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44BCA6B7-0318-4F7D-B752-2A9014C74E02}" xr6:coauthVersionLast="47" xr6:coauthVersionMax="47" xr10:uidLastSave="{00000000-0000-0000-0000-000000000000}"/>
  <bookViews>
    <workbookView xWindow="-120" yWindow="-120" windowWidth="29040" windowHeight="15720" tabRatio="925" xr2:uid="{31DC3317-66C9-4350-A763-0B340A759331}"/>
  </bookViews>
  <sheets>
    <sheet name="สรุป" sheetId="15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'1'!$A$1:$Y$224</definedName>
    <definedName name="_xlnm._FilterDatabase" localSheetId="11" hidden="1">'10'!$A$1:$Y$234</definedName>
    <definedName name="_xlnm._FilterDatabase" localSheetId="12" hidden="1">'11'!$A$1:$Y$234</definedName>
    <definedName name="_xlnm._FilterDatabase" localSheetId="13" hidden="1">'12'!$A$1:$Y$234</definedName>
    <definedName name="_xlnm._FilterDatabase" localSheetId="14" hidden="1">'13'!$A$1:$Y$234</definedName>
    <definedName name="_xlnm._FilterDatabase" localSheetId="15" hidden="1">'14'!$A$1:$Y$234</definedName>
    <definedName name="_xlnm._FilterDatabase" localSheetId="16" hidden="1">'15'!$A$1:$Y$234</definedName>
    <definedName name="_xlnm._FilterDatabase" localSheetId="17" hidden="1">'16'!$A$1:$Y$234</definedName>
    <definedName name="_xlnm._FilterDatabase" localSheetId="3" hidden="1">'2'!$A$1:$Y$224</definedName>
    <definedName name="_xlnm._FilterDatabase" localSheetId="4" hidden="1">'3'!$A$1:$Y$228</definedName>
    <definedName name="_xlnm._FilterDatabase" localSheetId="5" hidden="1">'4'!$A$1:$Y$233</definedName>
    <definedName name="_xlnm._FilterDatabase" localSheetId="6" hidden="1">'5'!$A$1:$Y$233</definedName>
    <definedName name="_xlnm._FilterDatabase" localSheetId="7" hidden="1">'6'!$A$1:$Y$233</definedName>
    <definedName name="_xlnm._FilterDatabase" localSheetId="8" hidden="1">'7'!$A$1:$Y$233</definedName>
    <definedName name="_xlnm._FilterDatabase" localSheetId="9" hidden="1">'8'!$A$1:$Y$233</definedName>
    <definedName name="_xlnm._FilterDatabase" localSheetId="10" hidden="1">'9'!$A$1:$Y$234</definedName>
    <definedName name="_xlnm._FilterDatabase" localSheetId="1" hidden="1">ยกมา!$A$1:$Y$222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5" l="1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H6" i="15"/>
  <c r="H7" i="15"/>
  <c r="H8" i="15"/>
  <c r="H9" i="15"/>
  <c r="H10" i="15"/>
  <c r="H11" i="15"/>
  <c r="H12" i="15"/>
  <c r="H13" i="15"/>
  <c r="G13" i="15" s="1"/>
  <c r="H14" i="15"/>
  <c r="H15" i="15"/>
  <c r="H16" i="15"/>
  <c r="H17" i="15"/>
  <c r="H18" i="15"/>
  <c r="H19" i="15"/>
  <c r="H20" i="15"/>
  <c r="H21" i="15"/>
  <c r="G21" i="15" s="1"/>
  <c r="H22" i="15"/>
  <c r="H23" i="15"/>
  <c r="H24" i="15"/>
  <c r="H25" i="15"/>
  <c r="H26" i="15"/>
  <c r="H27" i="15"/>
  <c r="H28" i="15"/>
  <c r="H29" i="15"/>
  <c r="G29" i="15" s="1"/>
  <c r="H30" i="15"/>
  <c r="H31" i="15"/>
  <c r="H32" i="15"/>
  <c r="H33" i="15"/>
  <c r="H34" i="15"/>
  <c r="H35" i="15"/>
  <c r="H36" i="15"/>
  <c r="H37" i="15"/>
  <c r="G37" i="15" s="1"/>
  <c r="H38" i="15"/>
  <c r="H39" i="15"/>
  <c r="H40" i="15"/>
  <c r="H41" i="15"/>
  <c r="H42" i="15"/>
  <c r="H43" i="15"/>
  <c r="H44" i="15"/>
  <c r="H45" i="15"/>
  <c r="G45" i="15" s="1"/>
  <c r="H46" i="15"/>
  <c r="H47" i="15"/>
  <c r="H48" i="15"/>
  <c r="H49" i="15"/>
  <c r="H50" i="15"/>
  <c r="H51" i="15"/>
  <c r="H52" i="15"/>
  <c r="H53" i="15"/>
  <c r="G53" i="15" s="1"/>
  <c r="H54" i="15"/>
  <c r="H55" i="15"/>
  <c r="H56" i="15"/>
  <c r="H57" i="15"/>
  <c r="H58" i="15"/>
  <c r="H59" i="15"/>
  <c r="H60" i="15"/>
  <c r="H61" i="15"/>
  <c r="G61" i="15" s="1"/>
  <c r="H62" i="15"/>
  <c r="H63" i="15"/>
  <c r="H64" i="15"/>
  <c r="H65" i="15"/>
  <c r="H66" i="15"/>
  <c r="H67" i="15"/>
  <c r="H68" i="15"/>
  <c r="H69" i="15"/>
  <c r="G69" i="15" s="1"/>
  <c r="H70" i="15"/>
  <c r="H71" i="15"/>
  <c r="H72" i="15"/>
  <c r="H73" i="15"/>
  <c r="H74" i="15"/>
  <c r="H75" i="15"/>
  <c r="H76" i="15"/>
  <c r="H77" i="15"/>
  <c r="G77" i="15" s="1"/>
  <c r="H78" i="15"/>
  <c r="H79" i="15"/>
  <c r="H80" i="15"/>
  <c r="H81" i="15"/>
  <c r="H82" i="15"/>
  <c r="H83" i="15"/>
  <c r="H84" i="15"/>
  <c r="H85" i="15"/>
  <c r="G85" i="15" s="1"/>
  <c r="H86" i="15"/>
  <c r="H87" i="15"/>
  <c r="H88" i="15"/>
  <c r="H89" i="15"/>
  <c r="H90" i="15"/>
  <c r="H91" i="15"/>
  <c r="H92" i="15"/>
  <c r="H93" i="15"/>
  <c r="G93" i="15" s="1"/>
  <c r="H94" i="15"/>
  <c r="H95" i="15"/>
  <c r="H96" i="15"/>
  <c r="H97" i="15"/>
  <c r="H98" i="15"/>
  <c r="H99" i="15"/>
  <c r="H100" i="15"/>
  <c r="H101" i="15"/>
  <c r="G101" i="15" s="1"/>
  <c r="H102" i="15"/>
  <c r="H103" i="15"/>
  <c r="H104" i="15"/>
  <c r="H105" i="15"/>
  <c r="H106" i="15"/>
  <c r="H107" i="15"/>
  <c r="H108" i="15"/>
  <c r="H109" i="15"/>
  <c r="G109" i="15" s="1"/>
  <c r="H110" i="15"/>
  <c r="H111" i="15"/>
  <c r="H112" i="15"/>
  <c r="H113" i="15"/>
  <c r="H114" i="15"/>
  <c r="H115" i="15"/>
  <c r="H116" i="15"/>
  <c r="H117" i="15"/>
  <c r="G117" i="15" s="1"/>
  <c r="H118" i="15"/>
  <c r="H119" i="15"/>
  <c r="H120" i="15"/>
  <c r="H121" i="15"/>
  <c r="H122" i="15"/>
  <c r="H123" i="15"/>
  <c r="H124" i="15"/>
  <c r="H125" i="15"/>
  <c r="G125" i="15" s="1"/>
  <c r="H126" i="15"/>
  <c r="H127" i="15"/>
  <c r="H128" i="15"/>
  <c r="H129" i="15"/>
  <c r="H130" i="15"/>
  <c r="H131" i="15"/>
  <c r="H132" i="15"/>
  <c r="H133" i="15"/>
  <c r="G133" i="15" s="1"/>
  <c r="H134" i="15"/>
  <c r="H135" i="15"/>
  <c r="H136" i="15"/>
  <c r="H137" i="15"/>
  <c r="H138" i="15"/>
  <c r="H139" i="15"/>
  <c r="H140" i="15"/>
  <c r="H141" i="15"/>
  <c r="G141" i="15" s="1"/>
  <c r="H142" i="15"/>
  <c r="H143" i="15"/>
  <c r="H144" i="15"/>
  <c r="H145" i="15"/>
  <c r="H146" i="15"/>
  <c r="H147" i="15"/>
  <c r="H148" i="15"/>
  <c r="H149" i="15"/>
  <c r="G149" i="15" s="1"/>
  <c r="H150" i="15"/>
  <c r="H151" i="15"/>
  <c r="H152" i="15"/>
  <c r="H153" i="15"/>
  <c r="H154" i="15"/>
  <c r="H155" i="15"/>
  <c r="H156" i="15"/>
  <c r="H157" i="15"/>
  <c r="G157" i="15" s="1"/>
  <c r="H158" i="15"/>
  <c r="H159" i="15"/>
  <c r="G159" i="15" s="1"/>
  <c r="H160" i="15"/>
  <c r="H161" i="15"/>
  <c r="H162" i="15"/>
  <c r="H163" i="15"/>
  <c r="H164" i="15"/>
  <c r="H165" i="15"/>
  <c r="G165" i="15" s="1"/>
  <c r="H166" i="15"/>
  <c r="H167" i="15"/>
  <c r="H168" i="15"/>
  <c r="H169" i="15"/>
  <c r="H170" i="15"/>
  <c r="H171" i="15"/>
  <c r="H172" i="15"/>
  <c r="H173" i="15"/>
  <c r="G173" i="15" s="1"/>
  <c r="H174" i="15"/>
  <c r="H175" i="15"/>
  <c r="G175" i="15" s="1"/>
  <c r="H176" i="15"/>
  <c r="H177" i="15"/>
  <c r="H178" i="15"/>
  <c r="H179" i="15"/>
  <c r="H180" i="15"/>
  <c r="H181" i="15"/>
  <c r="G181" i="15" s="1"/>
  <c r="H182" i="15"/>
  <c r="H183" i="15"/>
  <c r="G183" i="15" s="1"/>
  <c r="H184" i="15"/>
  <c r="H185" i="15"/>
  <c r="H186" i="15"/>
  <c r="H187" i="15"/>
  <c r="H188" i="15"/>
  <c r="H189" i="15"/>
  <c r="G189" i="15" s="1"/>
  <c r="H190" i="15"/>
  <c r="H191" i="15"/>
  <c r="G191" i="15" s="1"/>
  <c r="H192" i="15"/>
  <c r="H193" i="15"/>
  <c r="H194" i="15"/>
  <c r="H195" i="15"/>
  <c r="H196" i="15"/>
  <c r="H197" i="15"/>
  <c r="G197" i="15" s="1"/>
  <c r="H198" i="15"/>
  <c r="H199" i="15"/>
  <c r="G199" i="15" s="1"/>
  <c r="H200" i="15"/>
  <c r="H201" i="15"/>
  <c r="H202" i="15"/>
  <c r="H203" i="15"/>
  <c r="G203" i="15" s="1"/>
  <c r="H204" i="15"/>
  <c r="H205" i="15"/>
  <c r="G205" i="15" s="1"/>
  <c r="H206" i="15"/>
  <c r="H207" i="15"/>
  <c r="G207" i="15" s="1"/>
  <c r="H208" i="15"/>
  <c r="H209" i="15"/>
  <c r="H210" i="15"/>
  <c r="H211" i="15"/>
  <c r="H212" i="15"/>
  <c r="H213" i="15"/>
  <c r="G213" i="15" s="1"/>
  <c r="H214" i="15"/>
  <c r="H215" i="15"/>
  <c r="G215" i="15" s="1"/>
  <c r="H216" i="15"/>
  <c r="H217" i="15"/>
  <c r="H218" i="15"/>
  <c r="H219" i="15"/>
  <c r="G219" i="15" s="1"/>
  <c r="H220" i="15"/>
  <c r="H221" i="15"/>
  <c r="G221" i="15" s="1"/>
  <c r="H222" i="15"/>
  <c r="G223" i="15"/>
  <c r="G6" i="15"/>
  <c r="G7" i="15"/>
  <c r="G8" i="15"/>
  <c r="G9" i="15"/>
  <c r="G10" i="15"/>
  <c r="G11" i="15"/>
  <c r="G12" i="15"/>
  <c r="G14" i="15"/>
  <c r="G15" i="15"/>
  <c r="G16" i="15"/>
  <c r="G17" i="15"/>
  <c r="G18" i="15"/>
  <c r="G19" i="15"/>
  <c r="G20" i="15"/>
  <c r="G22" i="15"/>
  <c r="G23" i="15"/>
  <c r="G24" i="15"/>
  <c r="G25" i="15"/>
  <c r="G26" i="15"/>
  <c r="G27" i="15"/>
  <c r="G28" i="15"/>
  <c r="G30" i="15"/>
  <c r="G31" i="15"/>
  <c r="G32" i="15"/>
  <c r="G33" i="15"/>
  <c r="G34" i="15"/>
  <c r="G35" i="15"/>
  <c r="G36" i="15"/>
  <c r="G38" i="15"/>
  <c r="G39" i="15"/>
  <c r="G40" i="15"/>
  <c r="G41" i="15"/>
  <c r="G42" i="15"/>
  <c r="G43" i="15"/>
  <c r="G44" i="15"/>
  <c r="G46" i="15"/>
  <c r="G47" i="15"/>
  <c r="G48" i="15"/>
  <c r="G49" i="15"/>
  <c r="G50" i="15"/>
  <c r="G51" i="15"/>
  <c r="G52" i="15"/>
  <c r="G54" i="15"/>
  <c r="G55" i="15"/>
  <c r="G56" i="15"/>
  <c r="G57" i="15"/>
  <c r="G58" i="15"/>
  <c r="G59" i="15"/>
  <c r="G60" i="15"/>
  <c r="G62" i="15"/>
  <c r="G63" i="15"/>
  <c r="G64" i="15"/>
  <c r="G65" i="15"/>
  <c r="G66" i="15"/>
  <c r="G67" i="15"/>
  <c r="G68" i="15"/>
  <c r="G70" i="15"/>
  <c r="G71" i="15"/>
  <c r="G72" i="15"/>
  <c r="G73" i="15"/>
  <c r="G74" i="15"/>
  <c r="G75" i="15"/>
  <c r="G76" i="15"/>
  <c r="G78" i="15"/>
  <c r="G79" i="15"/>
  <c r="G80" i="15"/>
  <c r="G81" i="15"/>
  <c r="G82" i="15"/>
  <c r="G83" i="15"/>
  <c r="G84" i="15"/>
  <c r="G86" i="15"/>
  <c r="G87" i="15"/>
  <c r="G88" i="15"/>
  <c r="G89" i="15"/>
  <c r="G90" i="15"/>
  <c r="G91" i="15"/>
  <c r="G92" i="15"/>
  <c r="G94" i="15"/>
  <c r="G95" i="15"/>
  <c r="G96" i="15"/>
  <c r="G97" i="15"/>
  <c r="G98" i="15"/>
  <c r="G99" i="15"/>
  <c r="G100" i="15"/>
  <c r="G102" i="15"/>
  <c r="G103" i="15"/>
  <c r="G104" i="15"/>
  <c r="G105" i="15"/>
  <c r="G106" i="15"/>
  <c r="G107" i="15"/>
  <c r="G108" i="15"/>
  <c r="G110" i="15"/>
  <c r="G111" i="15"/>
  <c r="G112" i="15"/>
  <c r="G113" i="15"/>
  <c r="G114" i="15"/>
  <c r="G115" i="15"/>
  <c r="G116" i="15"/>
  <c r="G118" i="15"/>
  <c r="G119" i="15"/>
  <c r="G120" i="15"/>
  <c r="G121" i="15"/>
  <c r="G122" i="15"/>
  <c r="G123" i="15"/>
  <c r="G124" i="15"/>
  <c r="G126" i="15"/>
  <c r="G127" i="15"/>
  <c r="G128" i="15"/>
  <c r="G129" i="15"/>
  <c r="G130" i="15"/>
  <c r="G131" i="15"/>
  <c r="G132" i="15"/>
  <c r="G134" i="15"/>
  <c r="G135" i="15"/>
  <c r="G136" i="15"/>
  <c r="G137" i="15"/>
  <c r="G138" i="15"/>
  <c r="G139" i="15"/>
  <c r="G140" i="15"/>
  <c r="G142" i="15"/>
  <c r="G143" i="15"/>
  <c r="G144" i="15"/>
  <c r="G145" i="15"/>
  <c r="G146" i="15"/>
  <c r="G147" i="15"/>
  <c r="G148" i="15"/>
  <c r="G150" i="15"/>
  <c r="G151" i="15"/>
  <c r="G152" i="15"/>
  <c r="G153" i="15"/>
  <c r="G154" i="15"/>
  <c r="G155" i="15"/>
  <c r="G156" i="15"/>
  <c r="G158" i="15"/>
  <c r="G160" i="15"/>
  <c r="G161" i="15"/>
  <c r="G162" i="15"/>
  <c r="G163" i="15"/>
  <c r="G164" i="15"/>
  <c r="G166" i="15"/>
  <c r="G167" i="15"/>
  <c r="G168" i="15"/>
  <c r="G169" i="15"/>
  <c r="G170" i="15"/>
  <c r="G171" i="15"/>
  <c r="G172" i="15"/>
  <c r="G174" i="15"/>
  <c r="G176" i="15"/>
  <c r="G177" i="15"/>
  <c r="G178" i="15"/>
  <c r="G179" i="15"/>
  <c r="G180" i="15"/>
  <c r="G182" i="15"/>
  <c r="G184" i="15"/>
  <c r="G185" i="15"/>
  <c r="G186" i="15"/>
  <c r="G187" i="15"/>
  <c r="G188" i="15"/>
  <c r="G190" i="15"/>
  <c r="G192" i="15"/>
  <c r="G193" i="15"/>
  <c r="G194" i="15"/>
  <c r="G195" i="15"/>
  <c r="G196" i="15"/>
  <c r="G198" i="15"/>
  <c r="G200" i="15"/>
  <c r="G201" i="15"/>
  <c r="G202" i="15"/>
  <c r="G204" i="15"/>
  <c r="G206" i="15"/>
  <c r="G208" i="15"/>
  <c r="G209" i="15"/>
  <c r="G210" i="15"/>
  <c r="G211" i="15"/>
  <c r="G212" i="15"/>
  <c r="G214" i="15"/>
  <c r="G216" i="15"/>
  <c r="G217" i="15"/>
  <c r="G218" i="15"/>
  <c r="G220" i="15"/>
  <c r="G222" i="15"/>
  <c r="G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2" i="64" l="1"/>
  <c r="E222" i="64" s="1"/>
  <c r="G222" i="64" s="1"/>
  <c r="J222" i="64"/>
  <c r="M222" i="64"/>
  <c r="C222" i="63"/>
  <c r="E222" i="63" s="1"/>
  <c r="G222" i="63" s="1"/>
  <c r="J222" i="63"/>
  <c r="M222" i="63" s="1"/>
  <c r="C222" i="62"/>
  <c r="E222" i="62" s="1"/>
  <c r="G222" i="62" s="1"/>
  <c r="J222" i="62"/>
  <c r="M222" i="62"/>
  <c r="C222" i="61"/>
  <c r="E222" i="61" s="1"/>
  <c r="G222" i="61" s="1"/>
  <c r="J222" i="61"/>
  <c r="M222" i="61" s="1"/>
  <c r="C222" i="60"/>
  <c r="E222" i="60" s="1"/>
  <c r="G222" i="60" s="1"/>
  <c r="J222" i="60"/>
  <c r="M222" i="60" s="1"/>
  <c r="C222" i="59"/>
  <c r="E222" i="59" s="1"/>
  <c r="G222" i="59" s="1"/>
  <c r="J222" i="59"/>
  <c r="M222" i="59" s="1"/>
  <c r="K229" i="58"/>
  <c r="C222" i="58"/>
  <c r="E222" i="58" s="1"/>
  <c r="G222" i="58" s="1"/>
  <c r="J222" i="58"/>
  <c r="M222" i="58" s="1"/>
  <c r="C222" i="57"/>
  <c r="E222" i="57" s="1"/>
  <c r="G222" i="57" s="1"/>
  <c r="J222" i="57"/>
  <c r="M222" i="57" s="1"/>
  <c r="C222" i="56"/>
  <c r="E222" i="56" s="1"/>
  <c r="G222" i="56" s="1"/>
  <c r="J222" i="56"/>
  <c r="M222" i="56" s="1"/>
  <c r="J236" i="55"/>
  <c r="J236" i="54"/>
  <c r="C222" i="55"/>
  <c r="E222" i="55" s="1"/>
  <c r="G222" i="55" s="1"/>
  <c r="J222" i="55"/>
  <c r="M222" i="55" s="1"/>
  <c r="C222" i="54"/>
  <c r="E222" i="54" s="1"/>
  <c r="G222" i="54" s="1"/>
  <c r="J222" i="54"/>
  <c r="M222" i="54" s="1"/>
  <c r="K227" i="53"/>
  <c r="K230" i="53"/>
  <c r="C222" i="53"/>
  <c r="E222" i="53" s="1"/>
  <c r="G222" i="53" s="1"/>
  <c r="J222" i="53"/>
  <c r="M222" i="53" s="1"/>
  <c r="M151" i="52"/>
  <c r="C222" i="52"/>
  <c r="E222" i="52" s="1"/>
  <c r="G222" i="52" s="1"/>
  <c r="J222" i="52"/>
  <c r="M222" i="52" s="1"/>
  <c r="M222" i="51"/>
  <c r="C222" i="51"/>
  <c r="E222" i="51" s="1"/>
  <c r="G222" i="51" s="1"/>
  <c r="J222" i="51"/>
  <c r="C222" i="50"/>
  <c r="E222" i="50" s="1"/>
  <c r="G222" i="50" s="1"/>
  <c r="J222" i="50"/>
  <c r="M222" i="50" s="1"/>
  <c r="C222" i="49"/>
  <c r="E222" i="49" s="1"/>
  <c r="G222" i="49" s="1"/>
  <c r="J222" i="49"/>
  <c r="M222" i="49" s="1"/>
  <c r="C220" i="48"/>
  <c r="C221" i="48"/>
  <c r="C222" i="48"/>
  <c r="E222" i="48" s="1"/>
  <c r="G222" i="48" s="1"/>
  <c r="J222" i="48"/>
  <c r="M222" i="48"/>
  <c r="C220" i="47"/>
  <c r="C221" i="47"/>
  <c r="E221" i="47" s="1"/>
  <c r="G221" i="47" s="1"/>
  <c r="C222" i="47"/>
  <c r="E222" i="47" s="1"/>
  <c r="G222" i="47" s="1"/>
  <c r="J221" i="47"/>
  <c r="M221" i="47" s="1"/>
  <c r="J222" i="47"/>
  <c r="M222" i="47" s="1"/>
  <c r="M167" i="45"/>
  <c r="C220" i="46"/>
  <c r="E220" i="46" s="1"/>
  <c r="G220" i="46" s="1"/>
  <c r="J220" i="46"/>
  <c r="M220" i="46"/>
  <c r="C221" i="46"/>
  <c r="E221" i="46"/>
  <c r="G221" i="46" s="1"/>
  <c r="J221" i="46"/>
  <c r="M221" i="46" s="1"/>
  <c r="J222" i="46"/>
  <c r="M222" i="46" s="1"/>
  <c r="C220" i="45"/>
  <c r="E220" i="45" s="1"/>
  <c r="G220" i="45" s="1"/>
  <c r="J220" i="45"/>
  <c r="M220" i="45" s="1"/>
  <c r="C221" i="45"/>
  <c r="E221" i="45"/>
  <c r="G221" i="45" s="1"/>
  <c r="J221" i="45"/>
  <c r="M221" i="45" s="1"/>
  <c r="C222" i="45"/>
  <c r="E222" i="45"/>
  <c r="G222" i="45" s="1"/>
  <c r="C222" i="46" s="1"/>
  <c r="E222" i="46" s="1"/>
  <c r="G222" i="46" s="1"/>
  <c r="J222" i="45"/>
  <c r="M222" i="45" s="1"/>
  <c r="C220" i="44"/>
  <c r="E220" i="44" s="1"/>
  <c r="G220" i="44" s="1"/>
  <c r="J220" i="44"/>
  <c r="M220" i="44" s="1"/>
  <c r="C221" i="44"/>
  <c r="E221" i="44" s="1"/>
  <c r="G221" i="44" s="1"/>
  <c r="J221" i="44"/>
  <c r="M221" i="44" s="1"/>
  <c r="C222" i="44"/>
  <c r="E222" i="44"/>
  <c r="G222" i="44"/>
  <c r="J222" i="44"/>
  <c r="M222" i="44" s="1"/>
  <c r="C222" i="43"/>
  <c r="E222" i="43" s="1"/>
  <c r="G222" i="43" s="1"/>
  <c r="J222" i="43"/>
  <c r="M222" i="43" s="1"/>
  <c r="C220" i="43"/>
  <c r="E220" i="43" s="1"/>
  <c r="G220" i="43" s="1"/>
  <c r="J220" i="43"/>
  <c r="M220" i="43" s="1"/>
  <c r="C221" i="43"/>
  <c r="E221" i="43" s="1"/>
  <c r="G221" i="43" s="1"/>
  <c r="J221" i="43"/>
  <c r="M221" i="43" s="1"/>
  <c r="T7" i="15"/>
  <c r="M178" i="65"/>
  <c r="M179" i="65"/>
  <c r="M180" i="65"/>
  <c r="M181" i="65"/>
  <c r="M182" i="65"/>
  <c r="M183" i="65"/>
  <c r="M184" i="65"/>
  <c r="M104" i="65"/>
  <c r="M105" i="65"/>
  <c r="M106" i="65"/>
  <c r="M107" i="65"/>
  <c r="M108" i="65"/>
  <c r="J92" i="65"/>
  <c r="J93" i="65"/>
  <c r="J94" i="65"/>
  <c r="J95" i="65"/>
  <c r="J96" i="65"/>
  <c r="J97" i="65"/>
  <c r="M97" i="65" s="1"/>
  <c r="J98" i="65"/>
  <c r="J99" i="65"/>
  <c r="M99" i="65" s="1"/>
  <c r="J100" i="65"/>
  <c r="J101" i="65"/>
  <c r="J102" i="65"/>
  <c r="J103" i="65"/>
  <c r="J104" i="65"/>
  <c r="J105" i="65"/>
  <c r="J106" i="65"/>
  <c r="J107" i="65"/>
  <c r="J108" i="65"/>
  <c r="J109" i="65"/>
  <c r="J110" i="65"/>
  <c r="J111" i="65"/>
  <c r="J112" i="65"/>
  <c r="J113" i="65"/>
  <c r="J114" i="65"/>
  <c r="J115" i="65"/>
  <c r="J116" i="65"/>
  <c r="J117" i="65"/>
  <c r="J118" i="65"/>
  <c r="J119" i="65"/>
  <c r="J120" i="65"/>
  <c r="J121" i="65"/>
  <c r="J122" i="65"/>
  <c r="J123" i="65"/>
  <c r="J124" i="65"/>
  <c r="J125" i="65"/>
  <c r="J126" i="65"/>
  <c r="J127" i="65"/>
  <c r="J128" i="65"/>
  <c r="J129" i="65"/>
  <c r="J130" i="65"/>
  <c r="J131" i="65"/>
  <c r="J132" i="65"/>
  <c r="J133" i="65"/>
  <c r="J134" i="65"/>
  <c r="J135" i="65"/>
  <c r="J136" i="65"/>
  <c r="J137" i="65"/>
  <c r="J138" i="65"/>
  <c r="J139" i="65"/>
  <c r="J140" i="65"/>
  <c r="J141" i="65"/>
  <c r="J142" i="65"/>
  <c r="J143" i="65"/>
  <c r="J144" i="65"/>
  <c r="J145" i="65"/>
  <c r="J146" i="65"/>
  <c r="J147" i="65"/>
  <c r="J148" i="65"/>
  <c r="J149" i="65"/>
  <c r="J150" i="65"/>
  <c r="J151" i="65"/>
  <c r="J152" i="65"/>
  <c r="J153" i="65"/>
  <c r="J154" i="65"/>
  <c r="J155" i="65"/>
  <c r="J156" i="65"/>
  <c r="J157" i="65"/>
  <c r="J158" i="65"/>
  <c r="J159" i="65"/>
  <c r="J160" i="65"/>
  <c r="J161" i="65"/>
  <c r="J162" i="65"/>
  <c r="J163" i="65"/>
  <c r="J164" i="65"/>
  <c r="J165" i="65"/>
  <c r="J166" i="65"/>
  <c r="J167" i="65"/>
  <c r="J168" i="65"/>
  <c r="J169" i="65"/>
  <c r="J170" i="65"/>
  <c r="J171" i="65"/>
  <c r="J172" i="65"/>
  <c r="J173" i="65"/>
  <c r="J174" i="65"/>
  <c r="J175" i="65"/>
  <c r="J176" i="65"/>
  <c r="J177" i="65"/>
  <c r="J178" i="65"/>
  <c r="J179" i="65"/>
  <c r="J180" i="65"/>
  <c r="J181" i="65"/>
  <c r="J182" i="65"/>
  <c r="J183" i="65"/>
  <c r="J184" i="65"/>
  <c r="J185" i="65"/>
  <c r="J186" i="65"/>
  <c r="J187" i="65"/>
  <c r="J188" i="65"/>
  <c r="J189" i="65"/>
  <c r="J190" i="65"/>
  <c r="J191" i="65"/>
  <c r="J192" i="65"/>
  <c r="J193" i="65"/>
  <c r="J194" i="65"/>
  <c r="J195" i="65"/>
  <c r="J196" i="65"/>
  <c r="J197" i="65"/>
  <c r="J198" i="65"/>
  <c r="J199" i="65"/>
  <c r="J200" i="65"/>
  <c r="J201" i="65"/>
  <c r="J202" i="65"/>
  <c r="J203" i="65"/>
  <c r="J204" i="65"/>
  <c r="J205" i="65"/>
  <c r="J206" i="65"/>
  <c r="J207" i="65"/>
  <c r="J208" i="65"/>
  <c r="J209" i="65"/>
  <c r="J210" i="65"/>
  <c r="J211" i="65"/>
  <c r="J212" i="65"/>
  <c r="J213" i="65"/>
  <c r="J214" i="65"/>
  <c r="J215" i="65"/>
  <c r="J216" i="65"/>
  <c r="J217" i="65"/>
  <c r="J218" i="65"/>
  <c r="J219" i="65"/>
  <c r="J220" i="65"/>
  <c r="J221" i="65"/>
  <c r="M23" i="65"/>
  <c r="M24" i="65"/>
  <c r="M25" i="65"/>
  <c r="M26" i="65"/>
  <c r="M27" i="65"/>
  <c r="M28" i="65"/>
  <c r="M29" i="65"/>
  <c r="M30" i="65"/>
  <c r="M31" i="65"/>
  <c r="M32" i="65"/>
  <c r="M33" i="65"/>
  <c r="M34" i="65"/>
  <c r="M35" i="65"/>
  <c r="M36" i="65"/>
  <c r="M37" i="65"/>
  <c r="M38" i="65"/>
  <c r="M39" i="65"/>
  <c r="M40" i="65"/>
  <c r="M41" i="65"/>
  <c r="M42" i="65"/>
  <c r="M43" i="65"/>
  <c r="M44" i="65"/>
  <c r="M45" i="65"/>
  <c r="M46" i="65"/>
  <c r="M47" i="65"/>
  <c r="M48" i="65"/>
  <c r="M49" i="65"/>
  <c r="M50" i="65"/>
  <c r="M51" i="65"/>
  <c r="M52" i="65"/>
  <c r="M53" i="65"/>
  <c r="M54" i="65"/>
  <c r="M55" i="65"/>
  <c r="M56" i="65"/>
  <c r="M57" i="65"/>
  <c r="M58" i="65"/>
  <c r="M59" i="65"/>
  <c r="M60" i="65"/>
  <c r="M61" i="65"/>
  <c r="M62" i="65"/>
  <c r="M63" i="65"/>
  <c r="M64" i="65"/>
  <c r="M65" i="65"/>
  <c r="M66" i="65"/>
  <c r="M67" i="65"/>
  <c r="M68" i="65"/>
  <c r="M69" i="65"/>
  <c r="M70" i="65"/>
  <c r="M71" i="65"/>
  <c r="M72" i="65"/>
  <c r="M73" i="65"/>
  <c r="M74" i="65"/>
  <c r="M75" i="65"/>
  <c r="M76" i="65"/>
  <c r="M77" i="65"/>
  <c r="M78" i="65"/>
  <c r="M79" i="65"/>
  <c r="M80" i="65"/>
  <c r="M81" i="65"/>
  <c r="M82" i="65"/>
  <c r="M83" i="65"/>
  <c r="M84" i="65"/>
  <c r="M85" i="65"/>
  <c r="M86" i="65"/>
  <c r="M87" i="65"/>
  <c r="M88" i="65"/>
  <c r="M89" i="65"/>
  <c r="M90" i="65"/>
  <c r="M91" i="65"/>
  <c r="M92" i="65"/>
  <c r="M93" i="65"/>
  <c r="M94" i="65"/>
  <c r="M95" i="65"/>
  <c r="M96" i="65"/>
  <c r="M98" i="65"/>
  <c r="M100" i="65"/>
  <c r="M101" i="65"/>
  <c r="M102" i="65"/>
  <c r="M103" i="65"/>
  <c r="K229" i="42"/>
  <c r="K224" i="42"/>
  <c r="C220" i="42"/>
  <c r="E220" i="42" s="1"/>
  <c r="G220" i="42" s="1"/>
  <c r="J220" i="42"/>
  <c r="M220" i="42" s="1"/>
  <c r="C221" i="42"/>
  <c r="E221" i="42" s="1"/>
  <c r="G221" i="42" s="1"/>
  <c r="J221" i="42"/>
  <c r="M221" i="42" s="1"/>
  <c r="C220" i="41"/>
  <c r="E220" i="41" s="1"/>
  <c r="G220" i="41" s="1"/>
  <c r="J220" i="41"/>
  <c r="M220" i="41" s="1"/>
  <c r="C221" i="41"/>
  <c r="E221" i="41" s="1"/>
  <c r="G221" i="41" s="1"/>
  <c r="J221" i="41"/>
  <c r="M221" i="41" s="1"/>
  <c r="C220" i="40" l="1"/>
  <c r="E220" i="40" s="1"/>
  <c r="G220" i="40" s="1"/>
  <c r="J220" i="40"/>
  <c r="M220" i="40" s="1"/>
  <c r="C221" i="40"/>
  <c r="E221" i="40"/>
  <c r="G221" i="40" s="1"/>
  <c r="J221" i="40"/>
  <c r="M221" i="40" s="1"/>
  <c r="C220" i="39"/>
  <c r="E220" i="39" s="1"/>
  <c r="G220" i="39" s="1"/>
  <c r="J220" i="39"/>
  <c r="M220" i="39" s="1"/>
  <c r="C221" i="39"/>
  <c r="E221" i="39" s="1"/>
  <c r="G221" i="39" s="1"/>
  <c r="J221" i="39"/>
  <c r="M221" i="39" s="1"/>
  <c r="C220" i="38"/>
  <c r="E220" i="38" s="1"/>
  <c r="G220" i="38" s="1"/>
  <c r="J220" i="38"/>
  <c r="M220" i="38" s="1"/>
  <c r="C221" i="38"/>
  <c r="E221" i="38" s="1"/>
  <c r="G221" i="38" s="1"/>
  <c r="J221" i="38"/>
  <c r="M221" i="38" s="1"/>
  <c r="M189" i="40"/>
  <c r="C7" i="38"/>
  <c r="C8" i="38"/>
  <c r="C9" i="38"/>
  <c r="C10" i="38"/>
  <c r="C11" i="38"/>
  <c r="C13" i="38"/>
  <c r="C15" i="38"/>
  <c r="C16" i="38"/>
  <c r="C18" i="38"/>
  <c r="C19" i="38"/>
  <c r="C20" i="38"/>
  <c r="C21" i="38"/>
  <c r="C23" i="38"/>
  <c r="C24" i="38"/>
  <c r="C25" i="38"/>
  <c r="C26" i="38"/>
  <c r="C27" i="38"/>
  <c r="C28" i="38"/>
  <c r="C29" i="38"/>
  <c r="C30" i="38"/>
  <c r="C31" i="38"/>
  <c r="C32" i="38"/>
  <c r="C33" i="38"/>
  <c r="C35" i="38"/>
  <c r="C41" i="38"/>
  <c r="C44" i="38"/>
  <c r="C45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4" i="38"/>
  <c r="C75" i="38"/>
  <c r="C76" i="38"/>
  <c r="C80" i="38"/>
  <c r="C83" i="38"/>
  <c r="C84" i="38"/>
  <c r="C85" i="38"/>
  <c r="C86" i="38"/>
  <c r="C88" i="38"/>
  <c r="C89" i="38"/>
  <c r="C90" i="38"/>
  <c r="C91" i="38"/>
  <c r="C92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C217" i="38"/>
  <c r="C218" i="38"/>
  <c r="C219" i="38"/>
  <c r="J220" i="37"/>
  <c r="M220" i="37" s="1"/>
  <c r="J221" i="37"/>
  <c r="M221" i="37" s="1"/>
  <c r="C7" i="37"/>
  <c r="C8" i="37"/>
  <c r="C9" i="37"/>
  <c r="C10" i="37"/>
  <c r="C11" i="37"/>
  <c r="C12" i="37"/>
  <c r="C13" i="37"/>
  <c r="C14" i="37"/>
  <c r="C15" i="37"/>
  <c r="C16" i="37"/>
  <c r="C18" i="37"/>
  <c r="C20" i="37"/>
  <c r="C21" i="37"/>
  <c r="C24" i="37"/>
  <c r="C25" i="37"/>
  <c r="C27" i="37"/>
  <c r="C28" i="37"/>
  <c r="C30" i="37"/>
  <c r="C31" i="37"/>
  <c r="C32" i="37"/>
  <c r="C33" i="37"/>
  <c r="C36" i="37"/>
  <c r="C43" i="37"/>
  <c r="C45" i="37"/>
  <c r="C49" i="37"/>
  <c r="C51" i="37"/>
  <c r="C52" i="37"/>
  <c r="C53" i="37"/>
  <c r="C54" i="37"/>
  <c r="C55" i="37"/>
  <c r="C56" i="37"/>
  <c r="C57" i="37"/>
  <c r="C58" i="37"/>
  <c r="C59" i="37"/>
  <c r="C60" i="37"/>
  <c r="C64" i="37"/>
  <c r="C65" i="37"/>
  <c r="C68" i="37"/>
  <c r="C69" i="37"/>
  <c r="C72" i="37"/>
  <c r="C75" i="37"/>
  <c r="C76" i="37"/>
  <c r="C78" i="37"/>
  <c r="C80" i="37"/>
  <c r="C83" i="37"/>
  <c r="C84" i="37"/>
  <c r="C86" i="37"/>
  <c r="C89" i="37"/>
  <c r="C90" i="37"/>
  <c r="C91" i="37"/>
  <c r="C94" i="37"/>
  <c r="C95" i="37"/>
  <c r="C96" i="37"/>
  <c r="C98" i="37"/>
  <c r="C99" i="37"/>
  <c r="C100" i="37"/>
  <c r="C101" i="37"/>
  <c r="C103" i="37"/>
  <c r="C104" i="37"/>
  <c r="C105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3" i="37"/>
  <c r="C154" i="37"/>
  <c r="C155" i="37"/>
  <c r="C156" i="37"/>
  <c r="C157" i="37"/>
  <c r="C158" i="37"/>
  <c r="C159" i="37"/>
  <c r="C160" i="37"/>
  <c r="C161" i="37"/>
  <c r="C162" i="37"/>
  <c r="C163" i="37"/>
  <c r="C165" i="37"/>
  <c r="C166" i="37"/>
  <c r="C167" i="37"/>
  <c r="C168" i="37"/>
  <c r="C169" i="37"/>
  <c r="C171" i="37"/>
  <c r="C172" i="37"/>
  <c r="C173" i="37"/>
  <c r="C174" i="37"/>
  <c r="C175" i="37"/>
  <c r="C176" i="37"/>
  <c r="C177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7" i="37"/>
  <c r="C198" i="37"/>
  <c r="C199" i="37"/>
  <c r="C200" i="37"/>
  <c r="C201" i="37"/>
  <c r="C202" i="37"/>
  <c r="C203" i="37"/>
  <c r="C204" i="37"/>
  <c r="C205" i="37"/>
  <c r="C206" i="37"/>
  <c r="C207" i="37"/>
  <c r="C208" i="37"/>
  <c r="C209" i="37"/>
  <c r="C210" i="37"/>
  <c r="C211" i="37"/>
  <c r="C212" i="37"/>
  <c r="C213" i="37"/>
  <c r="C214" i="37"/>
  <c r="C215" i="37"/>
  <c r="C216" i="37"/>
  <c r="C217" i="37"/>
  <c r="C218" i="37"/>
  <c r="C219" i="37"/>
  <c r="C7" i="36"/>
  <c r="C8" i="36"/>
  <c r="C9" i="36"/>
  <c r="C10" i="36"/>
  <c r="C11" i="36"/>
  <c r="C12" i="36"/>
  <c r="C13" i="36"/>
  <c r="C14" i="36"/>
  <c r="C15" i="36"/>
  <c r="C16" i="36"/>
  <c r="C18" i="36"/>
  <c r="C20" i="36"/>
  <c r="C21" i="36"/>
  <c r="C24" i="36"/>
  <c r="C25" i="36"/>
  <c r="C27" i="36"/>
  <c r="C28" i="36"/>
  <c r="C30" i="36"/>
  <c r="C31" i="36"/>
  <c r="C32" i="36"/>
  <c r="C33" i="36"/>
  <c r="C34" i="36"/>
  <c r="C36" i="36"/>
  <c r="C38" i="36"/>
  <c r="C39" i="36"/>
  <c r="C40" i="36"/>
  <c r="C43" i="36"/>
  <c r="C45" i="36"/>
  <c r="C49" i="36"/>
  <c r="C51" i="36"/>
  <c r="C52" i="36"/>
  <c r="C53" i="36"/>
  <c r="C54" i="36"/>
  <c r="C55" i="36"/>
  <c r="C56" i="36"/>
  <c r="C57" i="36"/>
  <c r="C58" i="36"/>
  <c r="C59" i="36"/>
  <c r="C60" i="36"/>
  <c r="C64" i="36"/>
  <c r="C65" i="36"/>
  <c r="C68" i="36"/>
  <c r="C69" i="36"/>
  <c r="C72" i="36"/>
  <c r="C73" i="36"/>
  <c r="C74" i="36"/>
  <c r="C75" i="36"/>
  <c r="C76" i="36"/>
  <c r="C78" i="36"/>
  <c r="C79" i="36"/>
  <c r="C80" i="36"/>
  <c r="C81" i="36"/>
  <c r="C83" i="36"/>
  <c r="C84" i="36"/>
  <c r="C86" i="36"/>
  <c r="C89" i="36"/>
  <c r="C90" i="36"/>
  <c r="C91" i="36"/>
  <c r="C93" i="36"/>
  <c r="C94" i="36"/>
  <c r="C95" i="36"/>
  <c r="C96" i="36"/>
  <c r="C97" i="36"/>
  <c r="C98" i="36"/>
  <c r="C99" i="36"/>
  <c r="C100" i="36"/>
  <c r="C101" i="36"/>
  <c r="C103" i="36"/>
  <c r="C104" i="36"/>
  <c r="C105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5" i="36"/>
  <c r="C166" i="36"/>
  <c r="C167" i="36"/>
  <c r="C168" i="36"/>
  <c r="C169" i="36"/>
  <c r="C171" i="36"/>
  <c r="C172" i="36"/>
  <c r="C173" i="36"/>
  <c r="C174" i="36"/>
  <c r="C175" i="36"/>
  <c r="C176" i="36"/>
  <c r="C177" i="36"/>
  <c r="C178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205" i="36"/>
  <c r="C206" i="36"/>
  <c r="C207" i="36"/>
  <c r="C208" i="36"/>
  <c r="C209" i="36"/>
  <c r="C210" i="36"/>
  <c r="C211" i="36"/>
  <c r="C212" i="36"/>
  <c r="C213" i="36"/>
  <c r="C214" i="36"/>
  <c r="C215" i="36"/>
  <c r="C216" i="36"/>
  <c r="C217" i="36"/>
  <c r="C218" i="36"/>
  <c r="C219" i="36"/>
  <c r="C220" i="36"/>
  <c r="E220" i="36"/>
  <c r="G220" i="36" s="1"/>
  <c r="C220" i="37" s="1"/>
  <c r="E220" i="37" s="1"/>
  <c r="G220" i="37" s="1"/>
  <c r="J220" i="36"/>
  <c r="M220" i="36" s="1"/>
  <c r="J221" i="36"/>
  <c r="M221" i="36" s="1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E213" i="35" s="1"/>
  <c r="G213" i="35" s="1"/>
  <c r="C214" i="35"/>
  <c r="C215" i="35"/>
  <c r="C216" i="35"/>
  <c r="C217" i="35"/>
  <c r="C218" i="35"/>
  <c r="C219" i="35"/>
  <c r="C220" i="35"/>
  <c r="C221" i="35"/>
  <c r="E221" i="35" s="1"/>
  <c r="G221" i="35" s="1"/>
  <c r="C221" i="36" s="1"/>
  <c r="E221" i="36" s="1"/>
  <c r="G221" i="36" s="1"/>
  <c r="C221" i="37" s="1"/>
  <c r="E221" i="37" s="1"/>
  <c r="G221" i="37" s="1"/>
  <c r="E220" i="35"/>
  <c r="G220" i="35" s="1"/>
  <c r="J220" i="35"/>
  <c r="M220" i="35" s="1"/>
  <c r="J221" i="35"/>
  <c r="M221" i="35" s="1"/>
  <c r="N237" i="33"/>
  <c r="N238" i="33" s="1"/>
  <c r="J237" i="33"/>
  <c r="O236" i="33"/>
  <c r="N236" i="33"/>
  <c r="N239" i="33" s="1"/>
  <c r="M236" i="33"/>
  <c r="K229" i="33"/>
  <c r="K226" i="33"/>
  <c r="J236" i="33" s="1"/>
  <c r="J223" i="33"/>
  <c r="J221" i="33"/>
  <c r="M221" i="33" s="1"/>
  <c r="C221" i="33"/>
  <c r="E221" i="33" s="1"/>
  <c r="G221" i="33" s="1"/>
  <c r="M220" i="33"/>
  <c r="J220" i="33"/>
  <c r="C220" i="33"/>
  <c r="E220" i="33" s="1"/>
  <c r="G220" i="33" s="1"/>
  <c r="M219" i="33"/>
  <c r="J219" i="33"/>
  <c r="G219" i="33"/>
  <c r="E219" i="35" s="1"/>
  <c r="G219" i="35" s="1"/>
  <c r="E219" i="36" s="1"/>
  <c r="G219" i="36" s="1"/>
  <c r="C219" i="33"/>
  <c r="E219" i="33" s="1"/>
  <c r="M218" i="33"/>
  <c r="J218" i="33"/>
  <c r="E218" i="33"/>
  <c r="G218" i="33" s="1"/>
  <c r="C218" i="33"/>
  <c r="M217" i="33"/>
  <c r="J217" i="33"/>
  <c r="C217" i="33"/>
  <c r="E217" i="33" s="1"/>
  <c r="G217" i="33" s="1"/>
  <c r="E217" i="35" s="1"/>
  <c r="G217" i="35" s="1"/>
  <c r="J216" i="33"/>
  <c r="M216" i="33" s="1"/>
  <c r="E216" i="33"/>
  <c r="G216" i="33" s="1"/>
  <c r="C216" i="33"/>
  <c r="M215" i="33"/>
  <c r="J215" i="33"/>
  <c r="C215" i="33"/>
  <c r="E215" i="33" s="1"/>
  <c r="G215" i="33" s="1"/>
  <c r="J214" i="33"/>
  <c r="M214" i="33" s="1"/>
  <c r="E214" i="33"/>
  <c r="G214" i="33" s="1"/>
  <c r="E214" i="35" s="1"/>
  <c r="G214" i="35" s="1"/>
  <c r="E214" i="36" s="1"/>
  <c r="G214" i="36" s="1"/>
  <c r="E214" i="37" s="1"/>
  <c r="G214" i="37" s="1"/>
  <c r="C214" i="33"/>
  <c r="J213" i="33"/>
  <c r="M213" i="33" s="1"/>
  <c r="C213" i="33"/>
  <c r="E213" i="33" s="1"/>
  <c r="G213" i="33" s="1"/>
  <c r="J212" i="33"/>
  <c r="M212" i="33" s="1"/>
  <c r="C212" i="33"/>
  <c r="E212" i="33" s="1"/>
  <c r="G212" i="33" s="1"/>
  <c r="M211" i="33"/>
  <c r="J211" i="33"/>
  <c r="G211" i="33"/>
  <c r="E211" i="35" s="1"/>
  <c r="G211" i="35" s="1"/>
  <c r="E211" i="36" s="1"/>
  <c r="G211" i="36" s="1"/>
  <c r="C211" i="33"/>
  <c r="E211" i="33" s="1"/>
  <c r="J210" i="33"/>
  <c r="M210" i="33" s="1"/>
  <c r="E210" i="33"/>
  <c r="G210" i="33" s="1"/>
  <c r="C210" i="33"/>
  <c r="M209" i="33"/>
  <c r="J209" i="33"/>
  <c r="C209" i="33"/>
  <c r="E209" i="33" s="1"/>
  <c r="G209" i="33" s="1"/>
  <c r="J208" i="33"/>
  <c r="M208" i="33" s="1"/>
  <c r="E208" i="33"/>
  <c r="G208" i="33" s="1"/>
  <c r="C208" i="33"/>
  <c r="M207" i="33"/>
  <c r="J207" i="33"/>
  <c r="C207" i="33"/>
  <c r="E207" i="33" s="1"/>
  <c r="G207" i="33" s="1"/>
  <c r="J206" i="33"/>
  <c r="M206" i="33" s="1"/>
  <c r="E206" i="33"/>
  <c r="G206" i="33" s="1"/>
  <c r="C206" i="33"/>
  <c r="J205" i="33"/>
  <c r="M205" i="33" s="1"/>
  <c r="C205" i="33"/>
  <c r="E205" i="33" s="1"/>
  <c r="G205" i="33" s="1"/>
  <c r="J204" i="33"/>
  <c r="M204" i="33" s="1"/>
  <c r="C204" i="33"/>
  <c r="E204" i="33" s="1"/>
  <c r="G204" i="33" s="1"/>
  <c r="M203" i="33"/>
  <c r="J203" i="33"/>
  <c r="C203" i="33"/>
  <c r="E203" i="33" s="1"/>
  <c r="G203" i="33" s="1"/>
  <c r="J202" i="33"/>
  <c r="M202" i="33" s="1"/>
  <c r="E202" i="33"/>
  <c r="G202" i="33" s="1"/>
  <c r="C202" i="33"/>
  <c r="M201" i="33"/>
  <c r="J201" i="33"/>
  <c r="C201" i="33"/>
  <c r="E201" i="33" s="1"/>
  <c r="G201" i="33" s="1"/>
  <c r="J200" i="33"/>
  <c r="M200" i="33" s="1"/>
  <c r="E200" i="33"/>
  <c r="G200" i="33" s="1"/>
  <c r="C200" i="33"/>
  <c r="M199" i="33"/>
  <c r="J199" i="33"/>
  <c r="C199" i="33"/>
  <c r="E199" i="33" s="1"/>
  <c r="G199" i="33" s="1"/>
  <c r="J198" i="33"/>
  <c r="M198" i="33" s="1"/>
  <c r="C198" i="33"/>
  <c r="E198" i="33" s="1"/>
  <c r="G198" i="33" s="1"/>
  <c r="J197" i="33"/>
  <c r="M197" i="33" s="1"/>
  <c r="C197" i="33"/>
  <c r="E197" i="33" s="1"/>
  <c r="G197" i="33" s="1"/>
  <c r="J196" i="33"/>
  <c r="M196" i="33" s="1"/>
  <c r="C196" i="33"/>
  <c r="E196" i="33" s="1"/>
  <c r="G196" i="33" s="1"/>
  <c r="M195" i="33"/>
  <c r="J195" i="33"/>
  <c r="C195" i="33"/>
  <c r="E195" i="33" s="1"/>
  <c r="G195" i="33" s="1"/>
  <c r="J194" i="33"/>
  <c r="M194" i="33" s="1"/>
  <c r="E194" i="33"/>
  <c r="G194" i="33" s="1"/>
  <c r="C194" i="33"/>
  <c r="M193" i="33"/>
  <c r="J193" i="33"/>
  <c r="C193" i="33"/>
  <c r="E193" i="33" s="1"/>
  <c r="G193" i="33" s="1"/>
  <c r="J192" i="33"/>
  <c r="M192" i="33" s="1"/>
  <c r="E192" i="33"/>
  <c r="G192" i="33" s="1"/>
  <c r="C192" i="33"/>
  <c r="J191" i="33"/>
  <c r="M191" i="33" s="1"/>
  <c r="C191" i="33"/>
  <c r="E191" i="33" s="1"/>
  <c r="G191" i="33" s="1"/>
  <c r="J190" i="33"/>
  <c r="M190" i="33" s="1"/>
  <c r="C190" i="33"/>
  <c r="E190" i="33" s="1"/>
  <c r="G190" i="33" s="1"/>
  <c r="M189" i="33"/>
  <c r="E189" i="33"/>
  <c r="G189" i="33" s="1"/>
  <c r="C189" i="33"/>
  <c r="M188" i="33"/>
  <c r="J188" i="33"/>
  <c r="C188" i="33"/>
  <c r="E188" i="33" s="1"/>
  <c r="G188" i="33" s="1"/>
  <c r="J187" i="33"/>
  <c r="M187" i="33" s="1"/>
  <c r="E187" i="33"/>
  <c r="G187" i="33" s="1"/>
  <c r="C187" i="33"/>
  <c r="J186" i="33"/>
  <c r="M186" i="33" s="1"/>
  <c r="C186" i="33"/>
  <c r="E186" i="33" s="1"/>
  <c r="G186" i="33" s="1"/>
  <c r="J185" i="33"/>
  <c r="M185" i="33" s="1"/>
  <c r="C185" i="33"/>
  <c r="E185" i="33" s="1"/>
  <c r="G185" i="33" s="1"/>
  <c r="M184" i="33"/>
  <c r="J184" i="33"/>
  <c r="C184" i="33"/>
  <c r="E184" i="33" s="1"/>
  <c r="G184" i="33" s="1"/>
  <c r="J183" i="33"/>
  <c r="M183" i="33" s="1"/>
  <c r="E183" i="33"/>
  <c r="G183" i="33" s="1"/>
  <c r="C183" i="33"/>
  <c r="M182" i="33"/>
  <c r="J182" i="33"/>
  <c r="G182" i="33"/>
  <c r="C182" i="33"/>
  <c r="E182" i="33" s="1"/>
  <c r="J181" i="33"/>
  <c r="M181" i="33" s="1"/>
  <c r="E181" i="33"/>
  <c r="G181" i="33" s="1"/>
  <c r="C181" i="33"/>
  <c r="M180" i="33"/>
  <c r="J180" i="33"/>
  <c r="C180" i="33"/>
  <c r="E180" i="33" s="1"/>
  <c r="G180" i="33" s="1"/>
  <c r="J179" i="33"/>
  <c r="M179" i="33" s="1"/>
  <c r="E179" i="33"/>
  <c r="G179" i="33" s="1"/>
  <c r="C179" i="33"/>
  <c r="J178" i="33"/>
  <c r="M178" i="33" s="1"/>
  <c r="C178" i="33"/>
  <c r="E178" i="33" s="1"/>
  <c r="G178" i="33" s="1"/>
  <c r="J177" i="33"/>
  <c r="M177" i="33" s="1"/>
  <c r="C177" i="33"/>
  <c r="E177" i="33" s="1"/>
  <c r="G177" i="33" s="1"/>
  <c r="M176" i="33"/>
  <c r="J176" i="33"/>
  <c r="C176" i="33"/>
  <c r="E176" i="33" s="1"/>
  <c r="G176" i="33" s="1"/>
  <c r="J175" i="33"/>
  <c r="M175" i="33" s="1"/>
  <c r="E175" i="33"/>
  <c r="G175" i="33" s="1"/>
  <c r="C175" i="33"/>
  <c r="M174" i="33"/>
  <c r="J174" i="33"/>
  <c r="G174" i="33"/>
  <c r="C174" i="33"/>
  <c r="E174" i="33" s="1"/>
  <c r="J173" i="33"/>
  <c r="M173" i="33" s="1"/>
  <c r="E173" i="33"/>
  <c r="G173" i="33" s="1"/>
  <c r="C173" i="33"/>
  <c r="M172" i="33"/>
  <c r="J172" i="33"/>
  <c r="C172" i="33"/>
  <c r="E172" i="33" s="1"/>
  <c r="G172" i="33" s="1"/>
  <c r="J171" i="33"/>
  <c r="M171" i="33" s="1"/>
  <c r="E171" i="33"/>
  <c r="G171" i="33" s="1"/>
  <c r="C171" i="33"/>
  <c r="M170" i="33"/>
  <c r="J170" i="33"/>
  <c r="C170" i="33"/>
  <c r="E170" i="33" s="1"/>
  <c r="G170" i="33" s="1"/>
  <c r="J169" i="33"/>
  <c r="M169" i="33" s="1"/>
  <c r="C169" i="33"/>
  <c r="E169" i="33" s="1"/>
  <c r="G169" i="33" s="1"/>
  <c r="M168" i="33"/>
  <c r="J168" i="33"/>
  <c r="C168" i="33"/>
  <c r="E168" i="33" s="1"/>
  <c r="G168" i="33" s="1"/>
  <c r="J167" i="33"/>
  <c r="M167" i="33" s="1"/>
  <c r="E167" i="33"/>
  <c r="G167" i="33" s="1"/>
  <c r="C167" i="33"/>
  <c r="M166" i="33"/>
  <c r="J166" i="33"/>
  <c r="C166" i="33"/>
  <c r="E166" i="33" s="1"/>
  <c r="G166" i="33" s="1"/>
  <c r="J165" i="33"/>
  <c r="M165" i="33" s="1"/>
  <c r="E165" i="33"/>
  <c r="G165" i="33" s="1"/>
  <c r="C165" i="33"/>
  <c r="M164" i="33"/>
  <c r="J164" i="33"/>
  <c r="C164" i="33"/>
  <c r="E164" i="33" s="1"/>
  <c r="G164" i="33" s="1"/>
  <c r="J163" i="33"/>
  <c r="M163" i="33" s="1"/>
  <c r="E163" i="33"/>
  <c r="G163" i="33" s="1"/>
  <c r="C163" i="33"/>
  <c r="J162" i="33"/>
  <c r="M162" i="33" s="1"/>
  <c r="C162" i="33"/>
  <c r="E162" i="33" s="1"/>
  <c r="G162" i="33" s="1"/>
  <c r="J161" i="33"/>
  <c r="M161" i="33" s="1"/>
  <c r="C161" i="33"/>
  <c r="E161" i="33" s="1"/>
  <c r="G161" i="33" s="1"/>
  <c r="M160" i="33"/>
  <c r="J160" i="33"/>
  <c r="C160" i="33"/>
  <c r="E160" i="33" s="1"/>
  <c r="G160" i="33" s="1"/>
  <c r="J159" i="33"/>
  <c r="M159" i="33" s="1"/>
  <c r="E159" i="33"/>
  <c r="G159" i="33" s="1"/>
  <c r="C159" i="33"/>
  <c r="M158" i="33"/>
  <c r="J158" i="33"/>
  <c r="C158" i="33"/>
  <c r="E158" i="33" s="1"/>
  <c r="G158" i="33" s="1"/>
  <c r="J157" i="33"/>
  <c r="M157" i="33" s="1"/>
  <c r="E157" i="33"/>
  <c r="G157" i="33" s="1"/>
  <c r="C157" i="33"/>
  <c r="M156" i="33"/>
  <c r="J156" i="33"/>
  <c r="C156" i="33"/>
  <c r="E156" i="33" s="1"/>
  <c r="G156" i="33" s="1"/>
  <c r="J155" i="33"/>
  <c r="M155" i="33" s="1"/>
  <c r="E155" i="33"/>
  <c r="G155" i="33" s="1"/>
  <c r="C155" i="33"/>
  <c r="M154" i="33"/>
  <c r="J154" i="33"/>
  <c r="C154" i="33"/>
  <c r="E154" i="33" s="1"/>
  <c r="G154" i="33" s="1"/>
  <c r="J153" i="33"/>
  <c r="M153" i="33" s="1"/>
  <c r="C153" i="33"/>
  <c r="E153" i="33" s="1"/>
  <c r="G153" i="33" s="1"/>
  <c r="M152" i="33"/>
  <c r="J152" i="33"/>
  <c r="C152" i="33"/>
  <c r="E152" i="33" s="1"/>
  <c r="G152" i="33" s="1"/>
  <c r="J151" i="33"/>
  <c r="M151" i="33" s="1"/>
  <c r="E151" i="33"/>
  <c r="G151" i="33" s="1"/>
  <c r="C151" i="33"/>
  <c r="M150" i="33"/>
  <c r="J150" i="33"/>
  <c r="G150" i="33"/>
  <c r="E150" i="33"/>
  <c r="C150" i="33"/>
  <c r="J149" i="33"/>
  <c r="M149" i="33" s="1"/>
  <c r="E149" i="33"/>
  <c r="G149" i="33" s="1"/>
  <c r="C149" i="33"/>
  <c r="M148" i="33"/>
  <c r="J148" i="33"/>
  <c r="C148" i="33"/>
  <c r="E148" i="33" s="1"/>
  <c r="G148" i="33" s="1"/>
  <c r="J147" i="33"/>
  <c r="M147" i="33" s="1"/>
  <c r="E147" i="33"/>
  <c r="G147" i="33" s="1"/>
  <c r="C147" i="33"/>
  <c r="J146" i="33"/>
  <c r="M146" i="33" s="1"/>
  <c r="C146" i="33"/>
  <c r="E146" i="33" s="1"/>
  <c r="G146" i="33" s="1"/>
  <c r="J145" i="33"/>
  <c r="M145" i="33" s="1"/>
  <c r="C145" i="33"/>
  <c r="E145" i="33" s="1"/>
  <c r="G145" i="33" s="1"/>
  <c r="J144" i="33"/>
  <c r="M144" i="33" s="1"/>
  <c r="G144" i="33"/>
  <c r="C144" i="33"/>
  <c r="E144" i="33" s="1"/>
  <c r="M143" i="33"/>
  <c r="J143" i="33"/>
  <c r="C143" i="33"/>
  <c r="E143" i="33" s="1"/>
  <c r="G143" i="33" s="1"/>
  <c r="M142" i="33"/>
  <c r="J142" i="33"/>
  <c r="E142" i="33"/>
  <c r="G142" i="33" s="1"/>
  <c r="C142" i="33"/>
  <c r="J141" i="33"/>
  <c r="M141" i="33" s="1"/>
  <c r="E141" i="33"/>
  <c r="G141" i="33" s="1"/>
  <c r="C141" i="33"/>
  <c r="J140" i="33"/>
  <c r="M140" i="33" s="1"/>
  <c r="C140" i="33"/>
  <c r="E140" i="33" s="1"/>
  <c r="G140" i="33" s="1"/>
  <c r="J139" i="33"/>
  <c r="M139" i="33" s="1"/>
  <c r="C139" i="33"/>
  <c r="E139" i="33" s="1"/>
  <c r="G139" i="33" s="1"/>
  <c r="J138" i="33"/>
  <c r="M138" i="33" s="1"/>
  <c r="C138" i="33"/>
  <c r="E138" i="33" s="1"/>
  <c r="G138" i="33" s="1"/>
  <c r="J137" i="33"/>
  <c r="M137" i="33" s="1"/>
  <c r="C137" i="33"/>
  <c r="E137" i="33" s="1"/>
  <c r="G137" i="33" s="1"/>
  <c r="J136" i="33"/>
  <c r="M136" i="33" s="1"/>
  <c r="C136" i="33"/>
  <c r="E136" i="33" s="1"/>
  <c r="G136" i="33" s="1"/>
  <c r="M135" i="33"/>
  <c r="J135" i="33"/>
  <c r="C135" i="33"/>
  <c r="E135" i="33" s="1"/>
  <c r="G135" i="33" s="1"/>
  <c r="M134" i="33"/>
  <c r="J134" i="33"/>
  <c r="G134" i="33"/>
  <c r="E134" i="33"/>
  <c r="C134" i="33"/>
  <c r="M133" i="33"/>
  <c r="J133" i="33"/>
  <c r="E133" i="33"/>
  <c r="G133" i="33" s="1"/>
  <c r="C133" i="33"/>
  <c r="J132" i="33"/>
  <c r="M132" i="33" s="1"/>
  <c r="E132" i="33"/>
  <c r="G132" i="33" s="1"/>
  <c r="C132" i="33"/>
  <c r="J131" i="33"/>
  <c r="M131" i="33" s="1"/>
  <c r="E131" i="33"/>
  <c r="G131" i="33" s="1"/>
  <c r="C131" i="33"/>
  <c r="J130" i="33"/>
  <c r="M130" i="33" s="1"/>
  <c r="C130" i="33"/>
  <c r="E130" i="33" s="1"/>
  <c r="G130" i="33" s="1"/>
  <c r="J129" i="33"/>
  <c r="M129" i="33" s="1"/>
  <c r="C129" i="33"/>
  <c r="E129" i="33" s="1"/>
  <c r="G129" i="33" s="1"/>
  <c r="J128" i="33"/>
  <c r="M128" i="33" s="1"/>
  <c r="G128" i="33"/>
  <c r="C128" i="33"/>
  <c r="E128" i="33" s="1"/>
  <c r="M127" i="33"/>
  <c r="J127" i="33"/>
  <c r="C127" i="33"/>
  <c r="E127" i="33" s="1"/>
  <c r="G127" i="33" s="1"/>
  <c r="M126" i="33"/>
  <c r="J126" i="33"/>
  <c r="E126" i="33"/>
  <c r="G126" i="33" s="1"/>
  <c r="C126" i="33"/>
  <c r="M125" i="33"/>
  <c r="J125" i="33"/>
  <c r="E125" i="33"/>
  <c r="G125" i="33" s="1"/>
  <c r="C125" i="33"/>
  <c r="M124" i="33"/>
  <c r="J124" i="33"/>
  <c r="E124" i="33"/>
  <c r="G124" i="33" s="1"/>
  <c r="C124" i="33"/>
  <c r="J123" i="33"/>
  <c r="M123" i="33" s="1"/>
  <c r="C123" i="33"/>
  <c r="E123" i="33" s="1"/>
  <c r="G123" i="33" s="1"/>
  <c r="J122" i="33"/>
  <c r="M122" i="33" s="1"/>
  <c r="C122" i="33"/>
  <c r="E122" i="33" s="1"/>
  <c r="G122" i="33" s="1"/>
  <c r="J121" i="33"/>
  <c r="M121" i="33" s="1"/>
  <c r="G121" i="33"/>
  <c r="C121" i="33"/>
  <c r="E121" i="33" s="1"/>
  <c r="J120" i="33"/>
  <c r="M120" i="33" s="1"/>
  <c r="C120" i="33"/>
  <c r="E120" i="33" s="1"/>
  <c r="G120" i="33" s="1"/>
  <c r="M119" i="33"/>
  <c r="J119" i="33"/>
  <c r="C119" i="33"/>
  <c r="E119" i="33" s="1"/>
  <c r="G119" i="33" s="1"/>
  <c r="M118" i="33"/>
  <c r="J118" i="33"/>
  <c r="E118" i="33"/>
  <c r="G118" i="33" s="1"/>
  <c r="C118" i="33"/>
  <c r="M117" i="33"/>
  <c r="J117" i="33"/>
  <c r="E117" i="33"/>
  <c r="G117" i="33" s="1"/>
  <c r="C117" i="33"/>
  <c r="J116" i="33"/>
  <c r="M116" i="33" s="1"/>
  <c r="E116" i="33"/>
  <c r="G116" i="33" s="1"/>
  <c r="C116" i="33"/>
  <c r="J115" i="33"/>
  <c r="M115" i="33" s="1"/>
  <c r="E115" i="33"/>
  <c r="G115" i="33" s="1"/>
  <c r="C115" i="33"/>
  <c r="J114" i="33"/>
  <c r="M114" i="33" s="1"/>
  <c r="C114" i="33"/>
  <c r="E114" i="33" s="1"/>
  <c r="G114" i="33" s="1"/>
  <c r="J113" i="33"/>
  <c r="M113" i="33" s="1"/>
  <c r="C113" i="33"/>
  <c r="E113" i="33" s="1"/>
  <c r="G113" i="33" s="1"/>
  <c r="J112" i="33"/>
  <c r="M112" i="33" s="1"/>
  <c r="G112" i="33"/>
  <c r="C112" i="33"/>
  <c r="E112" i="33" s="1"/>
  <c r="M111" i="33"/>
  <c r="J111" i="33"/>
  <c r="C111" i="33"/>
  <c r="E111" i="33" s="1"/>
  <c r="G111" i="33" s="1"/>
  <c r="M110" i="33"/>
  <c r="J110" i="33"/>
  <c r="E110" i="33"/>
  <c r="G110" i="33" s="1"/>
  <c r="C110" i="33"/>
  <c r="M109" i="33"/>
  <c r="J109" i="33"/>
  <c r="E109" i="33"/>
  <c r="G109" i="33" s="1"/>
  <c r="C109" i="33"/>
  <c r="M108" i="33"/>
  <c r="J108" i="33"/>
  <c r="C108" i="33"/>
  <c r="E108" i="33" s="1"/>
  <c r="G108" i="33" s="1"/>
  <c r="X107" i="33"/>
  <c r="M107" i="33"/>
  <c r="J107" i="33"/>
  <c r="E107" i="33"/>
  <c r="G107" i="33" s="1"/>
  <c r="C107" i="33"/>
  <c r="J106" i="33"/>
  <c r="M106" i="33" s="1"/>
  <c r="E106" i="33"/>
  <c r="G106" i="33" s="1"/>
  <c r="C106" i="33"/>
  <c r="Z105" i="33"/>
  <c r="M105" i="33"/>
  <c r="J105" i="33"/>
  <c r="C105" i="33"/>
  <c r="E105" i="33" s="1"/>
  <c r="G105" i="33" s="1"/>
  <c r="U104" i="33"/>
  <c r="Q104" i="33"/>
  <c r="S104" i="33" s="1"/>
  <c r="M104" i="33"/>
  <c r="J104" i="33"/>
  <c r="C104" i="33"/>
  <c r="E104" i="33" s="1"/>
  <c r="G104" i="33" s="1"/>
  <c r="Q103" i="33"/>
  <c r="S103" i="33" s="1"/>
  <c r="U103" i="33" s="1"/>
  <c r="M103" i="33"/>
  <c r="J103" i="33"/>
  <c r="C103" i="33"/>
  <c r="E103" i="33" s="1"/>
  <c r="G103" i="33" s="1"/>
  <c r="U102" i="33"/>
  <c r="Q102" i="33"/>
  <c r="S102" i="33" s="1"/>
  <c r="M102" i="33"/>
  <c r="J102" i="33"/>
  <c r="C102" i="33"/>
  <c r="E102" i="33" s="1"/>
  <c r="G102" i="33" s="1"/>
  <c r="Q101" i="33"/>
  <c r="S101" i="33" s="1"/>
  <c r="U101" i="33" s="1"/>
  <c r="M101" i="33"/>
  <c r="J101" i="33"/>
  <c r="C101" i="33"/>
  <c r="E101" i="33" s="1"/>
  <c r="G101" i="33" s="1"/>
  <c r="U100" i="33"/>
  <c r="Q100" i="33"/>
  <c r="S100" i="33" s="1"/>
  <c r="M100" i="33"/>
  <c r="J100" i="33"/>
  <c r="C100" i="33"/>
  <c r="E100" i="33" s="1"/>
  <c r="G100" i="33" s="1"/>
  <c r="Q99" i="33"/>
  <c r="S99" i="33" s="1"/>
  <c r="U99" i="33" s="1"/>
  <c r="M99" i="33"/>
  <c r="J99" i="33"/>
  <c r="C99" i="33"/>
  <c r="E99" i="33" s="1"/>
  <c r="G99" i="33" s="1"/>
  <c r="Q98" i="33"/>
  <c r="S98" i="33" s="1"/>
  <c r="U98" i="33" s="1"/>
  <c r="M98" i="33"/>
  <c r="J98" i="33"/>
  <c r="C98" i="33"/>
  <c r="E98" i="33" s="1"/>
  <c r="G98" i="33" s="1"/>
  <c r="Q97" i="33"/>
  <c r="S97" i="33" s="1"/>
  <c r="U97" i="33" s="1"/>
  <c r="M97" i="33"/>
  <c r="J97" i="33"/>
  <c r="C97" i="33"/>
  <c r="E97" i="33" s="1"/>
  <c r="G97" i="33" s="1"/>
  <c r="U96" i="33"/>
  <c r="Q96" i="33"/>
  <c r="S96" i="33" s="1"/>
  <c r="M96" i="33"/>
  <c r="J96" i="33"/>
  <c r="C96" i="33"/>
  <c r="E96" i="33" s="1"/>
  <c r="G96" i="33" s="1"/>
  <c r="Q95" i="33"/>
  <c r="S95" i="33" s="1"/>
  <c r="U95" i="33" s="1"/>
  <c r="M95" i="33"/>
  <c r="J95" i="33"/>
  <c r="C95" i="33"/>
  <c r="E95" i="33" s="1"/>
  <c r="G95" i="33" s="1"/>
  <c r="U94" i="33"/>
  <c r="Q94" i="33"/>
  <c r="S94" i="33" s="1"/>
  <c r="M94" i="33"/>
  <c r="J94" i="33"/>
  <c r="C94" i="33"/>
  <c r="E94" i="33" s="1"/>
  <c r="G94" i="33" s="1"/>
  <c r="Q93" i="33"/>
  <c r="S93" i="33" s="1"/>
  <c r="U93" i="33" s="1"/>
  <c r="M93" i="33"/>
  <c r="C93" i="33"/>
  <c r="E93" i="33" s="1"/>
  <c r="G93" i="33" s="1"/>
  <c r="S92" i="33"/>
  <c r="U92" i="33" s="1"/>
  <c r="Q92" i="33"/>
  <c r="J92" i="33"/>
  <c r="M92" i="33" s="1"/>
  <c r="C92" i="33"/>
  <c r="E92" i="33" s="1"/>
  <c r="G92" i="33" s="1"/>
  <c r="S91" i="33"/>
  <c r="U91" i="33" s="1"/>
  <c r="Q91" i="33"/>
  <c r="M91" i="33"/>
  <c r="J91" i="33"/>
  <c r="C91" i="33"/>
  <c r="E91" i="33" s="1"/>
  <c r="G91" i="33" s="1"/>
  <c r="S90" i="33"/>
  <c r="U90" i="33" s="1"/>
  <c r="Q90" i="33"/>
  <c r="J90" i="33"/>
  <c r="M90" i="33" s="1"/>
  <c r="C90" i="33"/>
  <c r="E90" i="33" s="1"/>
  <c r="G90" i="33" s="1"/>
  <c r="S89" i="33"/>
  <c r="U89" i="33" s="1"/>
  <c r="Q89" i="33"/>
  <c r="M89" i="33"/>
  <c r="J89" i="33"/>
  <c r="C89" i="33"/>
  <c r="E89" i="33" s="1"/>
  <c r="G89" i="33" s="1"/>
  <c r="S88" i="33"/>
  <c r="U88" i="33" s="1"/>
  <c r="Q88" i="33"/>
  <c r="J88" i="33"/>
  <c r="M88" i="33" s="1"/>
  <c r="C88" i="33"/>
  <c r="E88" i="33" s="1"/>
  <c r="G88" i="33" s="1"/>
  <c r="S87" i="33"/>
  <c r="U87" i="33" s="1"/>
  <c r="Q87" i="33"/>
  <c r="J87" i="33"/>
  <c r="M87" i="33" s="1"/>
  <c r="C87" i="33"/>
  <c r="E87" i="33" s="1"/>
  <c r="G87" i="33" s="1"/>
  <c r="S86" i="33"/>
  <c r="U86" i="33" s="1"/>
  <c r="Q86" i="33"/>
  <c r="J86" i="33"/>
  <c r="M86" i="33" s="1"/>
  <c r="C86" i="33"/>
  <c r="E86" i="33" s="1"/>
  <c r="G86" i="33" s="1"/>
  <c r="S85" i="33"/>
  <c r="U85" i="33" s="1"/>
  <c r="Q85" i="33"/>
  <c r="M85" i="33"/>
  <c r="J85" i="33"/>
  <c r="C85" i="33"/>
  <c r="E85" i="33" s="1"/>
  <c r="G85" i="33" s="1"/>
  <c r="S84" i="33"/>
  <c r="U84" i="33" s="1"/>
  <c r="Q84" i="33"/>
  <c r="J84" i="33"/>
  <c r="M84" i="33" s="1"/>
  <c r="C84" i="33"/>
  <c r="E84" i="33" s="1"/>
  <c r="G84" i="33" s="1"/>
  <c r="S83" i="33"/>
  <c r="U83" i="33" s="1"/>
  <c r="Q83" i="33"/>
  <c r="M83" i="33"/>
  <c r="J83" i="33"/>
  <c r="C83" i="33"/>
  <c r="E83" i="33" s="1"/>
  <c r="G83" i="33" s="1"/>
  <c r="S82" i="33"/>
  <c r="U82" i="33" s="1"/>
  <c r="Q82" i="33"/>
  <c r="J82" i="33"/>
  <c r="M82" i="33" s="1"/>
  <c r="C82" i="33"/>
  <c r="E82" i="33" s="1"/>
  <c r="G82" i="33" s="1"/>
  <c r="S81" i="33"/>
  <c r="U81" i="33" s="1"/>
  <c r="Q81" i="33"/>
  <c r="M81" i="33"/>
  <c r="J81" i="33"/>
  <c r="C81" i="33"/>
  <c r="E81" i="33" s="1"/>
  <c r="G81" i="33" s="1"/>
  <c r="S80" i="33"/>
  <c r="U80" i="33" s="1"/>
  <c r="Q80" i="33"/>
  <c r="M80" i="33"/>
  <c r="J80" i="33"/>
  <c r="C80" i="33"/>
  <c r="E80" i="33" s="1"/>
  <c r="G80" i="33" s="1"/>
  <c r="S79" i="33"/>
  <c r="U79" i="33" s="1"/>
  <c r="Q79" i="33"/>
  <c r="M79" i="33"/>
  <c r="J79" i="33"/>
  <c r="C79" i="33"/>
  <c r="E79" i="33" s="1"/>
  <c r="G79" i="33" s="1"/>
  <c r="S78" i="33"/>
  <c r="U78" i="33" s="1"/>
  <c r="Q78" i="33"/>
  <c r="J78" i="33"/>
  <c r="M78" i="33" s="1"/>
  <c r="C78" i="33"/>
  <c r="E78" i="33" s="1"/>
  <c r="G78" i="33" s="1"/>
  <c r="S77" i="33"/>
  <c r="U77" i="33" s="1"/>
  <c r="Q77" i="33"/>
  <c r="M77" i="33"/>
  <c r="J77" i="33"/>
  <c r="C77" i="33"/>
  <c r="E77" i="33" s="1"/>
  <c r="G77" i="33" s="1"/>
  <c r="S76" i="33"/>
  <c r="U76" i="33" s="1"/>
  <c r="Q76" i="33"/>
  <c r="M76" i="33"/>
  <c r="J76" i="33"/>
  <c r="C76" i="33"/>
  <c r="E76" i="33" s="1"/>
  <c r="G76" i="33" s="1"/>
  <c r="S75" i="33"/>
  <c r="U75" i="33" s="1"/>
  <c r="Q75" i="33"/>
  <c r="M75" i="33"/>
  <c r="J75" i="33"/>
  <c r="C75" i="33"/>
  <c r="E75" i="33" s="1"/>
  <c r="G75" i="33" s="1"/>
  <c r="S74" i="33"/>
  <c r="U74" i="33" s="1"/>
  <c r="Q74" i="33"/>
  <c r="J74" i="33"/>
  <c r="M74" i="33" s="1"/>
  <c r="C74" i="33"/>
  <c r="E74" i="33" s="1"/>
  <c r="G74" i="33" s="1"/>
  <c r="S73" i="33"/>
  <c r="U73" i="33" s="1"/>
  <c r="Q73" i="33"/>
  <c r="M73" i="33"/>
  <c r="J73" i="33"/>
  <c r="C73" i="33"/>
  <c r="E73" i="33" s="1"/>
  <c r="G73" i="33" s="1"/>
  <c r="S72" i="33"/>
  <c r="U72" i="33" s="1"/>
  <c r="Q72" i="33"/>
  <c r="M72" i="33"/>
  <c r="J72" i="33"/>
  <c r="C72" i="33"/>
  <c r="E72" i="33" s="1"/>
  <c r="G72" i="33" s="1"/>
  <c r="Q71" i="33"/>
  <c r="S71" i="33" s="1"/>
  <c r="U71" i="33" s="1"/>
  <c r="M71" i="33"/>
  <c r="J71" i="33"/>
  <c r="C71" i="33"/>
  <c r="E71" i="33" s="1"/>
  <c r="G71" i="33" s="1"/>
  <c r="S70" i="33"/>
  <c r="U70" i="33" s="1"/>
  <c r="Q70" i="33"/>
  <c r="J70" i="33"/>
  <c r="M70" i="33" s="1"/>
  <c r="C70" i="33"/>
  <c r="E70" i="33" s="1"/>
  <c r="G70" i="33" s="1"/>
  <c r="S69" i="33"/>
  <c r="U69" i="33" s="1"/>
  <c r="Q69" i="33"/>
  <c r="M69" i="33"/>
  <c r="J69" i="33"/>
  <c r="C69" i="33"/>
  <c r="E69" i="33" s="1"/>
  <c r="G69" i="33" s="1"/>
  <c r="S68" i="33"/>
  <c r="U68" i="33" s="1"/>
  <c r="Q68" i="33"/>
  <c r="M68" i="33"/>
  <c r="J68" i="33"/>
  <c r="C68" i="33"/>
  <c r="E68" i="33" s="1"/>
  <c r="G68" i="33" s="1"/>
  <c r="Q67" i="33"/>
  <c r="S67" i="33" s="1"/>
  <c r="U67" i="33" s="1"/>
  <c r="M67" i="33"/>
  <c r="J67" i="33"/>
  <c r="C67" i="33"/>
  <c r="E67" i="33" s="1"/>
  <c r="G67" i="33" s="1"/>
  <c r="S66" i="33"/>
  <c r="U66" i="33" s="1"/>
  <c r="Q66" i="33"/>
  <c r="J66" i="33"/>
  <c r="M66" i="33" s="1"/>
  <c r="C66" i="33"/>
  <c r="E66" i="33" s="1"/>
  <c r="G66" i="33" s="1"/>
  <c r="S65" i="33"/>
  <c r="U65" i="33" s="1"/>
  <c r="Q65" i="33"/>
  <c r="M65" i="33"/>
  <c r="J65" i="33"/>
  <c r="C65" i="33"/>
  <c r="E65" i="33" s="1"/>
  <c r="G65" i="33" s="1"/>
  <c r="S64" i="33"/>
  <c r="U64" i="33" s="1"/>
  <c r="Q64" i="33"/>
  <c r="M64" i="33"/>
  <c r="J64" i="33"/>
  <c r="C64" i="33"/>
  <c r="E64" i="33" s="1"/>
  <c r="G64" i="33" s="1"/>
  <c r="Q63" i="33"/>
  <c r="S63" i="33" s="1"/>
  <c r="U63" i="33" s="1"/>
  <c r="M63" i="33"/>
  <c r="J63" i="33"/>
  <c r="C63" i="33"/>
  <c r="E63" i="33" s="1"/>
  <c r="G63" i="33" s="1"/>
  <c r="S62" i="33"/>
  <c r="U62" i="33" s="1"/>
  <c r="Q62" i="33"/>
  <c r="J62" i="33"/>
  <c r="M62" i="33" s="1"/>
  <c r="C62" i="33"/>
  <c r="E62" i="33" s="1"/>
  <c r="G62" i="33" s="1"/>
  <c r="S61" i="33"/>
  <c r="U61" i="33" s="1"/>
  <c r="Q61" i="33"/>
  <c r="M61" i="33"/>
  <c r="J61" i="33"/>
  <c r="C61" i="33"/>
  <c r="E61" i="33" s="1"/>
  <c r="G61" i="33" s="1"/>
  <c r="S60" i="33"/>
  <c r="U60" i="33" s="1"/>
  <c r="Q60" i="33"/>
  <c r="M60" i="33"/>
  <c r="J60" i="33"/>
  <c r="C60" i="33"/>
  <c r="E60" i="33" s="1"/>
  <c r="G60" i="33" s="1"/>
  <c r="S59" i="33"/>
  <c r="U59" i="33" s="1"/>
  <c r="Q59" i="33"/>
  <c r="M59" i="33"/>
  <c r="J59" i="33"/>
  <c r="C59" i="33"/>
  <c r="E59" i="33" s="1"/>
  <c r="G59" i="33" s="1"/>
  <c r="S58" i="33"/>
  <c r="U58" i="33" s="1"/>
  <c r="Q58" i="33"/>
  <c r="M58" i="33"/>
  <c r="J58" i="33"/>
  <c r="E58" i="33"/>
  <c r="G58" i="33" s="1"/>
  <c r="C58" i="33"/>
  <c r="Q57" i="33"/>
  <c r="S57" i="33" s="1"/>
  <c r="U57" i="33" s="1"/>
  <c r="J57" i="33"/>
  <c r="M57" i="33" s="1"/>
  <c r="E57" i="33"/>
  <c r="G57" i="33" s="1"/>
  <c r="C57" i="33"/>
  <c r="Q56" i="33"/>
  <c r="S56" i="33" s="1"/>
  <c r="U56" i="33" s="1"/>
  <c r="J56" i="33"/>
  <c r="M56" i="33" s="1"/>
  <c r="E56" i="33"/>
  <c r="G56" i="33" s="1"/>
  <c r="C56" i="33"/>
  <c r="Q55" i="33"/>
  <c r="S55" i="33" s="1"/>
  <c r="U55" i="33" s="1"/>
  <c r="J55" i="33"/>
  <c r="M55" i="33" s="1"/>
  <c r="E55" i="33"/>
  <c r="G55" i="33" s="1"/>
  <c r="C55" i="33"/>
  <c r="Q54" i="33"/>
  <c r="S54" i="33" s="1"/>
  <c r="U54" i="33" s="1"/>
  <c r="J54" i="33"/>
  <c r="M54" i="33" s="1"/>
  <c r="E54" i="33"/>
  <c r="G54" i="33" s="1"/>
  <c r="C54" i="33"/>
  <c r="Q53" i="33"/>
  <c r="S53" i="33" s="1"/>
  <c r="U53" i="33" s="1"/>
  <c r="J53" i="33"/>
  <c r="M53" i="33" s="1"/>
  <c r="E53" i="33"/>
  <c r="G53" i="33" s="1"/>
  <c r="C53" i="33"/>
  <c r="Q52" i="33"/>
  <c r="S52" i="33" s="1"/>
  <c r="U52" i="33" s="1"/>
  <c r="J52" i="33"/>
  <c r="M52" i="33" s="1"/>
  <c r="E52" i="33"/>
  <c r="G52" i="33" s="1"/>
  <c r="C52" i="33"/>
  <c r="Q51" i="33"/>
  <c r="S51" i="33" s="1"/>
  <c r="U51" i="33" s="1"/>
  <c r="J51" i="33"/>
  <c r="M51" i="33" s="1"/>
  <c r="E51" i="33"/>
  <c r="G51" i="33" s="1"/>
  <c r="C51" i="33"/>
  <c r="Q50" i="33"/>
  <c r="S50" i="33" s="1"/>
  <c r="U50" i="33" s="1"/>
  <c r="J50" i="33"/>
  <c r="M50" i="33" s="1"/>
  <c r="E50" i="33"/>
  <c r="G50" i="33" s="1"/>
  <c r="C50" i="33"/>
  <c r="Q49" i="33"/>
  <c r="S49" i="33" s="1"/>
  <c r="U49" i="33" s="1"/>
  <c r="J49" i="33"/>
  <c r="M49" i="33" s="1"/>
  <c r="E49" i="33"/>
  <c r="G49" i="33" s="1"/>
  <c r="C49" i="33"/>
  <c r="Q48" i="33"/>
  <c r="S48" i="33" s="1"/>
  <c r="U48" i="33" s="1"/>
  <c r="J48" i="33"/>
  <c r="M48" i="33" s="1"/>
  <c r="E48" i="33"/>
  <c r="G48" i="33" s="1"/>
  <c r="C48" i="33"/>
  <c r="Q47" i="33"/>
  <c r="S47" i="33" s="1"/>
  <c r="U47" i="33" s="1"/>
  <c r="J47" i="33"/>
  <c r="M47" i="33" s="1"/>
  <c r="E47" i="33"/>
  <c r="G47" i="33" s="1"/>
  <c r="C47" i="33"/>
  <c r="Q46" i="33"/>
  <c r="S46" i="33" s="1"/>
  <c r="U46" i="33" s="1"/>
  <c r="J46" i="33"/>
  <c r="M46" i="33" s="1"/>
  <c r="E46" i="33"/>
  <c r="G46" i="33" s="1"/>
  <c r="C46" i="33"/>
  <c r="Q45" i="33"/>
  <c r="S45" i="33" s="1"/>
  <c r="U45" i="33" s="1"/>
  <c r="J45" i="33"/>
  <c r="M45" i="33" s="1"/>
  <c r="E45" i="33"/>
  <c r="G45" i="33" s="1"/>
  <c r="C45" i="33"/>
  <c r="Q44" i="33"/>
  <c r="S44" i="33" s="1"/>
  <c r="U44" i="33" s="1"/>
  <c r="J44" i="33"/>
  <c r="M44" i="33" s="1"/>
  <c r="E44" i="33"/>
  <c r="G44" i="33" s="1"/>
  <c r="C44" i="33"/>
  <c r="Q43" i="33"/>
  <c r="S43" i="33" s="1"/>
  <c r="U43" i="33" s="1"/>
  <c r="J43" i="33"/>
  <c r="M43" i="33" s="1"/>
  <c r="E43" i="33"/>
  <c r="G43" i="33" s="1"/>
  <c r="C43" i="33"/>
  <c r="Q42" i="33"/>
  <c r="S42" i="33" s="1"/>
  <c r="U42" i="33" s="1"/>
  <c r="J42" i="33"/>
  <c r="M42" i="33" s="1"/>
  <c r="E42" i="33"/>
  <c r="G42" i="33" s="1"/>
  <c r="C42" i="33"/>
  <c r="Q41" i="33"/>
  <c r="S41" i="33" s="1"/>
  <c r="U41" i="33" s="1"/>
  <c r="J41" i="33"/>
  <c r="M41" i="33" s="1"/>
  <c r="E41" i="33"/>
  <c r="G41" i="33" s="1"/>
  <c r="C41" i="33"/>
  <c r="Q40" i="33"/>
  <c r="S40" i="33" s="1"/>
  <c r="U40" i="33" s="1"/>
  <c r="J40" i="33"/>
  <c r="M40" i="33" s="1"/>
  <c r="E40" i="33"/>
  <c r="G40" i="33" s="1"/>
  <c r="C40" i="33"/>
  <c r="Q39" i="33"/>
  <c r="S39" i="33" s="1"/>
  <c r="U39" i="33" s="1"/>
  <c r="J39" i="33"/>
  <c r="M39" i="33" s="1"/>
  <c r="E39" i="33"/>
  <c r="G39" i="33" s="1"/>
  <c r="C39" i="33"/>
  <c r="Q38" i="33"/>
  <c r="S38" i="33" s="1"/>
  <c r="U38" i="33" s="1"/>
  <c r="J38" i="33"/>
  <c r="M38" i="33" s="1"/>
  <c r="E38" i="33"/>
  <c r="G38" i="33" s="1"/>
  <c r="C38" i="33"/>
  <c r="Q37" i="33"/>
  <c r="S37" i="33" s="1"/>
  <c r="U37" i="33" s="1"/>
  <c r="J37" i="33"/>
  <c r="M37" i="33" s="1"/>
  <c r="E37" i="33"/>
  <c r="G37" i="33" s="1"/>
  <c r="C37" i="33"/>
  <c r="Q36" i="33"/>
  <c r="S36" i="33" s="1"/>
  <c r="U36" i="33" s="1"/>
  <c r="J36" i="33"/>
  <c r="M36" i="33" s="1"/>
  <c r="E36" i="33"/>
  <c r="G36" i="33" s="1"/>
  <c r="C36" i="33"/>
  <c r="Q35" i="33"/>
  <c r="S35" i="33" s="1"/>
  <c r="U35" i="33" s="1"/>
  <c r="J35" i="33"/>
  <c r="M35" i="33" s="1"/>
  <c r="E35" i="33"/>
  <c r="G35" i="33" s="1"/>
  <c r="C35" i="33"/>
  <c r="Q34" i="33"/>
  <c r="S34" i="33" s="1"/>
  <c r="U34" i="33" s="1"/>
  <c r="J34" i="33"/>
  <c r="M34" i="33" s="1"/>
  <c r="E34" i="33"/>
  <c r="G34" i="33" s="1"/>
  <c r="C34" i="33"/>
  <c r="Q33" i="33"/>
  <c r="S33" i="33" s="1"/>
  <c r="U33" i="33" s="1"/>
  <c r="J33" i="33"/>
  <c r="M33" i="33" s="1"/>
  <c r="E33" i="33"/>
  <c r="G33" i="33" s="1"/>
  <c r="C33" i="33"/>
  <c r="Q32" i="33"/>
  <c r="S32" i="33" s="1"/>
  <c r="U32" i="33" s="1"/>
  <c r="J32" i="33"/>
  <c r="M32" i="33" s="1"/>
  <c r="E32" i="33"/>
  <c r="G32" i="33" s="1"/>
  <c r="C32" i="33"/>
  <c r="Q31" i="33"/>
  <c r="S31" i="33" s="1"/>
  <c r="U31" i="33" s="1"/>
  <c r="J31" i="33"/>
  <c r="M31" i="33" s="1"/>
  <c r="E31" i="33"/>
  <c r="G31" i="33" s="1"/>
  <c r="C31" i="33"/>
  <c r="Q30" i="33"/>
  <c r="S30" i="33" s="1"/>
  <c r="U30" i="33" s="1"/>
  <c r="J30" i="33"/>
  <c r="M30" i="33" s="1"/>
  <c r="E30" i="33"/>
  <c r="G30" i="33" s="1"/>
  <c r="C30" i="33"/>
  <c r="Q29" i="33"/>
  <c r="S29" i="33" s="1"/>
  <c r="U29" i="33" s="1"/>
  <c r="J29" i="33"/>
  <c r="M29" i="33" s="1"/>
  <c r="E29" i="33"/>
  <c r="G29" i="33" s="1"/>
  <c r="C29" i="33"/>
  <c r="Q28" i="33"/>
  <c r="S28" i="33" s="1"/>
  <c r="U28" i="33" s="1"/>
  <c r="J28" i="33"/>
  <c r="M28" i="33" s="1"/>
  <c r="E28" i="33"/>
  <c r="G28" i="33" s="1"/>
  <c r="C28" i="33"/>
  <c r="Q27" i="33"/>
  <c r="S27" i="33" s="1"/>
  <c r="U27" i="33" s="1"/>
  <c r="J27" i="33"/>
  <c r="M27" i="33" s="1"/>
  <c r="E27" i="33"/>
  <c r="G27" i="33" s="1"/>
  <c r="C27" i="33"/>
  <c r="Q26" i="33"/>
  <c r="S26" i="33" s="1"/>
  <c r="U26" i="33" s="1"/>
  <c r="J26" i="33"/>
  <c r="M26" i="33" s="1"/>
  <c r="E26" i="33"/>
  <c r="G26" i="33" s="1"/>
  <c r="C26" i="33"/>
  <c r="Q25" i="33"/>
  <c r="S25" i="33" s="1"/>
  <c r="U25" i="33" s="1"/>
  <c r="J25" i="33"/>
  <c r="M25" i="33" s="1"/>
  <c r="E25" i="33"/>
  <c r="G25" i="33" s="1"/>
  <c r="C25" i="33"/>
  <c r="Q24" i="33"/>
  <c r="S24" i="33" s="1"/>
  <c r="U24" i="33" s="1"/>
  <c r="J24" i="33"/>
  <c r="M24" i="33" s="1"/>
  <c r="E24" i="33"/>
  <c r="G24" i="33" s="1"/>
  <c r="C24" i="33"/>
  <c r="Q23" i="33"/>
  <c r="S23" i="33" s="1"/>
  <c r="U23" i="33" s="1"/>
  <c r="J23" i="33"/>
  <c r="M23" i="33" s="1"/>
  <c r="E23" i="33"/>
  <c r="G23" i="33" s="1"/>
  <c r="C23" i="33"/>
  <c r="Q22" i="33"/>
  <c r="S22" i="33" s="1"/>
  <c r="U22" i="33" s="1"/>
  <c r="J22" i="33"/>
  <c r="M22" i="33" s="1"/>
  <c r="E22" i="33"/>
  <c r="G22" i="33" s="1"/>
  <c r="C22" i="33"/>
  <c r="Q21" i="33"/>
  <c r="S21" i="33" s="1"/>
  <c r="U21" i="33" s="1"/>
  <c r="J21" i="33"/>
  <c r="M21" i="33" s="1"/>
  <c r="E21" i="33"/>
  <c r="G21" i="33" s="1"/>
  <c r="C21" i="33"/>
  <c r="Q20" i="33"/>
  <c r="S20" i="33" s="1"/>
  <c r="U20" i="33" s="1"/>
  <c r="J20" i="33"/>
  <c r="M20" i="33" s="1"/>
  <c r="E20" i="33"/>
  <c r="G20" i="33" s="1"/>
  <c r="C20" i="33"/>
  <c r="Q19" i="33"/>
  <c r="S19" i="33" s="1"/>
  <c r="U19" i="33" s="1"/>
  <c r="J19" i="33"/>
  <c r="M19" i="33" s="1"/>
  <c r="E19" i="33"/>
  <c r="G19" i="33" s="1"/>
  <c r="C19" i="33"/>
  <c r="Q18" i="33"/>
  <c r="S18" i="33" s="1"/>
  <c r="U18" i="33" s="1"/>
  <c r="J18" i="33"/>
  <c r="M18" i="33" s="1"/>
  <c r="E18" i="33"/>
  <c r="G18" i="33" s="1"/>
  <c r="C18" i="33"/>
  <c r="Q17" i="33"/>
  <c r="S17" i="33" s="1"/>
  <c r="U17" i="33" s="1"/>
  <c r="J17" i="33"/>
  <c r="M17" i="33" s="1"/>
  <c r="E17" i="33"/>
  <c r="G17" i="33" s="1"/>
  <c r="C17" i="33"/>
  <c r="Q16" i="33"/>
  <c r="S16" i="33" s="1"/>
  <c r="U16" i="33" s="1"/>
  <c r="J16" i="33"/>
  <c r="M16" i="33" s="1"/>
  <c r="E16" i="33"/>
  <c r="G16" i="33" s="1"/>
  <c r="C16" i="33"/>
  <c r="Q15" i="33"/>
  <c r="S15" i="33" s="1"/>
  <c r="U15" i="33" s="1"/>
  <c r="J15" i="33"/>
  <c r="M15" i="33" s="1"/>
  <c r="E15" i="33"/>
  <c r="G15" i="33" s="1"/>
  <c r="C15" i="33"/>
  <c r="Q14" i="33"/>
  <c r="S14" i="33" s="1"/>
  <c r="U14" i="33" s="1"/>
  <c r="J14" i="33"/>
  <c r="M14" i="33" s="1"/>
  <c r="E14" i="33"/>
  <c r="G14" i="33" s="1"/>
  <c r="C14" i="33"/>
  <c r="Q13" i="33"/>
  <c r="S13" i="33" s="1"/>
  <c r="U13" i="33" s="1"/>
  <c r="J13" i="33"/>
  <c r="M13" i="33" s="1"/>
  <c r="E13" i="33"/>
  <c r="G13" i="33" s="1"/>
  <c r="C13" i="33"/>
  <c r="Q12" i="33"/>
  <c r="S12" i="33" s="1"/>
  <c r="U12" i="33" s="1"/>
  <c r="J12" i="33"/>
  <c r="M12" i="33" s="1"/>
  <c r="E12" i="33"/>
  <c r="G12" i="33" s="1"/>
  <c r="C12" i="33"/>
  <c r="Q11" i="33"/>
  <c r="S11" i="33" s="1"/>
  <c r="U11" i="33" s="1"/>
  <c r="J11" i="33"/>
  <c r="M11" i="33" s="1"/>
  <c r="E11" i="33"/>
  <c r="G11" i="33" s="1"/>
  <c r="C11" i="33"/>
  <c r="Q10" i="33"/>
  <c r="S10" i="33" s="1"/>
  <c r="U10" i="33" s="1"/>
  <c r="J10" i="33"/>
  <c r="M10" i="33" s="1"/>
  <c r="E10" i="33"/>
  <c r="G10" i="33" s="1"/>
  <c r="C10" i="33"/>
  <c r="Q9" i="33"/>
  <c r="S9" i="33" s="1"/>
  <c r="U9" i="33" s="1"/>
  <c r="J9" i="33"/>
  <c r="M9" i="33" s="1"/>
  <c r="E9" i="33"/>
  <c r="G9" i="33" s="1"/>
  <c r="C9" i="33"/>
  <c r="U8" i="33"/>
  <c r="S8" i="33"/>
  <c r="M8" i="33"/>
  <c r="J8" i="33"/>
  <c r="C8" i="33"/>
  <c r="E8" i="33" s="1"/>
  <c r="G8" i="33" s="1"/>
  <c r="S7" i="33"/>
  <c r="U7" i="33" s="1"/>
  <c r="J7" i="33"/>
  <c r="M7" i="33" s="1"/>
  <c r="E7" i="33"/>
  <c r="G7" i="33" s="1"/>
  <c r="C7" i="33"/>
  <c r="U6" i="33"/>
  <c r="S6" i="33"/>
  <c r="M6" i="33"/>
  <c r="J6" i="33"/>
  <c r="C6" i="33"/>
  <c r="E6" i="33" s="1"/>
  <c r="G6" i="33" s="1"/>
  <c r="S5" i="33"/>
  <c r="U5" i="33" s="1"/>
  <c r="J5" i="33"/>
  <c r="E5" i="33"/>
  <c r="G5" i="33" s="1"/>
  <c r="C5" i="35" s="1"/>
  <c r="C5" i="33"/>
  <c r="K229" i="60"/>
  <c r="K229" i="56"/>
  <c r="M220" i="65"/>
  <c r="M221" i="65"/>
  <c r="J220" i="64"/>
  <c r="M220" i="64" s="1"/>
  <c r="J221" i="64"/>
  <c r="M221" i="64" s="1"/>
  <c r="J220" i="63"/>
  <c r="M220" i="63" s="1"/>
  <c r="J221" i="63"/>
  <c r="M221" i="63" s="1"/>
  <c r="J220" i="62"/>
  <c r="M220" i="62" s="1"/>
  <c r="J221" i="62"/>
  <c r="M221" i="62" s="1"/>
  <c r="J220" i="61"/>
  <c r="M220" i="61" s="1"/>
  <c r="J221" i="61"/>
  <c r="M221" i="61" s="1"/>
  <c r="J220" i="60"/>
  <c r="M220" i="60" s="1"/>
  <c r="J221" i="60"/>
  <c r="M221" i="60" s="1"/>
  <c r="J220" i="59"/>
  <c r="M220" i="59" s="1"/>
  <c r="J221" i="59"/>
  <c r="M221" i="59" s="1"/>
  <c r="J220" i="58"/>
  <c r="M220" i="58" s="1"/>
  <c r="J221" i="58"/>
  <c r="M221" i="58" s="1"/>
  <c r="J220" i="57"/>
  <c r="M220" i="57" s="1"/>
  <c r="J221" i="57"/>
  <c r="M221" i="57"/>
  <c r="J220" i="56"/>
  <c r="M220" i="56" s="1"/>
  <c r="J221" i="56"/>
  <c r="M221" i="56" s="1"/>
  <c r="J220" i="55"/>
  <c r="M220" i="55" s="1"/>
  <c r="J221" i="55"/>
  <c r="M221" i="55" s="1"/>
  <c r="J220" i="54"/>
  <c r="M220" i="54" s="1"/>
  <c r="J221" i="54"/>
  <c r="M221" i="54" s="1"/>
  <c r="J220" i="53"/>
  <c r="M220" i="53" s="1"/>
  <c r="J221" i="53"/>
  <c r="M221" i="53" s="1"/>
  <c r="J220" i="52"/>
  <c r="M220" i="52" s="1"/>
  <c r="J221" i="52"/>
  <c r="M221" i="52" s="1"/>
  <c r="J220" i="51"/>
  <c r="M220" i="51" s="1"/>
  <c r="J221" i="51"/>
  <c r="M221" i="51" s="1"/>
  <c r="J221" i="50"/>
  <c r="M221" i="50" s="1"/>
  <c r="J220" i="50"/>
  <c r="M220" i="50" s="1"/>
  <c r="J221" i="49"/>
  <c r="M221" i="49" s="1"/>
  <c r="J220" i="49"/>
  <c r="M220" i="49" s="1"/>
  <c r="E221" i="48"/>
  <c r="G221" i="48" s="1"/>
  <c r="J221" i="48"/>
  <c r="M221" i="48" s="1"/>
  <c r="J220" i="48"/>
  <c r="M220" i="48" s="1"/>
  <c r="J219" i="48"/>
  <c r="M219" i="48" s="1"/>
  <c r="E220" i="47"/>
  <c r="J220" i="47"/>
  <c r="M220" i="47" s="1"/>
  <c r="Q7" i="15"/>
  <c r="M219" i="65"/>
  <c r="M218" i="65"/>
  <c r="M217" i="65"/>
  <c r="M216" i="65"/>
  <c r="M215" i="65"/>
  <c r="M214" i="65"/>
  <c r="M213" i="65"/>
  <c r="M212" i="65"/>
  <c r="M211" i="65"/>
  <c r="J219" i="64"/>
  <c r="M219" i="64" s="1"/>
  <c r="J218" i="64"/>
  <c r="M218" i="64" s="1"/>
  <c r="J217" i="64"/>
  <c r="M217" i="64" s="1"/>
  <c r="J216" i="64"/>
  <c r="M216" i="64" s="1"/>
  <c r="J215" i="64"/>
  <c r="M215" i="64" s="1"/>
  <c r="J214" i="64"/>
  <c r="M214" i="64" s="1"/>
  <c r="J213" i="64"/>
  <c r="M213" i="64" s="1"/>
  <c r="J212" i="64"/>
  <c r="M212" i="64" s="1"/>
  <c r="J211" i="64"/>
  <c r="M211" i="64" s="1"/>
  <c r="J219" i="47"/>
  <c r="M219" i="47" s="1"/>
  <c r="J219" i="46"/>
  <c r="M219" i="46" s="1"/>
  <c r="J219" i="45"/>
  <c r="M219" i="45" s="1"/>
  <c r="J218" i="45"/>
  <c r="M218" i="45" s="1"/>
  <c r="J217" i="45"/>
  <c r="M217" i="45" s="1"/>
  <c r="J216" i="45"/>
  <c r="M216" i="45" s="1"/>
  <c r="J219" i="44"/>
  <c r="M219" i="44" s="1"/>
  <c r="J218" i="44"/>
  <c r="M218" i="44" s="1"/>
  <c r="J217" i="44"/>
  <c r="M217" i="44" s="1"/>
  <c r="J216" i="44"/>
  <c r="M216" i="44" s="1"/>
  <c r="J219" i="43"/>
  <c r="M219" i="43" s="1"/>
  <c r="J218" i="43"/>
  <c r="M218" i="43" s="1"/>
  <c r="J217" i="43"/>
  <c r="M217" i="43" s="1"/>
  <c r="J216" i="43"/>
  <c r="M216" i="43" s="1"/>
  <c r="J219" i="42"/>
  <c r="M219" i="42" s="1"/>
  <c r="J218" i="42"/>
  <c r="M218" i="42" s="1"/>
  <c r="J217" i="42"/>
  <c r="M217" i="42" s="1"/>
  <c r="J216" i="42"/>
  <c r="M216" i="42" s="1"/>
  <c r="J219" i="41"/>
  <c r="M219" i="41" s="1"/>
  <c r="J218" i="41"/>
  <c r="M218" i="41" s="1"/>
  <c r="J217" i="41"/>
  <c r="M217" i="41" s="1"/>
  <c r="J216" i="41"/>
  <c r="M216" i="41" s="1"/>
  <c r="K226" i="38"/>
  <c r="T6" i="15"/>
  <c r="Q6" i="15"/>
  <c r="T5" i="15"/>
  <c r="J219" i="40"/>
  <c r="M219" i="40" s="1"/>
  <c r="J218" i="40"/>
  <c r="M218" i="40" s="1"/>
  <c r="J217" i="40"/>
  <c r="M217" i="40" s="1"/>
  <c r="J216" i="40"/>
  <c r="M216" i="40" s="1"/>
  <c r="J219" i="39"/>
  <c r="M219" i="39" s="1"/>
  <c r="J218" i="39"/>
  <c r="M218" i="39" s="1"/>
  <c r="J217" i="39"/>
  <c r="M217" i="39" s="1"/>
  <c r="J216" i="39"/>
  <c r="M216" i="39" s="1"/>
  <c r="J215" i="39"/>
  <c r="M215" i="39" s="1"/>
  <c r="J219" i="38"/>
  <c r="M219" i="38" s="1"/>
  <c r="J218" i="38"/>
  <c r="M218" i="38" s="1"/>
  <c r="J217" i="38"/>
  <c r="M217" i="38" s="1"/>
  <c r="J216" i="38"/>
  <c r="M216" i="38" s="1"/>
  <c r="J215" i="38"/>
  <c r="M215" i="38" s="1"/>
  <c r="J237" i="37"/>
  <c r="O236" i="37"/>
  <c r="N236" i="37"/>
  <c r="N237" i="37" s="1"/>
  <c r="M236" i="37"/>
  <c r="K229" i="37"/>
  <c r="N7" i="15" s="1"/>
  <c r="K226" i="37"/>
  <c r="J236" i="37" s="1"/>
  <c r="J223" i="37"/>
  <c r="J219" i="37"/>
  <c r="M219" i="37" s="1"/>
  <c r="J218" i="37"/>
  <c r="M218" i="37" s="1"/>
  <c r="J217" i="37"/>
  <c r="M217" i="37" s="1"/>
  <c r="J216" i="37"/>
  <c r="M216" i="37" s="1"/>
  <c r="J215" i="37"/>
  <c r="M215" i="37" s="1"/>
  <c r="J214" i="37"/>
  <c r="M214" i="37" s="1"/>
  <c r="J213" i="37"/>
  <c r="M213" i="37" s="1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M187" i="37"/>
  <c r="J187" i="37"/>
  <c r="J186" i="37"/>
  <c r="M186" i="37" s="1"/>
  <c r="J185" i="37"/>
  <c r="M185" i="37" s="1"/>
  <c r="J184" i="37"/>
  <c r="M184" i="37" s="1"/>
  <c r="M183" i="37"/>
  <c r="J183" i="37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X107" i="37"/>
  <c r="J107" i="37"/>
  <c r="M107" i="37" s="1"/>
  <c r="J106" i="37"/>
  <c r="M106" i="37" s="1"/>
  <c r="Z105" i="37"/>
  <c r="J105" i="37"/>
  <c r="M105" i="37" s="1"/>
  <c r="Q104" i="37"/>
  <c r="S104" i="37" s="1"/>
  <c r="U104" i="37" s="1"/>
  <c r="J104" i="37"/>
  <c r="M104" i="37" s="1"/>
  <c r="Q103" i="37"/>
  <c r="S103" i="37" s="1"/>
  <c r="U103" i="37" s="1"/>
  <c r="J103" i="37"/>
  <c r="M103" i="37" s="1"/>
  <c r="Q102" i="37"/>
  <c r="S102" i="37" s="1"/>
  <c r="U102" i="37" s="1"/>
  <c r="J102" i="37"/>
  <c r="M102" i="37" s="1"/>
  <c r="Q101" i="37"/>
  <c r="S101" i="37" s="1"/>
  <c r="U101" i="37" s="1"/>
  <c r="J101" i="37"/>
  <c r="M101" i="37" s="1"/>
  <c r="Q100" i="37"/>
  <c r="S100" i="37" s="1"/>
  <c r="U100" i="37" s="1"/>
  <c r="J100" i="37"/>
  <c r="M100" i="37" s="1"/>
  <c r="Q99" i="37"/>
  <c r="S99" i="37" s="1"/>
  <c r="U99" i="37" s="1"/>
  <c r="J99" i="37"/>
  <c r="M99" i="37" s="1"/>
  <c r="Q98" i="37"/>
  <c r="S98" i="37" s="1"/>
  <c r="U98" i="37" s="1"/>
  <c r="M98" i="37"/>
  <c r="J98" i="37"/>
  <c r="Q97" i="37"/>
  <c r="S97" i="37" s="1"/>
  <c r="U97" i="37" s="1"/>
  <c r="J97" i="37"/>
  <c r="M97" i="37" s="1"/>
  <c r="Q96" i="37"/>
  <c r="S96" i="37" s="1"/>
  <c r="U96" i="37" s="1"/>
  <c r="M96" i="37"/>
  <c r="J96" i="37"/>
  <c r="Q95" i="37"/>
  <c r="S95" i="37" s="1"/>
  <c r="U95" i="37" s="1"/>
  <c r="J95" i="37"/>
  <c r="M95" i="37" s="1"/>
  <c r="Q94" i="37"/>
  <c r="S94" i="37" s="1"/>
  <c r="U94" i="37" s="1"/>
  <c r="J94" i="37"/>
  <c r="M94" i="37" s="1"/>
  <c r="Q93" i="37"/>
  <c r="S93" i="37" s="1"/>
  <c r="U93" i="37" s="1"/>
  <c r="J93" i="37"/>
  <c r="M93" i="37" s="1"/>
  <c r="Q92" i="37"/>
  <c r="S92" i="37" s="1"/>
  <c r="U92" i="37" s="1"/>
  <c r="J92" i="37"/>
  <c r="M92" i="37" s="1"/>
  <c r="Q91" i="37"/>
  <c r="S91" i="37" s="1"/>
  <c r="U91" i="37" s="1"/>
  <c r="J91" i="37"/>
  <c r="M91" i="37" s="1"/>
  <c r="Q90" i="37"/>
  <c r="S90" i="37" s="1"/>
  <c r="U90" i="37" s="1"/>
  <c r="J90" i="37"/>
  <c r="M90" i="37" s="1"/>
  <c r="Q89" i="37"/>
  <c r="S89" i="37" s="1"/>
  <c r="U89" i="37" s="1"/>
  <c r="J89" i="37"/>
  <c r="M89" i="37" s="1"/>
  <c r="Q88" i="37"/>
  <c r="S88" i="37" s="1"/>
  <c r="U88" i="37" s="1"/>
  <c r="J88" i="37"/>
  <c r="M88" i="37" s="1"/>
  <c r="Q87" i="37"/>
  <c r="S87" i="37" s="1"/>
  <c r="U87" i="37" s="1"/>
  <c r="J87" i="37"/>
  <c r="M87" i="37" s="1"/>
  <c r="Q86" i="37"/>
  <c r="S86" i="37" s="1"/>
  <c r="U86" i="37" s="1"/>
  <c r="J86" i="37"/>
  <c r="M86" i="37" s="1"/>
  <c r="Q85" i="37"/>
  <c r="S85" i="37" s="1"/>
  <c r="U85" i="37" s="1"/>
  <c r="J85" i="37"/>
  <c r="M85" i="37" s="1"/>
  <c r="Q84" i="37"/>
  <c r="S84" i="37" s="1"/>
  <c r="U84" i="37" s="1"/>
  <c r="J84" i="37"/>
  <c r="M84" i="37" s="1"/>
  <c r="Q83" i="37"/>
  <c r="S83" i="37" s="1"/>
  <c r="U83" i="37" s="1"/>
  <c r="J83" i="37"/>
  <c r="M83" i="37" s="1"/>
  <c r="Q82" i="37"/>
  <c r="S82" i="37" s="1"/>
  <c r="U82" i="37" s="1"/>
  <c r="J82" i="37"/>
  <c r="M82" i="37" s="1"/>
  <c r="Q81" i="37"/>
  <c r="S81" i="37" s="1"/>
  <c r="U81" i="37" s="1"/>
  <c r="J81" i="37"/>
  <c r="M81" i="37" s="1"/>
  <c r="Q80" i="37"/>
  <c r="S80" i="37" s="1"/>
  <c r="U80" i="37" s="1"/>
  <c r="J80" i="37"/>
  <c r="M80" i="37" s="1"/>
  <c r="Q79" i="37"/>
  <c r="S79" i="37" s="1"/>
  <c r="U79" i="37" s="1"/>
  <c r="J79" i="37"/>
  <c r="M79" i="37" s="1"/>
  <c r="Q78" i="37"/>
  <c r="S78" i="37" s="1"/>
  <c r="U78" i="37" s="1"/>
  <c r="J78" i="37"/>
  <c r="M78" i="37" s="1"/>
  <c r="Q77" i="37"/>
  <c r="S77" i="37" s="1"/>
  <c r="U77" i="37" s="1"/>
  <c r="J77" i="37"/>
  <c r="M77" i="37" s="1"/>
  <c r="Q76" i="37"/>
  <c r="S76" i="37" s="1"/>
  <c r="U76" i="37" s="1"/>
  <c r="M76" i="37"/>
  <c r="J76" i="37"/>
  <c r="Q75" i="37"/>
  <c r="S75" i="37" s="1"/>
  <c r="U75" i="37" s="1"/>
  <c r="J75" i="37"/>
  <c r="M75" i="37" s="1"/>
  <c r="Q74" i="37"/>
  <c r="S74" i="37" s="1"/>
  <c r="U74" i="37" s="1"/>
  <c r="J74" i="37"/>
  <c r="M74" i="37" s="1"/>
  <c r="S73" i="37"/>
  <c r="U73" i="37" s="1"/>
  <c r="Q73" i="37"/>
  <c r="J73" i="37"/>
  <c r="M73" i="37" s="1"/>
  <c r="Q72" i="37"/>
  <c r="S72" i="37" s="1"/>
  <c r="U72" i="37" s="1"/>
  <c r="J72" i="37"/>
  <c r="M72" i="37" s="1"/>
  <c r="Q71" i="37"/>
  <c r="S71" i="37" s="1"/>
  <c r="U71" i="37" s="1"/>
  <c r="J71" i="37"/>
  <c r="M71" i="37" s="1"/>
  <c r="S70" i="37"/>
  <c r="U70" i="37" s="1"/>
  <c r="Q70" i="37"/>
  <c r="J70" i="37"/>
  <c r="M70" i="37" s="1"/>
  <c r="S69" i="37"/>
  <c r="U69" i="37" s="1"/>
  <c r="Q69" i="37"/>
  <c r="J69" i="37"/>
  <c r="M69" i="37" s="1"/>
  <c r="Q68" i="37"/>
  <c r="S68" i="37" s="1"/>
  <c r="U68" i="37" s="1"/>
  <c r="J68" i="37"/>
  <c r="M68" i="37" s="1"/>
  <c r="S67" i="37"/>
  <c r="U67" i="37" s="1"/>
  <c r="Q67" i="37"/>
  <c r="J67" i="37"/>
  <c r="M67" i="37" s="1"/>
  <c r="S66" i="37"/>
  <c r="U66" i="37" s="1"/>
  <c r="Q66" i="37"/>
  <c r="J66" i="37"/>
  <c r="M66" i="37" s="1"/>
  <c r="Q65" i="37"/>
  <c r="S65" i="37" s="1"/>
  <c r="U65" i="37" s="1"/>
  <c r="J65" i="37"/>
  <c r="M65" i="37" s="1"/>
  <c r="S64" i="37"/>
  <c r="U64" i="37" s="1"/>
  <c r="Q64" i="37"/>
  <c r="J64" i="37"/>
  <c r="M64" i="37" s="1"/>
  <c r="Q63" i="37"/>
  <c r="S63" i="37" s="1"/>
  <c r="U63" i="37" s="1"/>
  <c r="J63" i="37"/>
  <c r="M63" i="37" s="1"/>
  <c r="Q62" i="37"/>
  <c r="S62" i="37" s="1"/>
  <c r="U62" i="37" s="1"/>
  <c r="J62" i="37"/>
  <c r="M62" i="37" s="1"/>
  <c r="Q61" i="37"/>
  <c r="S61" i="37" s="1"/>
  <c r="U61" i="37" s="1"/>
  <c r="J61" i="37"/>
  <c r="M61" i="37" s="1"/>
  <c r="Q60" i="37"/>
  <c r="S60" i="37" s="1"/>
  <c r="U60" i="37" s="1"/>
  <c r="J60" i="37"/>
  <c r="M60" i="37" s="1"/>
  <c r="Q59" i="37"/>
  <c r="S59" i="37" s="1"/>
  <c r="U59" i="37" s="1"/>
  <c r="J59" i="37"/>
  <c r="M59" i="37" s="1"/>
  <c r="Q58" i="37"/>
  <c r="S58" i="37" s="1"/>
  <c r="U58" i="37" s="1"/>
  <c r="J58" i="37"/>
  <c r="M58" i="37" s="1"/>
  <c r="Q57" i="37"/>
  <c r="S57" i="37" s="1"/>
  <c r="U57" i="37" s="1"/>
  <c r="J57" i="37"/>
  <c r="M57" i="37" s="1"/>
  <c r="Q56" i="37"/>
  <c r="S56" i="37" s="1"/>
  <c r="U56" i="37" s="1"/>
  <c r="J56" i="37"/>
  <c r="M56" i="37" s="1"/>
  <c r="Q55" i="37"/>
  <c r="S55" i="37" s="1"/>
  <c r="U55" i="37" s="1"/>
  <c r="J55" i="37"/>
  <c r="M55" i="37" s="1"/>
  <c r="Q54" i="37"/>
  <c r="S54" i="37" s="1"/>
  <c r="U54" i="37" s="1"/>
  <c r="J54" i="37"/>
  <c r="M54" i="37" s="1"/>
  <c r="Q53" i="37"/>
  <c r="S53" i="37" s="1"/>
  <c r="U53" i="37" s="1"/>
  <c r="J53" i="37"/>
  <c r="M53" i="37" s="1"/>
  <c r="Q52" i="37"/>
  <c r="S52" i="37" s="1"/>
  <c r="U52" i="37" s="1"/>
  <c r="J52" i="37"/>
  <c r="M52" i="37" s="1"/>
  <c r="Q51" i="37"/>
  <c r="S51" i="37" s="1"/>
  <c r="U51" i="37" s="1"/>
  <c r="J51" i="37"/>
  <c r="M51" i="37" s="1"/>
  <c r="Q50" i="37"/>
  <c r="S50" i="37" s="1"/>
  <c r="U50" i="37" s="1"/>
  <c r="J50" i="37"/>
  <c r="M50" i="37" s="1"/>
  <c r="Q49" i="37"/>
  <c r="S49" i="37" s="1"/>
  <c r="U49" i="37" s="1"/>
  <c r="J49" i="37"/>
  <c r="M49" i="37" s="1"/>
  <c r="S48" i="37"/>
  <c r="U48" i="37" s="1"/>
  <c r="Q48" i="37"/>
  <c r="J48" i="37"/>
  <c r="M48" i="37" s="1"/>
  <c r="Q47" i="37"/>
  <c r="S47" i="37" s="1"/>
  <c r="U47" i="37" s="1"/>
  <c r="J47" i="37"/>
  <c r="M47" i="37" s="1"/>
  <c r="Q46" i="37"/>
  <c r="S46" i="37" s="1"/>
  <c r="U46" i="37" s="1"/>
  <c r="J46" i="37"/>
  <c r="M46" i="37" s="1"/>
  <c r="Q45" i="37"/>
  <c r="S45" i="37" s="1"/>
  <c r="U45" i="37" s="1"/>
  <c r="J45" i="37"/>
  <c r="M45" i="37" s="1"/>
  <c r="Q44" i="37"/>
  <c r="S44" i="37" s="1"/>
  <c r="U44" i="37" s="1"/>
  <c r="J44" i="37"/>
  <c r="M44" i="37" s="1"/>
  <c r="Q43" i="37"/>
  <c r="S43" i="37" s="1"/>
  <c r="U43" i="37" s="1"/>
  <c r="J43" i="37"/>
  <c r="M43" i="37" s="1"/>
  <c r="Q42" i="37"/>
  <c r="S42" i="37" s="1"/>
  <c r="U42" i="37" s="1"/>
  <c r="J42" i="37"/>
  <c r="M42" i="37" s="1"/>
  <c r="Q41" i="37"/>
  <c r="S41" i="37" s="1"/>
  <c r="U41" i="37" s="1"/>
  <c r="J41" i="37"/>
  <c r="M41" i="37" s="1"/>
  <c r="Q40" i="37"/>
  <c r="S40" i="37" s="1"/>
  <c r="U40" i="37" s="1"/>
  <c r="J40" i="37"/>
  <c r="M40" i="37" s="1"/>
  <c r="Q39" i="37"/>
  <c r="S39" i="37" s="1"/>
  <c r="U39" i="37" s="1"/>
  <c r="J39" i="37"/>
  <c r="M39" i="37" s="1"/>
  <c r="Q38" i="37"/>
  <c r="S38" i="37" s="1"/>
  <c r="U38" i="37" s="1"/>
  <c r="J38" i="37"/>
  <c r="M38" i="37" s="1"/>
  <c r="Q37" i="37"/>
  <c r="S37" i="37" s="1"/>
  <c r="U37" i="37" s="1"/>
  <c r="J37" i="37"/>
  <c r="M37" i="37" s="1"/>
  <c r="Q36" i="37"/>
  <c r="S36" i="37" s="1"/>
  <c r="U36" i="37" s="1"/>
  <c r="J36" i="37"/>
  <c r="M36" i="37" s="1"/>
  <c r="S35" i="37"/>
  <c r="U35" i="37" s="1"/>
  <c r="Q35" i="37"/>
  <c r="J35" i="37"/>
  <c r="M35" i="37" s="1"/>
  <c r="Q34" i="37"/>
  <c r="S34" i="37" s="1"/>
  <c r="U34" i="37" s="1"/>
  <c r="J34" i="37"/>
  <c r="M34" i="37" s="1"/>
  <c r="Q33" i="37"/>
  <c r="S33" i="37" s="1"/>
  <c r="U33" i="37" s="1"/>
  <c r="J33" i="37"/>
  <c r="M33" i="37" s="1"/>
  <c r="S32" i="37"/>
  <c r="U32" i="37" s="1"/>
  <c r="Q32" i="37"/>
  <c r="J32" i="37"/>
  <c r="M32" i="37" s="1"/>
  <c r="Q31" i="37"/>
  <c r="S31" i="37" s="1"/>
  <c r="U31" i="37" s="1"/>
  <c r="J31" i="37"/>
  <c r="M31" i="37" s="1"/>
  <c r="S30" i="37"/>
  <c r="U30" i="37" s="1"/>
  <c r="Q30" i="37"/>
  <c r="J30" i="37"/>
  <c r="M30" i="37" s="1"/>
  <c r="Q29" i="37"/>
  <c r="S29" i="37" s="1"/>
  <c r="U29" i="37" s="1"/>
  <c r="M29" i="37"/>
  <c r="J29" i="37"/>
  <c r="Q28" i="37"/>
  <c r="S28" i="37" s="1"/>
  <c r="U28" i="37" s="1"/>
  <c r="M28" i="37"/>
  <c r="J28" i="37"/>
  <c r="Q27" i="37"/>
  <c r="S27" i="37" s="1"/>
  <c r="U27" i="37" s="1"/>
  <c r="J27" i="37"/>
  <c r="M27" i="37" s="1"/>
  <c r="Q26" i="37"/>
  <c r="S26" i="37" s="1"/>
  <c r="U26" i="37" s="1"/>
  <c r="J26" i="37"/>
  <c r="M26" i="37" s="1"/>
  <c r="Q25" i="37"/>
  <c r="S25" i="37" s="1"/>
  <c r="U25" i="37" s="1"/>
  <c r="J25" i="37"/>
  <c r="M25" i="37" s="1"/>
  <c r="Q24" i="37"/>
  <c r="S24" i="37" s="1"/>
  <c r="U24" i="37" s="1"/>
  <c r="J24" i="37"/>
  <c r="M24" i="37" s="1"/>
  <c r="S23" i="37"/>
  <c r="U23" i="37" s="1"/>
  <c r="Q23" i="37"/>
  <c r="J23" i="37"/>
  <c r="M23" i="37" s="1"/>
  <c r="Q22" i="37"/>
  <c r="S22" i="37" s="1"/>
  <c r="U22" i="37" s="1"/>
  <c r="J22" i="37"/>
  <c r="M22" i="37" s="1"/>
  <c r="Q21" i="37"/>
  <c r="S21" i="37" s="1"/>
  <c r="U21" i="37" s="1"/>
  <c r="J21" i="37"/>
  <c r="M21" i="37" s="1"/>
  <c r="Q20" i="37"/>
  <c r="S20" i="37" s="1"/>
  <c r="U20" i="37" s="1"/>
  <c r="J20" i="37"/>
  <c r="M20" i="37" s="1"/>
  <c r="Q19" i="37"/>
  <c r="S19" i="37" s="1"/>
  <c r="U19" i="37" s="1"/>
  <c r="J19" i="37"/>
  <c r="M19" i="37" s="1"/>
  <c r="Q18" i="37"/>
  <c r="S18" i="37" s="1"/>
  <c r="U18" i="37" s="1"/>
  <c r="J18" i="37"/>
  <c r="M18" i="37" s="1"/>
  <c r="Q17" i="37"/>
  <c r="S17" i="37" s="1"/>
  <c r="U17" i="37" s="1"/>
  <c r="J17" i="37"/>
  <c r="M17" i="37" s="1"/>
  <c r="Q16" i="37"/>
  <c r="S16" i="37" s="1"/>
  <c r="U16" i="37" s="1"/>
  <c r="J16" i="37"/>
  <c r="M16" i="37" s="1"/>
  <c r="S15" i="37"/>
  <c r="U15" i="37" s="1"/>
  <c r="Q15" i="37"/>
  <c r="J15" i="37"/>
  <c r="M15" i="37" s="1"/>
  <c r="Q14" i="37"/>
  <c r="S14" i="37" s="1"/>
  <c r="U14" i="37" s="1"/>
  <c r="J14" i="37"/>
  <c r="M14" i="37" s="1"/>
  <c r="Q13" i="37"/>
  <c r="S13" i="37" s="1"/>
  <c r="U13" i="37" s="1"/>
  <c r="J13" i="37"/>
  <c r="M13" i="37" s="1"/>
  <c r="Q12" i="37"/>
  <c r="S12" i="37" s="1"/>
  <c r="U12" i="37" s="1"/>
  <c r="J12" i="37"/>
  <c r="M12" i="37" s="1"/>
  <c r="Q11" i="37"/>
  <c r="S11" i="37" s="1"/>
  <c r="U11" i="37" s="1"/>
  <c r="J11" i="37"/>
  <c r="M11" i="37" s="1"/>
  <c r="Q10" i="37"/>
  <c r="S10" i="37" s="1"/>
  <c r="U10" i="37" s="1"/>
  <c r="J10" i="37"/>
  <c r="M10" i="37" s="1"/>
  <c r="Q9" i="37"/>
  <c r="S9" i="37" s="1"/>
  <c r="U9" i="37" s="1"/>
  <c r="J9" i="37"/>
  <c r="M9" i="37" s="1"/>
  <c r="S8" i="37"/>
  <c r="U8" i="37" s="1"/>
  <c r="J8" i="37"/>
  <c r="M8" i="37" s="1"/>
  <c r="S7" i="37"/>
  <c r="U7" i="37" s="1"/>
  <c r="M7" i="37"/>
  <c r="J7" i="37"/>
  <c r="S6" i="37"/>
  <c r="U6" i="37" s="1"/>
  <c r="J6" i="37"/>
  <c r="M6" i="37" s="1"/>
  <c r="S5" i="37"/>
  <c r="U5" i="37" s="1"/>
  <c r="J5" i="37"/>
  <c r="J237" i="36"/>
  <c r="O236" i="36"/>
  <c r="N236" i="36"/>
  <c r="N237" i="36" s="1"/>
  <c r="N238" i="36" s="1"/>
  <c r="M236" i="36"/>
  <c r="K229" i="36"/>
  <c r="N6" i="15" s="1"/>
  <c r="K226" i="36"/>
  <c r="R6" i="15" s="1"/>
  <c r="J223" i="36"/>
  <c r="J219" i="36"/>
  <c r="M219" i="36" s="1"/>
  <c r="J218" i="36"/>
  <c r="M218" i="36" s="1"/>
  <c r="J217" i="36"/>
  <c r="M217" i="36" s="1"/>
  <c r="J216" i="36"/>
  <c r="M216" i="36" s="1"/>
  <c r="J215" i="36"/>
  <c r="M215" i="36" s="1"/>
  <c r="M214" i="36"/>
  <c r="J214" i="36"/>
  <c r="J213" i="36"/>
  <c r="M213" i="36" s="1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M199" i="36"/>
  <c r="J199" i="36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X107" i="36"/>
  <c r="J107" i="36"/>
  <c r="M107" i="36" s="1"/>
  <c r="J106" i="36"/>
  <c r="M106" i="36" s="1"/>
  <c r="Z105" i="36"/>
  <c r="J105" i="36"/>
  <c r="M105" i="36" s="1"/>
  <c r="Q104" i="36"/>
  <c r="S104" i="36" s="1"/>
  <c r="U104" i="36" s="1"/>
  <c r="J104" i="36"/>
  <c r="M104" i="36" s="1"/>
  <c r="S103" i="36"/>
  <c r="U103" i="36" s="1"/>
  <c r="Q103" i="36"/>
  <c r="J103" i="36"/>
  <c r="M103" i="36" s="1"/>
  <c r="Q102" i="36"/>
  <c r="S102" i="36" s="1"/>
  <c r="U102" i="36" s="1"/>
  <c r="J102" i="36"/>
  <c r="M102" i="36" s="1"/>
  <c r="Q101" i="36"/>
  <c r="S101" i="36" s="1"/>
  <c r="U101" i="36" s="1"/>
  <c r="J101" i="36"/>
  <c r="M101" i="36" s="1"/>
  <c r="Q100" i="36"/>
  <c r="S100" i="36" s="1"/>
  <c r="U100" i="36" s="1"/>
  <c r="J100" i="36"/>
  <c r="M100" i="36" s="1"/>
  <c r="Q99" i="36"/>
  <c r="S99" i="36" s="1"/>
  <c r="U99" i="36" s="1"/>
  <c r="M99" i="36"/>
  <c r="J99" i="36"/>
  <c r="Q98" i="36"/>
  <c r="S98" i="36" s="1"/>
  <c r="U98" i="36" s="1"/>
  <c r="J98" i="36"/>
  <c r="M98" i="36" s="1"/>
  <c r="S97" i="36"/>
  <c r="U97" i="36" s="1"/>
  <c r="Q97" i="36"/>
  <c r="J97" i="36"/>
  <c r="M97" i="36" s="1"/>
  <c r="Q96" i="36"/>
  <c r="S96" i="36" s="1"/>
  <c r="U96" i="36" s="1"/>
  <c r="M96" i="36"/>
  <c r="J96" i="36"/>
  <c r="S95" i="36"/>
  <c r="U95" i="36" s="1"/>
  <c r="Q95" i="36"/>
  <c r="J95" i="36"/>
  <c r="M95" i="36" s="1"/>
  <c r="Q94" i="36"/>
  <c r="S94" i="36" s="1"/>
  <c r="U94" i="36" s="1"/>
  <c r="J94" i="36"/>
  <c r="M94" i="36" s="1"/>
  <c r="Q93" i="36"/>
  <c r="S93" i="36" s="1"/>
  <c r="U93" i="36" s="1"/>
  <c r="M93" i="36"/>
  <c r="J93" i="36"/>
  <c r="Q92" i="36"/>
  <c r="S92" i="36" s="1"/>
  <c r="U92" i="36" s="1"/>
  <c r="J92" i="36"/>
  <c r="M92" i="36" s="1"/>
  <c r="Q91" i="36"/>
  <c r="S91" i="36" s="1"/>
  <c r="U91" i="36" s="1"/>
  <c r="J91" i="36"/>
  <c r="M91" i="36" s="1"/>
  <c r="S90" i="36"/>
  <c r="U90" i="36" s="1"/>
  <c r="Q90" i="36"/>
  <c r="J90" i="36"/>
  <c r="M90" i="36" s="1"/>
  <c r="Q89" i="36"/>
  <c r="S89" i="36" s="1"/>
  <c r="U89" i="36" s="1"/>
  <c r="J89" i="36"/>
  <c r="M89" i="36" s="1"/>
  <c r="Q88" i="36"/>
  <c r="S88" i="36" s="1"/>
  <c r="U88" i="36" s="1"/>
  <c r="J88" i="36"/>
  <c r="M88" i="36" s="1"/>
  <c r="Q87" i="36"/>
  <c r="S87" i="36" s="1"/>
  <c r="U87" i="36" s="1"/>
  <c r="J87" i="36"/>
  <c r="M87" i="36" s="1"/>
  <c r="S86" i="36"/>
  <c r="U86" i="36" s="1"/>
  <c r="Q86" i="36"/>
  <c r="J86" i="36"/>
  <c r="M86" i="36" s="1"/>
  <c r="Q85" i="36"/>
  <c r="S85" i="36" s="1"/>
  <c r="U85" i="36" s="1"/>
  <c r="J85" i="36"/>
  <c r="M85" i="36" s="1"/>
  <c r="Q84" i="36"/>
  <c r="S84" i="36" s="1"/>
  <c r="U84" i="36" s="1"/>
  <c r="M84" i="36"/>
  <c r="J84" i="36"/>
  <c r="Q83" i="36"/>
  <c r="S83" i="36" s="1"/>
  <c r="U83" i="36" s="1"/>
  <c r="J83" i="36"/>
  <c r="M83" i="36" s="1"/>
  <c r="Q82" i="36"/>
  <c r="S82" i="36" s="1"/>
  <c r="U82" i="36" s="1"/>
  <c r="J82" i="36"/>
  <c r="M82" i="36" s="1"/>
  <c r="Q81" i="36"/>
  <c r="S81" i="36" s="1"/>
  <c r="U81" i="36" s="1"/>
  <c r="J81" i="36"/>
  <c r="M81" i="36" s="1"/>
  <c r="Q80" i="36"/>
  <c r="S80" i="36" s="1"/>
  <c r="U80" i="36" s="1"/>
  <c r="J80" i="36"/>
  <c r="M80" i="36" s="1"/>
  <c r="Q79" i="36"/>
  <c r="S79" i="36" s="1"/>
  <c r="U79" i="36" s="1"/>
  <c r="J79" i="36"/>
  <c r="Q78" i="36"/>
  <c r="S78" i="36" s="1"/>
  <c r="U78" i="36" s="1"/>
  <c r="J78" i="36"/>
  <c r="M78" i="36" s="1"/>
  <c r="Q77" i="36"/>
  <c r="S77" i="36" s="1"/>
  <c r="U77" i="36" s="1"/>
  <c r="J77" i="36"/>
  <c r="M77" i="36" s="1"/>
  <c r="S76" i="36"/>
  <c r="U76" i="36" s="1"/>
  <c r="Q76" i="36"/>
  <c r="J76" i="36"/>
  <c r="M76" i="36" s="1"/>
  <c r="Q75" i="36"/>
  <c r="S75" i="36" s="1"/>
  <c r="U75" i="36" s="1"/>
  <c r="J75" i="36"/>
  <c r="M75" i="36" s="1"/>
  <c r="Q74" i="36"/>
  <c r="S74" i="36" s="1"/>
  <c r="U74" i="36" s="1"/>
  <c r="J74" i="36"/>
  <c r="M74" i="36" s="1"/>
  <c r="S73" i="36"/>
  <c r="U73" i="36" s="1"/>
  <c r="Q73" i="36"/>
  <c r="J73" i="36"/>
  <c r="M73" i="36" s="1"/>
  <c r="Q72" i="36"/>
  <c r="S72" i="36" s="1"/>
  <c r="U72" i="36" s="1"/>
  <c r="J72" i="36"/>
  <c r="M72" i="36" s="1"/>
  <c r="Q71" i="36"/>
  <c r="S71" i="36" s="1"/>
  <c r="U71" i="36" s="1"/>
  <c r="J71" i="36"/>
  <c r="Q70" i="36"/>
  <c r="S70" i="36" s="1"/>
  <c r="U70" i="36" s="1"/>
  <c r="J70" i="36"/>
  <c r="M70" i="36" s="1"/>
  <c r="Q69" i="36"/>
  <c r="S69" i="36" s="1"/>
  <c r="U69" i="36" s="1"/>
  <c r="J69" i="36"/>
  <c r="M69" i="36" s="1"/>
  <c r="Q68" i="36"/>
  <c r="S68" i="36" s="1"/>
  <c r="U68" i="36" s="1"/>
  <c r="J68" i="36"/>
  <c r="M68" i="36" s="1"/>
  <c r="Q67" i="36"/>
  <c r="S67" i="36" s="1"/>
  <c r="U67" i="36" s="1"/>
  <c r="J67" i="36"/>
  <c r="M67" i="36" s="1"/>
  <c r="Q66" i="36"/>
  <c r="S66" i="36" s="1"/>
  <c r="U66" i="36" s="1"/>
  <c r="J66" i="36"/>
  <c r="M66" i="36" s="1"/>
  <c r="Q65" i="36"/>
  <c r="S65" i="36" s="1"/>
  <c r="U65" i="36" s="1"/>
  <c r="J65" i="36"/>
  <c r="M65" i="36" s="1"/>
  <c r="Q64" i="36"/>
  <c r="S64" i="36" s="1"/>
  <c r="U64" i="36" s="1"/>
  <c r="J64" i="36"/>
  <c r="M64" i="36" s="1"/>
  <c r="Q63" i="36"/>
  <c r="S63" i="36" s="1"/>
  <c r="U63" i="36" s="1"/>
  <c r="J63" i="36"/>
  <c r="M63" i="36" s="1"/>
  <c r="S62" i="36"/>
  <c r="U62" i="36" s="1"/>
  <c r="Q62" i="36"/>
  <c r="J62" i="36"/>
  <c r="M62" i="36" s="1"/>
  <c r="Q61" i="36"/>
  <c r="S61" i="36" s="1"/>
  <c r="U61" i="36" s="1"/>
  <c r="J61" i="36"/>
  <c r="M61" i="36" s="1"/>
  <c r="Q60" i="36"/>
  <c r="S60" i="36" s="1"/>
  <c r="U60" i="36" s="1"/>
  <c r="J60" i="36"/>
  <c r="M60" i="36" s="1"/>
  <c r="Q59" i="36"/>
  <c r="S59" i="36" s="1"/>
  <c r="U59" i="36" s="1"/>
  <c r="J59" i="36"/>
  <c r="M59" i="36" s="1"/>
  <c r="Q58" i="36"/>
  <c r="S58" i="36" s="1"/>
  <c r="U58" i="36" s="1"/>
  <c r="M58" i="36"/>
  <c r="J58" i="36"/>
  <c r="Q57" i="36"/>
  <c r="S57" i="36" s="1"/>
  <c r="U57" i="36" s="1"/>
  <c r="J57" i="36"/>
  <c r="M57" i="36" s="1"/>
  <c r="Q56" i="36"/>
  <c r="S56" i="36" s="1"/>
  <c r="U56" i="36" s="1"/>
  <c r="M56" i="36"/>
  <c r="J56" i="36"/>
  <c r="Q55" i="36"/>
  <c r="S55" i="36" s="1"/>
  <c r="U55" i="36" s="1"/>
  <c r="J55" i="36"/>
  <c r="M55" i="36" s="1"/>
  <c r="Q54" i="36"/>
  <c r="S54" i="36" s="1"/>
  <c r="U54" i="36" s="1"/>
  <c r="J54" i="36"/>
  <c r="M54" i="36" s="1"/>
  <c r="Q53" i="36"/>
  <c r="S53" i="36" s="1"/>
  <c r="U53" i="36" s="1"/>
  <c r="J53" i="36"/>
  <c r="M53" i="36" s="1"/>
  <c r="Q52" i="36"/>
  <c r="S52" i="36" s="1"/>
  <c r="U52" i="36" s="1"/>
  <c r="J52" i="36"/>
  <c r="M52" i="36" s="1"/>
  <c r="Q51" i="36"/>
  <c r="S51" i="36" s="1"/>
  <c r="U51" i="36" s="1"/>
  <c r="J51" i="36"/>
  <c r="M51" i="36" s="1"/>
  <c r="Q50" i="36"/>
  <c r="S50" i="36" s="1"/>
  <c r="U50" i="36" s="1"/>
  <c r="J50" i="36"/>
  <c r="M50" i="36" s="1"/>
  <c r="S49" i="36"/>
  <c r="U49" i="36" s="1"/>
  <c r="Q49" i="36"/>
  <c r="J49" i="36"/>
  <c r="M49" i="36" s="1"/>
  <c r="S48" i="36"/>
  <c r="U48" i="36" s="1"/>
  <c r="Q48" i="36"/>
  <c r="J48" i="36"/>
  <c r="M48" i="36" s="1"/>
  <c r="S47" i="36"/>
  <c r="U47" i="36" s="1"/>
  <c r="Q47" i="36"/>
  <c r="J47" i="36"/>
  <c r="M47" i="36" s="1"/>
  <c r="Q46" i="36"/>
  <c r="S46" i="36" s="1"/>
  <c r="U46" i="36" s="1"/>
  <c r="J46" i="36"/>
  <c r="M46" i="36" s="1"/>
  <c r="Q45" i="36"/>
  <c r="S45" i="36" s="1"/>
  <c r="U45" i="36" s="1"/>
  <c r="J45" i="36"/>
  <c r="M45" i="36" s="1"/>
  <c r="Q44" i="36"/>
  <c r="S44" i="36" s="1"/>
  <c r="U44" i="36" s="1"/>
  <c r="J44" i="36"/>
  <c r="M44" i="36" s="1"/>
  <c r="S43" i="36"/>
  <c r="U43" i="36" s="1"/>
  <c r="Q43" i="36"/>
  <c r="J43" i="36"/>
  <c r="M43" i="36" s="1"/>
  <c r="Q42" i="36"/>
  <c r="S42" i="36" s="1"/>
  <c r="U42" i="36" s="1"/>
  <c r="J42" i="36"/>
  <c r="M42" i="36" s="1"/>
  <c r="S41" i="36"/>
  <c r="U41" i="36" s="1"/>
  <c r="Q41" i="36"/>
  <c r="J41" i="36"/>
  <c r="M41" i="36" s="1"/>
  <c r="S40" i="36"/>
  <c r="U40" i="36" s="1"/>
  <c r="Q40" i="36"/>
  <c r="J40" i="36"/>
  <c r="M40" i="36" s="1"/>
  <c r="Q39" i="36"/>
  <c r="S39" i="36" s="1"/>
  <c r="U39" i="36" s="1"/>
  <c r="J39" i="36"/>
  <c r="M39" i="36" s="1"/>
  <c r="S38" i="36"/>
  <c r="U38" i="36" s="1"/>
  <c r="Q38" i="36"/>
  <c r="J38" i="36"/>
  <c r="M38" i="36" s="1"/>
  <c r="Q37" i="36"/>
  <c r="S37" i="36" s="1"/>
  <c r="U37" i="36" s="1"/>
  <c r="J37" i="36"/>
  <c r="M37" i="36" s="1"/>
  <c r="Q36" i="36"/>
  <c r="S36" i="36" s="1"/>
  <c r="U36" i="36" s="1"/>
  <c r="J36" i="36"/>
  <c r="M36" i="36" s="1"/>
  <c r="Q35" i="36"/>
  <c r="S35" i="36" s="1"/>
  <c r="U35" i="36" s="1"/>
  <c r="J35" i="36"/>
  <c r="M35" i="36" s="1"/>
  <c r="Q34" i="36"/>
  <c r="S34" i="36" s="1"/>
  <c r="U34" i="36" s="1"/>
  <c r="M34" i="36"/>
  <c r="J34" i="36"/>
  <c r="Q33" i="36"/>
  <c r="S33" i="36" s="1"/>
  <c r="U33" i="36" s="1"/>
  <c r="J33" i="36"/>
  <c r="M33" i="36" s="1"/>
  <c r="Q32" i="36"/>
  <c r="S32" i="36" s="1"/>
  <c r="U32" i="36" s="1"/>
  <c r="J32" i="36"/>
  <c r="M32" i="36" s="1"/>
  <c r="Q31" i="36"/>
  <c r="S31" i="36" s="1"/>
  <c r="U31" i="36" s="1"/>
  <c r="J31" i="36"/>
  <c r="M31" i="36" s="1"/>
  <c r="Q30" i="36"/>
  <c r="S30" i="36" s="1"/>
  <c r="U30" i="36" s="1"/>
  <c r="M30" i="36"/>
  <c r="J30" i="36"/>
  <c r="Q29" i="36"/>
  <c r="S29" i="36" s="1"/>
  <c r="U29" i="36" s="1"/>
  <c r="J29" i="36"/>
  <c r="M29" i="36" s="1"/>
  <c r="Q28" i="36"/>
  <c r="S28" i="36" s="1"/>
  <c r="U28" i="36" s="1"/>
  <c r="J28" i="36"/>
  <c r="M28" i="36" s="1"/>
  <c r="Q27" i="36"/>
  <c r="S27" i="36" s="1"/>
  <c r="U27" i="36" s="1"/>
  <c r="J27" i="36"/>
  <c r="M27" i="36" s="1"/>
  <c r="Q26" i="36"/>
  <c r="S26" i="36" s="1"/>
  <c r="U26" i="36" s="1"/>
  <c r="J26" i="36"/>
  <c r="M26" i="36" s="1"/>
  <c r="Q25" i="36"/>
  <c r="S25" i="36" s="1"/>
  <c r="U25" i="36" s="1"/>
  <c r="J25" i="36"/>
  <c r="M25" i="36" s="1"/>
  <c r="Q24" i="36"/>
  <c r="S24" i="36" s="1"/>
  <c r="U24" i="36" s="1"/>
  <c r="J24" i="36"/>
  <c r="M24" i="36" s="1"/>
  <c r="Q23" i="36"/>
  <c r="S23" i="36" s="1"/>
  <c r="U23" i="36" s="1"/>
  <c r="J23" i="36"/>
  <c r="M23" i="36" s="1"/>
  <c r="S22" i="36"/>
  <c r="U22" i="36" s="1"/>
  <c r="Q22" i="36"/>
  <c r="J22" i="36"/>
  <c r="M22" i="36" s="1"/>
  <c r="Q21" i="36"/>
  <c r="S21" i="36" s="1"/>
  <c r="U21" i="36" s="1"/>
  <c r="J21" i="36"/>
  <c r="M21" i="36" s="1"/>
  <c r="S20" i="36"/>
  <c r="U20" i="36" s="1"/>
  <c r="Q20" i="36"/>
  <c r="J20" i="36"/>
  <c r="M20" i="36" s="1"/>
  <c r="S19" i="36"/>
  <c r="U19" i="36" s="1"/>
  <c r="Q19" i="36"/>
  <c r="J19" i="36"/>
  <c r="M19" i="36" s="1"/>
  <c r="Q18" i="36"/>
  <c r="S18" i="36" s="1"/>
  <c r="U18" i="36" s="1"/>
  <c r="J18" i="36"/>
  <c r="M18" i="36" s="1"/>
  <c r="Q17" i="36"/>
  <c r="S17" i="36" s="1"/>
  <c r="U17" i="36" s="1"/>
  <c r="J17" i="36"/>
  <c r="M17" i="36" s="1"/>
  <c r="Q16" i="36"/>
  <c r="S16" i="36" s="1"/>
  <c r="U16" i="36" s="1"/>
  <c r="M16" i="36"/>
  <c r="J16" i="36"/>
  <c r="Q15" i="36"/>
  <c r="S15" i="36" s="1"/>
  <c r="U15" i="36" s="1"/>
  <c r="J15" i="36"/>
  <c r="M15" i="36" s="1"/>
  <c r="Q14" i="36"/>
  <c r="S14" i="36" s="1"/>
  <c r="U14" i="36" s="1"/>
  <c r="J14" i="36"/>
  <c r="M14" i="36" s="1"/>
  <c r="S13" i="36"/>
  <c r="U13" i="36" s="1"/>
  <c r="Q13" i="36"/>
  <c r="J13" i="36"/>
  <c r="M13" i="36" s="1"/>
  <c r="S12" i="36"/>
  <c r="U12" i="36" s="1"/>
  <c r="Q12" i="36"/>
  <c r="J12" i="36"/>
  <c r="M12" i="36" s="1"/>
  <c r="S11" i="36"/>
  <c r="U11" i="36" s="1"/>
  <c r="Q11" i="36"/>
  <c r="J11" i="36"/>
  <c r="M11" i="36" s="1"/>
  <c r="Q10" i="36"/>
  <c r="S10" i="36" s="1"/>
  <c r="U10" i="36" s="1"/>
  <c r="J10" i="36"/>
  <c r="M10" i="36" s="1"/>
  <c r="Q9" i="36"/>
  <c r="S9" i="36" s="1"/>
  <c r="U9" i="36" s="1"/>
  <c r="J9" i="36"/>
  <c r="M9" i="36" s="1"/>
  <c r="S8" i="36"/>
  <c r="U8" i="36" s="1"/>
  <c r="J8" i="36"/>
  <c r="M8" i="36" s="1"/>
  <c r="U7" i="36"/>
  <c r="S7" i="36"/>
  <c r="J7" i="36"/>
  <c r="M7" i="36" s="1"/>
  <c r="S6" i="36"/>
  <c r="U6" i="36" s="1"/>
  <c r="J6" i="36"/>
  <c r="M6" i="36" s="1"/>
  <c r="S5" i="36"/>
  <c r="U5" i="36" s="1"/>
  <c r="M5" i="36"/>
  <c r="J5" i="36"/>
  <c r="E142" i="35"/>
  <c r="G142" i="35" s="1"/>
  <c r="E142" i="36" s="1"/>
  <c r="G142" i="36" s="1"/>
  <c r="E142" i="37" s="1"/>
  <c r="G142" i="37" s="1"/>
  <c r="J237" i="35"/>
  <c r="O236" i="35"/>
  <c r="N236" i="35"/>
  <c r="N237" i="35" s="1"/>
  <c r="N238" i="35" s="1"/>
  <c r="M236" i="35"/>
  <c r="K229" i="35"/>
  <c r="N5" i="15" s="1"/>
  <c r="K228" i="35"/>
  <c r="K226" i="35"/>
  <c r="R5" i="15" s="1"/>
  <c r="J223" i="35"/>
  <c r="J219" i="35"/>
  <c r="M219" i="35" s="1"/>
  <c r="J218" i="35"/>
  <c r="M218" i="35" s="1"/>
  <c r="E218" i="35"/>
  <c r="G218" i="35" s="1"/>
  <c r="E218" i="36" s="1"/>
  <c r="G218" i="36" s="1"/>
  <c r="E218" i="37" s="1"/>
  <c r="G218" i="37" s="1"/>
  <c r="E218" i="38" s="1"/>
  <c r="G218" i="38" s="1"/>
  <c r="C218" i="39" s="1"/>
  <c r="J217" i="35"/>
  <c r="M217" i="35" s="1"/>
  <c r="J216" i="35"/>
  <c r="M216" i="35" s="1"/>
  <c r="J215" i="35"/>
  <c r="J214" i="35"/>
  <c r="M214" i="35" s="1"/>
  <c r="J213" i="35"/>
  <c r="J212" i="35"/>
  <c r="J211" i="35"/>
  <c r="M211" i="35" s="1"/>
  <c r="J210" i="35"/>
  <c r="M210" i="35" s="1"/>
  <c r="J209" i="35"/>
  <c r="M209" i="35" s="1"/>
  <c r="J208" i="35"/>
  <c r="M208" i="35" s="1"/>
  <c r="J207" i="35"/>
  <c r="J206" i="35"/>
  <c r="M206" i="35" s="1"/>
  <c r="J205" i="35"/>
  <c r="M205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J198" i="35"/>
  <c r="J197" i="35"/>
  <c r="M196" i="35"/>
  <c r="J196" i="35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M189" i="35"/>
  <c r="J188" i="35"/>
  <c r="M188" i="35" s="1"/>
  <c r="J187" i="35"/>
  <c r="M187" i="35" s="1"/>
  <c r="J186" i="35"/>
  <c r="J185" i="35"/>
  <c r="M185" i="35" s="1"/>
  <c r="J184" i="35"/>
  <c r="M184" i="35" s="1"/>
  <c r="J183" i="35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J169" i="35"/>
  <c r="M169" i="35" s="1"/>
  <c r="J168" i="35"/>
  <c r="M168" i="35" s="1"/>
  <c r="J167" i="35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M143" i="35"/>
  <c r="J143" i="35"/>
  <c r="J142" i="35"/>
  <c r="M142" i="35" s="1"/>
  <c r="J141" i="35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M113" i="35"/>
  <c r="J113" i="35"/>
  <c r="J112" i="35"/>
  <c r="M112" i="35" s="1"/>
  <c r="J111" i="35"/>
  <c r="M111" i="35" s="1"/>
  <c r="J110" i="35"/>
  <c r="M110" i="35" s="1"/>
  <c r="J109" i="35"/>
  <c r="M109" i="35" s="1"/>
  <c r="J108" i="35"/>
  <c r="M108" i="35" s="1"/>
  <c r="X107" i="35"/>
  <c r="J107" i="35"/>
  <c r="M107" i="35" s="1"/>
  <c r="J106" i="35"/>
  <c r="M106" i="35" s="1"/>
  <c r="Z105" i="35"/>
  <c r="J105" i="35"/>
  <c r="M105" i="35" s="1"/>
  <c r="Q104" i="35"/>
  <c r="S104" i="35" s="1"/>
  <c r="U104" i="35" s="1"/>
  <c r="J104" i="35"/>
  <c r="M104" i="35" s="1"/>
  <c r="Q103" i="35"/>
  <c r="S103" i="35" s="1"/>
  <c r="U103" i="35" s="1"/>
  <c r="J103" i="35"/>
  <c r="M103" i="35" s="1"/>
  <c r="S102" i="35"/>
  <c r="U102" i="35" s="1"/>
  <c r="Q102" i="35"/>
  <c r="J102" i="35"/>
  <c r="M102" i="35" s="1"/>
  <c r="Q101" i="35"/>
  <c r="S101" i="35" s="1"/>
  <c r="U101" i="35" s="1"/>
  <c r="J101" i="35"/>
  <c r="M101" i="35" s="1"/>
  <c r="Q100" i="35"/>
  <c r="S100" i="35" s="1"/>
  <c r="U100" i="35" s="1"/>
  <c r="J100" i="35"/>
  <c r="M100" i="35" s="1"/>
  <c r="Q99" i="35"/>
  <c r="S99" i="35" s="1"/>
  <c r="U99" i="35" s="1"/>
  <c r="J99" i="35"/>
  <c r="M99" i="35" s="1"/>
  <c r="Q98" i="35"/>
  <c r="S98" i="35" s="1"/>
  <c r="U98" i="35" s="1"/>
  <c r="J98" i="35"/>
  <c r="M98" i="35" s="1"/>
  <c r="Q97" i="35"/>
  <c r="S97" i="35" s="1"/>
  <c r="U97" i="35" s="1"/>
  <c r="J97" i="35"/>
  <c r="M97" i="35" s="1"/>
  <c r="S96" i="35"/>
  <c r="U96" i="35" s="1"/>
  <c r="Q96" i="35"/>
  <c r="J96" i="35"/>
  <c r="M96" i="35" s="1"/>
  <c r="Q95" i="35"/>
  <c r="S95" i="35" s="1"/>
  <c r="U95" i="35" s="1"/>
  <c r="J95" i="35"/>
  <c r="M95" i="35" s="1"/>
  <c r="Q94" i="35"/>
  <c r="S94" i="35" s="1"/>
  <c r="U94" i="35" s="1"/>
  <c r="J94" i="35"/>
  <c r="M94" i="35" s="1"/>
  <c r="Q93" i="35"/>
  <c r="S93" i="35" s="1"/>
  <c r="U93" i="35" s="1"/>
  <c r="J93" i="35"/>
  <c r="M93" i="35" s="1"/>
  <c r="Q92" i="35"/>
  <c r="S92" i="35" s="1"/>
  <c r="U92" i="35" s="1"/>
  <c r="J92" i="35"/>
  <c r="M92" i="35" s="1"/>
  <c r="Q91" i="35"/>
  <c r="S91" i="35" s="1"/>
  <c r="U91" i="35" s="1"/>
  <c r="J91" i="35"/>
  <c r="M91" i="35" s="1"/>
  <c r="Q90" i="35"/>
  <c r="S90" i="35" s="1"/>
  <c r="U90" i="35" s="1"/>
  <c r="J90" i="35"/>
  <c r="M90" i="35" s="1"/>
  <c r="Q89" i="35"/>
  <c r="S89" i="35" s="1"/>
  <c r="U89" i="35" s="1"/>
  <c r="J89" i="35"/>
  <c r="Q88" i="35"/>
  <c r="S88" i="35" s="1"/>
  <c r="U88" i="35" s="1"/>
  <c r="J88" i="35"/>
  <c r="M88" i="35" s="1"/>
  <c r="Q87" i="35"/>
  <c r="S87" i="35" s="1"/>
  <c r="U87" i="35" s="1"/>
  <c r="J87" i="35"/>
  <c r="M87" i="35" s="1"/>
  <c r="S86" i="35"/>
  <c r="U86" i="35" s="1"/>
  <c r="Q86" i="35"/>
  <c r="J86" i="35"/>
  <c r="M86" i="35" s="1"/>
  <c r="Q85" i="35"/>
  <c r="S85" i="35" s="1"/>
  <c r="U85" i="35" s="1"/>
  <c r="J85" i="35"/>
  <c r="Q84" i="35"/>
  <c r="S84" i="35" s="1"/>
  <c r="U84" i="35" s="1"/>
  <c r="J84" i="35"/>
  <c r="M84" i="35" s="1"/>
  <c r="Q83" i="35"/>
  <c r="S83" i="35" s="1"/>
  <c r="U83" i="35" s="1"/>
  <c r="J83" i="35"/>
  <c r="M83" i="35" s="1"/>
  <c r="Q82" i="35"/>
  <c r="S82" i="35" s="1"/>
  <c r="U82" i="35" s="1"/>
  <c r="J82" i="35"/>
  <c r="M82" i="35" s="1"/>
  <c r="Q81" i="35"/>
  <c r="S81" i="35" s="1"/>
  <c r="U81" i="35" s="1"/>
  <c r="J81" i="35"/>
  <c r="M81" i="35" s="1"/>
  <c r="Q80" i="35"/>
  <c r="S80" i="35" s="1"/>
  <c r="U80" i="35" s="1"/>
  <c r="J80" i="35"/>
  <c r="M80" i="35" s="1"/>
  <c r="Q79" i="35"/>
  <c r="S79" i="35" s="1"/>
  <c r="U79" i="35" s="1"/>
  <c r="J79" i="35"/>
  <c r="M79" i="35" s="1"/>
  <c r="Q78" i="35"/>
  <c r="S78" i="35" s="1"/>
  <c r="U78" i="35" s="1"/>
  <c r="J78" i="35"/>
  <c r="M78" i="35" s="1"/>
  <c r="U77" i="35"/>
  <c r="Q77" i="35"/>
  <c r="S77" i="35" s="1"/>
  <c r="J77" i="35"/>
  <c r="M77" i="35" s="1"/>
  <c r="Q76" i="35"/>
  <c r="S76" i="35" s="1"/>
  <c r="U76" i="35" s="1"/>
  <c r="J76" i="35"/>
  <c r="M76" i="35" s="1"/>
  <c r="Q75" i="35"/>
  <c r="S75" i="35" s="1"/>
  <c r="U75" i="35" s="1"/>
  <c r="J75" i="35"/>
  <c r="M75" i="35" s="1"/>
  <c r="Q74" i="35"/>
  <c r="S74" i="35" s="1"/>
  <c r="U74" i="35" s="1"/>
  <c r="J74" i="35"/>
  <c r="M74" i="35" s="1"/>
  <c r="Q73" i="35"/>
  <c r="S73" i="35" s="1"/>
  <c r="U73" i="35" s="1"/>
  <c r="J73" i="35"/>
  <c r="M73" i="35" s="1"/>
  <c r="Q72" i="35"/>
  <c r="S72" i="35" s="1"/>
  <c r="U72" i="35" s="1"/>
  <c r="J72" i="35"/>
  <c r="M72" i="35" s="1"/>
  <c r="Q71" i="35"/>
  <c r="S71" i="35" s="1"/>
  <c r="U71" i="35" s="1"/>
  <c r="J71" i="35"/>
  <c r="M71" i="35" s="1"/>
  <c r="Q70" i="35"/>
  <c r="S70" i="35" s="1"/>
  <c r="U70" i="35" s="1"/>
  <c r="J70" i="35"/>
  <c r="M70" i="35" s="1"/>
  <c r="Q69" i="35"/>
  <c r="S69" i="35" s="1"/>
  <c r="U69" i="35" s="1"/>
  <c r="J69" i="35"/>
  <c r="M69" i="35" s="1"/>
  <c r="Q68" i="35"/>
  <c r="S68" i="35" s="1"/>
  <c r="U68" i="35" s="1"/>
  <c r="J68" i="35"/>
  <c r="M68" i="35" s="1"/>
  <c r="Q67" i="35"/>
  <c r="S67" i="35" s="1"/>
  <c r="U67" i="35" s="1"/>
  <c r="J67" i="35"/>
  <c r="M67" i="35" s="1"/>
  <c r="Q66" i="35"/>
  <c r="S66" i="35" s="1"/>
  <c r="U66" i="35" s="1"/>
  <c r="J66" i="35"/>
  <c r="M66" i="35" s="1"/>
  <c r="Q65" i="35"/>
  <c r="S65" i="35" s="1"/>
  <c r="U65" i="35" s="1"/>
  <c r="J65" i="35"/>
  <c r="M65" i="35" s="1"/>
  <c r="Q64" i="35"/>
  <c r="S64" i="35" s="1"/>
  <c r="U64" i="35" s="1"/>
  <c r="J64" i="35"/>
  <c r="M64" i="35" s="1"/>
  <c r="Q63" i="35"/>
  <c r="S63" i="35" s="1"/>
  <c r="U63" i="35" s="1"/>
  <c r="J63" i="35"/>
  <c r="M63" i="35" s="1"/>
  <c r="Q62" i="35"/>
  <c r="S62" i="35" s="1"/>
  <c r="U62" i="35" s="1"/>
  <c r="J62" i="35"/>
  <c r="M62" i="35" s="1"/>
  <c r="Q61" i="35"/>
  <c r="S61" i="35" s="1"/>
  <c r="U61" i="35" s="1"/>
  <c r="J61" i="35"/>
  <c r="M61" i="35" s="1"/>
  <c r="Q60" i="35"/>
  <c r="S60" i="35" s="1"/>
  <c r="U60" i="35" s="1"/>
  <c r="J60" i="35"/>
  <c r="M60" i="35" s="1"/>
  <c r="Q59" i="35"/>
  <c r="S59" i="35" s="1"/>
  <c r="U59" i="35" s="1"/>
  <c r="J59" i="35"/>
  <c r="M59" i="35" s="1"/>
  <c r="Q58" i="35"/>
  <c r="S58" i="35" s="1"/>
  <c r="U58" i="35" s="1"/>
  <c r="J58" i="35"/>
  <c r="M58" i="35" s="1"/>
  <c r="Q57" i="35"/>
  <c r="S57" i="35" s="1"/>
  <c r="U57" i="35" s="1"/>
  <c r="J57" i="35"/>
  <c r="M57" i="35" s="1"/>
  <c r="Q56" i="35"/>
  <c r="S56" i="35" s="1"/>
  <c r="U56" i="35" s="1"/>
  <c r="J56" i="35"/>
  <c r="M56" i="35" s="1"/>
  <c r="Q55" i="35"/>
  <c r="S55" i="35" s="1"/>
  <c r="U55" i="35" s="1"/>
  <c r="J55" i="35"/>
  <c r="M55" i="35" s="1"/>
  <c r="Q54" i="35"/>
  <c r="S54" i="35" s="1"/>
  <c r="U54" i="35" s="1"/>
  <c r="J54" i="35"/>
  <c r="M54" i="35" s="1"/>
  <c r="Q53" i="35"/>
  <c r="S53" i="35" s="1"/>
  <c r="U53" i="35" s="1"/>
  <c r="J53" i="35"/>
  <c r="M53" i="35" s="1"/>
  <c r="Q52" i="35"/>
  <c r="S52" i="35" s="1"/>
  <c r="U52" i="35" s="1"/>
  <c r="J52" i="35"/>
  <c r="M52" i="35" s="1"/>
  <c r="Q51" i="35"/>
  <c r="S51" i="35" s="1"/>
  <c r="U51" i="35" s="1"/>
  <c r="J51" i="35"/>
  <c r="M51" i="35" s="1"/>
  <c r="Q50" i="35"/>
  <c r="S50" i="35" s="1"/>
  <c r="U50" i="35" s="1"/>
  <c r="J50" i="35"/>
  <c r="M50" i="35" s="1"/>
  <c r="Q49" i="35"/>
  <c r="S49" i="35" s="1"/>
  <c r="U49" i="35" s="1"/>
  <c r="J49" i="35"/>
  <c r="M49" i="35" s="1"/>
  <c r="Q48" i="35"/>
  <c r="S48" i="35" s="1"/>
  <c r="U48" i="35" s="1"/>
  <c r="J48" i="35"/>
  <c r="M48" i="35" s="1"/>
  <c r="Q47" i="35"/>
  <c r="S47" i="35" s="1"/>
  <c r="U47" i="35" s="1"/>
  <c r="J47" i="35"/>
  <c r="M47" i="35" s="1"/>
  <c r="Q46" i="35"/>
  <c r="S46" i="35" s="1"/>
  <c r="U46" i="35" s="1"/>
  <c r="J46" i="35"/>
  <c r="M46" i="35" s="1"/>
  <c r="Q45" i="35"/>
  <c r="S45" i="35" s="1"/>
  <c r="U45" i="35" s="1"/>
  <c r="J45" i="35"/>
  <c r="M45" i="35" s="1"/>
  <c r="Q44" i="35"/>
  <c r="S44" i="35" s="1"/>
  <c r="U44" i="35" s="1"/>
  <c r="J44" i="35"/>
  <c r="M44" i="35" s="1"/>
  <c r="Q43" i="35"/>
  <c r="S43" i="35" s="1"/>
  <c r="U43" i="35" s="1"/>
  <c r="J43" i="35"/>
  <c r="M43" i="35" s="1"/>
  <c r="Q42" i="35"/>
  <c r="S42" i="35" s="1"/>
  <c r="U42" i="35" s="1"/>
  <c r="J42" i="35"/>
  <c r="M42" i="35" s="1"/>
  <c r="Q41" i="35"/>
  <c r="S41" i="35" s="1"/>
  <c r="U41" i="35" s="1"/>
  <c r="J41" i="35"/>
  <c r="M41" i="35" s="1"/>
  <c r="Q40" i="35"/>
  <c r="S40" i="35" s="1"/>
  <c r="U40" i="35" s="1"/>
  <c r="J40" i="35"/>
  <c r="M40" i="35" s="1"/>
  <c r="Q39" i="35"/>
  <c r="S39" i="35" s="1"/>
  <c r="U39" i="35" s="1"/>
  <c r="J39" i="35"/>
  <c r="M39" i="35" s="1"/>
  <c r="Q38" i="35"/>
  <c r="S38" i="35" s="1"/>
  <c r="U38" i="35" s="1"/>
  <c r="J38" i="35"/>
  <c r="M38" i="35" s="1"/>
  <c r="Q37" i="35"/>
  <c r="S37" i="35" s="1"/>
  <c r="U37" i="35" s="1"/>
  <c r="J37" i="35"/>
  <c r="M37" i="35" s="1"/>
  <c r="Q36" i="35"/>
  <c r="S36" i="35" s="1"/>
  <c r="U36" i="35" s="1"/>
  <c r="J36" i="35"/>
  <c r="M36" i="35" s="1"/>
  <c r="Q35" i="35"/>
  <c r="S35" i="35" s="1"/>
  <c r="U35" i="35" s="1"/>
  <c r="J35" i="35"/>
  <c r="M35" i="35" s="1"/>
  <c r="Q34" i="35"/>
  <c r="S34" i="35" s="1"/>
  <c r="U34" i="35" s="1"/>
  <c r="J34" i="35"/>
  <c r="M34" i="35" s="1"/>
  <c r="Q33" i="35"/>
  <c r="S33" i="35" s="1"/>
  <c r="U33" i="35" s="1"/>
  <c r="J33" i="35"/>
  <c r="M33" i="35" s="1"/>
  <c r="Q32" i="35"/>
  <c r="S32" i="35" s="1"/>
  <c r="U32" i="35" s="1"/>
  <c r="J32" i="35"/>
  <c r="M32" i="35" s="1"/>
  <c r="Q31" i="35"/>
  <c r="S31" i="35" s="1"/>
  <c r="U31" i="35" s="1"/>
  <c r="J31" i="35"/>
  <c r="M31" i="35" s="1"/>
  <c r="Q30" i="35"/>
  <c r="S30" i="35" s="1"/>
  <c r="U30" i="35" s="1"/>
  <c r="J30" i="35"/>
  <c r="M30" i="35" s="1"/>
  <c r="Q29" i="35"/>
  <c r="S29" i="35" s="1"/>
  <c r="U29" i="35" s="1"/>
  <c r="J29" i="35"/>
  <c r="M29" i="35" s="1"/>
  <c r="Q28" i="35"/>
  <c r="S28" i="35" s="1"/>
  <c r="U28" i="35" s="1"/>
  <c r="J28" i="35"/>
  <c r="M28" i="35" s="1"/>
  <c r="Q27" i="35"/>
  <c r="S27" i="35" s="1"/>
  <c r="U27" i="35" s="1"/>
  <c r="J27" i="35"/>
  <c r="M27" i="35" s="1"/>
  <c r="Q26" i="35"/>
  <c r="S26" i="35" s="1"/>
  <c r="U26" i="35" s="1"/>
  <c r="J26" i="35"/>
  <c r="M26" i="35" s="1"/>
  <c r="Q25" i="35"/>
  <c r="S25" i="35" s="1"/>
  <c r="U25" i="35" s="1"/>
  <c r="J25" i="35"/>
  <c r="M25" i="35" s="1"/>
  <c r="Q24" i="35"/>
  <c r="S24" i="35" s="1"/>
  <c r="U24" i="35" s="1"/>
  <c r="J24" i="35"/>
  <c r="M24" i="35" s="1"/>
  <c r="Q23" i="35"/>
  <c r="S23" i="35" s="1"/>
  <c r="U23" i="35" s="1"/>
  <c r="J23" i="35"/>
  <c r="M23" i="35" s="1"/>
  <c r="Q22" i="35"/>
  <c r="S22" i="35" s="1"/>
  <c r="U22" i="35" s="1"/>
  <c r="J22" i="35"/>
  <c r="M22" i="35" s="1"/>
  <c r="Q21" i="35"/>
  <c r="S21" i="35" s="1"/>
  <c r="U21" i="35" s="1"/>
  <c r="J21" i="35"/>
  <c r="M21" i="35" s="1"/>
  <c r="Q20" i="35"/>
  <c r="S20" i="35" s="1"/>
  <c r="U20" i="35" s="1"/>
  <c r="J20" i="35"/>
  <c r="M20" i="35" s="1"/>
  <c r="Q19" i="35"/>
  <c r="S19" i="35" s="1"/>
  <c r="U19" i="35" s="1"/>
  <c r="J19" i="35"/>
  <c r="M19" i="35" s="1"/>
  <c r="Q18" i="35"/>
  <c r="S18" i="35" s="1"/>
  <c r="U18" i="35" s="1"/>
  <c r="J18" i="35"/>
  <c r="M18" i="35" s="1"/>
  <c r="Q17" i="35"/>
  <c r="S17" i="35" s="1"/>
  <c r="U17" i="35" s="1"/>
  <c r="J17" i="35"/>
  <c r="M17" i="35" s="1"/>
  <c r="Q16" i="35"/>
  <c r="S16" i="35" s="1"/>
  <c r="U16" i="35" s="1"/>
  <c r="J16" i="35"/>
  <c r="M16" i="35" s="1"/>
  <c r="Q15" i="35"/>
  <c r="S15" i="35" s="1"/>
  <c r="U15" i="35" s="1"/>
  <c r="J15" i="35"/>
  <c r="M15" i="35" s="1"/>
  <c r="Q14" i="35"/>
  <c r="S14" i="35" s="1"/>
  <c r="U14" i="35" s="1"/>
  <c r="J14" i="35"/>
  <c r="M14" i="35" s="1"/>
  <c r="Q13" i="35"/>
  <c r="S13" i="35" s="1"/>
  <c r="U13" i="35" s="1"/>
  <c r="J13" i="35"/>
  <c r="M13" i="35" s="1"/>
  <c r="Q12" i="35"/>
  <c r="S12" i="35" s="1"/>
  <c r="U12" i="35" s="1"/>
  <c r="J12" i="35"/>
  <c r="M12" i="35" s="1"/>
  <c r="Q11" i="35"/>
  <c r="S11" i="35" s="1"/>
  <c r="U11" i="35" s="1"/>
  <c r="J11" i="35"/>
  <c r="M11" i="35" s="1"/>
  <c r="Q10" i="35"/>
  <c r="S10" i="35" s="1"/>
  <c r="U10" i="35" s="1"/>
  <c r="J10" i="35"/>
  <c r="M10" i="35" s="1"/>
  <c r="Q9" i="35"/>
  <c r="S9" i="35" s="1"/>
  <c r="U9" i="35" s="1"/>
  <c r="J9" i="35"/>
  <c r="M9" i="35" s="1"/>
  <c r="S8" i="35"/>
  <c r="U8" i="35" s="1"/>
  <c r="J8" i="35"/>
  <c r="M8" i="35" s="1"/>
  <c r="U7" i="35"/>
  <c r="S7" i="35"/>
  <c r="J7" i="35"/>
  <c r="M7" i="35" s="1"/>
  <c r="S6" i="35"/>
  <c r="U6" i="35" s="1"/>
  <c r="J6" i="35"/>
  <c r="M6" i="35" s="1"/>
  <c r="S5" i="35"/>
  <c r="U5" i="35" s="1"/>
  <c r="J5" i="35"/>
  <c r="M5" i="35" s="1"/>
  <c r="E216" i="35"/>
  <c r="G216" i="35" s="1"/>
  <c r="E216" i="36" s="1"/>
  <c r="G216" i="36" s="1"/>
  <c r="E216" i="37" s="1"/>
  <c r="G216" i="37" s="1"/>
  <c r="E216" i="38" s="1"/>
  <c r="G216" i="38" s="1"/>
  <c r="E215" i="35"/>
  <c r="G215" i="35" s="1"/>
  <c r="E215" i="36" s="1"/>
  <c r="G215" i="36" s="1"/>
  <c r="E215" i="37" s="1"/>
  <c r="G215" i="37" s="1"/>
  <c r="E215" i="38" s="1"/>
  <c r="G215" i="38" s="1"/>
  <c r="E212" i="35"/>
  <c r="G212" i="35" s="1"/>
  <c r="E212" i="36" s="1"/>
  <c r="G212" i="36" s="1"/>
  <c r="E212" i="37" s="1"/>
  <c r="G212" i="37" s="1"/>
  <c r="J219" i="63"/>
  <c r="M219" i="63" s="1"/>
  <c r="J218" i="63"/>
  <c r="M218" i="63" s="1"/>
  <c r="J217" i="63"/>
  <c r="M217" i="63" s="1"/>
  <c r="J216" i="63"/>
  <c r="M216" i="63" s="1"/>
  <c r="J215" i="63"/>
  <c r="M215" i="63" s="1"/>
  <c r="J214" i="63"/>
  <c r="M214" i="63" s="1"/>
  <c r="J213" i="63"/>
  <c r="M213" i="63" s="1"/>
  <c r="J212" i="63"/>
  <c r="M212" i="63" s="1"/>
  <c r="J211" i="63"/>
  <c r="M211" i="63" s="1"/>
  <c r="J219" i="62"/>
  <c r="M219" i="62" s="1"/>
  <c r="J218" i="62"/>
  <c r="M218" i="62" s="1"/>
  <c r="J217" i="62"/>
  <c r="M217" i="62" s="1"/>
  <c r="J216" i="62"/>
  <c r="M216" i="62" s="1"/>
  <c r="J215" i="62"/>
  <c r="M215" i="62" s="1"/>
  <c r="J214" i="62"/>
  <c r="M214" i="62" s="1"/>
  <c r="J213" i="62"/>
  <c r="M213" i="62" s="1"/>
  <c r="J212" i="62"/>
  <c r="M212" i="62" s="1"/>
  <c r="J211" i="62"/>
  <c r="M211" i="62" s="1"/>
  <c r="J219" i="61"/>
  <c r="M219" i="61" s="1"/>
  <c r="J218" i="61"/>
  <c r="M218" i="61" s="1"/>
  <c r="J217" i="61"/>
  <c r="M217" i="61" s="1"/>
  <c r="J216" i="61"/>
  <c r="M216" i="61" s="1"/>
  <c r="J215" i="61"/>
  <c r="M215" i="61" s="1"/>
  <c r="J214" i="61"/>
  <c r="M214" i="61" s="1"/>
  <c r="J213" i="61"/>
  <c r="M213" i="61" s="1"/>
  <c r="J212" i="61"/>
  <c r="M212" i="61" s="1"/>
  <c r="J211" i="61"/>
  <c r="M211" i="61" s="1"/>
  <c r="J219" i="60"/>
  <c r="M219" i="60" s="1"/>
  <c r="J218" i="60"/>
  <c r="M218" i="60" s="1"/>
  <c r="J217" i="60"/>
  <c r="M217" i="60" s="1"/>
  <c r="J216" i="60"/>
  <c r="M216" i="60" s="1"/>
  <c r="J215" i="60"/>
  <c r="M215" i="60" s="1"/>
  <c r="J214" i="60"/>
  <c r="M214" i="60" s="1"/>
  <c r="J213" i="60"/>
  <c r="M213" i="60" s="1"/>
  <c r="J212" i="60"/>
  <c r="M212" i="60" s="1"/>
  <c r="J211" i="60"/>
  <c r="M211" i="60" s="1"/>
  <c r="J219" i="59"/>
  <c r="M219" i="59" s="1"/>
  <c r="J218" i="59"/>
  <c r="M218" i="59" s="1"/>
  <c r="J217" i="59"/>
  <c r="M217" i="59" s="1"/>
  <c r="J216" i="59"/>
  <c r="M216" i="59" s="1"/>
  <c r="J215" i="59"/>
  <c r="M215" i="59" s="1"/>
  <c r="J214" i="59"/>
  <c r="M214" i="59" s="1"/>
  <c r="J213" i="59"/>
  <c r="M213" i="59" s="1"/>
  <c r="J212" i="59"/>
  <c r="M212" i="59" s="1"/>
  <c r="J211" i="59"/>
  <c r="M211" i="59" s="1"/>
  <c r="J219" i="58"/>
  <c r="M219" i="58" s="1"/>
  <c r="J218" i="58"/>
  <c r="M218" i="58" s="1"/>
  <c r="J217" i="58"/>
  <c r="M217" i="58" s="1"/>
  <c r="J216" i="58"/>
  <c r="M216" i="58" s="1"/>
  <c r="J215" i="58"/>
  <c r="M215" i="58" s="1"/>
  <c r="J214" i="58"/>
  <c r="M214" i="58" s="1"/>
  <c r="J213" i="58"/>
  <c r="M213" i="58" s="1"/>
  <c r="J212" i="58"/>
  <c r="M212" i="58" s="1"/>
  <c r="J211" i="58"/>
  <c r="M211" i="58" s="1"/>
  <c r="J92" i="57"/>
  <c r="J219" i="57"/>
  <c r="M219" i="57" s="1"/>
  <c r="J218" i="57"/>
  <c r="M218" i="57" s="1"/>
  <c r="J217" i="57"/>
  <c r="M217" i="57" s="1"/>
  <c r="J216" i="57"/>
  <c r="M216" i="57" s="1"/>
  <c r="J215" i="57"/>
  <c r="M215" i="57" s="1"/>
  <c r="J214" i="57"/>
  <c r="M214" i="57" s="1"/>
  <c r="J213" i="57"/>
  <c r="M213" i="57" s="1"/>
  <c r="J212" i="57"/>
  <c r="M212" i="57" s="1"/>
  <c r="J211" i="57"/>
  <c r="M211" i="57" s="1"/>
  <c r="J82" i="56"/>
  <c r="J219" i="56"/>
  <c r="M219" i="56" s="1"/>
  <c r="J218" i="56"/>
  <c r="M218" i="56" s="1"/>
  <c r="J217" i="56"/>
  <c r="M217" i="56" s="1"/>
  <c r="J216" i="56"/>
  <c r="M216" i="56" s="1"/>
  <c r="J215" i="56"/>
  <c r="M215" i="56" s="1"/>
  <c r="J214" i="56"/>
  <c r="M214" i="56" s="1"/>
  <c r="J213" i="56"/>
  <c r="M213" i="56" s="1"/>
  <c r="J212" i="56"/>
  <c r="M212" i="56" s="1"/>
  <c r="J211" i="56"/>
  <c r="M211" i="56" s="1"/>
  <c r="K229" i="55"/>
  <c r="J219" i="55"/>
  <c r="M219" i="55" s="1"/>
  <c r="J218" i="55"/>
  <c r="M218" i="55" s="1"/>
  <c r="J217" i="55"/>
  <c r="M217" i="55" s="1"/>
  <c r="J216" i="55"/>
  <c r="M216" i="55" s="1"/>
  <c r="J215" i="55"/>
  <c r="M215" i="55" s="1"/>
  <c r="J214" i="55"/>
  <c r="M214" i="55" s="1"/>
  <c r="J213" i="55"/>
  <c r="M213" i="55" s="1"/>
  <c r="J212" i="55"/>
  <c r="M212" i="55" s="1"/>
  <c r="J211" i="55"/>
  <c r="M211" i="55" s="1"/>
  <c r="J219" i="54"/>
  <c r="M219" i="54" s="1"/>
  <c r="J218" i="54"/>
  <c r="M218" i="54" s="1"/>
  <c r="J217" i="54"/>
  <c r="M217" i="54" s="1"/>
  <c r="J216" i="54"/>
  <c r="M216" i="54" s="1"/>
  <c r="J215" i="54"/>
  <c r="M215" i="54" s="1"/>
  <c r="J214" i="54"/>
  <c r="M214" i="54" s="1"/>
  <c r="J213" i="54"/>
  <c r="M213" i="54" s="1"/>
  <c r="J212" i="54"/>
  <c r="M212" i="54" s="1"/>
  <c r="J211" i="54"/>
  <c r="M211" i="54" s="1"/>
  <c r="J211" i="53"/>
  <c r="M211" i="53" s="1"/>
  <c r="J212" i="53"/>
  <c r="M212" i="53" s="1"/>
  <c r="J213" i="53"/>
  <c r="M213" i="53" s="1"/>
  <c r="J214" i="53"/>
  <c r="M214" i="53" s="1"/>
  <c r="J215" i="53"/>
  <c r="M215" i="53" s="1"/>
  <c r="J216" i="53"/>
  <c r="M216" i="53" s="1"/>
  <c r="J217" i="53"/>
  <c r="M217" i="53" s="1"/>
  <c r="J218" i="53"/>
  <c r="M218" i="53"/>
  <c r="J219" i="53"/>
  <c r="M219" i="53" s="1"/>
  <c r="K229" i="52"/>
  <c r="J211" i="52"/>
  <c r="M211" i="52" s="1"/>
  <c r="J212" i="52"/>
  <c r="M212" i="52" s="1"/>
  <c r="J213" i="52"/>
  <c r="M213" i="52" s="1"/>
  <c r="J214" i="52"/>
  <c r="M214" i="52" s="1"/>
  <c r="J215" i="52"/>
  <c r="M215" i="52" s="1"/>
  <c r="J216" i="52"/>
  <c r="M216" i="52" s="1"/>
  <c r="J217" i="52"/>
  <c r="M217" i="52" s="1"/>
  <c r="J218" i="52"/>
  <c r="M218" i="52" s="1"/>
  <c r="J219" i="52"/>
  <c r="M219" i="52" s="1"/>
  <c r="C221" i="49" l="1"/>
  <c r="E221" i="49" s="1"/>
  <c r="G221" i="49" s="1"/>
  <c r="G220" i="47"/>
  <c r="E220" i="48" s="1"/>
  <c r="G220" i="48" s="1"/>
  <c r="C215" i="39"/>
  <c r="E215" i="39" s="1"/>
  <c r="G215" i="39" s="1"/>
  <c r="C215" i="40" s="1"/>
  <c r="C216" i="39"/>
  <c r="E216" i="39" s="1"/>
  <c r="G216" i="39" s="1"/>
  <c r="E218" i="39"/>
  <c r="G218" i="39" s="1"/>
  <c r="E211" i="37"/>
  <c r="G211" i="37" s="1"/>
  <c r="E219" i="37"/>
  <c r="G219" i="37" s="1"/>
  <c r="E219" i="38" s="1"/>
  <c r="G219" i="38" s="1"/>
  <c r="R7" i="15"/>
  <c r="E217" i="36"/>
  <c r="G217" i="36" s="1"/>
  <c r="E217" i="37" s="1"/>
  <c r="G217" i="37" s="1"/>
  <c r="E217" i="38" s="1"/>
  <c r="G217" i="38" s="1"/>
  <c r="E213" i="36"/>
  <c r="G213" i="36" s="1"/>
  <c r="E213" i="37" s="1"/>
  <c r="G213" i="37" s="1"/>
  <c r="M197" i="35"/>
  <c r="M212" i="35"/>
  <c r="M213" i="35"/>
  <c r="M199" i="35"/>
  <c r="M207" i="35"/>
  <c r="M215" i="35"/>
  <c r="M198" i="35"/>
  <c r="N239" i="35"/>
  <c r="K224" i="33"/>
  <c r="M5" i="33"/>
  <c r="O237" i="33"/>
  <c r="O238" i="33" s="1"/>
  <c r="J236" i="36"/>
  <c r="K224" i="37"/>
  <c r="M7" i="15" s="1"/>
  <c r="M5" i="37"/>
  <c r="O237" i="37"/>
  <c r="O238" i="37" s="1"/>
  <c r="N238" i="37"/>
  <c r="N239" i="37" s="1"/>
  <c r="K224" i="36"/>
  <c r="M6" i="15" s="1"/>
  <c r="M71" i="36"/>
  <c r="M79" i="36"/>
  <c r="N239" i="36"/>
  <c r="O237" i="36"/>
  <c r="O238" i="36" s="1"/>
  <c r="J236" i="35"/>
  <c r="M85" i="35"/>
  <c r="M89" i="35"/>
  <c r="M141" i="35"/>
  <c r="M170" i="35"/>
  <c r="M186" i="35"/>
  <c r="M167" i="35"/>
  <c r="M183" i="35"/>
  <c r="O237" i="35"/>
  <c r="O238" i="35" s="1"/>
  <c r="K224" i="35"/>
  <c r="M5" i="15" s="1"/>
  <c r="S5" i="15" s="1"/>
  <c r="J210" i="51"/>
  <c r="J211" i="51"/>
  <c r="M211" i="51" s="1"/>
  <c r="J212" i="51"/>
  <c r="M212" i="51" s="1"/>
  <c r="J213" i="51"/>
  <c r="M213" i="51" s="1"/>
  <c r="J214" i="51"/>
  <c r="M214" i="51" s="1"/>
  <c r="J215" i="51"/>
  <c r="M215" i="51" s="1"/>
  <c r="J216" i="51"/>
  <c r="M216" i="51" s="1"/>
  <c r="J217" i="51"/>
  <c r="M217" i="51" s="1"/>
  <c r="J218" i="51"/>
  <c r="M218" i="51" s="1"/>
  <c r="J219" i="51"/>
  <c r="M219" i="51" s="1"/>
  <c r="J211" i="50"/>
  <c r="M211" i="50" s="1"/>
  <c r="J212" i="50"/>
  <c r="M212" i="50" s="1"/>
  <c r="J213" i="50"/>
  <c r="M213" i="50" s="1"/>
  <c r="J214" i="50"/>
  <c r="M214" i="50" s="1"/>
  <c r="J215" i="50"/>
  <c r="M215" i="50" s="1"/>
  <c r="J216" i="50"/>
  <c r="M216" i="50" s="1"/>
  <c r="J217" i="50"/>
  <c r="M217" i="50" s="1"/>
  <c r="J218" i="50"/>
  <c r="M218" i="50" s="1"/>
  <c r="J219" i="50"/>
  <c r="M219" i="50" s="1"/>
  <c r="J211" i="49"/>
  <c r="M211" i="49" s="1"/>
  <c r="J212" i="49"/>
  <c r="M212" i="49" s="1"/>
  <c r="J213" i="49"/>
  <c r="M213" i="49" s="1"/>
  <c r="J214" i="49"/>
  <c r="M214" i="49" s="1"/>
  <c r="J215" i="49"/>
  <c r="M215" i="49" s="1"/>
  <c r="J216" i="49"/>
  <c r="M216" i="49" s="1"/>
  <c r="J217" i="49"/>
  <c r="M217" i="49" s="1"/>
  <c r="J218" i="49"/>
  <c r="M218" i="49" s="1"/>
  <c r="J219" i="49"/>
  <c r="M219" i="49" s="1"/>
  <c r="J210" i="49"/>
  <c r="M210" i="49" s="1"/>
  <c r="J218" i="48"/>
  <c r="M218" i="48" s="1"/>
  <c r="J211" i="48"/>
  <c r="M211" i="48" s="1"/>
  <c r="J212" i="48"/>
  <c r="M212" i="48" s="1"/>
  <c r="J213" i="48"/>
  <c r="M213" i="48" s="1"/>
  <c r="J214" i="48"/>
  <c r="M214" i="48" s="1"/>
  <c r="J215" i="48"/>
  <c r="M215" i="48" s="1"/>
  <c r="J216" i="48"/>
  <c r="M216" i="48" s="1"/>
  <c r="J217" i="48"/>
  <c r="M217" i="48" s="1"/>
  <c r="J210" i="48"/>
  <c r="M210" i="48" s="1"/>
  <c r="K229" i="47"/>
  <c r="J211" i="47"/>
  <c r="M211" i="47" s="1"/>
  <c r="J212" i="47"/>
  <c r="M212" i="47" s="1"/>
  <c r="J213" i="47"/>
  <c r="M213" i="47" s="1"/>
  <c r="J214" i="47"/>
  <c r="M214" i="47" s="1"/>
  <c r="J215" i="47"/>
  <c r="M215" i="47" s="1"/>
  <c r="J216" i="47"/>
  <c r="M216" i="47" s="1"/>
  <c r="J217" i="47"/>
  <c r="M217" i="47" s="1"/>
  <c r="J218" i="47"/>
  <c r="M218" i="47" s="1"/>
  <c r="J217" i="46"/>
  <c r="M217" i="46" s="1"/>
  <c r="J218" i="46"/>
  <c r="J216" i="46"/>
  <c r="M216" i="46" s="1"/>
  <c r="J211" i="46"/>
  <c r="M211" i="46" s="1"/>
  <c r="J212" i="46"/>
  <c r="M212" i="46" s="1"/>
  <c r="J213" i="46"/>
  <c r="M213" i="46" s="1"/>
  <c r="J214" i="46"/>
  <c r="M214" i="46" s="1"/>
  <c r="J215" i="46"/>
  <c r="M215" i="46" s="1"/>
  <c r="J211" i="45"/>
  <c r="M211" i="45" s="1"/>
  <c r="J212" i="45"/>
  <c r="M212" i="45" s="1"/>
  <c r="J213" i="45"/>
  <c r="M213" i="45" s="1"/>
  <c r="J214" i="45"/>
  <c r="M214" i="45" s="1"/>
  <c r="J215" i="45"/>
  <c r="M215" i="45" s="1"/>
  <c r="C221" i="50" l="1"/>
  <c r="E221" i="50" s="1"/>
  <c r="G221" i="50" s="1"/>
  <c r="C220" i="49"/>
  <c r="E220" i="49" s="1"/>
  <c r="G220" i="49" s="1"/>
  <c r="C216" i="40"/>
  <c r="E216" i="40" s="1"/>
  <c r="G216" i="40" s="1"/>
  <c r="C219" i="39"/>
  <c r="E219" i="39" s="1"/>
  <c r="G219" i="39" s="1"/>
  <c r="C218" i="40"/>
  <c r="E218" i="40" s="1"/>
  <c r="G218" i="40" s="1"/>
  <c r="C217" i="39"/>
  <c r="E217" i="39" s="1"/>
  <c r="G217" i="39" s="1"/>
  <c r="S7" i="15"/>
  <c r="O239" i="33"/>
  <c r="K230" i="33"/>
  <c r="M218" i="46"/>
  <c r="O239" i="37"/>
  <c r="O239" i="35"/>
  <c r="K230" i="37"/>
  <c r="O239" i="36"/>
  <c r="K230" i="36"/>
  <c r="K230" i="35"/>
  <c r="J190" i="44"/>
  <c r="J211" i="44"/>
  <c r="M211" i="44" s="1"/>
  <c r="J212" i="44"/>
  <c r="M212" i="44" s="1"/>
  <c r="J213" i="44"/>
  <c r="M213" i="44" s="1"/>
  <c r="J214" i="44"/>
  <c r="M214" i="44" s="1"/>
  <c r="J215" i="44"/>
  <c r="M215" i="44" s="1"/>
  <c r="C221" i="51" l="1"/>
  <c r="E221" i="51" s="1"/>
  <c r="G221" i="51" s="1"/>
  <c r="C220" i="50"/>
  <c r="E220" i="50" s="1"/>
  <c r="G220" i="50" s="1"/>
  <c r="C218" i="41"/>
  <c r="E218" i="41" s="1"/>
  <c r="G218" i="41" s="1"/>
  <c r="C216" i="41"/>
  <c r="E216" i="41" s="1"/>
  <c r="G216" i="41" s="1"/>
  <c r="C217" i="40"/>
  <c r="E217" i="40" s="1"/>
  <c r="G217" i="40" s="1"/>
  <c r="C219" i="40"/>
  <c r="E219" i="40" s="1"/>
  <c r="G219" i="40" s="1"/>
  <c r="K233" i="33"/>
  <c r="K232" i="33"/>
  <c r="J235" i="33" s="1"/>
  <c r="K233" i="37"/>
  <c r="K232" i="37"/>
  <c r="J235" i="37" s="1"/>
  <c r="K233" i="36"/>
  <c r="K232" i="36"/>
  <c r="J235" i="36" s="1"/>
  <c r="K233" i="35"/>
  <c r="K232" i="35"/>
  <c r="J235" i="35" s="1"/>
  <c r="J212" i="43"/>
  <c r="M212" i="43" s="1"/>
  <c r="J213" i="43"/>
  <c r="M213" i="43" s="1"/>
  <c r="J214" i="43"/>
  <c r="M214" i="43" s="1"/>
  <c r="J215" i="43"/>
  <c r="M215" i="43" s="1"/>
  <c r="J211" i="43"/>
  <c r="M211" i="43" s="1"/>
  <c r="J211" i="42"/>
  <c r="M211" i="42" s="1"/>
  <c r="J212" i="42"/>
  <c r="M212" i="42" s="1"/>
  <c r="J213" i="42"/>
  <c r="M213" i="42" s="1"/>
  <c r="J214" i="42"/>
  <c r="M214" i="42" s="1"/>
  <c r="J215" i="42"/>
  <c r="M215" i="42" s="1"/>
  <c r="K226" i="41"/>
  <c r="J211" i="41"/>
  <c r="M211" i="41" s="1"/>
  <c r="J212" i="41"/>
  <c r="M212" i="41" s="1"/>
  <c r="J213" i="41"/>
  <c r="M213" i="41" s="1"/>
  <c r="J214" i="41"/>
  <c r="M214" i="41" s="1"/>
  <c r="J215" i="41"/>
  <c r="M215" i="41" s="1"/>
  <c r="E215" i="40"/>
  <c r="G215" i="40" s="1"/>
  <c r="C215" i="41" s="1"/>
  <c r="J215" i="40"/>
  <c r="J211" i="40"/>
  <c r="M211" i="40" s="1"/>
  <c r="J212" i="40"/>
  <c r="M212" i="40" s="1"/>
  <c r="J213" i="40"/>
  <c r="M213" i="40" s="1"/>
  <c r="J214" i="40"/>
  <c r="M214" i="40" s="1"/>
  <c r="K237" i="39"/>
  <c r="J211" i="39"/>
  <c r="M211" i="39" s="1"/>
  <c r="J212" i="39"/>
  <c r="M212" i="39" s="1"/>
  <c r="J213" i="39"/>
  <c r="M213" i="39" s="1"/>
  <c r="J214" i="39"/>
  <c r="M214" i="39" s="1"/>
  <c r="K237" i="38"/>
  <c r="J214" i="38"/>
  <c r="J213" i="38"/>
  <c r="J212" i="38"/>
  <c r="J211" i="38"/>
  <c r="C221" i="52" l="1"/>
  <c r="E221" i="52" s="1"/>
  <c r="G221" i="52" s="1"/>
  <c r="C220" i="51"/>
  <c r="E220" i="51" s="1"/>
  <c r="G220" i="51" s="1"/>
  <c r="C216" i="42"/>
  <c r="E216" i="42" s="1"/>
  <c r="G216" i="42" s="1"/>
  <c r="C219" i="41"/>
  <c r="E219" i="41" s="1"/>
  <c r="G219" i="41" s="1"/>
  <c r="C217" i="41"/>
  <c r="E217" i="41" s="1"/>
  <c r="G217" i="41" s="1"/>
  <c r="C218" i="42"/>
  <c r="E218" i="42" s="1"/>
  <c r="G218" i="42" s="1"/>
  <c r="E215" i="41"/>
  <c r="G215" i="41" s="1"/>
  <c r="C215" i="42" s="1"/>
  <c r="M215" i="40"/>
  <c r="M211" i="38"/>
  <c r="M212" i="38"/>
  <c r="M214" i="38"/>
  <c r="M213" i="38"/>
  <c r="E213" i="38"/>
  <c r="G213" i="38" s="1"/>
  <c r="C213" i="39" s="1"/>
  <c r="E212" i="38"/>
  <c r="G212" i="38" s="1"/>
  <c r="C221" i="53" l="1"/>
  <c r="E221" i="53" s="1"/>
  <c r="G221" i="53" s="1"/>
  <c r="C220" i="52"/>
  <c r="E220" i="52" s="1"/>
  <c r="G220" i="52" s="1"/>
  <c r="C218" i="43"/>
  <c r="E218" i="43" s="1"/>
  <c r="G218" i="43" s="1"/>
  <c r="C219" i="42"/>
  <c r="E219" i="42" s="1"/>
  <c r="G219" i="42" s="1"/>
  <c r="C217" i="42"/>
  <c r="E217" i="42" s="1"/>
  <c r="G217" i="42" s="1"/>
  <c r="C216" i="43"/>
  <c r="E216" i="43" s="1"/>
  <c r="G216" i="43" s="1"/>
  <c r="C212" i="39"/>
  <c r="E212" i="39" s="1"/>
  <c r="G212" i="39" s="1"/>
  <c r="E213" i="39"/>
  <c r="G213" i="39" s="1"/>
  <c r="E215" i="42"/>
  <c r="G215" i="42" s="1"/>
  <c r="C215" i="43" s="1"/>
  <c r="E214" i="38"/>
  <c r="G214" i="38" s="1"/>
  <c r="C214" i="39" s="1"/>
  <c r="E211" i="38"/>
  <c r="G211" i="38" s="1"/>
  <c r="C221" i="54" l="1"/>
  <c r="E221" i="54" s="1"/>
  <c r="G221" i="54" s="1"/>
  <c r="C220" i="53"/>
  <c r="E220" i="53" s="1"/>
  <c r="G220" i="53" s="1"/>
  <c r="C216" i="44"/>
  <c r="E216" i="44" s="1"/>
  <c r="G216" i="44" s="1"/>
  <c r="C218" i="44"/>
  <c r="E218" i="44" s="1"/>
  <c r="G218" i="44" s="1"/>
  <c r="C217" i="43"/>
  <c r="E217" i="43" s="1"/>
  <c r="G217" i="43" s="1"/>
  <c r="C219" i="43"/>
  <c r="E219" i="43" s="1"/>
  <c r="G219" i="43" s="1"/>
  <c r="C212" i="40"/>
  <c r="E212" i="40" s="1"/>
  <c r="G212" i="40" s="1"/>
  <c r="C213" i="40"/>
  <c r="E213" i="40" s="1"/>
  <c r="G213" i="40" s="1"/>
  <c r="C211" i="39"/>
  <c r="E211" i="39" s="1"/>
  <c r="G211" i="39" s="1"/>
  <c r="E214" i="39"/>
  <c r="G214" i="39" s="1"/>
  <c r="C214" i="40" s="1"/>
  <c r="E215" i="43"/>
  <c r="G215" i="43" s="1"/>
  <c r="C215" i="44" s="1"/>
  <c r="K228" i="38"/>
  <c r="C221" i="55" l="1"/>
  <c r="E221" i="55" s="1"/>
  <c r="G221" i="55" s="1"/>
  <c r="C220" i="54"/>
  <c r="E220" i="54" s="1"/>
  <c r="G220" i="54" s="1"/>
  <c r="C218" i="45"/>
  <c r="E218" i="45" s="1"/>
  <c r="G218" i="45" s="1"/>
  <c r="C216" i="45"/>
  <c r="E216" i="45" s="1"/>
  <c r="G216" i="45" s="1"/>
  <c r="C219" i="44"/>
  <c r="E219" i="44" s="1"/>
  <c r="G219" i="44" s="1"/>
  <c r="C217" i="44"/>
  <c r="E217" i="44" s="1"/>
  <c r="G217" i="44" s="1"/>
  <c r="C213" i="41"/>
  <c r="E213" i="41" s="1"/>
  <c r="G213" i="41" s="1"/>
  <c r="C213" i="42" s="1"/>
  <c r="E213" i="42" s="1"/>
  <c r="G213" i="42" s="1"/>
  <c r="C213" i="43" s="1"/>
  <c r="C212" i="41"/>
  <c r="E212" i="41" s="1"/>
  <c r="G212" i="41" s="1"/>
  <c r="C211" i="40"/>
  <c r="E211" i="40" s="1"/>
  <c r="G211" i="40" s="1"/>
  <c r="E215" i="44"/>
  <c r="G215" i="44" s="1"/>
  <c r="C215" i="45" s="1"/>
  <c r="E214" i="40"/>
  <c r="G214" i="40" s="1"/>
  <c r="C214" i="41" s="1"/>
  <c r="F5" i="15"/>
  <c r="C221" i="56" l="1"/>
  <c r="E221" i="56" s="1"/>
  <c r="G221" i="56" s="1"/>
  <c r="C220" i="55"/>
  <c r="E220" i="55" s="1"/>
  <c r="G220" i="55" s="1"/>
  <c r="C216" i="46"/>
  <c r="E216" i="46" s="1"/>
  <c r="G216" i="46" s="1"/>
  <c r="C218" i="46"/>
  <c r="E218" i="46" s="1"/>
  <c r="G218" i="46" s="1"/>
  <c r="C217" i="45"/>
  <c r="E217" i="45" s="1"/>
  <c r="G217" i="45" s="1"/>
  <c r="C219" i="45"/>
  <c r="E219" i="45" s="1"/>
  <c r="G219" i="45" s="1"/>
  <c r="C212" i="42"/>
  <c r="E212" i="42" s="1"/>
  <c r="G212" i="42" s="1"/>
  <c r="C212" i="43" s="1"/>
  <c r="E212" i="43" s="1"/>
  <c r="G212" i="43" s="1"/>
  <c r="C211" i="41"/>
  <c r="E211" i="41" s="1"/>
  <c r="G211" i="41" s="1"/>
  <c r="E214" i="41"/>
  <c r="G214" i="41" s="1"/>
  <c r="C214" i="42" s="1"/>
  <c r="E213" i="43"/>
  <c r="G213" i="43" s="1"/>
  <c r="C213" i="44" s="1"/>
  <c r="E215" i="45"/>
  <c r="G215" i="45" s="1"/>
  <c r="C215" i="46" s="1"/>
  <c r="K227" i="45"/>
  <c r="J237" i="45" s="1"/>
  <c r="J237" i="65"/>
  <c r="J238" i="64"/>
  <c r="J238" i="63"/>
  <c r="J238" i="62"/>
  <c r="J238" i="61"/>
  <c r="J238" i="60"/>
  <c r="J238" i="59"/>
  <c r="J238" i="58"/>
  <c r="J238" i="57"/>
  <c r="J238" i="56"/>
  <c r="J238" i="55"/>
  <c r="J238" i="54"/>
  <c r="J238" i="53"/>
  <c r="J238" i="52"/>
  <c r="J238" i="51"/>
  <c r="J238" i="50"/>
  <c r="J238" i="49"/>
  <c r="J238" i="48"/>
  <c r="J238" i="47"/>
  <c r="J238" i="46"/>
  <c r="J238" i="45"/>
  <c r="J238" i="44"/>
  <c r="J238" i="43"/>
  <c r="J237" i="42"/>
  <c r="J237" i="41"/>
  <c r="J237" i="40"/>
  <c r="C221" i="57" l="1"/>
  <c r="E221" i="57" s="1"/>
  <c r="G221" i="57" s="1"/>
  <c r="C220" i="56"/>
  <c r="E220" i="56" s="1"/>
  <c r="G220" i="56" s="1"/>
  <c r="C217" i="46"/>
  <c r="E217" i="46" s="1"/>
  <c r="G217" i="46" s="1"/>
  <c r="C218" i="47"/>
  <c r="E218" i="47" s="1"/>
  <c r="C216" i="47"/>
  <c r="E216" i="47" s="1"/>
  <c r="C219" i="46"/>
  <c r="E219" i="46" s="1"/>
  <c r="G219" i="46" s="1"/>
  <c r="C212" i="44"/>
  <c r="E212" i="44" s="1"/>
  <c r="G212" i="44" s="1"/>
  <c r="C211" i="42"/>
  <c r="E211" i="42" s="1"/>
  <c r="G211" i="42" s="1"/>
  <c r="C211" i="43" s="1"/>
  <c r="E211" i="43" s="1"/>
  <c r="G211" i="43" s="1"/>
  <c r="E213" i="44"/>
  <c r="G213" i="44" s="1"/>
  <c r="C213" i="45" s="1"/>
  <c r="E214" i="42"/>
  <c r="G214" i="42" s="1"/>
  <c r="C214" i="43" s="1"/>
  <c r="E215" i="46"/>
  <c r="G215" i="46" s="1"/>
  <c r="C215" i="47" s="1"/>
  <c r="H5" i="15"/>
  <c r="D5" i="15"/>
  <c r="T35" i="15"/>
  <c r="Q35" i="15"/>
  <c r="P35" i="15"/>
  <c r="O35" i="15"/>
  <c r="T34" i="15"/>
  <c r="Q34" i="15"/>
  <c r="P34" i="15"/>
  <c r="O34" i="15"/>
  <c r="O236" i="65"/>
  <c r="O237" i="65" s="1"/>
  <c r="N236" i="65"/>
  <c r="M236" i="65"/>
  <c r="K229" i="65"/>
  <c r="N35" i="15" s="1"/>
  <c r="K226" i="65"/>
  <c r="J236" i="65" s="1"/>
  <c r="J223" i="65"/>
  <c r="M210" i="65"/>
  <c r="M209" i="65"/>
  <c r="M208" i="65"/>
  <c r="M207" i="65"/>
  <c r="M206" i="65"/>
  <c r="M205" i="65"/>
  <c r="M204" i="65"/>
  <c r="M203" i="65"/>
  <c r="M202" i="65"/>
  <c r="M201" i="65"/>
  <c r="M200" i="65"/>
  <c r="M199" i="65"/>
  <c r="M198" i="65"/>
  <c r="M197" i="65"/>
  <c r="M196" i="65"/>
  <c r="M195" i="65"/>
  <c r="M194" i="65"/>
  <c r="M193" i="65"/>
  <c r="M192" i="65"/>
  <c r="M191" i="65"/>
  <c r="M190" i="65"/>
  <c r="M189" i="65"/>
  <c r="M188" i="65"/>
  <c r="M187" i="65"/>
  <c r="M186" i="65"/>
  <c r="M185" i="65"/>
  <c r="M177" i="65"/>
  <c r="M176" i="65"/>
  <c r="M175" i="65"/>
  <c r="M174" i="65"/>
  <c r="M173" i="65"/>
  <c r="M172" i="65"/>
  <c r="M171" i="65"/>
  <c r="M170" i="65"/>
  <c r="M169" i="65"/>
  <c r="M168" i="65"/>
  <c r="M167" i="65"/>
  <c r="M166" i="65"/>
  <c r="M165" i="65"/>
  <c r="M164" i="65"/>
  <c r="M163" i="65"/>
  <c r="M162" i="65"/>
  <c r="M161" i="65"/>
  <c r="M160" i="65"/>
  <c r="M159" i="65"/>
  <c r="M158" i="65"/>
  <c r="M157" i="65"/>
  <c r="M156" i="65"/>
  <c r="M155" i="65"/>
  <c r="M154" i="65"/>
  <c r="M153" i="65"/>
  <c r="M152" i="65"/>
  <c r="M151" i="65"/>
  <c r="M150" i="65"/>
  <c r="M149" i="65"/>
  <c r="M148" i="65"/>
  <c r="M147" i="65"/>
  <c r="M146" i="65"/>
  <c r="M145" i="65"/>
  <c r="M144" i="65"/>
  <c r="M143" i="65"/>
  <c r="M142" i="65"/>
  <c r="M141" i="65"/>
  <c r="M140" i="65"/>
  <c r="M139" i="65"/>
  <c r="M138" i="65"/>
  <c r="M137" i="65"/>
  <c r="M136" i="65"/>
  <c r="M135" i="65"/>
  <c r="M134" i="65"/>
  <c r="M133" i="65"/>
  <c r="M132" i="65"/>
  <c r="M131" i="65"/>
  <c r="M130" i="65"/>
  <c r="M129" i="65"/>
  <c r="M128" i="65"/>
  <c r="M127" i="65"/>
  <c r="M126" i="65"/>
  <c r="M125" i="65"/>
  <c r="M124" i="65"/>
  <c r="M123" i="65"/>
  <c r="M122" i="65"/>
  <c r="M121" i="65"/>
  <c r="M120" i="65"/>
  <c r="M119" i="65"/>
  <c r="M118" i="65"/>
  <c r="M117" i="65"/>
  <c r="M116" i="65"/>
  <c r="M115" i="65"/>
  <c r="M114" i="65"/>
  <c r="M113" i="65"/>
  <c r="M112" i="65"/>
  <c r="M111" i="65"/>
  <c r="M110" i="65"/>
  <c r="M109" i="65"/>
  <c r="X107" i="65"/>
  <c r="Z105" i="65"/>
  <c r="Q104" i="65"/>
  <c r="S104" i="65" s="1"/>
  <c r="U104" i="65" s="1"/>
  <c r="Q103" i="65"/>
  <c r="S103" i="65" s="1"/>
  <c r="U103" i="65" s="1"/>
  <c r="Q102" i="65"/>
  <c r="S102" i="65" s="1"/>
  <c r="U102" i="65" s="1"/>
  <c r="Q101" i="65"/>
  <c r="S101" i="65" s="1"/>
  <c r="U101" i="65" s="1"/>
  <c r="Q100" i="65"/>
  <c r="S100" i="65" s="1"/>
  <c r="U100" i="65" s="1"/>
  <c r="Q99" i="65"/>
  <c r="S99" i="65" s="1"/>
  <c r="U99" i="65" s="1"/>
  <c r="Q98" i="65"/>
  <c r="S98" i="65" s="1"/>
  <c r="U98" i="65" s="1"/>
  <c r="Q97" i="65"/>
  <c r="S97" i="65" s="1"/>
  <c r="U97" i="65" s="1"/>
  <c r="Q96" i="65"/>
  <c r="S96" i="65" s="1"/>
  <c r="U96" i="65" s="1"/>
  <c r="Q95" i="65"/>
  <c r="S95" i="65" s="1"/>
  <c r="U95" i="65" s="1"/>
  <c r="Q94" i="65"/>
  <c r="S94" i="65" s="1"/>
  <c r="U94" i="65" s="1"/>
  <c r="Q93" i="65"/>
  <c r="S93" i="65" s="1"/>
  <c r="U93" i="65" s="1"/>
  <c r="Q92" i="65"/>
  <c r="S92" i="65" s="1"/>
  <c r="U92" i="65" s="1"/>
  <c r="Q91" i="65"/>
  <c r="S91" i="65" s="1"/>
  <c r="U91" i="65" s="1"/>
  <c r="J91" i="65"/>
  <c r="Q90" i="65"/>
  <c r="S90" i="65" s="1"/>
  <c r="U90" i="65" s="1"/>
  <c r="J90" i="65"/>
  <c r="Q89" i="65"/>
  <c r="S89" i="65" s="1"/>
  <c r="U89" i="65" s="1"/>
  <c r="J89" i="65"/>
  <c r="Q88" i="65"/>
  <c r="S88" i="65" s="1"/>
  <c r="U88" i="65" s="1"/>
  <c r="J88" i="65"/>
  <c r="Q87" i="65"/>
  <c r="S87" i="65" s="1"/>
  <c r="U87" i="65" s="1"/>
  <c r="J87" i="65"/>
  <c r="Q86" i="65"/>
  <c r="S86" i="65" s="1"/>
  <c r="U86" i="65" s="1"/>
  <c r="J86" i="65"/>
  <c r="Q85" i="65"/>
  <c r="S85" i="65" s="1"/>
  <c r="U85" i="65" s="1"/>
  <c r="J85" i="65"/>
  <c r="Q84" i="65"/>
  <c r="S84" i="65" s="1"/>
  <c r="U84" i="65" s="1"/>
  <c r="J84" i="65"/>
  <c r="Q83" i="65"/>
  <c r="S83" i="65" s="1"/>
  <c r="U83" i="65" s="1"/>
  <c r="J83" i="65"/>
  <c r="Q82" i="65"/>
  <c r="S82" i="65" s="1"/>
  <c r="U82" i="65" s="1"/>
  <c r="J82" i="65"/>
  <c r="Q81" i="65"/>
  <c r="S81" i="65" s="1"/>
  <c r="U81" i="65" s="1"/>
  <c r="J81" i="65"/>
  <c r="Q80" i="65"/>
  <c r="S80" i="65" s="1"/>
  <c r="U80" i="65" s="1"/>
  <c r="J80" i="65"/>
  <c r="Q79" i="65"/>
  <c r="S79" i="65" s="1"/>
  <c r="U79" i="65" s="1"/>
  <c r="J79" i="65"/>
  <c r="Q78" i="65"/>
  <c r="S78" i="65" s="1"/>
  <c r="U78" i="65" s="1"/>
  <c r="J78" i="65"/>
  <c r="Q77" i="65"/>
  <c r="S77" i="65" s="1"/>
  <c r="U77" i="65" s="1"/>
  <c r="J77" i="65"/>
  <c r="Q76" i="65"/>
  <c r="S76" i="65" s="1"/>
  <c r="U76" i="65" s="1"/>
  <c r="J76" i="65"/>
  <c r="Q75" i="65"/>
  <c r="S75" i="65" s="1"/>
  <c r="U75" i="65" s="1"/>
  <c r="J75" i="65"/>
  <c r="Q74" i="65"/>
  <c r="S74" i="65" s="1"/>
  <c r="U74" i="65" s="1"/>
  <c r="J74" i="65"/>
  <c r="Q73" i="65"/>
  <c r="S73" i="65" s="1"/>
  <c r="U73" i="65" s="1"/>
  <c r="J73" i="65"/>
  <c r="Q72" i="65"/>
  <c r="S72" i="65" s="1"/>
  <c r="U72" i="65" s="1"/>
  <c r="J72" i="65"/>
  <c r="Q71" i="65"/>
  <c r="S71" i="65" s="1"/>
  <c r="U71" i="65" s="1"/>
  <c r="J71" i="65"/>
  <c r="Q70" i="65"/>
  <c r="S70" i="65" s="1"/>
  <c r="U70" i="65" s="1"/>
  <c r="J70" i="65"/>
  <c r="Q69" i="65"/>
  <c r="S69" i="65" s="1"/>
  <c r="U69" i="65" s="1"/>
  <c r="J69" i="65"/>
  <c r="Q68" i="65"/>
  <c r="S68" i="65" s="1"/>
  <c r="U68" i="65" s="1"/>
  <c r="J68" i="65"/>
  <c r="Q67" i="65"/>
  <c r="S67" i="65" s="1"/>
  <c r="U67" i="65" s="1"/>
  <c r="J67" i="65"/>
  <c r="Q66" i="65"/>
  <c r="S66" i="65" s="1"/>
  <c r="U66" i="65" s="1"/>
  <c r="J66" i="65"/>
  <c r="Q65" i="65"/>
  <c r="S65" i="65" s="1"/>
  <c r="U65" i="65" s="1"/>
  <c r="J65" i="65"/>
  <c r="Q64" i="65"/>
  <c r="S64" i="65" s="1"/>
  <c r="U64" i="65" s="1"/>
  <c r="J64" i="65"/>
  <c r="Q63" i="65"/>
  <c r="S63" i="65" s="1"/>
  <c r="U63" i="65" s="1"/>
  <c r="J63" i="65"/>
  <c r="Q62" i="65"/>
  <c r="S62" i="65" s="1"/>
  <c r="U62" i="65" s="1"/>
  <c r="J62" i="65"/>
  <c r="Q61" i="65"/>
  <c r="S61" i="65" s="1"/>
  <c r="U61" i="65" s="1"/>
  <c r="J61" i="65"/>
  <c r="Q60" i="65"/>
  <c r="S60" i="65" s="1"/>
  <c r="U60" i="65" s="1"/>
  <c r="J60" i="65"/>
  <c r="Q59" i="65"/>
  <c r="S59" i="65" s="1"/>
  <c r="U59" i="65" s="1"/>
  <c r="J59" i="65"/>
  <c r="Q58" i="65"/>
  <c r="S58" i="65" s="1"/>
  <c r="U58" i="65" s="1"/>
  <c r="J58" i="65"/>
  <c r="Q57" i="65"/>
  <c r="S57" i="65" s="1"/>
  <c r="U57" i="65" s="1"/>
  <c r="J57" i="65"/>
  <c r="Q56" i="65"/>
  <c r="S56" i="65" s="1"/>
  <c r="U56" i="65" s="1"/>
  <c r="J56" i="65"/>
  <c r="Q55" i="65"/>
  <c r="S55" i="65" s="1"/>
  <c r="U55" i="65" s="1"/>
  <c r="J55" i="65"/>
  <c r="Q54" i="65"/>
  <c r="S54" i="65" s="1"/>
  <c r="U54" i="65" s="1"/>
  <c r="J54" i="65"/>
  <c r="Q53" i="65"/>
  <c r="S53" i="65" s="1"/>
  <c r="U53" i="65" s="1"/>
  <c r="J53" i="65"/>
  <c r="Q52" i="65"/>
  <c r="S52" i="65" s="1"/>
  <c r="U52" i="65" s="1"/>
  <c r="J52" i="65"/>
  <c r="Q51" i="65"/>
  <c r="S51" i="65" s="1"/>
  <c r="U51" i="65" s="1"/>
  <c r="J51" i="65"/>
  <c r="Q50" i="65"/>
  <c r="S50" i="65" s="1"/>
  <c r="U50" i="65" s="1"/>
  <c r="J50" i="65"/>
  <c r="Q49" i="65"/>
  <c r="S49" i="65" s="1"/>
  <c r="U49" i="65" s="1"/>
  <c r="J49" i="65"/>
  <c r="Q48" i="65"/>
  <c r="S48" i="65" s="1"/>
  <c r="U48" i="65" s="1"/>
  <c r="J48" i="65"/>
  <c r="Q47" i="65"/>
  <c r="S47" i="65" s="1"/>
  <c r="U47" i="65" s="1"/>
  <c r="J47" i="65"/>
  <c r="Q46" i="65"/>
  <c r="S46" i="65" s="1"/>
  <c r="U46" i="65" s="1"/>
  <c r="J46" i="65"/>
  <c r="Q45" i="65"/>
  <c r="S45" i="65" s="1"/>
  <c r="U45" i="65" s="1"/>
  <c r="J45" i="65"/>
  <c r="Q44" i="65"/>
  <c r="S44" i="65" s="1"/>
  <c r="U44" i="65" s="1"/>
  <c r="J44" i="65"/>
  <c r="Q43" i="65"/>
  <c r="S43" i="65" s="1"/>
  <c r="U43" i="65" s="1"/>
  <c r="J43" i="65"/>
  <c r="Q42" i="65"/>
  <c r="S42" i="65" s="1"/>
  <c r="U42" i="65" s="1"/>
  <c r="J42" i="65"/>
  <c r="Q41" i="65"/>
  <c r="S41" i="65" s="1"/>
  <c r="U41" i="65" s="1"/>
  <c r="J41" i="65"/>
  <c r="Q40" i="65"/>
  <c r="S40" i="65" s="1"/>
  <c r="U40" i="65" s="1"/>
  <c r="J40" i="65"/>
  <c r="Q39" i="65"/>
  <c r="S39" i="65" s="1"/>
  <c r="U39" i="65" s="1"/>
  <c r="J39" i="65"/>
  <c r="Q38" i="65"/>
  <c r="S38" i="65" s="1"/>
  <c r="U38" i="65" s="1"/>
  <c r="J38" i="65"/>
  <c r="Q37" i="65"/>
  <c r="S37" i="65" s="1"/>
  <c r="U37" i="65" s="1"/>
  <c r="J37" i="65"/>
  <c r="Q36" i="65"/>
  <c r="S36" i="65" s="1"/>
  <c r="U36" i="65" s="1"/>
  <c r="J36" i="65"/>
  <c r="Q35" i="65"/>
  <c r="S35" i="65" s="1"/>
  <c r="U35" i="65" s="1"/>
  <c r="J35" i="65"/>
  <c r="Q34" i="65"/>
  <c r="S34" i="65" s="1"/>
  <c r="U34" i="65" s="1"/>
  <c r="J34" i="65"/>
  <c r="Q33" i="65"/>
  <c r="S33" i="65" s="1"/>
  <c r="U33" i="65" s="1"/>
  <c r="J33" i="65"/>
  <c r="Q32" i="65"/>
  <c r="S32" i="65" s="1"/>
  <c r="U32" i="65" s="1"/>
  <c r="J32" i="65"/>
  <c r="Q31" i="65"/>
  <c r="S31" i="65" s="1"/>
  <c r="U31" i="65" s="1"/>
  <c r="J31" i="65"/>
  <c r="Q30" i="65"/>
  <c r="S30" i="65" s="1"/>
  <c r="U30" i="65" s="1"/>
  <c r="J30" i="65"/>
  <c r="Q29" i="65"/>
  <c r="S29" i="65" s="1"/>
  <c r="U29" i="65" s="1"/>
  <c r="J29" i="65"/>
  <c r="Q28" i="65"/>
  <c r="S28" i="65" s="1"/>
  <c r="U28" i="65" s="1"/>
  <c r="J28" i="65"/>
  <c r="Q27" i="65"/>
  <c r="S27" i="65" s="1"/>
  <c r="U27" i="65" s="1"/>
  <c r="J27" i="65"/>
  <c r="Q26" i="65"/>
  <c r="S26" i="65" s="1"/>
  <c r="U26" i="65" s="1"/>
  <c r="J26" i="65"/>
  <c r="Q25" i="65"/>
  <c r="S25" i="65" s="1"/>
  <c r="U25" i="65" s="1"/>
  <c r="J25" i="65"/>
  <c r="Q24" i="65"/>
  <c r="S24" i="65" s="1"/>
  <c r="U24" i="65" s="1"/>
  <c r="J24" i="65"/>
  <c r="Q23" i="65"/>
  <c r="S23" i="65" s="1"/>
  <c r="U23" i="65" s="1"/>
  <c r="J23" i="65"/>
  <c r="Q22" i="65"/>
  <c r="S22" i="65" s="1"/>
  <c r="U22" i="65" s="1"/>
  <c r="J22" i="65"/>
  <c r="M22" i="65" s="1"/>
  <c r="Q21" i="65"/>
  <c r="S21" i="65" s="1"/>
  <c r="U21" i="65" s="1"/>
  <c r="J21" i="65"/>
  <c r="M21" i="65" s="1"/>
  <c r="Q20" i="65"/>
  <c r="S20" i="65" s="1"/>
  <c r="U20" i="65" s="1"/>
  <c r="J20" i="65"/>
  <c r="M20" i="65" s="1"/>
  <c r="Q19" i="65"/>
  <c r="S19" i="65" s="1"/>
  <c r="U19" i="65" s="1"/>
  <c r="J19" i="65"/>
  <c r="M19" i="65" s="1"/>
  <c r="Q18" i="65"/>
  <c r="S18" i="65" s="1"/>
  <c r="U18" i="65" s="1"/>
  <c r="J18" i="65"/>
  <c r="M18" i="65" s="1"/>
  <c r="Q17" i="65"/>
  <c r="S17" i="65" s="1"/>
  <c r="U17" i="65" s="1"/>
  <c r="J17" i="65"/>
  <c r="M17" i="65" s="1"/>
  <c r="Q16" i="65"/>
  <c r="S16" i="65" s="1"/>
  <c r="U16" i="65" s="1"/>
  <c r="J16" i="65"/>
  <c r="M16" i="65" s="1"/>
  <c r="Q15" i="65"/>
  <c r="S15" i="65" s="1"/>
  <c r="U15" i="65" s="1"/>
  <c r="J15" i="65"/>
  <c r="M15" i="65" s="1"/>
  <c r="Q14" i="65"/>
  <c r="S14" i="65" s="1"/>
  <c r="U14" i="65" s="1"/>
  <c r="J14" i="65"/>
  <c r="M14" i="65" s="1"/>
  <c r="Q13" i="65"/>
  <c r="S13" i="65" s="1"/>
  <c r="U13" i="65" s="1"/>
  <c r="J13" i="65"/>
  <c r="M13" i="65" s="1"/>
  <c r="Q12" i="65"/>
  <c r="S12" i="65" s="1"/>
  <c r="U12" i="65" s="1"/>
  <c r="J12" i="65"/>
  <c r="M12" i="65" s="1"/>
  <c r="Q11" i="65"/>
  <c r="S11" i="65" s="1"/>
  <c r="U11" i="65" s="1"/>
  <c r="J11" i="65"/>
  <c r="M11" i="65" s="1"/>
  <c r="Q10" i="65"/>
  <c r="S10" i="65" s="1"/>
  <c r="U10" i="65" s="1"/>
  <c r="J10" i="65"/>
  <c r="M10" i="65" s="1"/>
  <c r="Q9" i="65"/>
  <c r="S9" i="65" s="1"/>
  <c r="U9" i="65" s="1"/>
  <c r="J9" i="65"/>
  <c r="M9" i="65" s="1"/>
  <c r="S8" i="65"/>
  <c r="U8" i="65" s="1"/>
  <c r="J8" i="65"/>
  <c r="M8" i="65" s="1"/>
  <c r="S7" i="65"/>
  <c r="U7" i="65" s="1"/>
  <c r="J7" i="65"/>
  <c r="M7" i="65" s="1"/>
  <c r="S6" i="65"/>
  <c r="U6" i="65" s="1"/>
  <c r="J6" i="65"/>
  <c r="M6" i="65" s="1"/>
  <c r="S5" i="65"/>
  <c r="U5" i="65" s="1"/>
  <c r="J5" i="65"/>
  <c r="M5" i="65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30" i="15"/>
  <c r="Q30" i="15"/>
  <c r="P30" i="15"/>
  <c r="O30" i="15"/>
  <c r="T29" i="15"/>
  <c r="Q29" i="15"/>
  <c r="P29" i="15"/>
  <c r="O29" i="15"/>
  <c r="T28" i="15"/>
  <c r="Q28" i="15"/>
  <c r="P28" i="15"/>
  <c r="O28" i="15"/>
  <c r="T27" i="15"/>
  <c r="Q27" i="15"/>
  <c r="P27" i="15"/>
  <c r="O27" i="15"/>
  <c r="T26" i="15"/>
  <c r="Q26" i="15"/>
  <c r="P26" i="15"/>
  <c r="O26" i="15"/>
  <c r="T25" i="15"/>
  <c r="Q25" i="15"/>
  <c r="P25" i="15"/>
  <c r="O25" i="15"/>
  <c r="T24" i="15"/>
  <c r="Q24" i="15"/>
  <c r="P24" i="15"/>
  <c r="O24" i="15"/>
  <c r="T23" i="15"/>
  <c r="Q23" i="15"/>
  <c r="P23" i="15"/>
  <c r="O23" i="15"/>
  <c r="T22" i="15"/>
  <c r="Q22" i="15"/>
  <c r="P22" i="15"/>
  <c r="O22" i="15"/>
  <c r="T21" i="15"/>
  <c r="Q21" i="15"/>
  <c r="P21" i="15"/>
  <c r="O21" i="15"/>
  <c r="T20" i="15"/>
  <c r="Q20" i="15"/>
  <c r="P20" i="15"/>
  <c r="O20" i="15"/>
  <c r="T19" i="15"/>
  <c r="Q19" i="15"/>
  <c r="P19" i="15"/>
  <c r="O19" i="15"/>
  <c r="T18" i="15"/>
  <c r="Q18" i="15"/>
  <c r="P18" i="15"/>
  <c r="O18" i="15"/>
  <c r="T17" i="15"/>
  <c r="Q17" i="15"/>
  <c r="P17" i="15"/>
  <c r="O17" i="15"/>
  <c r="T16" i="15"/>
  <c r="Q16" i="15"/>
  <c r="P16" i="15"/>
  <c r="O16" i="15"/>
  <c r="T15" i="15"/>
  <c r="R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Q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O7" i="15"/>
  <c r="C221" i="58" l="1"/>
  <c r="E221" i="58" s="1"/>
  <c r="G221" i="58" s="1"/>
  <c r="C220" i="57"/>
  <c r="E220" i="57" s="1"/>
  <c r="G220" i="57" s="1"/>
  <c r="G216" i="47"/>
  <c r="C216" i="48" s="1"/>
  <c r="E216" i="48" s="1"/>
  <c r="G216" i="48" s="1"/>
  <c r="C217" i="47"/>
  <c r="E217" i="47" s="1"/>
  <c r="C212" i="45"/>
  <c r="E212" i="45" s="1"/>
  <c r="G212" i="45" s="1"/>
  <c r="C212" i="46" s="1"/>
  <c r="E212" i="46" s="1"/>
  <c r="G212" i="46" s="1"/>
  <c r="C212" i="47" s="1"/>
  <c r="G218" i="47"/>
  <c r="C218" i="48" s="1"/>
  <c r="E218" i="48" s="1"/>
  <c r="G218" i="48" s="1"/>
  <c r="C219" i="47"/>
  <c r="E219" i="47" s="1"/>
  <c r="C211" i="44"/>
  <c r="E211" i="44" s="1"/>
  <c r="G211" i="44" s="1"/>
  <c r="E214" i="43"/>
  <c r="G214" i="43" s="1"/>
  <c r="C214" i="44" s="1"/>
  <c r="E213" i="45"/>
  <c r="G213" i="45" s="1"/>
  <c r="C213" i="46" s="1"/>
  <c r="E215" i="47"/>
  <c r="R35" i="15"/>
  <c r="N237" i="65"/>
  <c r="N238" i="65" s="1"/>
  <c r="K224" i="65"/>
  <c r="O238" i="65"/>
  <c r="O239" i="65" s="1"/>
  <c r="O237" i="64"/>
  <c r="N237" i="64"/>
  <c r="M237" i="64"/>
  <c r="K230" i="64"/>
  <c r="N34" i="15" s="1"/>
  <c r="K227" i="64"/>
  <c r="J224" i="64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X107" i="64"/>
  <c r="J107" i="64"/>
  <c r="M107" i="64" s="1"/>
  <c r="J106" i="64"/>
  <c r="M106" i="64" s="1"/>
  <c r="Z105" i="64"/>
  <c r="J105" i="64"/>
  <c r="M105" i="64" s="1"/>
  <c r="Q104" i="64"/>
  <c r="S104" i="64" s="1"/>
  <c r="U104" i="64" s="1"/>
  <c r="J104" i="64"/>
  <c r="M104" i="64" s="1"/>
  <c r="Q103" i="64"/>
  <c r="S103" i="64" s="1"/>
  <c r="U103" i="64" s="1"/>
  <c r="J103" i="64"/>
  <c r="M103" i="64" s="1"/>
  <c r="Q102" i="64"/>
  <c r="S102" i="64" s="1"/>
  <c r="U102" i="64" s="1"/>
  <c r="J102" i="64"/>
  <c r="M102" i="64" s="1"/>
  <c r="Q101" i="64"/>
  <c r="S101" i="64" s="1"/>
  <c r="U101" i="64" s="1"/>
  <c r="J101" i="64"/>
  <c r="M101" i="64" s="1"/>
  <c r="Q100" i="64"/>
  <c r="S100" i="64" s="1"/>
  <c r="U100" i="64" s="1"/>
  <c r="J100" i="64"/>
  <c r="M100" i="64" s="1"/>
  <c r="Q99" i="64"/>
  <c r="S99" i="64" s="1"/>
  <c r="U99" i="64" s="1"/>
  <c r="J99" i="64"/>
  <c r="M99" i="64" s="1"/>
  <c r="Q98" i="64"/>
  <c r="S98" i="64" s="1"/>
  <c r="U98" i="64" s="1"/>
  <c r="J98" i="64"/>
  <c r="M98" i="64" s="1"/>
  <c r="Q97" i="64"/>
  <c r="S97" i="64" s="1"/>
  <c r="U97" i="64" s="1"/>
  <c r="J97" i="64"/>
  <c r="M97" i="64" s="1"/>
  <c r="Q96" i="64"/>
  <c r="S96" i="64" s="1"/>
  <c r="U96" i="64" s="1"/>
  <c r="J96" i="64"/>
  <c r="M96" i="64" s="1"/>
  <c r="Q95" i="64"/>
  <c r="S95" i="64" s="1"/>
  <c r="U95" i="64" s="1"/>
  <c r="J95" i="64"/>
  <c r="M95" i="64" s="1"/>
  <c r="Q94" i="64"/>
  <c r="S94" i="64" s="1"/>
  <c r="U94" i="64" s="1"/>
  <c r="J94" i="64"/>
  <c r="M94" i="64" s="1"/>
  <c r="Q93" i="64"/>
  <c r="S93" i="64" s="1"/>
  <c r="U93" i="64" s="1"/>
  <c r="J93" i="64"/>
  <c r="M93" i="64" s="1"/>
  <c r="Q92" i="64"/>
  <c r="S92" i="64" s="1"/>
  <c r="U92" i="64" s="1"/>
  <c r="J92" i="64"/>
  <c r="M92" i="64" s="1"/>
  <c r="Q91" i="64"/>
  <c r="S91" i="64" s="1"/>
  <c r="U91" i="64" s="1"/>
  <c r="J91" i="64"/>
  <c r="M91" i="64" s="1"/>
  <c r="Q90" i="64"/>
  <c r="S90" i="64" s="1"/>
  <c r="U90" i="64" s="1"/>
  <c r="J90" i="64"/>
  <c r="M90" i="64" s="1"/>
  <c r="Q89" i="64"/>
  <c r="S89" i="64" s="1"/>
  <c r="U89" i="64" s="1"/>
  <c r="J89" i="64"/>
  <c r="M89" i="64" s="1"/>
  <c r="Q88" i="64"/>
  <c r="S88" i="64" s="1"/>
  <c r="U88" i="64" s="1"/>
  <c r="J88" i="64"/>
  <c r="M88" i="64" s="1"/>
  <c r="Q87" i="64"/>
  <c r="S87" i="64" s="1"/>
  <c r="U87" i="64" s="1"/>
  <c r="J87" i="64"/>
  <c r="M87" i="64" s="1"/>
  <c r="Q86" i="64"/>
  <c r="S86" i="64" s="1"/>
  <c r="U86" i="64" s="1"/>
  <c r="J86" i="64"/>
  <c r="M86" i="64" s="1"/>
  <c r="Q85" i="64"/>
  <c r="S85" i="64" s="1"/>
  <c r="U85" i="64" s="1"/>
  <c r="J85" i="64"/>
  <c r="M85" i="64" s="1"/>
  <c r="Q84" i="64"/>
  <c r="S84" i="64" s="1"/>
  <c r="U84" i="64" s="1"/>
  <c r="J84" i="64"/>
  <c r="M84" i="64" s="1"/>
  <c r="Q83" i="64"/>
  <c r="S83" i="64" s="1"/>
  <c r="U83" i="64" s="1"/>
  <c r="J83" i="64"/>
  <c r="M83" i="64" s="1"/>
  <c r="Q82" i="64"/>
  <c r="S82" i="64" s="1"/>
  <c r="U82" i="64" s="1"/>
  <c r="J82" i="64"/>
  <c r="M82" i="64" s="1"/>
  <c r="Q81" i="64"/>
  <c r="S81" i="64" s="1"/>
  <c r="U81" i="64" s="1"/>
  <c r="J81" i="64"/>
  <c r="M81" i="64" s="1"/>
  <c r="Q80" i="64"/>
  <c r="S80" i="64" s="1"/>
  <c r="U80" i="64" s="1"/>
  <c r="J80" i="64"/>
  <c r="M80" i="64" s="1"/>
  <c r="Q79" i="64"/>
  <c r="S79" i="64" s="1"/>
  <c r="U79" i="64" s="1"/>
  <c r="J79" i="64"/>
  <c r="M79" i="64" s="1"/>
  <c r="Q78" i="64"/>
  <c r="S78" i="64" s="1"/>
  <c r="U78" i="64" s="1"/>
  <c r="J78" i="64"/>
  <c r="M78" i="64" s="1"/>
  <c r="Q77" i="64"/>
  <c r="S77" i="64" s="1"/>
  <c r="U77" i="64" s="1"/>
  <c r="J77" i="64"/>
  <c r="M77" i="64" s="1"/>
  <c r="Q76" i="64"/>
  <c r="S76" i="64" s="1"/>
  <c r="U76" i="64" s="1"/>
  <c r="J76" i="64"/>
  <c r="M76" i="64" s="1"/>
  <c r="Q75" i="64"/>
  <c r="S75" i="64" s="1"/>
  <c r="U75" i="64" s="1"/>
  <c r="J75" i="64"/>
  <c r="M75" i="64" s="1"/>
  <c r="Q74" i="64"/>
  <c r="S74" i="64" s="1"/>
  <c r="U74" i="64" s="1"/>
  <c r="J74" i="64"/>
  <c r="M74" i="64" s="1"/>
  <c r="Q73" i="64"/>
  <c r="S73" i="64" s="1"/>
  <c r="U73" i="64" s="1"/>
  <c r="J73" i="64"/>
  <c r="M73" i="64" s="1"/>
  <c r="Q72" i="64"/>
  <c r="S72" i="64" s="1"/>
  <c r="U72" i="64" s="1"/>
  <c r="J72" i="64"/>
  <c r="M72" i="64" s="1"/>
  <c r="Q71" i="64"/>
  <c r="S71" i="64" s="1"/>
  <c r="U71" i="64" s="1"/>
  <c r="J71" i="64"/>
  <c r="M71" i="64" s="1"/>
  <c r="Q70" i="64"/>
  <c r="S70" i="64" s="1"/>
  <c r="U70" i="64" s="1"/>
  <c r="J70" i="64"/>
  <c r="M70" i="64" s="1"/>
  <c r="Q69" i="64"/>
  <c r="S69" i="64" s="1"/>
  <c r="U69" i="64" s="1"/>
  <c r="J69" i="64"/>
  <c r="M69" i="64" s="1"/>
  <c r="Q68" i="64"/>
  <c r="S68" i="64" s="1"/>
  <c r="U68" i="64" s="1"/>
  <c r="J68" i="64"/>
  <c r="M68" i="64" s="1"/>
  <c r="Q67" i="64"/>
  <c r="S67" i="64" s="1"/>
  <c r="U67" i="64" s="1"/>
  <c r="J67" i="64"/>
  <c r="M67" i="64" s="1"/>
  <c r="Q66" i="64"/>
  <c r="S66" i="64" s="1"/>
  <c r="U66" i="64" s="1"/>
  <c r="J66" i="64"/>
  <c r="M66" i="64" s="1"/>
  <c r="Q65" i="64"/>
  <c r="S65" i="64" s="1"/>
  <c r="U65" i="64" s="1"/>
  <c r="J65" i="64"/>
  <c r="M65" i="64" s="1"/>
  <c r="Q64" i="64"/>
  <c r="S64" i="64" s="1"/>
  <c r="U64" i="64" s="1"/>
  <c r="J64" i="64"/>
  <c r="M64" i="64" s="1"/>
  <c r="Q63" i="64"/>
  <c r="S63" i="64" s="1"/>
  <c r="U63" i="64" s="1"/>
  <c r="J63" i="64"/>
  <c r="M63" i="64" s="1"/>
  <c r="Q62" i="64"/>
  <c r="S62" i="64" s="1"/>
  <c r="U62" i="64" s="1"/>
  <c r="J62" i="64"/>
  <c r="M62" i="64" s="1"/>
  <c r="Q61" i="64"/>
  <c r="S61" i="64" s="1"/>
  <c r="U61" i="64" s="1"/>
  <c r="J61" i="64"/>
  <c r="M61" i="64" s="1"/>
  <c r="Q60" i="64"/>
  <c r="S60" i="64" s="1"/>
  <c r="U60" i="64" s="1"/>
  <c r="J60" i="64"/>
  <c r="M60" i="64" s="1"/>
  <c r="Q59" i="64"/>
  <c r="S59" i="64" s="1"/>
  <c r="U59" i="64" s="1"/>
  <c r="J59" i="64"/>
  <c r="M59" i="64" s="1"/>
  <c r="Q58" i="64"/>
  <c r="S58" i="64" s="1"/>
  <c r="U58" i="64" s="1"/>
  <c r="J58" i="64"/>
  <c r="M58" i="64" s="1"/>
  <c r="Q57" i="64"/>
  <c r="S57" i="64" s="1"/>
  <c r="U57" i="64" s="1"/>
  <c r="J57" i="64"/>
  <c r="M57" i="64" s="1"/>
  <c r="Q56" i="64"/>
  <c r="S56" i="64" s="1"/>
  <c r="U56" i="64" s="1"/>
  <c r="J56" i="64"/>
  <c r="M56" i="64" s="1"/>
  <c r="Q55" i="64"/>
  <c r="S55" i="64" s="1"/>
  <c r="U55" i="64" s="1"/>
  <c r="J55" i="64"/>
  <c r="M55" i="64" s="1"/>
  <c r="Q54" i="64"/>
  <c r="S54" i="64" s="1"/>
  <c r="U54" i="64" s="1"/>
  <c r="J54" i="64"/>
  <c r="M54" i="64" s="1"/>
  <c r="Q53" i="64"/>
  <c r="S53" i="64" s="1"/>
  <c r="U53" i="64" s="1"/>
  <c r="J53" i="64"/>
  <c r="M53" i="64" s="1"/>
  <c r="Q52" i="64"/>
  <c r="S52" i="64" s="1"/>
  <c r="U52" i="64" s="1"/>
  <c r="J52" i="64"/>
  <c r="M52" i="64" s="1"/>
  <c r="Q51" i="64"/>
  <c r="S51" i="64" s="1"/>
  <c r="U51" i="64" s="1"/>
  <c r="J51" i="64"/>
  <c r="M51" i="64" s="1"/>
  <c r="Q50" i="64"/>
  <c r="S50" i="64" s="1"/>
  <c r="U50" i="64" s="1"/>
  <c r="J50" i="64"/>
  <c r="M50" i="64" s="1"/>
  <c r="Q49" i="64"/>
  <c r="S49" i="64" s="1"/>
  <c r="U49" i="64" s="1"/>
  <c r="J49" i="64"/>
  <c r="M49" i="64" s="1"/>
  <c r="Q48" i="64"/>
  <c r="S48" i="64" s="1"/>
  <c r="U48" i="64" s="1"/>
  <c r="J48" i="64"/>
  <c r="M48" i="64" s="1"/>
  <c r="Q47" i="64"/>
  <c r="S47" i="64" s="1"/>
  <c r="U47" i="64" s="1"/>
  <c r="J47" i="64"/>
  <c r="M47" i="64" s="1"/>
  <c r="Q46" i="64"/>
  <c r="S46" i="64" s="1"/>
  <c r="U46" i="64" s="1"/>
  <c r="J46" i="64"/>
  <c r="M46" i="64" s="1"/>
  <c r="Q45" i="64"/>
  <c r="S45" i="64" s="1"/>
  <c r="U45" i="64" s="1"/>
  <c r="J45" i="64"/>
  <c r="M45" i="64" s="1"/>
  <c r="Q44" i="64"/>
  <c r="S44" i="64" s="1"/>
  <c r="U44" i="64" s="1"/>
  <c r="J44" i="64"/>
  <c r="M44" i="64" s="1"/>
  <c r="Q43" i="64"/>
  <c r="S43" i="64" s="1"/>
  <c r="U43" i="64" s="1"/>
  <c r="J43" i="64"/>
  <c r="M43" i="64" s="1"/>
  <c r="Q42" i="64"/>
  <c r="S42" i="64" s="1"/>
  <c r="U42" i="64" s="1"/>
  <c r="J42" i="64"/>
  <c r="M42" i="64" s="1"/>
  <c r="Q41" i="64"/>
  <c r="S41" i="64" s="1"/>
  <c r="U41" i="64" s="1"/>
  <c r="J41" i="64"/>
  <c r="M41" i="64" s="1"/>
  <c r="Q40" i="64"/>
  <c r="S40" i="64" s="1"/>
  <c r="U40" i="64" s="1"/>
  <c r="J40" i="64"/>
  <c r="M40" i="64" s="1"/>
  <c r="Q39" i="64"/>
  <c r="S39" i="64" s="1"/>
  <c r="U39" i="64" s="1"/>
  <c r="J39" i="64"/>
  <c r="M39" i="64" s="1"/>
  <c r="Q38" i="64"/>
  <c r="S38" i="64" s="1"/>
  <c r="U38" i="64" s="1"/>
  <c r="J38" i="64"/>
  <c r="M38" i="64" s="1"/>
  <c r="Q37" i="64"/>
  <c r="S37" i="64" s="1"/>
  <c r="U37" i="64" s="1"/>
  <c r="J37" i="64"/>
  <c r="M37" i="64" s="1"/>
  <c r="Q36" i="64"/>
  <c r="S36" i="64" s="1"/>
  <c r="U36" i="64" s="1"/>
  <c r="J36" i="64"/>
  <c r="M36" i="64" s="1"/>
  <c r="Q35" i="64"/>
  <c r="S35" i="64" s="1"/>
  <c r="U35" i="64" s="1"/>
  <c r="J35" i="64"/>
  <c r="M35" i="64" s="1"/>
  <c r="Q34" i="64"/>
  <c r="S34" i="64" s="1"/>
  <c r="U34" i="64" s="1"/>
  <c r="J34" i="64"/>
  <c r="M34" i="64" s="1"/>
  <c r="Q33" i="64"/>
  <c r="S33" i="64" s="1"/>
  <c r="U33" i="64" s="1"/>
  <c r="J33" i="64"/>
  <c r="M33" i="64" s="1"/>
  <c r="Q32" i="64"/>
  <c r="S32" i="64" s="1"/>
  <c r="U32" i="64" s="1"/>
  <c r="J32" i="64"/>
  <c r="M32" i="64" s="1"/>
  <c r="Q31" i="64"/>
  <c r="S31" i="64" s="1"/>
  <c r="U31" i="64" s="1"/>
  <c r="J31" i="64"/>
  <c r="M31" i="64" s="1"/>
  <c r="Q30" i="64"/>
  <c r="S30" i="64" s="1"/>
  <c r="U30" i="64" s="1"/>
  <c r="J30" i="64"/>
  <c r="M30" i="64" s="1"/>
  <c r="Q29" i="64"/>
  <c r="S29" i="64" s="1"/>
  <c r="U29" i="64" s="1"/>
  <c r="J29" i="64"/>
  <c r="M29" i="64" s="1"/>
  <c r="Q28" i="64"/>
  <c r="S28" i="64" s="1"/>
  <c r="U28" i="64" s="1"/>
  <c r="J28" i="64"/>
  <c r="M28" i="64" s="1"/>
  <c r="Q27" i="64"/>
  <c r="S27" i="64" s="1"/>
  <c r="U27" i="64" s="1"/>
  <c r="J27" i="64"/>
  <c r="M27" i="64" s="1"/>
  <c r="Q26" i="64"/>
  <c r="S26" i="64" s="1"/>
  <c r="U26" i="64" s="1"/>
  <c r="J26" i="64"/>
  <c r="M26" i="64" s="1"/>
  <c r="Q25" i="64"/>
  <c r="S25" i="64" s="1"/>
  <c r="U25" i="64" s="1"/>
  <c r="J25" i="64"/>
  <c r="M25" i="64" s="1"/>
  <c r="Q24" i="64"/>
  <c r="S24" i="64" s="1"/>
  <c r="U24" i="64" s="1"/>
  <c r="J24" i="64"/>
  <c r="M24" i="64" s="1"/>
  <c r="Q23" i="64"/>
  <c r="S23" i="64" s="1"/>
  <c r="U23" i="64" s="1"/>
  <c r="J23" i="64"/>
  <c r="M23" i="64" s="1"/>
  <c r="Q22" i="64"/>
  <c r="S22" i="64" s="1"/>
  <c r="U22" i="64" s="1"/>
  <c r="J22" i="64"/>
  <c r="M22" i="64" s="1"/>
  <c r="Q21" i="64"/>
  <c r="S21" i="64" s="1"/>
  <c r="U21" i="64" s="1"/>
  <c r="J21" i="64"/>
  <c r="M21" i="64" s="1"/>
  <c r="Q20" i="64"/>
  <c r="S20" i="64" s="1"/>
  <c r="U20" i="64" s="1"/>
  <c r="J20" i="64"/>
  <c r="M20" i="64" s="1"/>
  <c r="Q19" i="64"/>
  <c r="S19" i="64" s="1"/>
  <c r="U19" i="64" s="1"/>
  <c r="J19" i="64"/>
  <c r="M19" i="64" s="1"/>
  <c r="Q18" i="64"/>
  <c r="S18" i="64" s="1"/>
  <c r="U18" i="64" s="1"/>
  <c r="J18" i="64"/>
  <c r="M18" i="64" s="1"/>
  <c r="Q17" i="64"/>
  <c r="S17" i="64" s="1"/>
  <c r="U17" i="64" s="1"/>
  <c r="J17" i="64"/>
  <c r="M17" i="64" s="1"/>
  <c r="Q16" i="64"/>
  <c r="S16" i="64" s="1"/>
  <c r="U16" i="64" s="1"/>
  <c r="J16" i="64"/>
  <c r="M16" i="64" s="1"/>
  <c r="Q15" i="64"/>
  <c r="S15" i="64" s="1"/>
  <c r="U15" i="64" s="1"/>
  <c r="J15" i="64"/>
  <c r="M15" i="64" s="1"/>
  <c r="Q14" i="64"/>
  <c r="S14" i="64" s="1"/>
  <c r="U14" i="64" s="1"/>
  <c r="J14" i="64"/>
  <c r="M14" i="64" s="1"/>
  <c r="Q13" i="64"/>
  <c r="S13" i="64" s="1"/>
  <c r="U13" i="64" s="1"/>
  <c r="J13" i="64"/>
  <c r="M13" i="64" s="1"/>
  <c r="Q12" i="64"/>
  <c r="S12" i="64" s="1"/>
  <c r="U12" i="64" s="1"/>
  <c r="J12" i="64"/>
  <c r="M12" i="64" s="1"/>
  <c r="Q11" i="64"/>
  <c r="S11" i="64" s="1"/>
  <c r="U11" i="64" s="1"/>
  <c r="J11" i="64"/>
  <c r="M11" i="64" s="1"/>
  <c r="Q10" i="64"/>
  <c r="S10" i="64" s="1"/>
  <c r="U10" i="64" s="1"/>
  <c r="J10" i="64"/>
  <c r="M10" i="64" s="1"/>
  <c r="Q9" i="64"/>
  <c r="S9" i="64" s="1"/>
  <c r="U9" i="64" s="1"/>
  <c r="J9" i="64"/>
  <c r="M9" i="64" s="1"/>
  <c r="S8" i="64"/>
  <c r="U8" i="64" s="1"/>
  <c r="J8" i="64"/>
  <c r="M8" i="64" s="1"/>
  <c r="S7" i="64"/>
  <c r="U7" i="64" s="1"/>
  <c r="J7" i="64"/>
  <c r="M7" i="64" s="1"/>
  <c r="S6" i="64"/>
  <c r="U6" i="64" s="1"/>
  <c r="J6" i="64"/>
  <c r="M6" i="64" s="1"/>
  <c r="S5" i="64"/>
  <c r="U5" i="64" s="1"/>
  <c r="J5" i="64"/>
  <c r="M5" i="64" s="1"/>
  <c r="O237" i="63"/>
  <c r="O238" i="63" s="1"/>
  <c r="N237" i="63"/>
  <c r="M237" i="63"/>
  <c r="K230" i="63"/>
  <c r="N33" i="15" s="1"/>
  <c r="K227" i="63"/>
  <c r="J224" i="63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X107" i="63"/>
  <c r="J107" i="63"/>
  <c r="M107" i="63" s="1"/>
  <c r="J106" i="63"/>
  <c r="M106" i="63" s="1"/>
  <c r="Z105" i="63"/>
  <c r="J105" i="63"/>
  <c r="M105" i="63" s="1"/>
  <c r="Q104" i="63"/>
  <c r="S104" i="63" s="1"/>
  <c r="U104" i="63" s="1"/>
  <c r="J104" i="63"/>
  <c r="M104" i="63" s="1"/>
  <c r="Q103" i="63"/>
  <c r="S103" i="63" s="1"/>
  <c r="U103" i="63" s="1"/>
  <c r="J103" i="63"/>
  <c r="M103" i="63" s="1"/>
  <c r="Q102" i="63"/>
  <c r="S102" i="63" s="1"/>
  <c r="U102" i="63" s="1"/>
  <c r="J102" i="63"/>
  <c r="M102" i="63" s="1"/>
  <c r="Q101" i="63"/>
  <c r="S101" i="63" s="1"/>
  <c r="U101" i="63" s="1"/>
  <c r="J101" i="63"/>
  <c r="M101" i="63" s="1"/>
  <c r="Q100" i="63"/>
  <c r="S100" i="63" s="1"/>
  <c r="U100" i="63" s="1"/>
  <c r="J100" i="63"/>
  <c r="M100" i="63" s="1"/>
  <c r="Q99" i="63"/>
  <c r="S99" i="63" s="1"/>
  <c r="U99" i="63" s="1"/>
  <c r="J99" i="63"/>
  <c r="M99" i="63" s="1"/>
  <c r="Q98" i="63"/>
  <c r="S98" i="63" s="1"/>
  <c r="U98" i="63" s="1"/>
  <c r="J98" i="63"/>
  <c r="M98" i="63" s="1"/>
  <c r="Q97" i="63"/>
  <c r="S97" i="63" s="1"/>
  <c r="U97" i="63" s="1"/>
  <c r="J97" i="63"/>
  <c r="M97" i="63" s="1"/>
  <c r="Q96" i="63"/>
  <c r="S96" i="63" s="1"/>
  <c r="U96" i="63" s="1"/>
  <c r="J96" i="63"/>
  <c r="M96" i="63" s="1"/>
  <c r="Q95" i="63"/>
  <c r="S95" i="63" s="1"/>
  <c r="U95" i="63" s="1"/>
  <c r="J95" i="63"/>
  <c r="M95" i="63" s="1"/>
  <c r="Q94" i="63"/>
  <c r="S94" i="63" s="1"/>
  <c r="U94" i="63" s="1"/>
  <c r="J94" i="63"/>
  <c r="M94" i="63" s="1"/>
  <c r="Q93" i="63"/>
  <c r="S93" i="63" s="1"/>
  <c r="U93" i="63" s="1"/>
  <c r="J93" i="63"/>
  <c r="M93" i="63" s="1"/>
  <c r="Q92" i="63"/>
  <c r="S92" i="63" s="1"/>
  <c r="U92" i="63" s="1"/>
  <c r="J92" i="63"/>
  <c r="M92" i="63" s="1"/>
  <c r="Q91" i="63"/>
  <c r="S91" i="63" s="1"/>
  <c r="U91" i="63" s="1"/>
  <c r="J91" i="63"/>
  <c r="M91" i="63" s="1"/>
  <c r="Q90" i="63"/>
  <c r="S90" i="63" s="1"/>
  <c r="U90" i="63" s="1"/>
  <c r="J90" i="63"/>
  <c r="M90" i="63" s="1"/>
  <c r="Q89" i="63"/>
  <c r="S89" i="63" s="1"/>
  <c r="U89" i="63" s="1"/>
  <c r="J89" i="63"/>
  <c r="M89" i="63" s="1"/>
  <c r="Q88" i="63"/>
  <c r="S88" i="63" s="1"/>
  <c r="U88" i="63" s="1"/>
  <c r="J88" i="63"/>
  <c r="M88" i="63" s="1"/>
  <c r="Q87" i="63"/>
  <c r="S87" i="63" s="1"/>
  <c r="U87" i="63" s="1"/>
  <c r="J87" i="63"/>
  <c r="M87" i="63" s="1"/>
  <c r="Q86" i="63"/>
  <c r="S86" i="63" s="1"/>
  <c r="U86" i="63" s="1"/>
  <c r="J86" i="63"/>
  <c r="M86" i="63" s="1"/>
  <c r="Q85" i="63"/>
  <c r="S85" i="63" s="1"/>
  <c r="U85" i="63" s="1"/>
  <c r="J85" i="63"/>
  <c r="M85" i="63" s="1"/>
  <c r="Q84" i="63"/>
  <c r="S84" i="63" s="1"/>
  <c r="U84" i="63" s="1"/>
  <c r="J84" i="63"/>
  <c r="M84" i="63" s="1"/>
  <c r="Q83" i="63"/>
  <c r="S83" i="63" s="1"/>
  <c r="U83" i="63" s="1"/>
  <c r="J83" i="63"/>
  <c r="M83" i="63" s="1"/>
  <c r="Q82" i="63"/>
  <c r="S82" i="63" s="1"/>
  <c r="U82" i="63" s="1"/>
  <c r="J82" i="63"/>
  <c r="M82" i="63" s="1"/>
  <c r="Q81" i="63"/>
  <c r="S81" i="63" s="1"/>
  <c r="U81" i="63" s="1"/>
  <c r="J81" i="63"/>
  <c r="M81" i="63" s="1"/>
  <c r="Q80" i="63"/>
  <c r="S80" i="63" s="1"/>
  <c r="U80" i="63" s="1"/>
  <c r="J80" i="63"/>
  <c r="M80" i="63" s="1"/>
  <c r="Q79" i="63"/>
  <c r="S79" i="63" s="1"/>
  <c r="U79" i="63" s="1"/>
  <c r="J79" i="63"/>
  <c r="M79" i="63" s="1"/>
  <c r="Q78" i="63"/>
  <c r="S78" i="63" s="1"/>
  <c r="U78" i="63" s="1"/>
  <c r="J78" i="63"/>
  <c r="M78" i="63" s="1"/>
  <c r="Q77" i="63"/>
  <c r="S77" i="63" s="1"/>
  <c r="U77" i="63" s="1"/>
  <c r="J77" i="63"/>
  <c r="M77" i="63" s="1"/>
  <c r="Q76" i="63"/>
  <c r="S76" i="63" s="1"/>
  <c r="U76" i="63" s="1"/>
  <c r="J76" i="63"/>
  <c r="M76" i="63" s="1"/>
  <c r="Q75" i="63"/>
  <c r="S75" i="63" s="1"/>
  <c r="U75" i="63" s="1"/>
  <c r="J75" i="63"/>
  <c r="M75" i="63" s="1"/>
  <c r="Q74" i="63"/>
  <c r="S74" i="63" s="1"/>
  <c r="U74" i="63" s="1"/>
  <c r="J74" i="63"/>
  <c r="M74" i="63" s="1"/>
  <c r="Q73" i="63"/>
  <c r="S73" i="63" s="1"/>
  <c r="U73" i="63" s="1"/>
  <c r="J73" i="63"/>
  <c r="M73" i="63" s="1"/>
  <c r="Q72" i="63"/>
  <c r="S72" i="63" s="1"/>
  <c r="U72" i="63" s="1"/>
  <c r="J72" i="63"/>
  <c r="M72" i="63" s="1"/>
  <c r="Q71" i="63"/>
  <c r="S71" i="63" s="1"/>
  <c r="U71" i="63" s="1"/>
  <c r="J71" i="63"/>
  <c r="M71" i="63" s="1"/>
  <c r="Q70" i="63"/>
  <c r="S70" i="63" s="1"/>
  <c r="U70" i="63" s="1"/>
  <c r="J70" i="63"/>
  <c r="M70" i="63" s="1"/>
  <c r="Q69" i="63"/>
  <c r="S69" i="63" s="1"/>
  <c r="U69" i="63" s="1"/>
  <c r="J69" i="63"/>
  <c r="M69" i="63" s="1"/>
  <c r="Q68" i="63"/>
  <c r="S68" i="63" s="1"/>
  <c r="U68" i="63" s="1"/>
  <c r="J68" i="63"/>
  <c r="M68" i="63" s="1"/>
  <c r="Q67" i="63"/>
  <c r="S67" i="63" s="1"/>
  <c r="U67" i="63" s="1"/>
  <c r="J67" i="63"/>
  <c r="M67" i="63" s="1"/>
  <c r="Q66" i="63"/>
  <c r="S66" i="63" s="1"/>
  <c r="U66" i="63" s="1"/>
  <c r="J66" i="63"/>
  <c r="M66" i="63" s="1"/>
  <c r="Q65" i="63"/>
  <c r="S65" i="63" s="1"/>
  <c r="U65" i="63" s="1"/>
  <c r="J65" i="63"/>
  <c r="M65" i="63" s="1"/>
  <c r="Q64" i="63"/>
  <c r="S64" i="63" s="1"/>
  <c r="U64" i="63" s="1"/>
  <c r="J64" i="63"/>
  <c r="M64" i="63" s="1"/>
  <c r="Q63" i="63"/>
  <c r="S63" i="63" s="1"/>
  <c r="U63" i="63" s="1"/>
  <c r="J63" i="63"/>
  <c r="M63" i="63" s="1"/>
  <c r="Q62" i="63"/>
  <c r="S62" i="63" s="1"/>
  <c r="U62" i="63" s="1"/>
  <c r="J62" i="63"/>
  <c r="M62" i="63" s="1"/>
  <c r="Q61" i="63"/>
  <c r="S61" i="63" s="1"/>
  <c r="U61" i="63" s="1"/>
  <c r="J61" i="63"/>
  <c r="M61" i="63" s="1"/>
  <c r="Q60" i="63"/>
  <c r="S60" i="63" s="1"/>
  <c r="U60" i="63" s="1"/>
  <c r="J60" i="63"/>
  <c r="M60" i="63" s="1"/>
  <c r="Q59" i="63"/>
  <c r="S59" i="63" s="1"/>
  <c r="U59" i="63" s="1"/>
  <c r="J59" i="63"/>
  <c r="M59" i="63" s="1"/>
  <c r="Q58" i="63"/>
  <c r="S58" i="63" s="1"/>
  <c r="U58" i="63" s="1"/>
  <c r="J58" i="63"/>
  <c r="M58" i="63" s="1"/>
  <c r="Q57" i="63"/>
  <c r="S57" i="63" s="1"/>
  <c r="U57" i="63" s="1"/>
  <c r="J57" i="63"/>
  <c r="M57" i="63" s="1"/>
  <c r="Q56" i="63"/>
  <c r="S56" i="63" s="1"/>
  <c r="U56" i="63" s="1"/>
  <c r="J56" i="63"/>
  <c r="M56" i="63" s="1"/>
  <c r="Q55" i="63"/>
  <c r="S55" i="63" s="1"/>
  <c r="U55" i="63" s="1"/>
  <c r="J55" i="63"/>
  <c r="M55" i="63" s="1"/>
  <c r="Q54" i="63"/>
  <c r="S54" i="63" s="1"/>
  <c r="U54" i="63" s="1"/>
  <c r="J54" i="63"/>
  <c r="M54" i="63" s="1"/>
  <c r="Q53" i="63"/>
  <c r="S53" i="63" s="1"/>
  <c r="U53" i="63" s="1"/>
  <c r="J53" i="63"/>
  <c r="M53" i="63" s="1"/>
  <c r="Q52" i="63"/>
  <c r="S52" i="63" s="1"/>
  <c r="U52" i="63" s="1"/>
  <c r="J52" i="63"/>
  <c r="M52" i="63" s="1"/>
  <c r="Q51" i="63"/>
  <c r="S51" i="63" s="1"/>
  <c r="U51" i="63" s="1"/>
  <c r="J51" i="63"/>
  <c r="M51" i="63" s="1"/>
  <c r="Q50" i="63"/>
  <c r="S50" i="63" s="1"/>
  <c r="U50" i="63" s="1"/>
  <c r="J50" i="63"/>
  <c r="M50" i="63" s="1"/>
  <c r="Q49" i="63"/>
  <c r="S49" i="63" s="1"/>
  <c r="U49" i="63" s="1"/>
  <c r="J49" i="63"/>
  <c r="M49" i="63" s="1"/>
  <c r="Q48" i="63"/>
  <c r="S48" i="63" s="1"/>
  <c r="U48" i="63" s="1"/>
  <c r="J48" i="63"/>
  <c r="M48" i="63" s="1"/>
  <c r="Q47" i="63"/>
  <c r="S47" i="63" s="1"/>
  <c r="U47" i="63" s="1"/>
  <c r="J47" i="63"/>
  <c r="M47" i="63" s="1"/>
  <c r="Q46" i="63"/>
  <c r="S46" i="63" s="1"/>
  <c r="U46" i="63" s="1"/>
  <c r="J46" i="63"/>
  <c r="M46" i="63" s="1"/>
  <c r="Q45" i="63"/>
  <c r="S45" i="63" s="1"/>
  <c r="U45" i="63" s="1"/>
  <c r="J45" i="63"/>
  <c r="M45" i="63" s="1"/>
  <c r="Q44" i="63"/>
  <c r="S44" i="63" s="1"/>
  <c r="U44" i="63" s="1"/>
  <c r="J44" i="63"/>
  <c r="M44" i="63" s="1"/>
  <c r="Q43" i="63"/>
  <c r="S43" i="63" s="1"/>
  <c r="U43" i="63" s="1"/>
  <c r="J43" i="63"/>
  <c r="M43" i="63" s="1"/>
  <c r="Q42" i="63"/>
  <c r="S42" i="63" s="1"/>
  <c r="U42" i="63" s="1"/>
  <c r="J42" i="63"/>
  <c r="M42" i="63" s="1"/>
  <c r="Q41" i="63"/>
  <c r="S41" i="63" s="1"/>
  <c r="U41" i="63" s="1"/>
  <c r="J41" i="63"/>
  <c r="M41" i="63" s="1"/>
  <c r="Q40" i="63"/>
  <c r="S40" i="63" s="1"/>
  <c r="U40" i="63" s="1"/>
  <c r="J40" i="63"/>
  <c r="M40" i="63" s="1"/>
  <c r="Q39" i="63"/>
  <c r="S39" i="63" s="1"/>
  <c r="U39" i="63" s="1"/>
  <c r="J39" i="63"/>
  <c r="M39" i="63" s="1"/>
  <c r="Q38" i="63"/>
  <c r="S38" i="63" s="1"/>
  <c r="U38" i="63" s="1"/>
  <c r="J38" i="63"/>
  <c r="M38" i="63" s="1"/>
  <c r="Q37" i="63"/>
  <c r="S37" i="63" s="1"/>
  <c r="U37" i="63" s="1"/>
  <c r="J37" i="63"/>
  <c r="M37" i="63" s="1"/>
  <c r="Q36" i="63"/>
  <c r="S36" i="63" s="1"/>
  <c r="U36" i="63" s="1"/>
  <c r="J36" i="63"/>
  <c r="M36" i="63" s="1"/>
  <c r="Q35" i="63"/>
  <c r="S35" i="63" s="1"/>
  <c r="U35" i="63" s="1"/>
  <c r="J35" i="63"/>
  <c r="M35" i="63" s="1"/>
  <c r="Q34" i="63"/>
  <c r="S34" i="63" s="1"/>
  <c r="U34" i="63" s="1"/>
  <c r="J34" i="63"/>
  <c r="M34" i="63" s="1"/>
  <c r="Q33" i="63"/>
  <c r="S33" i="63" s="1"/>
  <c r="U33" i="63" s="1"/>
  <c r="J33" i="63"/>
  <c r="M33" i="63" s="1"/>
  <c r="Q32" i="63"/>
  <c r="S32" i="63" s="1"/>
  <c r="U32" i="63" s="1"/>
  <c r="J32" i="63"/>
  <c r="M32" i="63" s="1"/>
  <c r="Q31" i="63"/>
  <c r="S31" i="63" s="1"/>
  <c r="U31" i="63" s="1"/>
  <c r="J31" i="63"/>
  <c r="M31" i="63" s="1"/>
  <c r="Q30" i="63"/>
  <c r="S30" i="63" s="1"/>
  <c r="U30" i="63" s="1"/>
  <c r="J30" i="63"/>
  <c r="M30" i="63" s="1"/>
  <c r="Q29" i="63"/>
  <c r="S29" i="63" s="1"/>
  <c r="U29" i="63" s="1"/>
  <c r="J29" i="63"/>
  <c r="M29" i="63" s="1"/>
  <c r="Q28" i="63"/>
  <c r="S28" i="63" s="1"/>
  <c r="U28" i="63" s="1"/>
  <c r="J28" i="63"/>
  <c r="M28" i="63" s="1"/>
  <c r="Q27" i="63"/>
  <c r="S27" i="63" s="1"/>
  <c r="U27" i="63" s="1"/>
  <c r="J27" i="63"/>
  <c r="M27" i="63" s="1"/>
  <c r="Q26" i="63"/>
  <c r="S26" i="63" s="1"/>
  <c r="U26" i="63" s="1"/>
  <c r="J26" i="63"/>
  <c r="M26" i="63" s="1"/>
  <c r="Q25" i="63"/>
  <c r="S25" i="63" s="1"/>
  <c r="U25" i="63" s="1"/>
  <c r="J25" i="63"/>
  <c r="M25" i="63" s="1"/>
  <c r="Q24" i="63"/>
  <c r="S24" i="63" s="1"/>
  <c r="U24" i="63" s="1"/>
  <c r="J24" i="63"/>
  <c r="M24" i="63" s="1"/>
  <c r="Q23" i="63"/>
  <c r="S23" i="63" s="1"/>
  <c r="U23" i="63" s="1"/>
  <c r="J23" i="63"/>
  <c r="M23" i="63" s="1"/>
  <c r="Q22" i="63"/>
  <c r="S22" i="63" s="1"/>
  <c r="U22" i="63" s="1"/>
  <c r="J22" i="63"/>
  <c r="M22" i="63" s="1"/>
  <c r="Q21" i="63"/>
  <c r="S21" i="63" s="1"/>
  <c r="U21" i="63" s="1"/>
  <c r="J21" i="63"/>
  <c r="M21" i="63" s="1"/>
  <c r="Q20" i="63"/>
  <c r="S20" i="63" s="1"/>
  <c r="U20" i="63" s="1"/>
  <c r="J20" i="63"/>
  <c r="M20" i="63" s="1"/>
  <c r="Q19" i="63"/>
  <c r="S19" i="63" s="1"/>
  <c r="U19" i="63" s="1"/>
  <c r="J19" i="63"/>
  <c r="M19" i="63" s="1"/>
  <c r="Q18" i="63"/>
  <c r="S18" i="63" s="1"/>
  <c r="U18" i="63" s="1"/>
  <c r="J18" i="63"/>
  <c r="M18" i="63" s="1"/>
  <c r="Q17" i="63"/>
  <c r="S17" i="63" s="1"/>
  <c r="U17" i="63" s="1"/>
  <c r="J17" i="63"/>
  <c r="M17" i="63" s="1"/>
  <c r="Q16" i="63"/>
  <c r="S16" i="63" s="1"/>
  <c r="U16" i="63" s="1"/>
  <c r="J16" i="63"/>
  <c r="M16" i="63" s="1"/>
  <c r="Q15" i="63"/>
  <c r="S15" i="63" s="1"/>
  <c r="U15" i="63" s="1"/>
  <c r="J15" i="63"/>
  <c r="M15" i="63" s="1"/>
  <c r="Q14" i="63"/>
  <c r="S14" i="63" s="1"/>
  <c r="U14" i="63" s="1"/>
  <c r="J14" i="63"/>
  <c r="M14" i="63" s="1"/>
  <c r="Q13" i="63"/>
  <c r="S13" i="63" s="1"/>
  <c r="U13" i="63" s="1"/>
  <c r="J13" i="63"/>
  <c r="M13" i="63" s="1"/>
  <c r="Q12" i="63"/>
  <c r="S12" i="63" s="1"/>
  <c r="U12" i="63" s="1"/>
  <c r="J12" i="63"/>
  <c r="M12" i="63" s="1"/>
  <c r="Q11" i="63"/>
  <c r="S11" i="63" s="1"/>
  <c r="U11" i="63" s="1"/>
  <c r="J11" i="63"/>
  <c r="M11" i="63" s="1"/>
  <c r="Q10" i="63"/>
  <c r="S10" i="63" s="1"/>
  <c r="U10" i="63" s="1"/>
  <c r="J10" i="63"/>
  <c r="M10" i="63" s="1"/>
  <c r="Q9" i="63"/>
  <c r="S9" i="63" s="1"/>
  <c r="U9" i="63" s="1"/>
  <c r="J9" i="63"/>
  <c r="M9" i="63" s="1"/>
  <c r="S8" i="63"/>
  <c r="U8" i="63" s="1"/>
  <c r="J8" i="63"/>
  <c r="M8" i="63" s="1"/>
  <c r="S7" i="63"/>
  <c r="U7" i="63" s="1"/>
  <c r="J7" i="63"/>
  <c r="M7" i="63" s="1"/>
  <c r="S6" i="63"/>
  <c r="U6" i="63" s="1"/>
  <c r="J6" i="63"/>
  <c r="M6" i="63" s="1"/>
  <c r="S5" i="63"/>
  <c r="U5" i="63" s="1"/>
  <c r="J5" i="63"/>
  <c r="M5" i="63" s="1"/>
  <c r="O237" i="62"/>
  <c r="N237" i="62"/>
  <c r="M237" i="62"/>
  <c r="K230" i="62"/>
  <c r="N32" i="15" s="1"/>
  <c r="K227" i="62"/>
  <c r="J224" i="62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X107" i="62"/>
  <c r="J107" i="62"/>
  <c r="M107" i="62" s="1"/>
  <c r="J106" i="62"/>
  <c r="M106" i="62" s="1"/>
  <c r="Z105" i="62"/>
  <c r="J105" i="62"/>
  <c r="M105" i="62" s="1"/>
  <c r="Q104" i="62"/>
  <c r="S104" i="62" s="1"/>
  <c r="U104" i="62" s="1"/>
  <c r="J104" i="62"/>
  <c r="M104" i="62" s="1"/>
  <c r="Q103" i="62"/>
  <c r="S103" i="62" s="1"/>
  <c r="U103" i="62" s="1"/>
  <c r="J103" i="62"/>
  <c r="M103" i="62" s="1"/>
  <c r="Q102" i="62"/>
  <c r="S102" i="62" s="1"/>
  <c r="U102" i="62" s="1"/>
  <c r="J102" i="62"/>
  <c r="M102" i="62" s="1"/>
  <c r="Q101" i="62"/>
  <c r="S101" i="62" s="1"/>
  <c r="U101" i="62" s="1"/>
  <c r="J101" i="62"/>
  <c r="M101" i="62" s="1"/>
  <c r="Q100" i="62"/>
  <c r="S100" i="62" s="1"/>
  <c r="U100" i="62" s="1"/>
  <c r="J100" i="62"/>
  <c r="M100" i="62" s="1"/>
  <c r="Q99" i="62"/>
  <c r="S99" i="62" s="1"/>
  <c r="U99" i="62" s="1"/>
  <c r="J99" i="62"/>
  <c r="M99" i="62" s="1"/>
  <c r="Q98" i="62"/>
  <c r="S98" i="62" s="1"/>
  <c r="U98" i="62" s="1"/>
  <c r="J98" i="62"/>
  <c r="M98" i="62" s="1"/>
  <c r="Q97" i="62"/>
  <c r="S97" i="62" s="1"/>
  <c r="U97" i="62" s="1"/>
  <c r="J97" i="62"/>
  <c r="M97" i="62" s="1"/>
  <c r="Q96" i="62"/>
  <c r="S96" i="62" s="1"/>
  <c r="U96" i="62" s="1"/>
  <c r="J96" i="62"/>
  <c r="M96" i="62" s="1"/>
  <c r="Q95" i="62"/>
  <c r="S95" i="62" s="1"/>
  <c r="U95" i="62" s="1"/>
  <c r="J95" i="62"/>
  <c r="M95" i="62" s="1"/>
  <c r="Q94" i="62"/>
  <c r="S94" i="62" s="1"/>
  <c r="U94" i="62" s="1"/>
  <c r="J94" i="62"/>
  <c r="M94" i="62" s="1"/>
  <c r="Q93" i="62"/>
  <c r="S93" i="62" s="1"/>
  <c r="U93" i="62" s="1"/>
  <c r="J93" i="62"/>
  <c r="M93" i="62" s="1"/>
  <c r="Q92" i="62"/>
  <c r="S92" i="62" s="1"/>
  <c r="U92" i="62" s="1"/>
  <c r="J92" i="62"/>
  <c r="M92" i="62" s="1"/>
  <c r="Q91" i="62"/>
  <c r="S91" i="62" s="1"/>
  <c r="U91" i="62" s="1"/>
  <c r="J91" i="62"/>
  <c r="M91" i="62" s="1"/>
  <c r="Q90" i="62"/>
  <c r="S90" i="62" s="1"/>
  <c r="U90" i="62" s="1"/>
  <c r="J90" i="62"/>
  <c r="M90" i="62" s="1"/>
  <c r="Q89" i="62"/>
  <c r="S89" i="62" s="1"/>
  <c r="U89" i="62" s="1"/>
  <c r="J89" i="62"/>
  <c r="M89" i="62" s="1"/>
  <c r="Q88" i="62"/>
  <c r="S88" i="62" s="1"/>
  <c r="U88" i="62" s="1"/>
  <c r="J88" i="62"/>
  <c r="M88" i="62" s="1"/>
  <c r="Q87" i="62"/>
  <c r="S87" i="62" s="1"/>
  <c r="U87" i="62" s="1"/>
  <c r="J87" i="62"/>
  <c r="M87" i="62" s="1"/>
  <c r="Q86" i="62"/>
  <c r="S86" i="62" s="1"/>
  <c r="U86" i="62" s="1"/>
  <c r="J86" i="62"/>
  <c r="M86" i="62" s="1"/>
  <c r="Q85" i="62"/>
  <c r="S85" i="62" s="1"/>
  <c r="U85" i="62" s="1"/>
  <c r="J85" i="62"/>
  <c r="M85" i="62" s="1"/>
  <c r="Q84" i="62"/>
  <c r="S84" i="62" s="1"/>
  <c r="U84" i="62" s="1"/>
  <c r="J84" i="62"/>
  <c r="M84" i="62" s="1"/>
  <c r="Q83" i="62"/>
  <c r="S83" i="62" s="1"/>
  <c r="U83" i="62" s="1"/>
  <c r="J83" i="62"/>
  <c r="M83" i="62" s="1"/>
  <c r="Q82" i="62"/>
  <c r="S82" i="62" s="1"/>
  <c r="U82" i="62" s="1"/>
  <c r="J82" i="62"/>
  <c r="M82" i="62" s="1"/>
  <c r="Q81" i="62"/>
  <c r="S81" i="62" s="1"/>
  <c r="U81" i="62" s="1"/>
  <c r="J81" i="62"/>
  <c r="M81" i="62" s="1"/>
  <c r="Q80" i="62"/>
  <c r="S80" i="62" s="1"/>
  <c r="U80" i="62" s="1"/>
  <c r="J80" i="62"/>
  <c r="M80" i="62" s="1"/>
  <c r="Q79" i="62"/>
  <c r="S79" i="62" s="1"/>
  <c r="U79" i="62" s="1"/>
  <c r="J79" i="62"/>
  <c r="M79" i="62" s="1"/>
  <c r="Q78" i="62"/>
  <c r="S78" i="62" s="1"/>
  <c r="U78" i="62" s="1"/>
  <c r="J78" i="62"/>
  <c r="M78" i="62" s="1"/>
  <c r="Q77" i="62"/>
  <c r="S77" i="62" s="1"/>
  <c r="U77" i="62" s="1"/>
  <c r="J77" i="62"/>
  <c r="M77" i="62" s="1"/>
  <c r="Q76" i="62"/>
  <c r="S76" i="62" s="1"/>
  <c r="U76" i="62" s="1"/>
  <c r="J76" i="62"/>
  <c r="M76" i="62" s="1"/>
  <c r="Q75" i="62"/>
  <c r="S75" i="62" s="1"/>
  <c r="U75" i="62" s="1"/>
  <c r="J75" i="62"/>
  <c r="M75" i="62" s="1"/>
  <c r="Q74" i="62"/>
  <c r="S74" i="62" s="1"/>
  <c r="U74" i="62" s="1"/>
  <c r="J74" i="62"/>
  <c r="M74" i="62" s="1"/>
  <c r="Q73" i="62"/>
  <c r="S73" i="62" s="1"/>
  <c r="U73" i="62" s="1"/>
  <c r="J73" i="62"/>
  <c r="M73" i="62" s="1"/>
  <c r="Q72" i="62"/>
  <c r="S72" i="62" s="1"/>
  <c r="U72" i="62" s="1"/>
  <c r="J72" i="62"/>
  <c r="M72" i="62" s="1"/>
  <c r="Q71" i="62"/>
  <c r="S71" i="62" s="1"/>
  <c r="U71" i="62" s="1"/>
  <c r="J71" i="62"/>
  <c r="M71" i="62" s="1"/>
  <c r="Q70" i="62"/>
  <c r="S70" i="62" s="1"/>
  <c r="U70" i="62" s="1"/>
  <c r="J70" i="62"/>
  <c r="M70" i="62" s="1"/>
  <c r="Q69" i="62"/>
  <c r="S69" i="62" s="1"/>
  <c r="U69" i="62" s="1"/>
  <c r="J69" i="62"/>
  <c r="M69" i="62" s="1"/>
  <c r="Q68" i="62"/>
  <c r="S68" i="62" s="1"/>
  <c r="U68" i="62" s="1"/>
  <c r="J68" i="62"/>
  <c r="M68" i="62" s="1"/>
  <c r="Q67" i="62"/>
  <c r="S67" i="62" s="1"/>
  <c r="U67" i="62" s="1"/>
  <c r="J67" i="62"/>
  <c r="M67" i="62" s="1"/>
  <c r="Q66" i="62"/>
  <c r="S66" i="62" s="1"/>
  <c r="U66" i="62" s="1"/>
  <c r="J66" i="62"/>
  <c r="M66" i="62" s="1"/>
  <c r="Q65" i="62"/>
  <c r="S65" i="62" s="1"/>
  <c r="U65" i="62" s="1"/>
  <c r="J65" i="62"/>
  <c r="M65" i="62" s="1"/>
  <c r="Q64" i="62"/>
  <c r="S64" i="62" s="1"/>
  <c r="U64" i="62" s="1"/>
  <c r="J64" i="62"/>
  <c r="M64" i="62" s="1"/>
  <c r="Q63" i="62"/>
  <c r="S63" i="62" s="1"/>
  <c r="U63" i="62" s="1"/>
  <c r="J63" i="62"/>
  <c r="M63" i="62" s="1"/>
  <c r="Q62" i="62"/>
  <c r="S62" i="62" s="1"/>
  <c r="U62" i="62" s="1"/>
  <c r="J62" i="62"/>
  <c r="M62" i="62" s="1"/>
  <c r="Q61" i="62"/>
  <c r="S61" i="62" s="1"/>
  <c r="U61" i="62" s="1"/>
  <c r="J61" i="62"/>
  <c r="M61" i="62" s="1"/>
  <c r="Q60" i="62"/>
  <c r="S60" i="62" s="1"/>
  <c r="U60" i="62" s="1"/>
  <c r="J60" i="62"/>
  <c r="M60" i="62" s="1"/>
  <c r="Q59" i="62"/>
  <c r="S59" i="62" s="1"/>
  <c r="U59" i="62" s="1"/>
  <c r="J59" i="62"/>
  <c r="M59" i="62" s="1"/>
  <c r="Q58" i="62"/>
  <c r="S58" i="62" s="1"/>
  <c r="U58" i="62" s="1"/>
  <c r="J58" i="62"/>
  <c r="M58" i="62" s="1"/>
  <c r="Q57" i="62"/>
  <c r="S57" i="62" s="1"/>
  <c r="U57" i="62" s="1"/>
  <c r="J57" i="62"/>
  <c r="M57" i="62" s="1"/>
  <c r="Q56" i="62"/>
  <c r="S56" i="62" s="1"/>
  <c r="U56" i="62" s="1"/>
  <c r="J56" i="62"/>
  <c r="M56" i="62" s="1"/>
  <c r="Q55" i="62"/>
  <c r="S55" i="62" s="1"/>
  <c r="U55" i="62" s="1"/>
  <c r="J55" i="62"/>
  <c r="M55" i="62" s="1"/>
  <c r="Q54" i="62"/>
  <c r="S54" i="62" s="1"/>
  <c r="U54" i="62" s="1"/>
  <c r="J54" i="62"/>
  <c r="M54" i="62" s="1"/>
  <c r="Q53" i="62"/>
  <c r="S53" i="62" s="1"/>
  <c r="U53" i="62" s="1"/>
  <c r="J53" i="62"/>
  <c r="M53" i="62" s="1"/>
  <c r="Q52" i="62"/>
  <c r="S52" i="62" s="1"/>
  <c r="U52" i="62" s="1"/>
  <c r="J52" i="62"/>
  <c r="M52" i="62" s="1"/>
  <c r="Q51" i="62"/>
  <c r="S51" i="62" s="1"/>
  <c r="U51" i="62" s="1"/>
  <c r="J51" i="62"/>
  <c r="M51" i="62" s="1"/>
  <c r="Q50" i="62"/>
  <c r="S50" i="62" s="1"/>
  <c r="U50" i="62" s="1"/>
  <c r="J50" i="62"/>
  <c r="M50" i="62" s="1"/>
  <c r="Q49" i="62"/>
  <c r="S49" i="62" s="1"/>
  <c r="U49" i="62" s="1"/>
  <c r="J49" i="62"/>
  <c r="M49" i="62" s="1"/>
  <c r="Q48" i="62"/>
  <c r="S48" i="62" s="1"/>
  <c r="U48" i="62" s="1"/>
  <c r="J48" i="62"/>
  <c r="M48" i="62" s="1"/>
  <c r="Q47" i="62"/>
  <c r="S47" i="62" s="1"/>
  <c r="U47" i="62" s="1"/>
  <c r="J47" i="62"/>
  <c r="M47" i="62" s="1"/>
  <c r="Q46" i="62"/>
  <c r="S46" i="62" s="1"/>
  <c r="U46" i="62" s="1"/>
  <c r="J46" i="62"/>
  <c r="M46" i="62" s="1"/>
  <c r="Q45" i="62"/>
  <c r="S45" i="62" s="1"/>
  <c r="U45" i="62" s="1"/>
  <c r="J45" i="62"/>
  <c r="M45" i="62" s="1"/>
  <c r="Q44" i="62"/>
  <c r="S44" i="62" s="1"/>
  <c r="U44" i="62" s="1"/>
  <c r="J44" i="62"/>
  <c r="M44" i="62" s="1"/>
  <c r="Q43" i="62"/>
  <c r="S43" i="62" s="1"/>
  <c r="U43" i="62" s="1"/>
  <c r="J43" i="62"/>
  <c r="M43" i="62" s="1"/>
  <c r="Q42" i="62"/>
  <c r="S42" i="62" s="1"/>
  <c r="U42" i="62" s="1"/>
  <c r="J42" i="62"/>
  <c r="M42" i="62" s="1"/>
  <c r="Q41" i="62"/>
  <c r="S41" i="62" s="1"/>
  <c r="U41" i="62" s="1"/>
  <c r="J41" i="62"/>
  <c r="M41" i="62" s="1"/>
  <c r="Q40" i="62"/>
  <c r="S40" i="62" s="1"/>
  <c r="U40" i="62" s="1"/>
  <c r="J40" i="62"/>
  <c r="M40" i="62" s="1"/>
  <c r="Q39" i="62"/>
  <c r="S39" i="62" s="1"/>
  <c r="U39" i="62" s="1"/>
  <c r="J39" i="62"/>
  <c r="M39" i="62" s="1"/>
  <c r="Q38" i="62"/>
  <c r="S38" i="62" s="1"/>
  <c r="U38" i="62" s="1"/>
  <c r="J38" i="62"/>
  <c r="M38" i="62" s="1"/>
  <c r="Q37" i="62"/>
  <c r="S37" i="62" s="1"/>
  <c r="U37" i="62" s="1"/>
  <c r="J37" i="62"/>
  <c r="M37" i="62" s="1"/>
  <c r="Q36" i="62"/>
  <c r="S36" i="62" s="1"/>
  <c r="U36" i="62" s="1"/>
  <c r="J36" i="62"/>
  <c r="M36" i="62" s="1"/>
  <c r="Q35" i="62"/>
  <c r="S35" i="62" s="1"/>
  <c r="U35" i="62" s="1"/>
  <c r="J35" i="62"/>
  <c r="M35" i="62" s="1"/>
  <c r="Q34" i="62"/>
  <c r="S34" i="62" s="1"/>
  <c r="U34" i="62" s="1"/>
  <c r="J34" i="62"/>
  <c r="M34" i="62" s="1"/>
  <c r="Q33" i="62"/>
  <c r="S33" i="62" s="1"/>
  <c r="U33" i="62" s="1"/>
  <c r="J33" i="62"/>
  <c r="M33" i="62" s="1"/>
  <c r="Q32" i="62"/>
  <c r="S32" i="62" s="1"/>
  <c r="U32" i="62" s="1"/>
  <c r="J32" i="62"/>
  <c r="M32" i="62" s="1"/>
  <c r="Q31" i="62"/>
  <c r="S31" i="62" s="1"/>
  <c r="U31" i="62" s="1"/>
  <c r="J31" i="62"/>
  <c r="M31" i="62" s="1"/>
  <c r="Q30" i="62"/>
  <c r="S30" i="62" s="1"/>
  <c r="U30" i="62" s="1"/>
  <c r="J30" i="62"/>
  <c r="M30" i="62" s="1"/>
  <c r="Q29" i="62"/>
  <c r="S29" i="62" s="1"/>
  <c r="U29" i="62" s="1"/>
  <c r="J29" i="62"/>
  <c r="M29" i="62" s="1"/>
  <c r="Q28" i="62"/>
  <c r="S28" i="62" s="1"/>
  <c r="U28" i="62" s="1"/>
  <c r="J28" i="62"/>
  <c r="M28" i="62" s="1"/>
  <c r="Q27" i="62"/>
  <c r="S27" i="62" s="1"/>
  <c r="U27" i="62" s="1"/>
  <c r="J27" i="62"/>
  <c r="M27" i="62" s="1"/>
  <c r="Q26" i="62"/>
  <c r="S26" i="62" s="1"/>
  <c r="U26" i="62" s="1"/>
  <c r="J26" i="62"/>
  <c r="M26" i="62" s="1"/>
  <c r="Q25" i="62"/>
  <c r="S25" i="62" s="1"/>
  <c r="U25" i="62" s="1"/>
  <c r="J25" i="62"/>
  <c r="M25" i="62" s="1"/>
  <c r="Q24" i="62"/>
  <c r="S24" i="62" s="1"/>
  <c r="U24" i="62" s="1"/>
  <c r="J24" i="62"/>
  <c r="M24" i="62" s="1"/>
  <c r="Q23" i="62"/>
  <c r="S23" i="62" s="1"/>
  <c r="U23" i="62" s="1"/>
  <c r="J23" i="62"/>
  <c r="M23" i="62" s="1"/>
  <c r="Q22" i="62"/>
  <c r="S22" i="62" s="1"/>
  <c r="U22" i="62" s="1"/>
  <c r="J22" i="62"/>
  <c r="M22" i="62" s="1"/>
  <c r="Q21" i="62"/>
  <c r="S21" i="62" s="1"/>
  <c r="U21" i="62" s="1"/>
  <c r="J21" i="62"/>
  <c r="M21" i="62" s="1"/>
  <c r="Q20" i="62"/>
  <c r="S20" i="62" s="1"/>
  <c r="U20" i="62" s="1"/>
  <c r="J20" i="62"/>
  <c r="M20" i="62" s="1"/>
  <c r="Q19" i="62"/>
  <c r="S19" i="62" s="1"/>
  <c r="U19" i="62" s="1"/>
  <c r="J19" i="62"/>
  <c r="M19" i="62" s="1"/>
  <c r="Q18" i="62"/>
  <c r="S18" i="62" s="1"/>
  <c r="U18" i="62" s="1"/>
  <c r="J18" i="62"/>
  <c r="M18" i="62" s="1"/>
  <c r="Q17" i="62"/>
  <c r="S17" i="62" s="1"/>
  <c r="U17" i="62" s="1"/>
  <c r="J17" i="62"/>
  <c r="M17" i="62" s="1"/>
  <c r="Q16" i="62"/>
  <c r="S16" i="62" s="1"/>
  <c r="U16" i="62" s="1"/>
  <c r="J16" i="62"/>
  <c r="M16" i="62" s="1"/>
  <c r="Q15" i="62"/>
  <c r="S15" i="62" s="1"/>
  <c r="U15" i="62" s="1"/>
  <c r="J15" i="62"/>
  <c r="M15" i="62" s="1"/>
  <c r="Q14" i="62"/>
  <c r="S14" i="62" s="1"/>
  <c r="U14" i="62" s="1"/>
  <c r="J14" i="62"/>
  <c r="M14" i="62" s="1"/>
  <c r="Q13" i="62"/>
  <c r="S13" i="62" s="1"/>
  <c r="U13" i="62" s="1"/>
  <c r="J13" i="62"/>
  <c r="M13" i="62" s="1"/>
  <c r="Q12" i="62"/>
  <c r="S12" i="62" s="1"/>
  <c r="U12" i="62" s="1"/>
  <c r="J12" i="62"/>
  <c r="M12" i="62" s="1"/>
  <c r="Q11" i="62"/>
  <c r="S11" i="62" s="1"/>
  <c r="U11" i="62" s="1"/>
  <c r="J11" i="62"/>
  <c r="M11" i="62" s="1"/>
  <c r="Q10" i="62"/>
  <c r="S10" i="62" s="1"/>
  <c r="U10" i="62" s="1"/>
  <c r="J10" i="62"/>
  <c r="M10" i="62" s="1"/>
  <c r="Q9" i="62"/>
  <c r="S9" i="62" s="1"/>
  <c r="U9" i="62" s="1"/>
  <c r="J9" i="62"/>
  <c r="M9" i="62" s="1"/>
  <c r="S8" i="62"/>
  <c r="U8" i="62" s="1"/>
  <c r="J8" i="62"/>
  <c r="M8" i="62" s="1"/>
  <c r="S7" i="62"/>
  <c r="U7" i="62" s="1"/>
  <c r="J7" i="62"/>
  <c r="M7" i="62" s="1"/>
  <c r="S6" i="62"/>
  <c r="U6" i="62" s="1"/>
  <c r="J6" i="62"/>
  <c r="M6" i="62" s="1"/>
  <c r="S5" i="62"/>
  <c r="U5" i="62" s="1"/>
  <c r="J5" i="62"/>
  <c r="O237" i="61"/>
  <c r="N237" i="61"/>
  <c r="M237" i="61"/>
  <c r="K230" i="61"/>
  <c r="N31" i="15" s="1"/>
  <c r="K227" i="61"/>
  <c r="J237" i="61" s="1"/>
  <c r="J224" i="6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X107" i="61"/>
  <c r="J107" i="61"/>
  <c r="M107" i="61" s="1"/>
  <c r="J106" i="61"/>
  <c r="M106" i="61" s="1"/>
  <c r="Z105" i="61"/>
  <c r="J105" i="61"/>
  <c r="M105" i="61" s="1"/>
  <c r="Q104" i="61"/>
  <c r="S104" i="61" s="1"/>
  <c r="U104" i="61" s="1"/>
  <c r="J104" i="61"/>
  <c r="M104" i="61" s="1"/>
  <c r="Q103" i="61"/>
  <c r="S103" i="61" s="1"/>
  <c r="U103" i="61" s="1"/>
  <c r="J103" i="61"/>
  <c r="M103" i="61" s="1"/>
  <c r="Q102" i="61"/>
  <c r="S102" i="61" s="1"/>
  <c r="U102" i="61" s="1"/>
  <c r="J102" i="61"/>
  <c r="M102" i="61" s="1"/>
  <c r="Q101" i="61"/>
  <c r="S101" i="61" s="1"/>
  <c r="U101" i="61" s="1"/>
  <c r="J101" i="61"/>
  <c r="M101" i="61" s="1"/>
  <c r="Q100" i="61"/>
  <c r="S100" i="61" s="1"/>
  <c r="U100" i="61" s="1"/>
  <c r="J100" i="61"/>
  <c r="M100" i="61" s="1"/>
  <c r="Q99" i="61"/>
  <c r="S99" i="61" s="1"/>
  <c r="U99" i="61" s="1"/>
  <c r="J99" i="61"/>
  <c r="M99" i="61" s="1"/>
  <c r="Q98" i="61"/>
  <c r="S98" i="61" s="1"/>
  <c r="U98" i="61" s="1"/>
  <c r="J98" i="61"/>
  <c r="M98" i="61" s="1"/>
  <c r="Q97" i="61"/>
  <c r="S97" i="61" s="1"/>
  <c r="U97" i="61" s="1"/>
  <c r="J97" i="61"/>
  <c r="M97" i="61" s="1"/>
  <c r="Q96" i="61"/>
  <c r="S96" i="61" s="1"/>
  <c r="U96" i="61" s="1"/>
  <c r="J96" i="61"/>
  <c r="M96" i="61" s="1"/>
  <c r="Q95" i="61"/>
  <c r="S95" i="61" s="1"/>
  <c r="U95" i="61" s="1"/>
  <c r="J95" i="61"/>
  <c r="M95" i="61" s="1"/>
  <c r="Q94" i="61"/>
  <c r="S94" i="61" s="1"/>
  <c r="U94" i="61" s="1"/>
  <c r="J94" i="61"/>
  <c r="M94" i="61" s="1"/>
  <c r="Q93" i="61"/>
  <c r="S93" i="61" s="1"/>
  <c r="U93" i="61" s="1"/>
  <c r="J93" i="61"/>
  <c r="M93" i="61" s="1"/>
  <c r="Q92" i="61"/>
  <c r="S92" i="61" s="1"/>
  <c r="U92" i="61" s="1"/>
  <c r="J92" i="61"/>
  <c r="M92" i="61" s="1"/>
  <c r="Q91" i="61"/>
  <c r="S91" i="61" s="1"/>
  <c r="U91" i="61" s="1"/>
  <c r="J91" i="61"/>
  <c r="M91" i="61" s="1"/>
  <c r="Q90" i="61"/>
  <c r="S90" i="61" s="1"/>
  <c r="U90" i="61" s="1"/>
  <c r="J90" i="61"/>
  <c r="M90" i="61" s="1"/>
  <c r="Q89" i="61"/>
  <c r="S89" i="61" s="1"/>
  <c r="U89" i="61" s="1"/>
  <c r="J89" i="61"/>
  <c r="M89" i="61" s="1"/>
  <c r="Q88" i="61"/>
  <c r="S88" i="61" s="1"/>
  <c r="U88" i="61" s="1"/>
  <c r="J88" i="61"/>
  <c r="M88" i="61" s="1"/>
  <c r="Q87" i="61"/>
  <c r="S87" i="61" s="1"/>
  <c r="U87" i="61" s="1"/>
  <c r="J87" i="61"/>
  <c r="M87" i="61" s="1"/>
  <c r="Q86" i="61"/>
  <c r="S86" i="61" s="1"/>
  <c r="U86" i="61" s="1"/>
  <c r="J86" i="61"/>
  <c r="M86" i="61" s="1"/>
  <c r="Q85" i="61"/>
  <c r="S85" i="61" s="1"/>
  <c r="U85" i="61" s="1"/>
  <c r="J85" i="61"/>
  <c r="M85" i="61" s="1"/>
  <c r="Q84" i="61"/>
  <c r="S84" i="61" s="1"/>
  <c r="U84" i="61" s="1"/>
  <c r="J84" i="61"/>
  <c r="M84" i="61" s="1"/>
  <c r="Q83" i="61"/>
  <c r="S83" i="61" s="1"/>
  <c r="U83" i="61" s="1"/>
  <c r="J83" i="61"/>
  <c r="M83" i="61" s="1"/>
  <c r="Q82" i="61"/>
  <c r="S82" i="61" s="1"/>
  <c r="U82" i="61" s="1"/>
  <c r="J82" i="61"/>
  <c r="M82" i="61" s="1"/>
  <c r="Q81" i="61"/>
  <c r="S81" i="61" s="1"/>
  <c r="U81" i="61" s="1"/>
  <c r="J81" i="61"/>
  <c r="M81" i="61" s="1"/>
  <c r="Q80" i="61"/>
  <c r="S80" i="61" s="1"/>
  <c r="U80" i="61" s="1"/>
  <c r="J80" i="61"/>
  <c r="M80" i="61" s="1"/>
  <c r="Q79" i="61"/>
  <c r="S79" i="61" s="1"/>
  <c r="U79" i="61" s="1"/>
  <c r="J79" i="61"/>
  <c r="M79" i="61" s="1"/>
  <c r="Q78" i="61"/>
  <c r="S78" i="61" s="1"/>
  <c r="U78" i="61" s="1"/>
  <c r="J78" i="61"/>
  <c r="M78" i="61" s="1"/>
  <c r="Q77" i="61"/>
  <c r="S77" i="61" s="1"/>
  <c r="U77" i="61" s="1"/>
  <c r="J77" i="61"/>
  <c r="M77" i="61" s="1"/>
  <c r="Q76" i="61"/>
  <c r="S76" i="61" s="1"/>
  <c r="U76" i="61" s="1"/>
  <c r="J76" i="61"/>
  <c r="M76" i="61" s="1"/>
  <c r="Q75" i="61"/>
  <c r="S75" i="61" s="1"/>
  <c r="U75" i="61" s="1"/>
  <c r="J75" i="61"/>
  <c r="M75" i="61" s="1"/>
  <c r="Q74" i="61"/>
  <c r="S74" i="61" s="1"/>
  <c r="U74" i="61" s="1"/>
  <c r="J74" i="61"/>
  <c r="M74" i="61" s="1"/>
  <c r="Q73" i="61"/>
  <c r="S73" i="61" s="1"/>
  <c r="U73" i="61" s="1"/>
  <c r="J73" i="61"/>
  <c r="M73" i="61" s="1"/>
  <c r="Q72" i="61"/>
  <c r="S72" i="61" s="1"/>
  <c r="U72" i="61" s="1"/>
  <c r="J72" i="61"/>
  <c r="M72" i="61" s="1"/>
  <c r="Q71" i="61"/>
  <c r="S71" i="61" s="1"/>
  <c r="U71" i="61" s="1"/>
  <c r="J71" i="61"/>
  <c r="M71" i="61" s="1"/>
  <c r="Q70" i="61"/>
  <c r="S70" i="61" s="1"/>
  <c r="U70" i="61" s="1"/>
  <c r="J70" i="61"/>
  <c r="M70" i="61" s="1"/>
  <c r="Q69" i="61"/>
  <c r="S69" i="61" s="1"/>
  <c r="U69" i="61" s="1"/>
  <c r="J69" i="61"/>
  <c r="M69" i="61" s="1"/>
  <c r="Q68" i="61"/>
  <c r="S68" i="61" s="1"/>
  <c r="U68" i="61" s="1"/>
  <c r="J68" i="61"/>
  <c r="M68" i="61" s="1"/>
  <c r="Q67" i="61"/>
  <c r="S67" i="61" s="1"/>
  <c r="U67" i="61" s="1"/>
  <c r="J67" i="61"/>
  <c r="M67" i="61" s="1"/>
  <c r="Q66" i="61"/>
  <c r="S66" i="61" s="1"/>
  <c r="U66" i="61" s="1"/>
  <c r="J66" i="61"/>
  <c r="M66" i="61" s="1"/>
  <c r="Q65" i="61"/>
  <c r="S65" i="61" s="1"/>
  <c r="U65" i="61" s="1"/>
  <c r="J65" i="61"/>
  <c r="M65" i="61" s="1"/>
  <c r="Q64" i="61"/>
  <c r="S64" i="61" s="1"/>
  <c r="U64" i="61" s="1"/>
  <c r="J64" i="61"/>
  <c r="M64" i="61" s="1"/>
  <c r="Q63" i="61"/>
  <c r="S63" i="61" s="1"/>
  <c r="U63" i="61" s="1"/>
  <c r="J63" i="61"/>
  <c r="M63" i="61" s="1"/>
  <c r="Q62" i="61"/>
  <c r="S62" i="61" s="1"/>
  <c r="U62" i="61" s="1"/>
  <c r="J62" i="61"/>
  <c r="M62" i="61" s="1"/>
  <c r="Q61" i="61"/>
  <c r="S61" i="61" s="1"/>
  <c r="U61" i="61" s="1"/>
  <c r="J61" i="61"/>
  <c r="M61" i="61" s="1"/>
  <c r="Q60" i="61"/>
  <c r="S60" i="61" s="1"/>
  <c r="U60" i="61" s="1"/>
  <c r="J60" i="61"/>
  <c r="M60" i="61" s="1"/>
  <c r="Q59" i="61"/>
  <c r="S59" i="61" s="1"/>
  <c r="U59" i="61" s="1"/>
  <c r="J59" i="61"/>
  <c r="M59" i="61" s="1"/>
  <c r="Q58" i="61"/>
  <c r="S58" i="61" s="1"/>
  <c r="U58" i="61" s="1"/>
  <c r="J58" i="61"/>
  <c r="M58" i="61" s="1"/>
  <c r="Q57" i="61"/>
  <c r="S57" i="61" s="1"/>
  <c r="U57" i="61" s="1"/>
  <c r="J57" i="61"/>
  <c r="M57" i="61" s="1"/>
  <c r="Q56" i="61"/>
  <c r="S56" i="61" s="1"/>
  <c r="U56" i="61" s="1"/>
  <c r="J56" i="61"/>
  <c r="M56" i="61" s="1"/>
  <c r="Q55" i="61"/>
  <c r="S55" i="61" s="1"/>
  <c r="U55" i="61" s="1"/>
  <c r="J55" i="61"/>
  <c r="M55" i="61" s="1"/>
  <c r="Q54" i="61"/>
  <c r="S54" i="61" s="1"/>
  <c r="U54" i="61" s="1"/>
  <c r="J54" i="61"/>
  <c r="M54" i="61" s="1"/>
  <c r="Q53" i="61"/>
  <c r="S53" i="61" s="1"/>
  <c r="U53" i="61" s="1"/>
  <c r="J53" i="61"/>
  <c r="M53" i="61" s="1"/>
  <c r="Q52" i="61"/>
  <c r="S52" i="61" s="1"/>
  <c r="U52" i="61" s="1"/>
  <c r="J52" i="61"/>
  <c r="M52" i="61" s="1"/>
  <c r="Q51" i="61"/>
  <c r="S51" i="61" s="1"/>
  <c r="U51" i="61" s="1"/>
  <c r="J51" i="61"/>
  <c r="M51" i="61" s="1"/>
  <c r="Q50" i="61"/>
  <c r="S50" i="61" s="1"/>
  <c r="U50" i="61" s="1"/>
  <c r="J50" i="61"/>
  <c r="M50" i="61" s="1"/>
  <c r="Q49" i="61"/>
  <c r="S49" i="61" s="1"/>
  <c r="U49" i="61" s="1"/>
  <c r="J49" i="61"/>
  <c r="M49" i="61" s="1"/>
  <c r="Q48" i="61"/>
  <c r="S48" i="61" s="1"/>
  <c r="U48" i="61" s="1"/>
  <c r="J48" i="61"/>
  <c r="M48" i="61" s="1"/>
  <c r="Q47" i="61"/>
  <c r="S47" i="61" s="1"/>
  <c r="U47" i="61" s="1"/>
  <c r="J47" i="61"/>
  <c r="M47" i="61" s="1"/>
  <c r="Q46" i="61"/>
  <c r="S46" i="61" s="1"/>
  <c r="U46" i="61" s="1"/>
  <c r="J46" i="61"/>
  <c r="M46" i="61" s="1"/>
  <c r="Q45" i="61"/>
  <c r="S45" i="61" s="1"/>
  <c r="U45" i="61" s="1"/>
  <c r="J45" i="61"/>
  <c r="M45" i="61" s="1"/>
  <c r="Q44" i="61"/>
  <c r="S44" i="61" s="1"/>
  <c r="U44" i="61" s="1"/>
  <c r="J44" i="61"/>
  <c r="M44" i="61" s="1"/>
  <c r="Q43" i="61"/>
  <c r="S43" i="61" s="1"/>
  <c r="U43" i="61" s="1"/>
  <c r="J43" i="61"/>
  <c r="M43" i="61" s="1"/>
  <c r="Q42" i="61"/>
  <c r="S42" i="61" s="1"/>
  <c r="U42" i="61" s="1"/>
  <c r="J42" i="61"/>
  <c r="M42" i="61" s="1"/>
  <c r="Q41" i="61"/>
  <c r="S41" i="61" s="1"/>
  <c r="U41" i="61" s="1"/>
  <c r="J41" i="61"/>
  <c r="M41" i="61" s="1"/>
  <c r="Q40" i="61"/>
  <c r="S40" i="61" s="1"/>
  <c r="U40" i="61" s="1"/>
  <c r="J40" i="61"/>
  <c r="M40" i="61" s="1"/>
  <c r="Q39" i="61"/>
  <c r="S39" i="61" s="1"/>
  <c r="U39" i="61" s="1"/>
  <c r="J39" i="61"/>
  <c r="M39" i="61" s="1"/>
  <c r="Q38" i="61"/>
  <c r="S38" i="61" s="1"/>
  <c r="U38" i="61" s="1"/>
  <c r="J38" i="61"/>
  <c r="M38" i="61" s="1"/>
  <c r="Q37" i="61"/>
  <c r="S37" i="61" s="1"/>
  <c r="U37" i="61" s="1"/>
  <c r="J37" i="61"/>
  <c r="M37" i="61" s="1"/>
  <c r="Q36" i="61"/>
  <c r="S36" i="61" s="1"/>
  <c r="U36" i="61" s="1"/>
  <c r="J36" i="61"/>
  <c r="M36" i="61" s="1"/>
  <c r="Q35" i="61"/>
  <c r="S35" i="61" s="1"/>
  <c r="U35" i="61" s="1"/>
  <c r="J35" i="61"/>
  <c r="M35" i="61" s="1"/>
  <c r="Q34" i="61"/>
  <c r="S34" i="61" s="1"/>
  <c r="U34" i="61" s="1"/>
  <c r="J34" i="61"/>
  <c r="M34" i="61" s="1"/>
  <c r="Q33" i="61"/>
  <c r="S33" i="61" s="1"/>
  <c r="U33" i="61" s="1"/>
  <c r="J33" i="61"/>
  <c r="M33" i="61" s="1"/>
  <c r="Q32" i="61"/>
  <c r="S32" i="61" s="1"/>
  <c r="U32" i="61" s="1"/>
  <c r="J32" i="61"/>
  <c r="M32" i="61" s="1"/>
  <c r="Q31" i="61"/>
  <c r="S31" i="61" s="1"/>
  <c r="U31" i="61" s="1"/>
  <c r="J31" i="61"/>
  <c r="M31" i="61" s="1"/>
  <c r="Q30" i="61"/>
  <c r="S30" i="61" s="1"/>
  <c r="U30" i="61" s="1"/>
  <c r="J30" i="61"/>
  <c r="M30" i="61" s="1"/>
  <c r="Q29" i="61"/>
  <c r="S29" i="61" s="1"/>
  <c r="U29" i="61" s="1"/>
  <c r="J29" i="61"/>
  <c r="M29" i="61" s="1"/>
  <c r="Q28" i="61"/>
  <c r="S28" i="61" s="1"/>
  <c r="U28" i="61" s="1"/>
  <c r="J28" i="61"/>
  <c r="M28" i="61" s="1"/>
  <c r="Q27" i="61"/>
  <c r="S27" i="61" s="1"/>
  <c r="U27" i="61" s="1"/>
  <c r="J27" i="61"/>
  <c r="M27" i="61" s="1"/>
  <c r="Q26" i="61"/>
  <c r="S26" i="61" s="1"/>
  <c r="U26" i="61" s="1"/>
  <c r="J26" i="61"/>
  <c r="M26" i="61" s="1"/>
  <c r="Q25" i="61"/>
  <c r="S25" i="61" s="1"/>
  <c r="U25" i="61" s="1"/>
  <c r="J25" i="61"/>
  <c r="M25" i="61" s="1"/>
  <c r="Q24" i="61"/>
  <c r="S24" i="61" s="1"/>
  <c r="U24" i="61" s="1"/>
  <c r="J24" i="61"/>
  <c r="M24" i="61" s="1"/>
  <c r="Q23" i="61"/>
  <c r="S23" i="61" s="1"/>
  <c r="U23" i="61" s="1"/>
  <c r="J23" i="61"/>
  <c r="M23" i="61" s="1"/>
  <c r="Q22" i="61"/>
  <c r="S22" i="61" s="1"/>
  <c r="U22" i="61" s="1"/>
  <c r="J22" i="61"/>
  <c r="M22" i="61" s="1"/>
  <c r="Q21" i="61"/>
  <c r="S21" i="61" s="1"/>
  <c r="U21" i="61" s="1"/>
  <c r="J21" i="61"/>
  <c r="M21" i="61" s="1"/>
  <c r="Q20" i="61"/>
  <c r="S20" i="61" s="1"/>
  <c r="U20" i="61" s="1"/>
  <c r="J20" i="61"/>
  <c r="M20" i="61" s="1"/>
  <c r="Q19" i="61"/>
  <c r="S19" i="61" s="1"/>
  <c r="U19" i="61" s="1"/>
  <c r="J19" i="61"/>
  <c r="M19" i="61" s="1"/>
  <c r="Q18" i="61"/>
  <c r="S18" i="61" s="1"/>
  <c r="U18" i="61" s="1"/>
  <c r="J18" i="61"/>
  <c r="M18" i="61" s="1"/>
  <c r="Q17" i="61"/>
  <c r="S17" i="61" s="1"/>
  <c r="U17" i="61" s="1"/>
  <c r="J17" i="61"/>
  <c r="M17" i="61" s="1"/>
  <c r="Q16" i="61"/>
  <c r="S16" i="61" s="1"/>
  <c r="U16" i="61" s="1"/>
  <c r="J16" i="61"/>
  <c r="M16" i="61" s="1"/>
  <c r="Q15" i="61"/>
  <c r="S15" i="61" s="1"/>
  <c r="U15" i="61" s="1"/>
  <c r="J15" i="61"/>
  <c r="M15" i="61" s="1"/>
  <c r="Q14" i="61"/>
  <c r="S14" i="61" s="1"/>
  <c r="U14" i="61" s="1"/>
  <c r="J14" i="61"/>
  <c r="M14" i="61" s="1"/>
  <c r="Q13" i="61"/>
  <c r="S13" i="61" s="1"/>
  <c r="U13" i="61" s="1"/>
  <c r="J13" i="61"/>
  <c r="M13" i="61" s="1"/>
  <c r="Q12" i="61"/>
  <c r="S12" i="61" s="1"/>
  <c r="U12" i="61" s="1"/>
  <c r="J12" i="61"/>
  <c r="M12" i="61" s="1"/>
  <c r="Q11" i="61"/>
  <c r="S11" i="61" s="1"/>
  <c r="U11" i="61" s="1"/>
  <c r="J11" i="61"/>
  <c r="M11" i="61" s="1"/>
  <c r="Q10" i="61"/>
  <c r="S10" i="61" s="1"/>
  <c r="U10" i="61" s="1"/>
  <c r="J10" i="61"/>
  <c r="M10" i="61" s="1"/>
  <c r="Q9" i="61"/>
  <c r="S9" i="61" s="1"/>
  <c r="U9" i="61" s="1"/>
  <c r="J9" i="61"/>
  <c r="M9" i="61" s="1"/>
  <c r="S8" i="61"/>
  <c r="U8" i="61" s="1"/>
  <c r="J8" i="61"/>
  <c r="M8" i="61" s="1"/>
  <c r="S7" i="61"/>
  <c r="U7" i="61" s="1"/>
  <c r="J7" i="61"/>
  <c r="M7" i="61" s="1"/>
  <c r="S6" i="61"/>
  <c r="U6" i="61" s="1"/>
  <c r="J6" i="61"/>
  <c r="M6" i="61" s="1"/>
  <c r="S5" i="61"/>
  <c r="U5" i="61" s="1"/>
  <c r="J5" i="61"/>
  <c r="M5" i="61" s="1"/>
  <c r="M189" i="52"/>
  <c r="M189" i="51"/>
  <c r="O237" i="60"/>
  <c r="O238" i="60" s="1"/>
  <c r="N237" i="60"/>
  <c r="N238" i="60" s="1"/>
  <c r="N239" i="60" s="1"/>
  <c r="N240" i="60" s="1"/>
  <c r="M237" i="60"/>
  <c r="K230" i="60"/>
  <c r="N30" i="15" s="1"/>
  <c r="K227" i="60"/>
  <c r="J224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X107" i="60"/>
  <c r="J107" i="60"/>
  <c r="M107" i="60" s="1"/>
  <c r="J106" i="60"/>
  <c r="M106" i="60" s="1"/>
  <c r="Z105" i="60"/>
  <c r="J105" i="60"/>
  <c r="M105" i="60" s="1"/>
  <c r="Q104" i="60"/>
  <c r="S104" i="60" s="1"/>
  <c r="U104" i="60" s="1"/>
  <c r="J104" i="60"/>
  <c r="M104" i="60" s="1"/>
  <c r="Q103" i="60"/>
  <c r="S103" i="60" s="1"/>
  <c r="U103" i="60" s="1"/>
  <c r="J103" i="60"/>
  <c r="M103" i="60" s="1"/>
  <c r="Q102" i="60"/>
  <c r="S102" i="60" s="1"/>
  <c r="U102" i="60" s="1"/>
  <c r="J102" i="60"/>
  <c r="M102" i="60" s="1"/>
  <c r="Q101" i="60"/>
  <c r="S101" i="60" s="1"/>
  <c r="U101" i="60" s="1"/>
  <c r="J101" i="60"/>
  <c r="M101" i="60" s="1"/>
  <c r="Q100" i="60"/>
  <c r="S100" i="60" s="1"/>
  <c r="U100" i="60" s="1"/>
  <c r="J100" i="60"/>
  <c r="M100" i="60" s="1"/>
  <c r="Q99" i="60"/>
  <c r="S99" i="60" s="1"/>
  <c r="U99" i="60" s="1"/>
  <c r="J99" i="60"/>
  <c r="M99" i="60" s="1"/>
  <c r="Q98" i="60"/>
  <c r="S98" i="60" s="1"/>
  <c r="U98" i="60" s="1"/>
  <c r="J98" i="60"/>
  <c r="M98" i="60" s="1"/>
  <c r="Q97" i="60"/>
  <c r="S97" i="60" s="1"/>
  <c r="U97" i="60" s="1"/>
  <c r="J97" i="60"/>
  <c r="M97" i="60" s="1"/>
  <c r="Q96" i="60"/>
  <c r="S96" i="60" s="1"/>
  <c r="U96" i="60" s="1"/>
  <c r="J96" i="60"/>
  <c r="M96" i="60" s="1"/>
  <c r="Q95" i="60"/>
  <c r="S95" i="60" s="1"/>
  <c r="U95" i="60" s="1"/>
  <c r="J95" i="60"/>
  <c r="M95" i="60" s="1"/>
  <c r="Q94" i="60"/>
  <c r="S94" i="60" s="1"/>
  <c r="U94" i="60" s="1"/>
  <c r="J94" i="60"/>
  <c r="M94" i="60" s="1"/>
  <c r="Q93" i="60"/>
  <c r="S93" i="60" s="1"/>
  <c r="U93" i="60" s="1"/>
  <c r="J93" i="60"/>
  <c r="M93" i="60" s="1"/>
  <c r="Q92" i="60"/>
  <c r="S92" i="60" s="1"/>
  <c r="U92" i="60" s="1"/>
  <c r="J92" i="60"/>
  <c r="M92" i="60" s="1"/>
  <c r="Q91" i="60"/>
  <c r="S91" i="60" s="1"/>
  <c r="U91" i="60" s="1"/>
  <c r="J91" i="60"/>
  <c r="M91" i="60" s="1"/>
  <c r="Q90" i="60"/>
  <c r="S90" i="60" s="1"/>
  <c r="U90" i="60" s="1"/>
  <c r="J90" i="60"/>
  <c r="M90" i="60" s="1"/>
  <c r="Q89" i="60"/>
  <c r="S89" i="60" s="1"/>
  <c r="U89" i="60" s="1"/>
  <c r="J89" i="60"/>
  <c r="M89" i="60" s="1"/>
  <c r="Q88" i="60"/>
  <c r="S88" i="60" s="1"/>
  <c r="U88" i="60" s="1"/>
  <c r="J88" i="60"/>
  <c r="M88" i="60" s="1"/>
  <c r="Q87" i="60"/>
  <c r="S87" i="60" s="1"/>
  <c r="U87" i="60" s="1"/>
  <c r="J87" i="60"/>
  <c r="M87" i="60" s="1"/>
  <c r="Q86" i="60"/>
  <c r="S86" i="60" s="1"/>
  <c r="U86" i="60" s="1"/>
  <c r="J86" i="60"/>
  <c r="M86" i="60" s="1"/>
  <c r="Q85" i="60"/>
  <c r="S85" i="60" s="1"/>
  <c r="U85" i="60" s="1"/>
  <c r="J85" i="60"/>
  <c r="M85" i="60" s="1"/>
  <c r="Q84" i="60"/>
  <c r="S84" i="60" s="1"/>
  <c r="U84" i="60" s="1"/>
  <c r="J84" i="60"/>
  <c r="M84" i="60" s="1"/>
  <c r="Q83" i="60"/>
  <c r="S83" i="60" s="1"/>
  <c r="U83" i="60" s="1"/>
  <c r="J83" i="60"/>
  <c r="M83" i="60" s="1"/>
  <c r="Q82" i="60"/>
  <c r="S82" i="60" s="1"/>
  <c r="U82" i="60" s="1"/>
  <c r="J82" i="60"/>
  <c r="M82" i="60" s="1"/>
  <c r="Q81" i="60"/>
  <c r="S81" i="60" s="1"/>
  <c r="U81" i="60" s="1"/>
  <c r="J81" i="60"/>
  <c r="M81" i="60" s="1"/>
  <c r="Q80" i="60"/>
  <c r="S80" i="60" s="1"/>
  <c r="U80" i="60" s="1"/>
  <c r="J80" i="60"/>
  <c r="M80" i="60" s="1"/>
  <c r="Q79" i="60"/>
  <c r="S79" i="60" s="1"/>
  <c r="U79" i="60" s="1"/>
  <c r="J79" i="60"/>
  <c r="M79" i="60" s="1"/>
  <c r="Q78" i="60"/>
  <c r="S78" i="60" s="1"/>
  <c r="U78" i="60" s="1"/>
  <c r="J78" i="60"/>
  <c r="M78" i="60" s="1"/>
  <c r="Q77" i="60"/>
  <c r="S77" i="60" s="1"/>
  <c r="U77" i="60" s="1"/>
  <c r="J77" i="60"/>
  <c r="M77" i="60" s="1"/>
  <c r="Q76" i="60"/>
  <c r="S76" i="60" s="1"/>
  <c r="U76" i="60" s="1"/>
  <c r="J76" i="60"/>
  <c r="M76" i="60" s="1"/>
  <c r="Q75" i="60"/>
  <c r="S75" i="60" s="1"/>
  <c r="U75" i="60" s="1"/>
  <c r="J75" i="60"/>
  <c r="M75" i="60" s="1"/>
  <c r="Q74" i="60"/>
  <c r="S74" i="60" s="1"/>
  <c r="U74" i="60" s="1"/>
  <c r="J74" i="60"/>
  <c r="M74" i="60" s="1"/>
  <c r="Q73" i="60"/>
  <c r="S73" i="60" s="1"/>
  <c r="U73" i="60" s="1"/>
  <c r="J73" i="60"/>
  <c r="M73" i="60" s="1"/>
  <c r="Q72" i="60"/>
  <c r="S72" i="60" s="1"/>
  <c r="U72" i="60" s="1"/>
  <c r="J72" i="60"/>
  <c r="M72" i="60" s="1"/>
  <c r="Q71" i="60"/>
  <c r="S71" i="60" s="1"/>
  <c r="U71" i="60" s="1"/>
  <c r="J71" i="60"/>
  <c r="M71" i="60" s="1"/>
  <c r="Q70" i="60"/>
  <c r="S70" i="60" s="1"/>
  <c r="U70" i="60" s="1"/>
  <c r="J70" i="60"/>
  <c r="M70" i="60" s="1"/>
  <c r="Q69" i="60"/>
  <c r="S69" i="60" s="1"/>
  <c r="U69" i="60" s="1"/>
  <c r="J69" i="60"/>
  <c r="M69" i="60" s="1"/>
  <c r="Q68" i="60"/>
  <c r="S68" i="60" s="1"/>
  <c r="U68" i="60" s="1"/>
  <c r="J68" i="60"/>
  <c r="M68" i="60" s="1"/>
  <c r="Q67" i="60"/>
  <c r="S67" i="60" s="1"/>
  <c r="U67" i="60" s="1"/>
  <c r="J67" i="60"/>
  <c r="M67" i="60" s="1"/>
  <c r="Q66" i="60"/>
  <c r="S66" i="60" s="1"/>
  <c r="U66" i="60" s="1"/>
  <c r="J66" i="60"/>
  <c r="M66" i="60" s="1"/>
  <c r="Q65" i="60"/>
  <c r="S65" i="60" s="1"/>
  <c r="U65" i="60" s="1"/>
  <c r="J65" i="60"/>
  <c r="M65" i="60" s="1"/>
  <c r="Q64" i="60"/>
  <c r="S64" i="60" s="1"/>
  <c r="U64" i="60" s="1"/>
  <c r="J64" i="60"/>
  <c r="M64" i="60" s="1"/>
  <c r="Q63" i="60"/>
  <c r="S63" i="60" s="1"/>
  <c r="U63" i="60" s="1"/>
  <c r="J63" i="60"/>
  <c r="M63" i="60" s="1"/>
  <c r="Q62" i="60"/>
  <c r="S62" i="60" s="1"/>
  <c r="U62" i="60" s="1"/>
  <c r="J62" i="60"/>
  <c r="M62" i="60" s="1"/>
  <c r="Q61" i="60"/>
  <c r="S61" i="60" s="1"/>
  <c r="U61" i="60" s="1"/>
  <c r="J61" i="60"/>
  <c r="M61" i="60" s="1"/>
  <c r="Q60" i="60"/>
  <c r="S60" i="60" s="1"/>
  <c r="U60" i="60" s="1"/>
  <c r="J60" i="60"/>
  <c r="M60" i="60" s="1"/>
  <c r="Q59" i="60"/>
  <c r="S59" i="60" s="1"/>
  <c r="U59" i="60" s="1"/>
  <c r="J59" i="60"/>
  <c r="M59" i="60" s="1"/>
  <c r="Q58" i="60"/>
  <c r="S58" i="60" s="1"/>
  <c r="U58" i="60" s="1"/>
  <c r="J58" i="60"/>
  <c r="M58" i="60" s="1"/>
  <c r="Q57" i="60"/>
  <c r="S57" i="60" s="1"/>
  <c r="U57" i="60" s="1"/>
  <c r="J57" i="60"/>
  <c r="M57" i="60" s="1"/>
  <c r="Q56" i="60"/>
  <c r="S56" i="60" s="1"/>
  <c r="U56" i="60" s="1"/>
  <c r="J56" i="60"/>
  <c r="M56" i="60" s="1"/>
  <c r="Q55" i="60"/>
  <c r="S55" i="60" s="1"/>
  <c r="U55" i="60" s="1"/>
  <c r="J55" i="60"/>
  <c r="M55" i="60" s="1"/>
  <c r="Q54" i="60"/>
  <c r="S54" i="60" s="1"/>
  <c r="U54" i="60" s="1"/>
  <c r="J54" i="60"/>
  <c r="M54" i="60" s="1"/>
  <c r="Q53" i="60"/>
  <c r="S53" i="60" s="1"/>
  <c r="U53" i="60" s="1"/>
  <c r="J53" i="60"/>
  <c r="M53" i="60" s="1"/>
  <c r="Q52" i="60"/>
  <c r="S52" i="60" s="1"/>
  <c r="U52" i="60" s="1"/>
  <c r="J52" i="60"/>
  <c r="M52" i="60" s="1"/>
  <c r="Q51" i="60"/>
  <c r="S51" i="60" s="1"/>
  <c r="U51" i="60" s="1"/>
  <c r="J51" i="60"/>
  <c r="M51" i="60" s="1"/>
  <c r="Q50" i="60"/>
  <c r="S50" i="60" s="1"/>
  <c r="U50" i="60" s="1"/>
  <c r="J50" i="60"/>
  <c r="M50" i="60" s="1"/>
  <c r="Q49" i="60"/>
  <c r="S49" i="60" s="1"/>
  <c r="U49" i="60" s="1"/>
  <c r="J49" i="60"/>
  <c r="M49" i="60" s="1"/>
  <c r="Q48" i="60"/>
  <c r="S48" i="60" s="1"/>
  <c r="U48" i="60" s="1"/>
  <c r="J48" i="60"/>
  <c r="M48" i="60" s="1"/>
  <c r="Q47" i="60"/>
  <c r="S47" i="60" s="1"/>
  <c r="U47" i="60" s="1"/>
  <c r="J47" i="60"/>
  <c r="M47" i="60" s="1"/>
  <c r="Q46" i="60"/>
  <c r="S46" i="60" s="1"/>
  <c r="U46" i="60" s="1"/>
  <c r="J46" i="60"/>
  <c r="M46" i="60" s="1"/>
  <c r="Q45" i="60"/>
  <c r="S45" i="60" s="1"/>
  <c r="U45" i="60" s="1"/>
  <c r="J45" i="60"/>
  <c r="M45" i="60" s="1"/>
  <c r="Q44" i="60"/>
  <c r="S44" i="60" s="1"/>
  <c r="U44" i="60" s="1"/>
  <c r="J44" i="60"/>
  <c r="M44" i="60" s="1"/>
  <c r="Q43" i="60"/>
  <c r="S43" i="60" s="1"/>
  <c r="U43" i="60" s="1"/>
  <c r="J43" i="60"/>
  <c r="M43" i="60" s="1"/>
  <c r="Q42" i="60"/>
  <c r="S42" i="60" s="1"/>
  <c r="U42" i="60" s="1"/>
  <c r="J42" i="60"/>
  <c r="M42" i="60" s="1"/>
  <c r="Q41" i="60"/>
  <c r="S41" i="60" s="1"/>
  <c r="U41" i="60" s="1"/>
  <c r="J41" i="60"/>
  <c r="M41" i="60" s="1"/>
  <c r="Q40" i="60"/>
  <c r="S40" i="60" s="1"/>
  <c r="U40" i="60" s="1"/>
  <c r="J40" i="60"/>
  <c r="M40" i="60" s="1"/>
  <c r="Q39" i="60"/>
  <c r="S39" i="60" s="1"/>
  <c r="U39" i="60" s="1"/>
  <c r="J39" i="60"/>
  <c r="M39" i="60" s="1"/>
  <c r="Q38" i="60"/>
  <c r="S38" i="60" s="1"/>
  <c r="U38" i="60" s="1"/>
  <c r="J38" i="60"/>
  <c r="M38" i="60" s="1"/>
  <c r="Q37" i="60"/>
  <c r="S37" i="60" s="1"/>
  <c r="U37" i="60" s="1"/>
  <c r="J37" i="60"/>
  <c r="M37" i="60" s="1"/>
  <c r="Q36" i="60"/>
  <c r="S36" i="60" s="1"/>
  <c r="U36" i="60" s="1"/>
  <c r="J36" i="60"/>
  <c r="M36" i="60" s="1"/>
  <c r="Q35" i="60"/>
  <c r="S35" i="60" s="1"/>
  <c r="U35" i="60" s="1"/>
  <c r="J35" i="60"/>
  <c r="M35" i="60" s="1"/>
  <c r="Q34" i="60"/>
  <c r="S34" i="60" s="1"/>
  <c r="U34" i="60" s="1"/>
  <c r="J34" i="60"/>
  <c r="M34" i="60" s="1"/>
  <c r="Q33" i="60"/>
  <c r="S33" i="60" s="1"/>
  <c r="U33" i="60" s="1"/>
  <c r="J33" i="60"/>
  <c r="M33" i="60" s="1"/>
  <c r="Q32" i="60"/>
  <c r="S32" i="60" s="1"/>
  <c r="U32" i="60" s="1"/>
  <c r="J32" i="60"/>
  <c r="M32" i="60" s="1"/>
  <c r="Q31" i="60"/>
  <c r="S31" i="60" s="1"/>
  <c r="U31" i="60" s="1"/>
  <c r="J31" i="60"/>
  <c r="M31" i="60" s="1"/>
  <c r="Q30" i="60"/>
  <c r="S30" i="60" s="1"/>
  <c r="U30" i="60" s="1"/>
  <c r="J30" i="60"/>
  <c r="M30" i="60" s="1"/>
  <c r="Q29" i="60"/>
  <c r="S29" i="60" s="1"/>
  <c r="U29" i="60" s="1"/>
  <c r="J29" i="60"/>
  <c r="M29" i="60" s="1"/>
  <c r="Q28" i="60"/>
  <c r="S28" i="60" s="1"/>
  <c r="U28" i="60" s="1"/>
  <c r="J28" i="60"/>
  <c r="M28" i="60" s="1"/>
  <c r="Q27" i="60"/>
  <c r="S27" i="60" s="1"/>
  <c r="U27" i="60" s="1"/>
  <c r="J27" i="60"/>
  <c r="M27" i="60" s="1"/>
  <c r="Q26" i="60"/>
  <c r="S26" i="60" s="1"/>
  <c r="U26" i="60" s="1"/>
  <c r="J26" i="60"/>
  <c r="M26" i="60" s="1"/>
  <c r="Q25" i="60"/>
  <c r="S25" i="60" s="1"/>
  <c r="U25" i="60" s="1"/>
  <c r="J25" i="60"/>
  <c r="M25" i="60" s="1"/>
  <c r="Q24" i="60"/>
  <c r="S24" i="60" s="1"/>
  <c r="U24" i="60" s="1"/>
  <c r="J24" i="60"/>
  <c r="M24" i="60" s="1"/>
  <c r="Q23" i="60"/>
  <c r="S23" i="60" s="1"/>
  <c r="U23" i="60" s="1"/>
  <c r="J23" i="60"/>
  <c r="M23" i="60" s="1"/>
  <c r="Q22" i="60"/>
  <c r="S22" i="60" s="1"/>
  <c r="U22" i="60" s="1"/>
  <c r="J22" i="60"/>
  <c r="M22" i="60" s="1"/>
  <c r="Q21" i="60"/>
  <c r="S21" i="60" s="1"/>
  <c r="U21" i="60" s="1"/>
  <c r="J21" i="60"/>
  <c r="M21" i="60" s="1"/>
  <c r="Q20" i="60"/>
  <c r="S20" i="60" s="1"/>
  <c r="U20" i="60" s="1"/>
  <c r="J20" i="60"/>
  <c r="M20" i="60" s="1"/>
  <c r="Q19" i="60"/>
  <c r="S19" i="60" s="1"/>
  <c r="U19" i="60" s="1"/>
  <c r="J19" i="60"/>
  <c r="M19" i="60" s="1"/>
  <c r="Q18" i="60"/>
  <c r="S18" i="60" s="1"/>
  <c r="U18" i="60" s="1"/>
  <c r="J18" i="60"/>
  <c r="M18" i="60" s="1"/>
  <c r="Q17" i="60"/>
  <c r="S17" i="60" s="1"/>
  <c r="U17" i="60" s="1"/>
  <c r="J17" i="60"/>
  <c r="M17" i="60" s="1"/>
  <c r="Q16" i="60"/>
  <c r="S16" i="60" s="1"/>
  <c r="U16" i="60" s="1"/>
  <c r="J16" i="60"/>
  <c r="M16" i="60" s="1"/>
  <c r="Q15" i="60"/>
  <c r="S15" i="60" s="1"/>
  <c r="U15" i="60" s="1"/>
  <c r="J15" i="60"/>
  <c r="M15" i="60" s="1"/>
  <c r="Q14" i="60"/>
  <c r="S14" i="60" s="1"/>
  <c r="U14" i="60" s="1"/>
  <c r="J14" i="60"/>
  <c r="M14" i="60" s="1"/>
  <c r="Q13" i="60"/>
  <c r="S13" i="60" s="1"/>
  <c r="U13" i="60" s="1"/>
  <c r="J13" i="60"/>
  <c r="M13" i="60" s="1"/>
  <c r="Q12" i="60"/>
  <c r="S12" i="60" s="1"/>
  <c r="U12" i="60" s="1"/>
  <c r="J12" i="60"/>
  <c r="M12" i="60" s="1"/>
  <c r="Q11" i="60"/>
  <c r="S11" i="60" s="1"/>
  <c r="U11" i="60" s="1"/>
  <c r="J11" i="60"/>
  <c r="M11" i="60" s="1"/>
  <c r="Q10" i="60"/>
  <c r="S10" i="60" s="1"/>
  <c r="U10" i="60" s="1"/>
  <c r="J10" i="60"/>
  <c r="M10" i="60" s="1"/>
  <c r="Q9" i="60"/>
  <c r="S9" i="60" s="1"/>
  <c r="U9" i="60" s="1"/>
  <c r="J9" i="60"/>
  <c r="M9" i="60" s="1"/>
  <c r="S8" i="60"/>
  <c r="U8" i="60" s="1"/>
  <c r="J8" i="60"/>
  <c r="M8" i="60" s="1"/>
  <c r="S7" i="60"/>
  <c r="U7" i="60" s="1"/>
  <c r="J7" i="60"/>
  <c r="M7" i="60" s="1"/>
  <c r="S6" i="60"/>
  <c r="U6" i="60" s="1"/>
  <c r="J6" i="60"/>
  <c r="M6" i="60" s="1"/>
  <c r="S5" i="60"/>
  <c r="U5" i="60" s="1"/>
  <c r="J5" i="60"/>
  <c r="O237" i="59"/>
  <c r="N237" i="59"/>
  <c r="M237" i="59"/>
  <c r="K230" i="59"/>
  <c r="N29" i="15" s="1"/>
  <c r="K227" i="59"/>
  <c r="J224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X107" i="59"/>
  <c r="J107" i="59"/>
  <c r="M107" i="59" s="1"/>
  <c r="J106" i="59"/>
  <c r="M106" i="59" s="1"/>
  <c r="Z105" i="59"/>
  <c r="J105" i="59"/>
  <c r="M105" i="59" s="1"/>
  <c r="Q104" i="59"/>
  <c r="S104" i="59" s="1"/>
  <c r="U104" i="59" s="1"/>
  <c r="J104" i="59"/>
  <c r="M104" i="59" s="1"/>
  <c r="Q103" i="59"/>
  <c r="S103" i="59" s="1"/>
  <c r="U103" i="59" s="1"/>
  <c r="J103" i="59"/>
  <c r="M103" i="59" s="1"/>
  <c r="Q102" i="59"/>
  <c r="S102" i="59" s="1"/>
  <c r="U102" i="59" s="1"/>
  <c r="J102" i="59"/>
  <c r="M102" i="59" s="1"/>
  <c r="Q101" i="59"/>
  <c r="S101" i="59" s="1"/>
  <c r="U101" i="59" s="1"/>
  <c r="J101" i="59"/>
  <c r="M101" i="59" s="1"/>
  <c r="Q100" i="59"/>
  <c r="S100" i="59" s="1"/>
  <c r="U100" i="59" s="1"/>
  <c r="J100" i="59"/>
  <c r="M100" i="59" s="1"/>
  <c r="Q99" i="59"/>
  <c r="S99" i="59" s="1"/>
  <c r="U99" i="59" s="1"/>
  <c r="J99" i="59"/>
  <c r="M99" i="59" s="1"/>
  <c r="Q98" i="59"/>
  <c r="S98" i="59" s="1"/>
  <c r="U98" i="59" s="1"/>
  <c r="J98" i="59"/>
  <c r="M98" i="59" s="1"/>
  <c r="Q97" i="59"/>
  <c r="S97" i="59" s="1"/>
  <c r="U97" i="59" s="1"/>
  <c r="J97" i="59"/>
  <c r="M97" i="59" s="1"/>
  <c r="Q96" i="59"/>
  <c r="S96" i="59" s="1"/>
  <c r="U96" i="59" s="1"/>
  <c r="J96" i="59"/>
  <c r="M96" i="59" s="1"/>
  <c r="Q95" i="59"/>
  <c r="S95" i="59" s="1"/>
  <c r="U95" i="59" s="1"/>
  <c r="J95" i="59"/>
  <c r="M95" i="59" s="1"/>
  <c r="Q94" i="59"/>
  <c r="S94" i="59" s="1"/>
  <c r="U94" i="59" s="1"/>
  <c r="J94" i="59"/>
  <c r="M94" i="59" s="1"/>
  <c r="Q93" i="59"/>
  <c r="S93" i="59" s="1"/>
  <c r="U93" i="59" s="1"/>
  <c r="J93" i="59"/>
  <c r="M93" i="59" s="1"/>
  <c r="Q92" i="59"/>
  <c r="S92" i="59" s="1"/>
  <c r="U92" i="59" s="1"/>
  <c r="J92" i="59"/>
  <c r="M92" i="59" s="1"/>
  <c r="Q91" i="59"/>
  <c r="S91" i="59" s="1"/>
  <c r="U91" i="59" s="1"/>
  <c r="J91" i="59"/>
  <c r="M91" i="59" s="1"/>
  <c r="Q90" i="59"/>
  <c r="S90" i="59" s="1"/>
  <c r="U90" i="59" s="1"/>
  <c r="J90" i="59"/>
  <c r="M90" i="59" s="1"/>
  <c r="Q89" i="59"/>
  <c r="S89" i="59" s="1"/>
  <c r="U89" i="59" s="1"/>
  <c r="J89" i="59"/>
  <c r="M89" i="59" s="1"/>
  <c r="Q88" i="59"/>
  <c r="S88" i="59" s="1"/>
  <c r="U88" i="59" s="1"/>
  <c r="J88" i="59"/>
  <c r="M88" i="59" s="1"/>
  <c r="Q87" i="59"/>
  <c r="S87" i="59" s="1"/>
  <c r="U87" i="59" s="1"/>
  <c r="J87" i="59"/>
  <c r="M87" i="59" s="1"/>
  <c r="Q86" i="59"/>
  <c r="S86" i="59" s="1"/>
  <c r="U86" i="59" s="1"/>
  <c r="J86" i="59"/>
  <c r="M86" i="59" s="1"/>
  <c r="Q85" i="59"/>
  <c r="S85" i="59" s="1"/>
  <c r="U85" i="59" s="1"/>
  <c r="J85" i="59"/>
  <c r="M85" i="59" s="1"/>
  <c r="Q84" i="59"/>
  <c r="S84" i="59" s="1"/>
  <c r="U84" i="59" s="1"/>
  <c r="J84" i="59"/>
  <c r="M84" i="59" s="1"/>
  <c r="Q83" i="59"/>
  <c r="S83" i="59" s="1"/>
  <c r="U83" i="59" s="1"/>
  <c r="J83" i="59"/>
  <c r="M83" i="59" s="1"/>
  <c r="Q82" i="59"/>
  <c r="S82" i="59" s="1"/>
  <c r="U82" i="59" s="1"/>
  <c r="J82" i="59"/>
  <c r="M82" i="59" s="1"/>
  <c r="Q81" i="59"/>
  <c r="S81" i="59" s="1"/>
  <c r="U81" i="59" s="1"/>
  <c r="J81" i="59"/>
  <c r="M81" i="59" s="1"/>
  <c r="Q80" i="59"/>
  <c r="S80" i="59" s="1"/>
  <c r="U80" i="59" s="1"/>
  <c r="J80" i="59"/>
  <c r="M80" i="59" s="1"/>
  <c r="Q79" i="59"/>
  <c r="S79" i="59" s="1"/>
  <c r="U79" i="59" s="1"/>
  <c r="J79" i="59"/>
  <c r="M79" i="59" s="1"/>
  <c r="Q78" i="59"/>
  <c r="S78" i="59" s="1"/>
  <c r="U78" i="59" s="1"/>
  <c r="J78" i="59"/>
  <c r="M78" i="59" s="1"/>
  <c r="Q77" i="59"/>
  <c r="S77" i="59" s="1"/>
  <c r="U77" i="59" s="1"/>
  <c r="J77" i="59"/>
  <c r="M77" i="59" s="1"/>
  <c r="Q76" i="59"/>
  <c r="S76" i="59" s="1"/>
  <c r="U76" i="59" s="1"/>
  <c r="J76" i="59"/>
  <c r="M76" i="59" s="1"/>
  <c r="Q75" i="59"/>
  <c r="S75" i="59" s="1"/>
  <c r="U75" i="59" s="1"/>
  <c r="J75" i="59"/>
  <c r="M75" i="59" s="1"/>
  <c r="Q74" i="59"/>
  <c r="S74" i="59" s="1"/>
  <c r="U74" i="59" s="1"/>
  <c r="J74" i="59"/>
  <c r="M74" i="59" s="1"/>
  <c r="Q73" i="59"/>
  <c r="S73" i="59" s="1"/>
  <c r="U73" i="59" s="1"/>
  <c r="J73" i="59"/>
  <c r="M73" i="59" s="1"/>
  <c r="Q72" i="59"/>
  <c r="S72" i="59" s="1"/>
  <c r="U72" i="59" s="1"/>
  <c r="J72" i="59"/>
  <c r="M72" i="59" s="1"/>
  <c r="Q71" i="59"/>
  <c r="S71" i="59" s="1"/>
  <c r="U71" i="59" s="1"/>
  <c r="J71" i="59"/>
  <c r="M71" i="59" s="1"/>
  <c r="Q70" i="59"/>
  <c r="S70" i="59" s="1"/>
  <c r="U70" i="59" s="1"/>
  <c r="J70" i="59"/>
  <c r="M70" i="59" s="1"/>
  <c r="Q69" i="59"/>
  <c r="S69" i="59" s="1"/>
  <c r="U69" i="59" s="1"/>
  <c r="J69" i="59"/>
  <c r="M69" i="59" s="1"/>
  <c r="Q68" i="59"/>
  <c r="S68" i="59" s="1"/>
  <c r="U68" i="59" s="1"/>
  <c r="J68" i="59"/>
  <c r="M68" i="59" s="1"/>
  <c r="Q67" i="59"/>
  <c r="S67" i="59" s="1"/>
  <c r="U67" i="59" s="1"/>
  <c r="J67" i="59"/>
  <c r="M67" i="59" s="1"/>
  <c r="Q66" i="59"/>
  <c r="S66" i="59" s="1"/>
  <c r="U66" i="59" s="1"/>
  <c r="J66" i="59"/>
  <c r="M66" i="59" s="1"/>
  <c r="Q65" i="59"/>
  <c r="S65" i="59" s="1"/>
  <c r="U65" i="59" s="1"/>
  <c r="J65" i="59"/>
  <c r="M65" i="59" s="1"/>
  <c r="Q64" i="59"/>
  <c r="S64" i="59" s="1"/>
  <c r="U64" i="59" s="1"/>
  <c r="J64" i="59"/>
  <c r="M64" i="59" s="1"/>
  <c r="Q63" i="59"/>
  <c r="S63" i="59" s="1"/>
  <c r="U63" i="59" s="1"/>
  <c r="J63" i="59"/>
  <c r="M63" i="59" s="1"/>
  <c r="Q62" i="59"/>
  <c r="S62" i="59" s="1"/>
  <c r="U62" i="59" s="1"/>
  <c r="J62" i="59"/>
  <c r="M62" i="59" s="1"/>
  <c r="Q61" i="59"/>
  <c r="S61" i="59" s="1"/>
  <c r="U61" i="59" s="1"/>
  <c r="J61" i="59"/>
  <c r="M61" i="59" s="1"/>
  <c r="Q60" i="59"/>
  <c r="S60" i="59" s="1"/>
  <c r="U60" i="59" s="1"/>
  <c r="J60" i="59"/>
  <c r="M60" i="59" s="1"/>
  <c r="Q59" i="59"/>
  <c r="S59" i="59" s="1"/>
  <c r="U59" i="59" s="1"/>
  <c r="J59" i="59"/>
  <c r="M59" i="59" s="1"/>
  <c r="Q58" i="59"/>
  <c r="S58" i="59" s="1"/>
  <c r="U58" i="59" s="1"/>
  <c r="J58" i="59"/>
  <c r="M58" i="59" s="1"/>
  <c r="Q57" i="59"/>
  <c r="S57" i="59" s="1"/>
  <c r="U57" i="59" s="1"/>
  <c r="J57" i="59"/>
  <c r="M57" i="59" s="1"/>
  <c r="Q56" i="59"/>
  <c r="S56" i="59" s="1"/>
  <c r="U56" i="59" s="1"/>
  <c r="J56" i="59"/>
  <c r="M56" i="59" s="1"/>
  <c r="Q55" i="59"/>
  <c r="S55" i="59" s="1"/>
  <c r="U55" i="59" s="1"/>
  <c r="J55" i="59"/>
  <c r="M55" i="59" s="1"/>
  <c r="Q54" i="59"/>
  <c r="S54" i="59" s="1"/>
  <c r="U54" i="59" s="1"/>
  <c r="J54" i="59"/>
  <c r="M54" i="59" s="1"/>
  <c r="Q53" i="59"/>
  <c r="S53" i="59" s="1"/>
  <c r="U53" i="59" s="1"/>
  <c r="J53" i="59"/>
  <c r="M53" i="59" s="1"/>
  <c r="Q52" i="59"/>
  <c r="S52" i="59" s="1"/>
  <c r="U52" i="59" s="1"/>
  <c r="J52" i="59"/>
  <c r="M52" i="59" s="1"/>
  <c r="Q51" i="59"/>
  <c r="S51" i="59" s="1"/>
  <c r="U51" i="59" s="1"/>
  <c r="J51" i="59"/>
  <c r="M51" i="59" s="1"/>
  <c r="Q50" i="59"/>
  <c r="S50" i="59" s="1"/>
  <c r="U50" i="59" s="1"/>
  <c r="J50" i="59"/>
  <c r="M50" i="59" s="1"/>
  <c r="Q49" i="59"/>
  <c r="S49" i="59" s="1"/>
  <c r="U49" i="59" s="1"/>
  <c r="J49" i="59"/>
  <c r="M49" i="59" s="1"/>
  <c r="Q48" i="59"/>
  <c r="S48" i="59" s="1"/>
  <c r="U48" i="59" s="1"/>
  <c r="J48" i="59"/>
  <c r="M48" i="59" s="1"/>
  <c r="Q47" i="59"/>
  <c r="S47" i="59" s="1"/>
  <c r="U47" i="59" s="1"/>
  <c r="J47" i="59"/>
  <c r="M47" i="59" s="1"/>
  <c r="Q46" i="59"/>
  <c r="S46" i="59" s="1"/>
  <c r="U46" i="59" s="1"/>
  <c r="J46" i="59"/>
  <c r="M46" i="59" s="1"/>
  <c r="Q45" i="59"/>
  <c r="S45" i="59" s="1"/>
  <c r="U45" i="59" s="1"/>
  <c r="J45" i="59"/>
  <c r="M45" i="59" s="1"/>
  <c r="Q44" i="59"/>
  <c r="S44" i="59" s="1"/>
  <c r="U44" i="59" s="1"/>
  <c r="J44" i="59"/>
  <c r="M44" i="59" s="1"/>
  <c r="Q43" i="59"/>
  <c r="S43" i="59" s="1"/>
  <c r="U43" i="59" s="1"/>
  <c r="J43" i="59"/>
  <c r="M43" i="59" s="1"/>
  <c r="Q42" i="59"/>
  <c r="S42" i="59" s="1"/>
  <c r="U42" i="59" s="1"/>
  <c r="J42" i="59"/>
  <c r="M42" i="59" s="1"/>
  <c r="Q41" i="59"/>
  <c r="S41" i="59" s="1"/>
  <c r="U41" i="59" s="1"/>
  <c r="J41" i="59"/>
  <c r="M41" i="59" s="1"/>
  <c r="Q40" i="59"/>
  <c r="S40" i="59" s="1"/>
  <c r="U40" i="59" s="1"/>
  <c r="J40" i="59"/>
  <c r="M40" i="59" s="1"/>
  <c r="Q39" i="59"/>
  <c r="S39" i="59" s="1"/>
  <c r="U39" i="59" s="1"/>
  <c r="J39" i="59"/>
  <c r="M39" i="59" s="1"/>
  <c r="Q38" i="59"/>
  <c r="S38" i="59" s="1"/>
  <c r="U38" i="59" s="1"/>
  <c r="J38" i="59"/>
  <c r="M38" i="59" s="1"/>
  <c r="Q37" i="59"/>
  <c r="S37" i="59" s="1"/>
  <c r="U37" i="59" s="1"/>
  <c r="J37" i="59"/>
  <c r="M37" i="59" s="1"/>
  <c r="Q36" i="59"/>
  <c r="S36" i="59" s="1"/>
  <c r="U36" i="59" s="1"/>
  <c r="J36" i="59"/>
  <c r="M36" i="59" s="1"/>
  <c r="Q35" i="59"/>
  <c r="S35" i="59" s="1"/>
  <c r="U35" i="59" s="1"/>
  <c r="J35" i="59"/>
  <c r="M35" i="59" s="1"/>
  <c r="Q34" i="59"/>
  <c r="S34" i="59" s="1"/>
  <c r="U34" i="59" s="1"/>
  <c r="J34" i="59"/>
  <c r="M34" i="59" s="1"/>
  <c r="Q33" i="59"/>
  <c r="S33" i="59" s="1"/>
  <c r="U33" i="59" s="1"/>
  <c r="J33" i="59"/>
  <c r="M33" i="59" s="1"/>
  <c r="Q32" i="59"/>
  <c r="S32" i="59" s="1"/>
  <c r="U32" i="59" s="1"/>
  <c r="J32" i="59"/>
  <c r="M32" i="59" s="1"/>
  <c r="Q31" i="59"/>
  <c r="S31" i="59" s="1"/>
  <c r="U31" i="59" s="1"/>
  <c r="J31" i="59"/>
  <c r="M31" i="59" s="1"/>
  <c r="Q30" i="59"/>
  <c r="S30" i="59" s="1"/>
  <c r="U30" i="59" s="1"/>
  <c r="J30" i="59"/>
  <c r="M30" i="59" s="1"/>
  <c r="Q29" i="59"/>
  <c r="S29" i="59" s="1"/>
  <c r="U29" i="59" s="1"/>
  <c r="J29" i="59"/>
  <c r="M29" i="59" s="1"/>
  <c r="Q28" i="59"/>
  <c r="S28" i="59" s="1"/>
  <c r="U28" i="59" s="1"/>
  <c r="J28" i="59"/>
  <c r="M28" i="59" s="1"/>
  <c r="Q27" i="59"/>
  <c r="S27" i="59" s="1"/>
  <c r="U27" i="59" s="1"/>
  <c r="J27" i="59"/>
  <c r="M27" i="59" s="1"/>
  <c r="Q26" i="59"/>
  <c r="S26" i="59" s="1"/>
  <c r="U26" i="59" s="1"/>
  <c r="J26" i="59"/>
  <c r="M26" i="59" s="1"/>
  <c r="Q25" i="59"/>
  <c r="S25" i="59" s="1"/>
  <c r="U25" i="59" s="1"/>
  <c r="J25" i="59"/>
  <c r="M25" i="59" s="1"/>
  <c r="Q24" i="59"/>
  <c r="S24" i="59" s="1"/>
  <c r="U24" i="59" s="1"/>
  <c r="J24" i="59"/>
  <c r="M24" i="59" s="1"/>
  <c r="Q23" i="59"/>
  <c r="S23" i="59" s="1"/>
  <c r="U23" i="59" s="1"/>
  <c r="J23" i="59"/>
  <c r="M23" i="59" s="1"/>
  <c r="Q22" i="59"/>
  <c r="S22" i="59" s="1"/>
  <c r="U22" i="59" s="1"/>
  <c r="J22" i="59"/>
  <c r="M22" i="59" s="1"/>
  <c r="Q21" i="59"/>
  <c r="S21" i="59" s="1"/>
  <c r="U21" i="59" s="1"/>
  <c r="J21" i="59"/>
  <c r="M21" i="59" s="1"/>
  <c r="Q20" i="59"/>
  <c r="S20" i="59" s="1"/>
  <c r="U20" i="59" s="1"/>
  <c r="J20" i="59"/>
  <c r="M20" i="59" s="1"/>
  <c r="Q19" i="59"/>
  <c r="S19" i="59" s="1"/>
  <c r="U19" i="59" s="1"/>
  <c r="J19" i="59"/>
  <c r="M19" i="59" s="1"/>
  <c r="Q18" i="59"/>
  <c r="S18" i="59" s="1"/>
  <c r="U18" i="59" s="1"/>
  <c r="J18" i="59"/>
  <c r="M18" i="59" s="1"/>
  <c r="Q17" i="59"/>
  <c r="S17" i="59" s="1"/>
  <c r="U17" i="59" s="1"/>
  <c r="J17" i="59"/>
  <c r="M17" i="59" s="1"/>
  <c r="Q16" i="59"/>
  <c r="S16" i="59" s="1"/>
  <c r="U16" i="59" s="1"/>
  <c r="J16" i="59"/>
  <c r="M16" i="59" s="1"/>
  <c r="Q15" i="59"/>
  <c r="S15" i="59" s="1"/>
  <c r="U15" i="59" s="1"/>
  <c r="J15" i="59"/>
  <c r="M15" i="59" s="1"/>
  <c r="Q14" i="59"/>
  <c r="S14" i="59" s="1"/>
  <c r="U14" i="59" s="1"/>
  <c r="J14" i="59"/>
  <c r="M14" i="59" s="1"/>
  <c r="Q13" i="59"/>
  <c r="S13" i="59" s="1"/>
  <c r="U13" i="59" s="1"/>
  <c r="J13" i="59"/>
  <c r="M13" i="59" s="1"/>
  <c r="Q12" i="59"/>
  <c r="S12" i="59" s="1"/>
  <c r="U12" i="59" s="1"/>
  <c r="J12" i="59"/>
  <c r="M12" i="59" s="1"/>
  <c r="Q11" i="59"/>
  <c r="S11" i="59" s="1"/>
  <c r="U11" i="59" s="1"/>
  <c r="J11" i="59"/>
  <c r="M11" i="59" s="1"/>
  <c r="Q10" i="59"/>
  <c r="S10" i="59" s="1"/>
  <c r="U10" i="59" s="1"/>
  <c r="J10" i="59"/>
  <c r="M10" i="59" s="1"/>
  <c r="Q9" i="59"/>
  <c r="S9" i="59" s="1"/>
  <c r="U9" i="59" s="1"/>
  <c r="J9" i="59"/>
  <c r="M9" i="59" s="1"/>
  <c r="S8" i="59"/>
  <c r="U8" i="59" s="1"/>
  <c r="J8" i="59"/>
  <c r="M8" i="59" s="1"/>
  <c r="S7" i="59"/>
  <c r="U7" i="59" s="1"/>
  <c r="J7" i="59"/>
  <c r="M7" i="59" s="1"/>
  <c r="S6" i="59"/>
  <c r="U6" i="59" s="1"/>
  <c r="J6" i="59"/>
  <c r="M6" i="59" s="1"/>
  <c r="S5" i="59"/>
  <c r="U5" i="59" s="1"/>
  <c r="J5" i="59"/>
  <c r="M5" i="59" s="1"/>
  <c r="O237" i="58"/>
  <c r="N237" i="58"/>
  <c r="M237" i="58"/>
  <c r="K230" i="58"/>
  <c r="N28" i="15" s="1"/>
  <c r="K227" i="58"/>
  <c r="J224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X107" i="58"/>
  <c r="J107" i="58"/>
  <c r="M107" i="58" s="1"/>
  <c r="J106" i="58"/>
  <c r="M106" i="58" s="1"/>
  <c r="Z105" i="58"/>
  <c r="J105" i="58"/>
  <c r="M105" i="58" s="1"/>
  <c r="Q104" i="58"/>
  <c r="S104" i="58" s="1"/>
  <c r="U104" i="58" s="1"/>
  <c r="J104" i="58"/>
  <c r="M104" i="58" s="1"/>
  <c r="Q103" i="58"/>
  <c r="S103" i="58" s="1"/>
  <c r="U103" i="58" s="1"/>
  <c r="J103" i="58"/>
  <c r="M103" i="58" s="1"/>
  <c r="Q102" i="58"/>
  <c r="S102" i="58" s="1"/>
  <c r="U102" i="58" s="1"/>
  <c r="J102" i="58"/>
  <c r="M102" i="58" s="1"/>
  <c r="Q101" i="58"/>
  <c r="S101" i="58" s="1"/>
  <c r="U101" i="58" s="1"/>
  <c r="J101" i="58"/>
  <c r="M101" i="58" s="1"/>
  <c r="Q100" i="58"/>
  <c r="S100" i="58" s="1"/>
  <c r="U100" i="58" s="1"/>
  <c r="J100" i="58"/>
  <c r="M100" i="58" s="1"/>
  <c r="Q99" i="58"/>
  <c r="S99" i="58" s="1"/>
  <c r="U99" i="58" s="1"/>
  <c r="J99" i="58"/>
  <c r="M99" i="58" s="1"/>
  <c r="Q98" i="58"/>
  <c r="S98" i="58" s="1"/>
  <c r="U98" i="58" s="1"/>
  <c r="J98" i="58"/>
  <c r="M98" i="58" s="1"/>
  <c r="Q97" i="58"/>
  <c r="S97" i="58" s="1"/>
  <c r="U97" i="58" s="1"/>
  <c r="J97" i="58"/>
  <c r="M97" i="58" s="1"/>
  <c r="Q96" i="58"/>
  <c r="S96" i="58" s="1"/>
  <c r="U96" i="58" s="1"/>
  <c r="J96" i="58"/>
  <c r="M96" i="58" s="1"/>
  <c r="Q95" i="58"/>
  <c r="S95" i="58" s="1"/>
  <c r="U95" i="58" s="1"/>
  <c r="J95" i="58"/>
  <c r="M95" i="58" s="1"/>
  <c r="Q94" i="58"/>
  <c r="S94" i="58" s="1"/>
  <c r="U94" i="58" s="1"/>
  <c r="J94" i="58"/>
  <c r="M94" i="58" s="1"/>
  <c r="Q93" i="58"/>
  <c r="S93" i="58" s="1"/>
  <c r="U93" i="58" s="1"/>
  <c r="J93" i="58"/>
  <c r="M93" i="58" s="1"/>
  <c r="Q92" i="58"/>
  <c r="S92" i="58" s="1"/>
  <c r="U92" i="58" s="1"/>
  <c r="J92" i="58"/>
  <c r="M92" i="58" s="1"/>
  <c r="Q91" i="58"/>
  <c r="S91" i="58" s="1"/>
  <c r="U91" i="58" s="1"/>
  <c r="J91" i="58"/>
  <c r="M91" i="58" s="1"/>
  <c r="Q90" i="58"/>
  <c r="S90" i="58" s="1"/>
  <c r="U90" i="58" s="1"/>
  <c r="J90" i="58"/>
  <c r="M90" i="58" s="1"/>
  <c r="Q89" i="58"/>
  <c r="S89" i="58" s="1"/>
  <c r="U89" i="58" s="1"/>
  <c r="J89" i="58"/>
  <c r="M89" i="58" s="1"/>
  <c r="Q88" i="58"/>
  <c r="S88" i="58" s="1"/>
  <c r="U88" i="58" s="1"/>
  <c r="J88" i="58"/>
  <c r="M88" i="58" s="1"/>
  <c r="Q87" i="58"/>
  <c r="S87" i="58" s="1"/>
  <c r="U87" i="58" s="1"/>
  <c r="J87" i="58"/>
  <c r="M87" i="58" s="1"/>
  <c r="Q86" i="58"/>
  <c r="S86" i="58" s="1"/>
  <c r="U86" i="58" s="1"/>
  <c r="J86" i="58"/>
  <c r="M86" i="58" s="1"/>
  <c r="Q85" i="58"/>
  <c r="S85" i="58" s="1"/>
  <c r="U85" i="58" s="1"/>
  <c r="J85" i="58"/>
  <c r="M85" i="58" s="1"/>
  <c r="Q84" i="58"/>
  <c r="S84" i="58" s="1"/>
  <c r="U84" i="58" s="1"/>
  <c r="J84" i="58"/>
  <c r="M84" i="58" s="1"/>
  <c r="Q83" i="58"/>
  <c r="S83" i="58" s="1"/>
  <c r="U83" i="58" s="1"/>
  <c r="J83" i="58"/>
  <c r="M83" i="58" s="1"/>
  <c r="Q82" i="58"/>
  <c r="S82" i="58" s="1"/>
  <c r="U82" i="58" s="1"/>
  <c r="J82" i="58"/>
  <c r="M82" i="58" s="1"/>
  <c r="Q81" i="58"/>
  <c r="S81" i="58" s="1"/>
  <c r="U81" i="58" s="1"/>
  <c r="J81" i="58"/>
  <c r="M81" i="58" s="1"/>
  <c r="Q80" i="58"/>
  <c r="S80" i="58" s="1"/>
  <c r="U80" i="58" s="1"/>
  <c r="J80" i="58"/>
  <c r="M80" i="58" s="1"/>
  <c r="Q79" i="58"/>
  <c r="S79" i="58" s="1"/>
  <c r="U79" i="58" s="1"/>
  <c r="J79" i="58"/>
  <c r="M79" i="58" s="1"/>
  <c r="Q78" i="58"/>
  <c r="S78" i="58" s="1"/>
  <c r="U78" i="58" s="1"/>
  <c r="J78" i="58"/>
  <c r="M78" i="58" s="1"/>
  <c r="Q77" i="58"/>
  <c r="S77" i="58" s="1"/>
  <c r="U77" i="58" s="1"/>
  <c r="J77" i="58"/>
  <c r="M77" i="58" s="1"/>
  <c r="Q76" i="58"/>
  <c r="S76" i="58" s="1"/>
  <c r="U76" i="58" s="1"/>
  <c r="J76" i="58"/>
  <c r="M76" i="58" s="1"/>
  <c r="Q75" i="58"/>
  <c r="S75" i="58" s="1"/>
  <c r="U75" i="58" s="1"/>
  <c r="J75" i="58"/>
  <c r="M75" i="58" s="1"/>
  <c r="Q74" i="58"/>
  <c r="S74" i="58" s="1"/>
  <c r="U74" i="58" s="1"/>
  <c r="J74" i="58"/>
  <c r="M74" i="58" s="1"/>
  <c r="Q73" i="58"/>
  <c r="S73" i="58" s="1"/>
  <c r="U73" i="58" s="1"/>
  <c r="J73" i="58"/>
  <c r="M73" i="58" s="1"/>
  <c r="Q72" i="58"/>
  <c r="S72" i="58" s="1"/>
  <c r="U72" i="58" s="1"/>
  <c r="J72" i="58"/>
  <c r="M72" i="58" s="1"/>
  <c r="Q71" i="58"/>
  <c r="S71" i="58" s="1"/>
  <c r="U71" i="58" s="1"/>
  <c r="J71" i="58"/>
  <c r="M71" i="58" s="1"/>
  <c r="Q70" i="58"/>
  <c r="S70" i="58" s="1"/>
  <c r="U70" i="58" s="1"/>
  <c r="J70" i="58"/>
  <c r="M70" i="58" s="1"/>
  <c r="Q69" i="58"/>
  <c r="S69" i="58" s="1"/>
  <c r="U69" i="58" s="1"/>
  <c r="J69" i="58"/>
  <c r="M69" i="58" s="1"/>
  <c r="Q68" i="58"/>
  <c r="S68" i="58" s="1"/>
  <c r="U68" i="58" s="1"/>
  <c r="J68" i="58"/>
  <c r="M68" i="58" s="1"/>
  <c r="Q67" i="58"/>
  <c r="S67" i="58" s="1"/>
  <c r="U67" i="58" s="1"/>
  <c r="J67" i="58"/>
  <c r="M67" i="58" s="1"/>
  <c r="Q66" i="58"/>
  <c r="S66" i="58" s="1"/>
  <c r="U66" i="58" s="1"/>
  <c r="J66" i="58"/>
  <c r="M66" i="58" s="1"/>
  <c r="Q65" i="58"/>
  <c r="S65" i="58" s="1"/>
  <c r="U65" i="58" s="1"/>
  <c r="J65" i="58"/>
  <c r="M65" i="58" s="1"/>
  <c r="Q64" i="58"/>
  <c r="S64" i="58" s="1"/>
  <c r="U64" i="58" s="1"/>
  <c r="J64" i="58"/>
  <c r="M64" i="58" s="1"/>
  <c r="Q63" i="58"/>
  <c r="S63" i="58" s="1"/>
  <c r="U63" i="58" s="1"/>
  <c r="J63" i="58"/>
  <c r="M63" i="58" s="1"/>
  <c r="Q62" i="58"/>
  <c r="S62" i="58" s="1"/>
  <c r="U62" i="58" s="1"/>
  <c r="J62" i="58"/>
  <c r="M62" i="58" s="1"/>
  <c r="Q61" i="58"/>
  <c r="S61" i="58" s="1"/>
  <c r="U61" i="58" s="1"/>
  <c r="J61" i="58"/>
  <c r="M61" i="58" s="1"/>
  <c r="Q60" i="58"/>
  <c r="S60" i="58" s="1"/>
  <c r="U60" i="58" s="1"/>
  <c r="J60" i="58"/>
  <c r="M60" i="58" s="1"/>
  <c r="Q59" i="58"/>
  <c r="S59" i="58" s="1"/>
  <c r="U59" i="58" s="1"/>
  <c r="J59" i="58"/>
  <c r="M59" i="58" s="1"/>
  <c r="Q58" i="58"/>
  <c r="S58" i="58" s="1"/>
  <c r="U58" i="58" s="1"/>
  <c r="J58" i="58"/>
  <c r="M58" i="58" s="1"/>
  <c r="Q57" i="58"/>
  <c r="S57" i="58" s="1"/>
  <c r="U57" i="58" s="1"/>
  <c r="J57" i="58"/>
  <c r="M57" i="58" s="1"/>
  <c r="Q56" i="58"/>
  <c r="S56" i="58" s="1"/>
  <c r="U56" i="58" s="1"/>
  <c r="J56" i="58"/>
  <c r="M56" i="58" s="1"/>
  <c r="Q55" i="58"/>
  <c r="S55" i="58" s="1"/>
  <c r="U55" i="58" s="1"/>
  <c r="J55" i="58"/>
  <c r="M55" i="58" s="1"/>
  <c r="Q54" i="58"/>
  <c r="S54" i="58" s="1"/>
  <c r="U54" i="58" s="1"/>
  <c r="J54" i="58"/>
  <c r="M54" i="58" s="1"/>
  <c r="Q53" i="58"/>
  <c r="S53" i="58" s="1"/>
  <c r="U53" i="58" s="1"/>
  <c r="J53" i="58"/>
  <c r="M53" i="58" s="1"/>
  <c r="Q52" i="58"/>
  <c r="S52" i="58" s="1"/>
  <c r="U52" i="58" s="1"/>
  <c r="J52" i="58"/>
  <c r="M52" i="58" s="1"/>
  <c r="Q51" i="58"/>
  <c r="S51" i="58" s="1"/>
  <c r="U51" i="58" s="1"/>
  <c r="J51" i="58"/>
  <c r="M51" i="58" s="1"/>
  <c r="Q50" i="58"/>
  <c r="S50" i="58" s="1"/>
  <c r="U50" i="58" s="1"/>
  <c r="J50" i="58"/>
  <c r="M50" i="58" s="1"/>
  <c r="Q49" i="58"/>
  <c r="S49" i="58" s="1"/>
  <c r="U49" i="58" s="1"/>
  <c r="J49" i="58"/>
  <c r="M49" i="58" s="1"/>
  <c r="Q48" i="58"/>
  <c r="S48" i="58" s="1"/>
  <c r="U48" i="58" s="1"/>
  <c r="J48" i="58"/>
  <c r="M48" i="58" s="1"/>
  <c r="Q47" i="58"/>
  <c r="S47" i="58" s="1"/>
  <c r="U47" i="58" s="1"/>
  <c r="J47" i="58"/>
  <c r="M47" i="58" s="1"/>
  <c r="Q46" i="58"/>
  <c r="S46" i="58" s="1"/>
  <c r="U46" i="58" s="1"/>
  <c r="J46" i="58"/>
  <c r="M46" i="58" s="1"/>
  <c r="Q45" i="58"/>
  <c r="S45" i="58" s="1"/>
  <c r="U45" i="58" s="1"/>
  <c r="J45" i="58"/>
  <c r="M45" i="58" s="1"/>
  <c r="Q44" i="58"/>
  <c r="S44" i="58" s="1"/>
  <c r="U44" i="58" s="1"/>
  <c r="J44" i="58"/>
  <c r="M44" i="58" s="1"/>
  <c r="Q43" i="58"/>
  <c r="S43" i="58" s="1"/>
  <c r="U43" i="58" s="1"/>
  <c r="J43" i="58"/>
  <c r="M43" i="58" s="1"/>
  <c r="Q42" i="58"/>
  <c r="S42" i="58" s="1"/>
  <c r="U42" i="58" s="1"/>
  <c r="J42" i="58"/>
  <c r="M42" i="58" s="1"/>
  <c r="Q41" i="58"/>
  <c r="S41" i="58" s="1"/>
  <c r="U41" i="58" s="1"/>
  <c r="J41" i="58"/>
  <c r="M41" i="58" s="1"/>
  <c r="Q40" i="58"/>
  <c r="S40" i="58" s="1"/>
  <c r="U40" i="58" s="1"/>
  <c r="J40" i="58"/>
  <c r="M40" i="58" s="1"/>
  <c r="Q39" i="58"/>
  <c r="S39" i="58" s="1"/>
  <c r="U39" i="58" s="1"/>
  <c r="J39" i="58"/>
  <c r="M39" i="58" s="1"/>
  <c r="Q38" i="58"/>
  <c r="S38" i="58" s="1"/>
  <c r="U38" i="58" s="1"/>
  <c r="J38" i="58"/>
  <c r="M38" i="58" s="1"/>
  <c r="Q37" i="58"/>
  <c r="S37" i="58" s="1"/>
  <c r="U37" i="58" s="1"/>
  <c r="J37" i="58"/>
  <c r="M37" i="58" s="1"/>
  <c r="Q36" i="58"/>
  <c r="S36" i="58" s="1"/>
  <c r="U36" i="58" s="1"/>
  <c r="J36" i="58"/>
  <c r="M36" i="58" s="1"/>
  <c r="Q35" i="58"/>
  <c r="S35" i="58" s="1"/>
  <c r="U35" i="58" s="1"/>
  <c r="J35" i="58"/>
  <c r="M35" i="58" s="1"/>
  <c r="Q34" i="58"/>
  <c r="S34" i="58" s="1"/>
  <c r="U34" i="58" s="1"/>
  <c r="J34" i="58"/>
  <c r="M34" i="58" s="1"/>
  <c r="Q33" i="58"/>
  <c r="S33" i="58" s="1"/>
  <c r="U33" i="58" s="1"/>
  <c r="J33" i="58"/>
  <c r="M33" i="58" s="1"/>
  <c r="Q32" i="58"/>
  <c r="S32" i="58" s="1"/>
  <c r="U32" i="58" s="1"/>
  <c r="J32" i="58"/>
  <c r="M32" i="58" s="1"/>
  <c r="Q31" i="58"/>
  <c r="S31" i="58" s="1"/>
  <c r="U31" i="58" s="1"/>
  <c r="J31" i="58"/>
  <c r="M31" i="58" s="1"/>
  <c r="Q30" i="58"/>
  <c r="S30" i="58" s="1"/>
  <c r="U30" i="58" s="1"/>
  <c r="J30" i="58"/>
  <c r="M30" i="58" s="1"/>
  <c r="Q29" i="58"/>
  <c r="S29" i="58" s="1"/>
  <c r="U29" i="58" s="1"/>
  <c r="J29" i="58"/>
  <c r="M29" i="58" s="1"/>
  <c r="Q28" i="58"/>
  <c r="S28" i="58" s="1"/>
  <c r="U28" i="58" s="1"/>
  <c r="J28" i="58"/>
  <c r="M28" i="58" s="1"/>
  <c r="Q27" i="58"/>
  <c r="S27" i="58" s="1"/>
  <c r="U27" i="58" s="1"/>
  <c r="J27" i="58"/>
  <c r="M27" i="58" s="1"/>
  <c r="Q26" i="58"/>
  <c r="S26" i="58" s="1"/>
  <c r="U26" i="58" s="1"/>
  <c r="J26" i="58"/>
  <c r="M26" i="58" s="1"/>
  <c r="Q25" i="58"/>
  <c r="S25" i="58" s="1"/>
  <c r="U25" i="58" s="1"/>
  <c r="J25" i="58"/>
  <c r="M25" i="58" s="1"/>
  <c r="Q24" i="58"/>
  <c r="S24" i="58" s="1"/>
  <c r="U24" i="58" s="1"/>
  <c r="J24" i="58"/>
  <c r="M24" i="58" s="1"/>
  <c r="Q23" i="58"/>
  <c r="S23" i="58" s="1"/>
  <c r="U23" i="58" s="1"/>
  <c r="J23" i="58"/>
  <c r="M23" i="58" s="1"/>
  <c r="Q22" i="58"/>
  <c r="S22" i="58" s="1"/>
  <c r="U22" i="58" s="1"/>
  <c r="J22" i="58"/>
  <c r="M22" i="58" s="1"/>
  <c r="Q21" i="58"/>
  <c r="S21" i="58" s="1"/>
  <c r="U21" i="58" s="1"/>
  <c r="J21" i="58"/>
  <c r="M21" i="58" s="1"/>
  <c r="Q20" i="58"/>
  <c r="S20" i="58" s="1"/>
  <c r="U20" i="58" s="1"/>
  <c r="J20" i="58"/>
  <c r="M20" i="58" s="1"/>
  <c r="Q19" i="58"/>
  <c r="S19" i="58" s="1"/>
  <c r="U19" i="58" s="1"/>
  <c r="J19" i="58"/>
  <c r="M19" i="58" s="1"/>
  <c r="Q18" i="58"/>
  <c r="S18" i="58" s="1"/>
  <c r="U18" i="58" s="1"/>
  <c r="J18" i="58"/>
  <c r="M18" i="58" s="1"/>
  <c r="Q17" i="58"/>
  <c r="S17" i="58" s="1"/>
  <c r="U17" i="58" s="1"/>
  <c r="J17" i="58"/>
  <c r="M17" i="58" s="1"/>
  <c r="Q16" i="58"/>
  <c r="S16" i="58" s="1"/>
  <c r="U16" i="58" s="1"/>
  <c r="J16" i="58"/>
  <c r="M16" i="58" s="1"/>
  <c r="Q15" i="58"/>
  <c r="S15" i="58" s="1"/>
  <c r="U15" i="58" s="1"/>
  <c r="J15" i="58"/>
  <c r="M15" i="58" s="1"/>
  <c r="Q14" i="58"/>
  <c r="S14" i="58" s="1"/>
  <c r="U14" i="58" s="1"/>
  <c r="J14" i="58"/>
  <c r="M14" i="58" s="1"/>
  <c r="Q13" i="58"/>
  <c r="S13" i="58" s="1"/>
  <c r="U13" i="58" s="1"/>
  <c r="J13" i="58"/>
  <c r="M13" i="58" s="1"/>
  <c r="Q12" i="58"/>
  <c r="S12" i="58" s="1"/>
  <c r="U12" i="58" s="1"/>
  <c r="J12" i="58"/>
  <c r="M12" i="58" s="1"/>
  <c r="Q11" i="58"/>
  <c r="S11" i="58" s="1"/>
  <c r="U11" i="58" s="1"/>
  <c r="J11" i="58"/>
  <c r="M11" i="58" s="1"/>
  <c r="Q10" i="58"/>
  <c r="S10" i="58" s="1"/>
  <c r="U10" i="58" s="1"/>
  <c r="J10" i="58"/>
  <c r="M10" i="58" s="1"/>
  <c r="Q9" i="58"/>
  <c r="S9" i="58" s="1"/>
  <c r="U9" i="58" s="1"/>
  <c r="J9" i="58"/>
  <c r="M9" i="58" s="1"/>
  <c r="S8" i="58"/>
  <c r="U8" i="58" s="1"/>
  <c r="J8" i="58"/>
  <c r="M8" i="58" s="1"/>
  <c r="S7" i="58"/>
  <c r="U7" i="58" s="1"/>
  <c r="J7" i="58"/>
  <c r="M7" i="58" s="1"/>
  <c r="S6" i="58"/>
  <c r="U6" i="58" s="1"/>
  <c r="J6" i="58"/>
  <c r="M6" i="58" s="1"/>
  <c r="S5" i="58"/>
  <c r="U5" i="58" s="1"/>
  <c r="J5" i="58"/>
  <c r="M5" i="58" s="1"/>
  <c r="O237" i="57"/>
  <c r="N237" i="57"/>
  <c r="M237" i="57"/>
  <c r="K230" i="57"/>
  <c r="N27" i="15" s="1"/>
  <c r="K227" i="57"/>
  <c r="J224" i="57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X107" i="57"/>
  <c r="J107" i="57"/>
  <c r="M107" i="57" s="1"/>
  <c r="J106" i="57"/>
  <c r="M106" i="57" s="1"/>
  <c r="Z105" i="57"/>
  <c r="J105" i="57"/>
  <c r="M105" i="57" s="1"/>
  <c r="Q104" i="57"/>
  <c r="S104" i="57" s="1"/>
  <c r="U104" i="57" s="1"/>
  <c r="J104" i="57"/>
  <c r="M104" i="57" s="1"/>
  <c r="Q103" i="57"/>
  <c r="S103" i="57" s="1"/>
  <c r="U103" i="57" s="1"/>
  <c r="J103" i="57"/>
  <c r="M103" i="57" s="1"/>
  <c r="Q102" i="57"/>
  <c r="S102" i="57" s="1"/>
  <c r="U102" i="57" s="1"/>
  <c r="J102" i="57"/>
  <c r="M102" i="57" s="1"/>
  <c r="Q101" i="57"/>
  <c r="S101" i="57" s="1"/>
  <c r="U101" i="57" s="1"/>
  <c r="J101" i="57"/>
  <c r="M101" i="57" s="1"/>
  <c r="Q100" i="57"/>
  <c r="S100" i="57" s="1"/>
  <c r="U100" i="57" s="1"/>
  <c r="J100" i="57"/>
  <c r="M100" i="57" s="1"/>
  <c r="Q99" i="57"/>
  <c r="S99" i="57" s="1"/>
  <c r="U99" i="57" s="1"/>
  <c r="J99" i="57"/>
  <c r="M99" i="57" s="1"/>
  <c r="Q98" i="57"/>
  <c r="S98" i="57" s="1"/>
  <c r="U98" i="57" s="1"/>
  <c r="J98" i="57"/>
  <c r="M98" i="57" s="1"/>
  <c r="Q97" i="57"/>
  <c r="S97" i="57" s="1"/>
  <c r="U97" i="57" s="1"/>
  <c r="J97" i="57"/>
  <c r="M97" i="57" s="1"/>
  <c r="Q96" i="57"/>
  <c r="S96" i="57" s="1"/>
  <c r="U96" i="57" s="1"/>
  <c r="J96" i="57"/>
  <c r="M96" i="57" s="1"/>
  <c r="Q95" i="57"/>
  <c r="S95" i="57" s="1"/>
  <c r="U95" i="57" s="1"/>
  <c r="J95" i="57"/>
  <c r="M95" i="57" s="1"/>
  <c r="Q94" i="57"/>
  <c r="S94" i="57" s="1"/>
  <c r="U94" i="57" s="1"/>
  <c r="J94" i="57"/>
  <c r="M94" i="57" s="1"/>
  <c r="Q93" i="57"/>
  <c r="S93" i="57" s="1"/>
  <c r="U93" i="57" s="1"/>
  <c r="J93" i="57"/>
  <c r="M93" i="57" s="1"/>
  <c r="Q92" i="57"/>
  <c r="S92" i="57" s="1"/>
  <c r="U92" i="57" s="1"/>
  <c r="M92" i="57"/>
  <c r="Q91" i="57"/>
  <c r="S91" i="57" s="1"/>
  <c r="U91" i="57" s="1"/>
  <c r="J91" i="57"/>
  <c r="M91" i="57" s="1"/>
  <c r="Q90" i="57"/>
  <c r="S90" i="57" s="1"/>
  <c r="U90" i="57" s="1"/>
  <c r="J90" i="57"/>
  <c r="M90" i="57" s="1"/>
  <c r="Q89" i="57"/>
  <c r="S89" i="57" s="1"/>
  <c r="U89" i="57" s="1"/>
  <c r="J89" i="57"/>
  <c r="M89" i="57" s="1"/>
  <c r="Q88" i="57"/>
  <c r="S88" i="57" s="1"/>
  <c r="U88" i="57" s="1"/>
  <c r="J88" i="57"/>
  <c r="M88" i="57" s="1"/>
  <c r="Q87" i="57"/>
  <c r="S87" i="57" s="1"/>
  <c r="U87" i="57" s="1"/>
  <c r="J87" i="57"/>
  <c r="M87" i="57" s="1"/>
  <c r="Q86" i="57"/>
  <c r="S86" i="57" s="1"/>
  <c r="U86" i="57" s="1"/>
  <c r="J86" i="57"/>
  <c r="M86" i="57" s="1"/>
  <c r="Q85" i="57"/>
  <c r="S85" i="57" s="1"/>
  <c r="U85" i="57" s="1"/>
  <c r="J85" i="57"/>
  <c r="M85" i="57" s="1"/>
  <c r="Q84" i="57"/>
  <c r="S84" i="57" s="1"/>
  <c r="U84" i="57" s="1"/>
  <c r="J84" i="57"/>
  <c r="M84" i="57" s="1"/>
  <c r="Q83" i="57"/>
  <c r="S83" i="57" s="1"/>
  <c r="U83" i="57" s="1"/>
  <c r="J83" i="57"/>
  <c r="M83" i="57" s="1"/>
  <c r="Q82" i="57"/>
  <c r="S82" i="57" s="1"/>
  <c r="U82" i="57" s="1"/>
  <c r="J82" i="57"/>
  <c r="M82" i="57" s="1"/>
  <c r="Q81" i="57"/>
  <c r="S81" i="57" s="1"/>
  <c r="U81" i="57" s="1"/>
  <c r="J81" i="57"/>
  <c r="M81" i="57" s="1"/>
  <c r="Q80" i="57"/>
  <c r="S80" i="57" s="1"/>
  <c r="U80" i="57" s="1"/>
  <c r="J80" i="57"/>
  <c r="M80" i="57" s="1"/>
  <c r="Q79" i="57"/>
  <c r="S79" i="57" s="1"/>
  <c r="U79" i="57" s="1"/>
  <c r="J79" i="57"/>
  <c r="M79" i="57" s="1"/>
  <c r="Q78" i="57"/>
  <c r="S78" i="57" s="1"/>
  <c r="U78" i="57" s="1"/>
  <c r="J78" i="57"/>
  <c r="M78" i="57" s="1"/>
  <c r="Q77" i="57"/>
  <c r="S77" i="57" s="1"/>
  <c r="U77" i="57" s="1"/>
  <c r="J77" i="57"/>
  <c r="M77" i="57" s="1"/>
  <c r="Q76" i="57"/>
  <c r="S76" i="57" s="1"/>
  <c r="U76" i="57" s="1"/>
  <c r="J76" i="57"/>
  <c r="M76" i="57" s="1"/>
  <c r="Q75" i="57"/>
  <c r="S75" i="57" s="1"/>
  <c r="U75" i="57" s="1"/>
  <c r="J75" i="57"/>
  <c r="M75" i="57" s="1"/>
  <c r="Q74" i="57"/>
  <c r="S74" i="57" s="1"/>
  <c r="U74" i="57" s="1"/>
  <c r="J74" i="57"/>
  <c r="M74" i="57" s="1"/>
  <c r="Q73" i="57"/>
  <c r="S73" i="57" s="1"/>
  <c r="U73" i="57" s="1"/>
  <c r="J73" i="57"/>
  <c r="M73" i="57" s="1"/>
  <c r="Q72" i="57"/>
  <c r="S72" i="57" s="1"/>
  <c r="U72" i="57" s="1"/>
  <c r="J72" i="57"/>
  <c r="M72" i="57" s="1"/>
  <c r="Q71" i="57"/>
  <c r="S71" i="57" s="1"/>
  <c r="U71" i="57" s="1"/>
  <c r="J71" i="57"/>
  <c r="M71" i="57" s="1"/>
  <c r="Q70" i="57"/>
  <c r="S70" i="57" s="1"/>
  <c r="U70" i="57" s="1"/>
  <c r="J70" i="57"/>
  <c r="M70" i="57" s="1"/>
  <c r="Q69" i="57"/>
  <c r="S69" i="57" s="1"/>
  <c r="U69" i="57" s="1"/>
  <c r="J69" i="57"/>
  <c r="M69" i="57" s="1"/>
  <c r="Q68" i="57"/>
  <c r="S68" i="57" s="1"/>
  <c r="U68" i="57" s="1"/>
  <c r="J68" i="57"/>
  <c r="M68" i="57" s="1"/>
  <c r="Q67" i="57"/>
  <c r="S67" i="57" s="1"/>
  <c r="U67" i="57" s="1"/>
  <c r="J67" i="57"/>
  <c r="M67" i="57" s="1"/>
  <c r="Q66" i="57"/>
  <c r="S66" i="57" s="1"/>
  <c r="U66" i="57" s="1"/>
  <c r="J66" i="57"/>
  <c r="M66" i="57" s="1"/>
  <c r="Q65" i="57"/>
  <c r="S65" i="57" s="1"/>
  <c r="U65" i="57" s="1"/>
  <c r="J65" i="57"/>
  <c r="M65" i="57" s="1"/>
  <c r="Q64" i="57"/>
  <c r="S64" i="57" s="1"/>
  <c r="U64" i="57" s="1"/>
  <c r="J64" i="57"/>
  <c r="M64" i="57" s="1"/>
  <c r="Q63" i="57"/>
  <c r="S63" i="57" s="1"/>
  <c r="U63" i="57" s="1"/>
  <c r="J63" i="57"/>
  <c r="M63" i="57" s="1"/>
  <c r="Q62" i="57"/>
  <c r="S62" i="57" s="1"/>
  <c r="U62" i="57" s="1"/>
  <c r="J62" i="57"/>
  <c r="M62" i="57" s="1"/>
  <c r="Q61" i="57"/>
  <c r="S61" i="57" s="1"/>
  <c r="U61" i="57" s="1"/>
  <c r="J61" i="57"/>
  <c r="M61" i="57" s="1"/>
  <c r="Q60" i="57"/>
  <c r="S60" i="57" s="1"/>
  <c r="U60" i="57" s="1"/>
  <c r="J60" i="57"/>
  <c r="M60" i="57" s="1"/>
  <c r="Q59" i="57"/>
  <c r="S59" i="57" s="1"/>
  <c r="U59" i="57" s="1"/>
  <c r="J59" i="57"/>
  <c r="M59" i="57" s="1"/>
  <c r="Q58" i="57"/>
  <c r="S58" i="57" s="1"/>
  <c r="U58" i="57" s="1"/>
  <c r="J58" i="57"/>
  <c r="M58" i="57" s="1"/>
  <c r="Q57" i="57"/>
  <c r="S57" i="57" s="1"/>
  <c r="U57" i="57" s="1"/>
  <c r="J57" i="57"/>
  <c r="M57" i="57" s="1"/>
  <c r="Q56" i="57"/>
  <c r="S56" i="57" s="1"/>
  <c r="U56" i="57" s="1"/>
  <c r="J56" i="57"/>
  <c r="M56" i="57" s="1"/>
  <c r="Q55" i="57"/>
  <c r="S55" i="57" s="1"/>
  <c r="U55" i="57" s="1"/>
  <c r="J55" i="57"/>
  <c r="M55" i="57" s="1"/>
  <c r="Q54" i="57"/>
  <c r="S54" i="57" s="1"/>
  <c r="U54" i="57" s="1"/>
  <c r="J54" i="57"/>
  <c r="M54" i="57" s="1"/>
  <c r="Q53" i="57"/>
  <c r="S53" i="57" s="1"/>
  <c r="U53" i="57" s="1"/>
  <c r="J53" i="57"/>
  <c r="M53" i="57" s="1"/>
  <c r="Q52" i="57"/>
  <c r="S52" i="57" s="1"/>
  <c r="U52" i="57" s="1"/>
  <c r="J52" i="57"/>
  <c r="M52" i="57" s="1"/>
  <c r="Q51" i="57"/>
  <c r="S51" i="57" s="1"/>
  <c r="U51" i="57" s="1"/>
  <c r="J51" i="57"/>
  <c r="M51" i="57" s="1"/>
  <c r="Q50" i="57"/>
  <c r="S50" i="57" s="1"/>
  <c r="U50" i="57" s="1"/>
  <c r="J50" i="57"/>
  <c r="M50" i="57" s="1"/>
  <c r="Q49" i="57"/>
  <c r="S49" i="57" s="1"/>
  <c r="U49" i="57" s="1"/>
  <c r="J49" i="57"/>
  <c r="M49" i="57" s="1"/>
  <c r="Q48" i="57"/>
  <c r="S48" i="57" s="1"/>
  <c r="U48" i="57" s="1"/>
  <c r="J48" i="57"/>
  <c r="M48" i="57" s="1"/>
  <c r="Q47" i="57"/>
  <c r="S47" i="57" s="1"/>
  <c r="U47" i="57" s="1"/>
  <c r="J47" i="57"/>
  <c r="M47" i="57" s="1"/>
  <c r="Q46" i="57"/>
  <c r="S46" i="57" s="1"/>
  <c r="U46" i="57" s="1"/>
  <c r="J46" i="57"/>
  <c r="M46" i="57" s="1"/>
  <c r="Q45" i="57"/>
  <c r="S45" i="57" s="1"/>
  <c r="U45" i="57" s="1"/>
  <c r="J45" i="57"/>
  <c r="M45" i="57" s="1"/>
  <c r="Q44" i="57"/>
  <c r="S44" i="57" s="1"/>
  <c r="U44" i="57" s="1"/>
  <c r="J44" i="57"/>
  <c r="M44" i="57" s="1"/>
  <c r="Q43" i="57"/>
  <c r="S43" i="57" s="1"/>
  <c r="U43" i="57" s="1"/>
  <c r="J43" i="57"/>
  <c r="M43" i="57" s="1"/>
  <c r="Q42" i="57"/>
  <c r="S42" i="57" s="1"/>
  <c r="U42" i="57" s="1"/>
  <c r="J42" i="57"/>
  <c r="M42" i="57" s="1"/>
  <c r="Q41" i="57"/>
  <c r="S41" i="57" s="1"/>
  <c r="U41" i="57" s="1"/>
  <c r="J41" i="57"/>
  <c r="M41" i="57" s="1"/>
  <c r="Q40" i="57"/>
  <c r="S40" i="57" s="1"/>
  <c r="U40" i="57" s="1"/>
  <c r="J40" i="57"/>
  <c r="M40" i="57" s="1"/>
  <c r="Q39" i="57"/>
  <c r="S39" i="57" s="1"/>
  <c r="U39" i="57" s="1"/>
  <c r="J39" i="57"/>
  <c r="M39" i="57" s="1"/>
  <c r="Q38" i="57"/>
  <c r="S38" i="57" s="1"/>
  <c r="U38" i="57" s="1"/>
  <c r="J38" i="57"/>
  <c r="M38" i="57" s="1"/>
  <c r="Q37" i="57"/>
  <c r="S37" i="57" s="1"/>
  <c r="U37" i="57" s="1"/>
  <c r="J37" i="57"/>
  <c r="M37" i="57" s="1"/>
  <c r="Q36" i="57"/>
  <c r="S36" i="57" s="1"/>
  <c r="U36" i="57" s="1"/>
  <c r="J36" i="57"/>
  <c r="M36" i="57" s="1"/>
  <c r="Q35" i="57"/>
  <c r="S35" i="57" s="1"/>
  <c r="U35" i="57" s="1"/>
  <c r="J35" i="57"/>
  <c r="M35" i="57" s="1"/>
  <c r="Q34" i="57"/>
  <c r="S34" i="57" s="1"/>
  <c r="U34" i="57" s="1"/>
  <c r="J34" i="57"/>
  <c r="M34" i="57" s="1"/>
  <c r="Q33" i="57"/>
  <c r="S33" i="57" s="1"/>
  <c r="U33" i="57" s="1"/>
  <c r="J33" i="57"/>
  <c r="M33" i="57" s="1"/>
  <c r="Q32" i="57"/>
  <c r="S32" i="57" s="1"/>
  <c r="U32" i="57" s="1"/>
  <c r="J32" i="57"/>
  <c r="M32" i="57" s="1"/>
  <c r="Q31" i="57"/>
  <c r="S31" i="57" s="1"/>
  <c r="U31" i="57" s="1"/>
  <c r="J31" i="57"/>
  <c r="M31" i="57" s="1"/>
  <c r="Q30" i="57"/>
  <c r="S30" i="57" s="1"/>
  <c r="U30" i="57" s="1"/>
  <c r="J30" i="57"/>
  <c r="M30" i="57" s="1"/>
  <c r="Q29" i="57"/>
  <c r="S29" i="57" s="1"/>
  <c r="U29" i="57" s="1"/>
  <c r="J29" i="57"/>
  <c r="M29" i="57" s="1"/>
  <c r="Q28" i="57"/>
  <c r="S28" i="57" s="1"/>
  <c r="U28" i="57" s="1"/>
  <c r="J28" i="57"/>
  <c r="M28" i="57" s="1"/>
  <c r="Q27" i="57"/>
  <c r="S27" i="57" s="1"/>
  <c r="U27" i="57" s="1"/>
  <c r="J27" i="57"/>
  <c r="M27" i="57" s="1"/>
  <c r="Q26" i="57"/>
  <c r="S26" i="57" s="1"/>
  <c r="U26" i="57" s="1"/>
  <c r="J26" i="57"/>
  <c r="M26" i="57" s="1"/>
  <c r="Q25" i="57"/>
  <c r="S25" i="57" s="1"/>
  <c r="U25" i="57" s="1"/>
  <c r="J25" i="57"/>
  <c r="M25" i="57" s="1"/>
  <c r="Q24" i="57"/>
  <c r="S24" i="57" s="1"/>
  <c r="U24" i="57" s="1"/>
  <c r="J24" i="57"/>
  <c r="M24" i="57" s="1"/>
  <c r="Q23" i="57"/>
  <c r="S23" i="57" s="1"/>
  <c r="U23" i="57" s="1"/>
  <c r="J23" i="57"/>
  <c r="M23" i="57" s="1"/>
  <c r="Q22" i="57"/>
  <c r="S22" i="57" s="1"/>
  <c r="U22" i="57" s="1"/>
  <c r="J22" i="57"/>
  <c r="M22" i="57" s="1"/>
  <c r="Q21" i="57"/>
  <c r="S21" i="57" s="1"/>
  <c r="U21" i="57" s="1"/>
  <c r="J21" i="57"/>
  <c r="M21" i="57" s="1"/>
  <c r="Q20" i="57"/>
  <c r="S20" i="57" s="1"/>
  <c r="U20" i="57" s="1"/>
  <c r="J20" i="57"/>
  <c r="M20" i="57" s="1"/>
  <c r="Q19" i="57"/>
  <c r="S19" i="57" s="1"/>
  <c r="U19" i="57" s="1"/>
  <c r="J19" i="57"/>
  <c r="M19" i="57" s="1"/>
  <c r="Q18" i="57"/>
  <c r="S18" i="57" s="1"/>
  <c r="U18" i="57" s="1"/>
  <c r="J18" i="57"/>
  <c r="M18" i="57" s="1"/>
  <c r="Q17" i="57"/>
  <c r="S17" i="57" s="1"/>
  <c r="U17" i="57" s="1"/>
  <c r="J17" i="57"/>
  <c r="M17" i="57" s="1"/>
  <c r="Q16" i="57"/>
  <c r="S16" i="57" s="1"/>
  <c r="U16" i="57" s="1"/>
  <c r="J16" i="57"/>
  <c r="M16" i="57" s="1"/>
  <c r="Q15" i="57"/>
  <c r="S15" i="57" s="1"/>
  <c r="U15" i="57" s="1"/>
  <c r="J15" i="57"/>
  <c r="M15" i="57" s="1"/>
  <c r="Q14" i="57"/>
  <c r="S14" i="57" s="1"/>
  <c r="U14" i="57" s="1"/>
  <c r="J14" i="57"/>
  <c r="M14" i="57" s="1"/>
  <c r="Q13" i="57"/>
  <c r="S13" i="57" s="1"/>
  <c r="U13" i="57" s="1"/>
  <c r="J13" i="57"/>
  <c r="M13" i="57" s="1"/>
  <c r="Q12" i="57"/>
  <c r="S12" i="57" s="1"/>
  <c r="U12" i="57" s="1"/>
  <c r="J12" i="57"/>
  <c r="M12" i="57" s="1"/>
  <c r="Q11" i="57"/>
  <c r="S11" i="57" s="1"/>
  <c r="U11" i="57" s="1"/>
  <c r="J11" i="57"/>
  <c r="M11" i="57" s="1"/>
  <c r="Q10" i="57"/>
  <c r="S10" i="57" s="1"/>
  <c r="U10" i="57" s="1"/>
  <c r="J10" i="57"/>
  <c r="M10" i="57" s="1"/>
  <c r="Q9" i="57"/>
  <c r="S9" i="57" s="1"/>
  <c r="U9" i="57" s="1"/>
  <c r="J9" i="57"/>
  <c r="M9" i="57" s="1"/>
  <c r="S8" i="57"/>
  <c r="U8" i="57" s="1"/>
  <c r="J8" i="57"/>
  <c r="M8" i="57" s="1"/>
  <c r="S7" i="57"/>
  <c r="U7" i="57" s="1"/>
  <c r="J7" i="57"/>
  <c r="M7" i="57" s="1"/>
  <c r="S6" i="57"/>
  <c r="U6" i="57" s="1"/>
  <c r="J6" i="57"/>
  <c r="M6" i="57" s="1"/>
  <c r="S5" i="57"/>
  <c r="U5" i="57" s="1"/>
  <c r="J5" i="57"/>
  <c r="O237" i="56"/>
  <c r="N237" i="56"/>
  <c r="M237" i="56"/>
  <c r="K230" i="56"/>
  <c r="N26" i="15" s="1"/>
  <c r="K227" i="56"/>
  <c r="J224" i="56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X107" i="56"/>
  <c r="J107" i="56"/>
  <c r="M107" i="56" s="1"/>
  <c r="J106" i="56"/>
  <c r="M106" i="56" s="1"/>
  <c r="Z105" i="56"/>
  <c r="J105" i="56"/>
  <c r="M105" i="56" s="1"/>
  <c r="Q104" i="56"/>
  <c r="S104" i="56" s="1"/>
  <c r="U104" i="56" s="1"/>
  <c r="J104" i="56"/>
  <c r="M104" i="56" s="1"/>
  <c r="Q103" i="56"/>
  <c r="S103" i="56" s="1"/>
  <c r="U103" i="56" s="1"/>
  <c r="J103" i="56"/>
  <c r="M103" i="56" s="1"/>
  <c r="Q102" i="56"/>
  <c r="S102" i="56" s="1"/>
  <c r="U102" i="56" s="1"/>
  <c r="J102" i="56"/>
  <c r="M102" i="56" s="1"/>
  <c r="Q101" i="56"/>
  <c r="S101" i="56" s="1"/>
  <c r="U101" i="56" s="1"/>
  <c r="J101" i="56"/>
  <c r="M101" i="56" s="1"/>
  <c r="Q100" i="56"/>
  <c r="S100" i="56" s="1"/>
  <c r="U100" i="56" s="1"/>
  <c r="J100" i="56"/>
  <c r="M100" i="56" s="1"/>
  <c r="Q99" i="56"/>
  <c r="S99" i="56" s="1"/>
  <c r="U99" i="56" s="1"/>
  <c r="J99" i="56"/>
  <c r="M99" i="56" s="1"/>
  <c r="Q98" i="56"/>
  <c r="S98" i="56" s="1"/>
  <c r="U98" i="56" s="1"/>
  <c r="J98" i="56"/>
  <c r="M98" i="56" s="1"/>
  <c r="Q97" i="56"/>
  <c r="S97" i="56" s="1"/>
  <c r="U97" i="56" s="1"/>
  <c r="J97" i="56"/>
  <c r="M97" i="56" s="1"/>
  <c r="Q96" i="56"/>
  <c r="S96" i="56" s="1"/>
  <c r="U96" i="56" s="1"/>
  <c r="J96" i="56"/>
  <c r="M96" i="56" s="1"/>
  <c r="Q95" i="56"/>
  <c r="S95" i="56" s="1"/>
  <c r="U95" i="56" s="1"/>
  <c r="J95" i="56"/>
  <c r="M95" i="56" s="1"/>
  <c r="Q94" i="56"/>
  <c r="S94" i="56" s="1"/>
  <c r="U94" i="56" s="1"/>
  <c r="J94" i="56"/>
  <c r="M94" i="56" s="1"/>
  <c r="Q93" i="56"/>
  <c r="S93" i="56" s="1"/>
  <c r="U93" i="56" s="1"/>
  <c r="J93" i="56"/>
  <c r="M93" i="56" s="1"/>
  <c r="Q92" i="56"/>
  <c r="S92" i="56" s="1"/>
  <c r="U92" i="56" s="1"/>
  <c r="J92" i="56"/>
  <c r="M92" i="56" s="1"/>
  <c r="Q91" i="56"/>
  <c r="S91" i="56" s="1"/>
  <c r="U91" i="56" s="1"/>
  <c r="J91" i="56"/>
  <c r="M91" i="56" s="1"/>
  <c r="Q90" i="56"/>
  <c r="S90" i="56" s="1"/>
  <c r="U90" i="56" s="1"/>
  <c r="J90" i="56"/>
  <c r="M90" i="56" s="1"/>
  <c r="Q89" i="56"/>
  <c r="S89" i="56" s="1"/>
  <c r="U89" i="56" s="1"/>
  <c r="J89" i="56"/>
  <c r="M89" i="56" s="1"/>
  <c r="Q88" i="56"/>
  <c r="S88" i="56" s="1"/>
  <c r="U88" i="56" s="1"/>
  <c r="J88" i="56"/>
  <c r="M88" i="56" s="1"/>
  <c r="Q87" i="56"/>
  <c r="S87" i="56" s="1"/>
  <c r="U87" i="56" s="1"/>
  <c r="J87" i="56"/>
  <c r="M87" i="56" s="1"/>
  <c r="Q86" i="56"/>
  <c r="S86" i="56" s="1"/>
  <c r="U86" i="56" s="1"/>
  <c r="J86" i="56"/>
  <c r="M86" i="56" s="1"/>
  <c r="Q85" i="56"/>
  <c r="S85" i="56" s="1"/>
  <c r="U85" i="56" s="1"/>
  <c r="J85" i="56"/>
  <c r="M85" i="56" s="1"/>
  <c r="Q84" i="56"/>
  <c r="S84" i="56" s="1"/>
  <c r="U84" i="56" s="1"/>
  <c r="J84" i="56"/>
  <c r="M84" i="56" s="1"/>
  <c r="Q83" i="56"/>
  <c r="S83" i="56" s="1"/>
  <c r="U83" i="56" s="1"/>
  <c r="J83" i="56"/>
  <c r="M83" i="56" s="1"/>
  <c r="Q82" i="56"/>
  <c r="S82" i="56" s="1"/>
  <c r="U82" i="56" s="1"/>
  <c r="M82" i="56"/>
  <c r="Q81" i="56"/>
  <c r="S81" i="56" s="1"/>
  <c r="U81" i="56" s="1"/>
  <c r="J81" i="56"/>
  <c r="M81" i="56" s="1"/>
  <c r="Q80" i="56"/>
  <c r="S80" i="56" s="1"/>
  <c r="U80" i="56" s="1"/>
  <c r="J80" i="56"/>
  <c r="M80" i="56" s="1"/>
  <c r="Q79" i="56"/>
  <c r="S79" i="56" s="1"/>
  <c r="U79" i="56" s="1"/>
  <c r="J79" i="56"/>
  <c r="M79" i="56" s="1"/>
  <c r="Q78" i="56"/>
  <c r="S78" i="56" s="1"/>
  <c r="U78" i="56" s="1"/>
  <c r="J78" i="56"/>
  <c r="M78" i="56" s="1"/>
  <c r="Q77" i="56"/>
  <c r="S77" i="56" s="1"/>
  <c r="U77" i="56" s="1"/>
  <c r="J77" i="56"/>
  <c r="M77" i="56" s="1"/>
  <c r="Q76" i="56"/>
  <c r="S76" i="56" s="1"/>
  <c r="U76" i="56" s="1"/>
  <c r="J76" i="56"/>
  <c r="M76" i="56" s="1"/>
  <c r="Q75" i="56"/>
  <c r="S75" i="56" s="1"/>
  <c r="U75" i="56" s="1"/>
  <c r="J75" i="56"/>
  <c r="M75" i="56" s="1"/>
  <c r="Q74" i="56"/>
  <c r="S74" i="56" s="1"/>
  <c r="U74" i="56" s="1"/>
  <c r="J74" i="56"/>
  <c r="M74" i="56" s="1"/>
  <c r="Q73" i="56"/>
  <c r="S73" i="56" s="1"/>
  <c r="U73" i="56" s="1"/>
  <c r="J73" i="56"/>
  <c r="M73" i="56" s="1"/>
  <c r="Q72" i="56"/>
  <c r="S72" i="56" s="1"/>
  <c r="U72" i="56" s="1"/>
  <c r="J72" i="56"/>
  <c r="M72" i="56" s="1"/>
  <c r="Q71" i="56"/>
  <c r="S71" i="56" s="1"/>
  <c r="U71" i="56" s="1"/>
  <c r="J71" i="56"/>
  <c r="M71" i="56" s="1"/>
  <c r="Q70" i="56"/>
  <c r="S70" i="56" s="1"/>
  <c r="U70" i="56" s="1"/>
  <c r="J70" i="56"/>
  <c r="M70" i="56" s="1"/>
  <c r="Q69" i="56"/>
  <c r="S69" i="56" s="1"/>
  <c r="U69" i="56" s="1"/>
  <c r="J69" i="56"/>
  <c r="M69" i="56" s="1"/>
  <c r="Q68" i="56"/>
  <c r="S68" i="56" s="1"/>
  <c r="U68" i="56" s="1"/>
  <c r="J68" i="56"/>
  <c r="M68" i="56" s="1"/>
  <c r="Q67" i="56"/>
  <c r="S67" i="56" s="1"/>
  <c r="U67" i="56" s="1"/>
  <c r="J67" i="56"/>
  <c r="M67" i="56" s="1"/>
  <c r="Q66" i="56"/>
  <c r="S66" i="56" s="1"/>
  <c r="U66" i="56" s="1"/>
  <c r="J66" i="56"/>
  <c r="M66" i="56" s="1"/>
  <c r="Q65" i="56"/>
  <c r="S65" i="56" s="1"/>
  <c r="U65" i="56" s="1"/>
  <c r="J65" i="56"/>
  <c r="M65" i="56" s="1"/>
  <c r="Q64" i="56"/>
  <c r="S64" i="56" s="1"/>
  <c r="U64" i="56" s="1"/>
  <c r="J64" i="56"/>
  <c r="M64" i="56" s="1"/>
  <c r="Q63" i="56"/>
  <c r="S63" i="56" s="1"/>
  <c r="U63" i="56" s="1"/>
  <c r="J63" i="56"/>
  <c r="M63" i="56" s="1"/>
  <c r="Q62" i="56"/>
  <c r="S62" i="56" s="1"/>
  <c r="U62" i="56" s="1"/>
  <c r="J62" i="56"/>
  <c r="M62" i="56" s="1"/>
  <c r="Q61" i="56"/>
  <c r="S61" i="56" s="1"/>
  <c r="U61" i="56" s="1"/>
  <c r="J61" i="56"/>
  <c r="M61" i="56" s="1"/>
  <c r="Q60" i="56"/>
  <c r="S60" i="56" s="1"/>
  <c r="U60" i="56" s="1"/>
  <c r="J60" i="56"/>
  <c r="M60" i="56" s="1"/>
  <c r="Q59" i="56"/>
  <c r="S59" i="56" s="1"/>
  <c r="U59" i="56" s="1"/>
  <c r="J59" i="56"/>
  <c r="M59" i="56" s="1"/>
  <c r="Q58" i="56"/>
  <c r="S58" i="56" s="1"/>
  <c r="U58" i="56" s="1"/>
  <c r="J58" i="56"/>
  <c r="M58" i="56" s="1"/>
  <c r="Q57" i="56"/>
  <c r="S57" i="56" s="1"/>
  <c r="U57" i="56" s="1"/>
  <c r="J57" i="56"/>
  <c r="M57" i="56" s="1"/>
  <c r="Q56" i="56"/>
  <c r="S56" i="56" s="1"/>
  <c r="U56" i="56" s="1"/>
  <c r="J56" i="56"/>
  <c r="M56" i="56" s="1"/>
  <c r="Q55" i="56"/>
  <c r="S55" i="56" s="1"/>
  <c r="U55" i="56" s="1"/>
  <c r="J55" i="56"/>
  <c r="M55" i="56" s="1"/>
  <c r="Q54" i="56"/>
  <c r="S54" i="56" s="1"/>
  <c r="U54" i="56" s="1"/>
  <c r="J54" i="56"/>
  <c r="M54" i="56" s="1"/>
  <c r="Q53" i="56"/>
  <c r="S53" i="56" s="1"/>
  <c r="U53" i="56" s="1"/>
  <c r="J53" i="56"/>
  <c r="M53" i="56" s="1"/>
  <c r="Q52" i="56"/>
  <c r="S52" i="56" s="1"/>
  <c r="U52" i="56" s="1"/>
  <c r="J52" i="56"/>
  <c r="M52" i="56" s="1"/>
  <c r="Q51" i="56"/>
  <c r="S51" i="56" s="1"/>
  <c r="U51" i="56" s="1"/>
  <c r="J51" i="56"/>
  <c r="M51" i="56" s="1"/>
  <c r="Q50" i="56"/>
  <c r="S50" i="56" s="1"/>
  <c r="U50" i="56" s="1"/>
  <c r="J50" i="56"/>
  <c r="M50" i="56" s="1"/>
  <c r="Q49" i="56"/>
  <c r="S49" i="56" s="1"/>
  <c r="U49" i="56" s="1"/>
  <c r="J49" i="56"/>
  <c r="M49" i="56" s="1"/>
  <c r="Q48" i="56"/>
  <c r="S48" i="56" s="1"/>
  <c r="U48" i="56" s="1"/>
  <c r="J48" i="56"/>
  <c r="M48" i="56" s="1"/>
  <c r="Q47" i="56"/>
  <c r="S47" i="56" s="1"/>
  <c r="U47" i="56" s="1"/>
  <c r="J47" i="56"/>
  <c r="M47" i="56" s="1"/>
  <c r="Q46" i="56"/>
  <c r="S46" i="56" s="1"/>
  <c r="U46" i="56" s="1"/>
  <c r="J46" i="56"/>
  <c r="M46" i="56" s="1"/>
  <c r="Q45" i="56"/>
  <c r="S45" i="56" s="1"/>
  <c r="U45" i="56" s="1"/>
  <c r="J45" i="56"/>
  <c r="M45" i="56" s="1"/>
  <c r="Q44" i="56"/>
  <c r="S44" i="56" s="1"/>
  <c r="U44" i="56" s="1"/>
  <c r="J44" i="56"/>
  <c r="M44" i="56" s="1"/>
  <c r="Q43" i="56"/>
  <c r="S43" i="56" s="1"/>
  <c r="U43" i="56" s="1"/>
  <c r="J43" i="56"/>
  <c r="M43" i="56" s="1"/>
  <c r="Q42" i="56"/>
  <c r="S42" i="56" s="1"/>
  <c r="U42" i="56" s="1"/>
  <c r="J42" i="56"/>
  <c r="M42" i="56" s="1"/>
  <c r="Q41" i="56"/>
  <c r="S41" i="56" s="1"/>
  <c r="U41" i="56" s="1"/>
  <c r="J41" i="56"/>
  <c r="M41" i="56" s="1"/>
  <c r="Q40" i="56"/>
  <c r="S40" i="56" s="1"/>
  <c r="U40" i="56" s="1"/>
  <c r="J40" i="56"/>
  <c r="M40" i="56" s="1"/>
  <c r="Q39" i="56"/>
  <c r="S39" i="56" s="1"/>
  <c r="U39" i="56" s="1"/>
  <c r="J39" i="56"/>
  <c r="M39" i="56" s="1"/>
  <c r="Q38" i="56"/>
  <c r="S38" i="56" s="1"/>
  <c r="U38" i="56" s="1"/>
  <c r="J38" i="56"/>
  <c r="M38" i="56" s="1"/>
  <c r="Q37" i="56"/>
  <c r="S37" i="56" s="1"/>
  <c r="U37" i="56" s="1"/>
  <c r="J37" i="56"/>
  <c r="M37" i="56" s="1"/>
  <c r="Q36" i="56"/>
  <c r="S36" i="56" s="1"/>
  <c r="U36" i="56" s="1"/>
  <c r="J36" i="56"/>
  <c r="M36" i="56" s="1"/>
  <c r="Q35" i="56"/>
  <c r="S35" i="56" s="1"/>
  <c r="U35" i="56" s="1"/>
  <c r="J35" i="56"/>
  <c r="M35" i="56" s="1"/>
  <c r="Q34" i="56"/>
  <c r="S34" i="56" s="1"/>
  <c r="U34" i="56" s="1"/>
  <c r="J34" i="56"/>
  <c r="M34" i="56" s="1"/>
  <c r="Q33" i="56"/>
  <c r="S33" i="56" s="1"/>
  <c r="U33" i="56" s="1"/>
  <c r="J33" i="56"/>
  <c r="M33" i="56" s="1"/>
  <c r="Q32" i="56"/>
  <c r="S32" i="56" s="1"/>
  <c r="U32" i="56" s="1"/>
  <c r="J32" i="56"/>
  <c r="M32" i="56" s="1"/>
  <c r="Q31" i="56"/>
  <c r="S31" i="56" s="1"/>
  <c r="U31" i="56" s="1"/>
  <c r="J31" i="56"/>
  <c r="M31" i="56" s="1"/>
  <c r="Q30" i="56"/>
  <c r="S30" i="56" s="1"/>
  <c r="U30" i="56" s="1"/>
  <c r="J30" i="56"/>
  <c r="M30" i="56" s="1"/>
  <c r="Q29" i="56"/>
  <c r="S29" i="56" s="1"/>
  <c r="U29" i="56" s="1"/>
  <c r="J29" i="56"/>
  <c r="M29" i="56" s="1"/>
  <c r="Q28" i="56"/>
  <c r="S28" i="56" s="1"/>
  <c r="U28" i="56" s="1"/>
  <c r="J28" i="56"/>
  <c r="M28" i="56" s="1"/>
  <c r="Q27" i="56"/>
  <c r="S27" i="56" s="1"/>
  <c r="U27" i="56" s="1"/>
  <c r="J27" i="56"/>
  <c r="M27" i="56" s="1"/>
  <c r="Q26" i="56"/>
  <c r="S26" i="56" s="1"/>
  <c r="U26" i="56" s="1"/>
  <c r="J26" i="56"/>
  <c r="M26" i="56" s="1"/>
  <c r="Q25" i="56"/>
  <c r="S25" i="56" s="1"/>
  <c r="U25" i="56" s="1"/>
  <c r="J25" i="56"/>
  <c r="M25" i="56" s="1"/>
  <c r="Q24" i="56"/>
  <c r="S24" i="56" s="1"/>
  <c r="U24" i="56" s="1"/>
  <c r="J24" i="56"/>
  <c r="M24" i="56" s="1"/>
  <c r="Q23" i="56"/>
  <c r="S23" i="56" s="1"/>
  <c r="U23" i="56" s="1"/>
  <c r="J23" i="56"/>
  <c r="M23" i="56" s="1"/>
  <c r="Q22" i="56"/>
  <c r="S22" i="56" s="1"/>
  <c r="U22" i="56" s="1"/>
  <c r="J22" i="56"/>
  <c r="M22" i="56" s="1"/>
  <c r="Q21" i="56"/>
  <c r="S21" i="56" s="1"/>
  <c r="U21" i="56" s="1"/>
  <c r="J21" i="56"/>
  <c r="M21" i="56" s="1"/>
  <c r="Q20" i="56"/>
  <c r="S20" i="56" s="1"/>
  <c r="U20" i="56" s="1"/>
  <c r="J20" i="56"/>
  <c r="M20" i="56" s="1"/>
  <c r="Q19" i="56"/>
  <c r="S19" i="56" s="1"/>
  <c r="U19" i="56" s="1"/>
  <c r="J19" i="56"/>
  <c r="M19" i="56" s="1"/>
  <c r="Q18" i="56"/>
  <c r="S18" i="56" s="1"/>
  <c r="U18" i="56" s="1"/>
  <c r="J18" i="56"/>
  <c r="M18" i="56" s="1"/>
  <c r="Q17" i="56"/>
  <c r="S17" i="56" s="1"/>
  <c r="U17" i="56" s="1"/>
  <c r="J17" i="56"/>
  <c r="M17" i="56" s="1"/>
  <c r="Q16" i="56"/>
  <c r="S16" i="56" s="1"/>
  <c r="U16" i="56" s="1"/>
  <c r="J16" i="56"/>
  <c r="M16" i="56" s="1"/>
  <c r="Q15" i="56"/>
  <c r="S15" i="56" s="1"/>
  <c r="U15" i="56" s="1"/>
  <c r="J15" i="56"/>
  <c r="M15" i="56" s="1"/>
  <c r="Q14" i="56"/>
  <c r="S14" i="56" s="1"/>
  <c r="U14" i="56" s="1"/>
  <c r="J14" i="56"/>
  <c r="M14" i="56" s="1"/>
  <c r="Q13" i="56"/>
  <c r="S13" i="56" s="1"/>
  <c r="U13" i="56" s="1"/>
  <c r="J13" i="56"/>
  <c r="M13" i="56" s="1"/>
  <c r="Q12" i="56"/>
  <c r="S12" i="56" s="1"/>
  <c r="U12" i="56" s="1"/>
  <c r="J12" i="56"/>
  <c r="M12" i="56" s="1"/>
  <c r="Q11" i="56"/>
  <c r="S11" i="56" s="1"/>
  <c r="U11" i="56" s="1"/>
  <c r="J11" i="56"/>
  <c r="M11" i="56" s="1"/>
  <c r="Q10" i="56"/>
  <c r="S10" i="56" s="1"/>
  <c r="U10" i="56" s="1"/>
  <c r="J10" i="56"/>
  <c r="M10" i="56" s="1"/>
  <c r="Q9" i="56"/>
  <c r="S9" i="56" s="1"/>
  <c r="U9" i="56" s="1"/>
  <c r="J9" i="56"/>
  <c r="M9" i="56" s="1"/>
  <c r="S8" i="56"/>
  <c r="U8" i="56" s="1"/>
  <c r="J8" i="56"/>
  <c r="M8" i="56" s="1"/>
  <c r="S7" i="56"/>
  <c r="U7" i="56" s="1"/>
  <c r="J7" i="56"/>
  <c r="M7" i="56" s="1"/>
  <c r="S6" i="56"/>
  <c r="U6" i="56" s="1"/>
  <c r="J6" i="56"/>
  <c r="M6" i="56" s="1"/>
  <c r="S5" i="56"/>
  <c r="U5" i="56" s="1"/>
  <c r="J5" i="56"/>
  <c r="M5" i="56" s="1"/>
  <c r="O237" i="55"/>
  <c r="N237" i="55"/>
  <c r="M237" i="55"/>
  <c r="K230" i="55"/>
  <c r="N25" i="15" s="1"/>
  <c r="K227" i="55"/>
  <c r="J224" i="55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X107" i="55"/>
  <c r="J107" i="55"/>
  <c r="M107" i="55" s="1"/>
  <c r="J106" i="55"/>
  <c r="M106" i="55" s="1"/>
  <c r="Z105" i="55"/>
  <c r="J105" i="55"/>
  <c r="M105" i="55" s="1"/>
  <c r="Q104" i="55"/>
  <c r="S104" i="55" s="1"/>
  <c r="U104" i="55" s="1"/>
  <c r="J104" i="55"/>
  <c r="M104" i="55" s="1"/>
  <c r="Q103" i="55"/>
  <c r="S103" i="55" s="1"/>
  <c r="U103" i="55" s="1"/>
  <c r="J103" i="55"/>
  <c r="M103" i="55" s="1"/>
  <c r="Q102" i="55"/>
  <c r="S102" i="55" s="1"/>
  <c r="U102" i="55" s="1"/>
  <c r="J102" i="55"/>
  <c r="M102" i="55" s="1"/>
  <c r="Q101" i="55"/>
  <c r="S101" i="55" s="1"/>
  <c r="U101" i="55" s="1"/>
  <c r="J101" i="55"/>
  <c r="M101" i="55" s="1"/>
  <c r="Q100" i="55"/>
  <c r="S100" i="55" s="1"/>
  <c r="U100" i="55" s="1"/>
  <c r="J100" i="55"/>
  <c r="M100" i="55" s="1"/>
  <c r="Q99" i="55"/>
  <c r="S99" i="55" s="1"/>
  <c r="U99" i="55" s="1"/>
  <c r="J99" i="55"/>
  <c r="M99" i="55" s="1"/>
  <c r="Q98" i="55"/>
  <c r="S98" i="55" s="1"/>
  <c r="U98" i="55" s="1"/>
  <c r="J98" i="55"/>
  <c r="M98" i="55" s="1"/>
  <c r="Q97" i="55"/>
  <c r="S97" i="55" s="1"/>
  <c r="U97" i="55" s="1"/>
  <c r="J97" i="55"/>
  <c r="M97" i="55" s="1"/>
  <c r="Q96" i="55"/>
  <c r="S96" i="55" s="1"/>
  <c r="U96" i="55" s="1"/>
  <c r="J96" i="55"/>
  <c r="M96" i="55" s="1"/>
  <c r="Q95" i="55"/>
  <c r="S95" i="55" s="1"/>
  <c r="U95" i="55" s="1"/>
  <c r="J95" i="55"/>
  <c r="M95" i="55" s="1"/>
  <c r="Q94" i="55"/>
  <c r="S94" i="55" s="1"/>
  <c r="U94" i="55" s="1"/>
  <c r="J94" i="55"/>
  <c r="M94" i="55" s="1"/>
  <c r="Q93" i="55"/>
  <c r="S93" i="55" s="1"/>
  <c r="U93" i="55" s="1"/>
  <c r="J93" i="55"/>
  <c r="M93" i="55" s="1"/>
  <c r="Q92" i="55"/>
  <c r="S92" i="55" s="1"/>
  <c r="U92" i="55" s="1"/>
  <c r="J92" i="55"/>
  <c r="M92" i="55" s="1"/>
  <c r="Q91" i="55"/>
  <c r="S91" i="55" s="1"/>
  <c r="U91" i="55" s="1"/>
  <c r="J91" i="55"/>
  <c r="M91" i="55" s="1"/>
  <c r="Q90" i="55"/>
  <c r="S90" i="55" s="1"/>
  <c r="U90" i="55" s="1"/>
  <c r="J90" i="55"/>
  <c r="M90" i="55" s="1"/>
  <c r="Q89" i="55"/>
  <c r="S89" i="55" s="1"/>
  <c r="U89" i="55" s="1"/>
  <c r="J89" i="55"/>
  <c r="M89" i="55" s="1"/>
  <c r="Q88" i="55"/>
  <c r="S88" i="55" s="1"/>
  <c r="U88" i="55" s="1"/>
  <c r="J88" i="55"/>
  <c r="M88" i="55" s="1"/>
  <c r="Q87" i="55"/>
  <c r="S87" i="55" s="1"/>
  <c r="U87" i="55" s="1"/>
  <c r="J87" i="55"/>
  <c r="M87" i="55" s="1"/>
  <c r="Q86" i="55"/>
  <c r="S86" i="55" s="1"/>
  <c r="U86" i="55" s="1"/>
  <c r="J86" i="55"/>
  <c r="M86" i="55" s="1"/>
  <c r="Q85" i="55"/>
  <c r="S85" i="55" s="1"/>
  <c r="U85" i="55" s="1"/>
  <c r="J85" i="55"/>
  <c r="M85" i="55" s="1"/>
  <c r="Q84" i="55"/>
  <c r="S84" i="55" s="1"/>
  <c r="U84" i="55" s="1"/>
  <c r="J84" i="55"/>
  <c r="M84" i="55" s="1"/>
  <c r="Q83" i="55"/>
  <c r="S83" i="55" s="1"/>
  <c r="U83" i="55" s="1"/>
  <c r="J83" i="55"/>
  <c r="M83" i="55" s="1"/>
  <c r="Q82" i="55"/>
  <c r="S82" i="55" s="1"/>
  <c r="U82" i="55" s="1"/>
  <c r="J82" i="55"/>
  <c r="M82" i="55" s="1"/>
  <c r="Q81" i="55"/>
  <c r="S81" i="55" s="1"/>
  <c r="U81" i="55" s="1"/>
  <c r="J81" i="55"/>
  <c r="M81" i="55" s="1"/>
  <c r="Q80" i="55"/>
  <c r="S80" i="55" s="1"/>
  <c r="U80" i="55" s="1"/>
  <c r="J80" i="55"/>
  <c r="M80" i="55" s="1"/>
  <c r="Q79" i="55"/>
  <c r="S79" i="55" s="1"/>
  <c r="U79" i="55" s="1"/>
  <c r="J79" i="55"/>
  <c r="M79" i="55" s="1"/>
  <c r="Q78" i="55"/>
  <c r="S78" i="55" s="1"/>
  <c r="U78" i="55" s="1"/>
  <c r="J78" i="55"/>
  <c r="M78" i="55" s="1"/>
  <c r="Q77" i="55"/>
  <c r="S77" i="55" s="1"/>
  <c r="U77" i="55" s="1"/>
  <c r="J77" i="55"/>
  <c r="M77" i="55" s="1"/>
  <c r="Q76" i="55"/>
  <c r="S76" i="55" s="1"/>
  <c r="U76" i="55" s="1"/>
  <c r="J76" i="55"/>
  <c r="M76" i="55" s="1"/>
  <c r="Q75" i="55"/>
  <c r="S75" i="55" s="1"/>
  <c r="U75" i="55" s="1"/>
  <c r="J75" i="55"/>
  <c r="M75" i="55" s="1"/>
  <c r="Q74" i="55"/>
  <c r="S74" i="55" s="1"/>
  <c r="U74" i="55" s="1"/>
  <c r="J74" i="55"/>
  <c r="M74" i="55" s="1"/>
  <c r="Q73" i="55"/>
  <c r="S73" i="55" s="1"/>
  <c r="U73" i="55" s="1"/>
  <c r="J73" i="55"/>
  <c r="M73" i="55" s="1"/>
  <c r="Q72" i="55"/>
  <c r="S72" i="55" s="1"/>
  <c r="U72" i="55" s="1"/>
  <c r="J72" i="55"/>
  <c r="M72" i="55" s="1"/>
  <c r="Q71" i="55"/>
  <c r="S71" i="55" s="1"/>
  <c r="U71" i="55" s="1"/>
  <c r="J71" i="55"/>
  <c r="M71" i="55" s="1"/>
  <c r="Q70" i="55"/>
  <c r="S70" i="55" s="1"/>
  <c r="U70" i="55" s="1"/>
  <c r="J70" i="55"/>
  <c r="M70" i="55" s="1"/>
  <c r="Q69" i="55"/>
  <c r="S69" i="55" s="1"/>
  <c r="U69" i="55" s="1"/>
  <c r="J69" i="55"/>
  <c r="M69" i="55" s="1"/>
  <c r="Q68" i="55"/>
  <c r="S68" i="55" s="1"/>
  <c r="U68" i="55" s="1"/>
  <c r="J68" i="55"/>
  <c r="M68" i="55" s="1"/>
  <c r="Q67" i="55"/>
  <c r="S67" i="55" s="1"/>
  <c r="U67" i="55" s="1"/>
  <c r="J67" i="55"/>
  <c r="M67" i="55" s="1"/>
  <c r="Q66" i="55"/>
  <c r="S66" i="55" s="1"/>
  <c r="U66" i="55" s="1"/>
  <c r="J66" i="55"/>
  <c r="M66" i="55" s="1"/>
  <c r="Q65" i="55"/>
  <c r="S65" i="55" s="1"/>
  <c r="U65" i="55" s="1"/>
  <c r="J65" i="55"/>
  <c r="M65" i="55" s="1"/>
  <c r="Q64" i="55"/>
  <c r="S64" i="55" s="1"/>
  <c r="U64" i="55" s="1"/>
  <c r="J64" i="55"/>
  <c r="M64" i="55" s="1"/>
  <c r="Q63" i="55"/>
  <c r="S63" i="55" s="1"/>
  <c r="U63" i="55" s="1"/>
  <c r="J63" i="55"/>
  <c r="M63" i="55" s="1"/>
  <c r="Q62" i="55"/>
  <c r="S62" i="55" s="1"/>
  <c r="U62" i="55" s="1"/>
  <c r="J62" i="55"/>
  <c r="M62" i="55" s="1"/>
  <c r="Q61" i="55"/>
  <c r="S61" i="55" s="1"/>
  <c r="U61" i="55" s="1"/>
  <c r="J61" i="55"/>
  <c r="M61" i="55" s="1"/>
  <c r="Q60" i="55"/>
  <c r="S60" i="55" s="1"/>
  <c r="U60" i="55" s="1"/>
  <c r="J60" i="55"/>
  <c r="M60" i="55" s="1"/>
  <c r="Q59" i="55"/>
  <c r="S59" i="55" s="1"/>
  <c r="U59" i="55" s="1"/>
  <c r="J59" i="55"/>
  <c r="M59" i="55" s="1"/>
  <c r="Q58" i="55"/>
  <c r="S58" i="55" s="1"/>
  <c r="U58" i="55" s="1"/>
  <c r="J58" i="55"/>
  <c r="M58" i="55" s="1"/>
  <c r="Q57" i="55"/>
  <c r="S57" i="55" s="1"/>
  <c r="U57" i="55" s="1"/>
  <c r="J57" i="55"/>
  <c r="M57" i="55" s="1"/>
  <c r="Q56" i="55"/>
  <c r="S56" i="55" s="1"/>
  <c r="U56" i="55" s="1"/>
  <c r="J56" i="55"/>
  <c r="M56" i="55" s="1"/>
  <c r="Q55" i="55"/>
  <c r="S55" i="55" s="1"/>
  <c r="U55" i="55" s="1"/>
  <c r="J55" i="55"/>
  <c r="M55" i="55" s="1"/>
  <c r="Q54" i="55"/>
  <c r="S54" i="55" s="1"/>
  <c r="U54" i="55" s="1"/>
  <c r="J54" i="55"/>
  <c r="M54" i="55" s="1"/>
  <c r="Q53" i="55"/>
  <c r="S53" i="55" s="1"/>
  <c r="U53" i="55" s="1"/>
  <c r="J53" i="55"/>
  <c r="M53" i="55" s="1"/>
  <c r="Q52" i="55"/>
  <c r="S52" i="55" s="1"/>
  <c r="U52" i="55" s="1"/>
  <c r="J52" i="55"/>
  <c r="M52" i="55" s="1"/>
  <c r="Q51" i="55"/>
  <c r="S51" i="55" s="1"/>
  <c r="U51" i="55" s="1"/>
  <c r="J51" i="55"/>
  <c r="M51" i="55" s="1"/>
  <c r="Q50" i="55"/>
  <c r="S50" i="55" s="1"/>
  <c r="U50" i="55" s="1"/>
  <c r="J50" i="55"/>
  <c r="M50" i="55" s="1"/>
  <c r="Q49" i="55"/>
  <c r="S49" i="55" s="1"/>
  <c r="U49" i="55" s="1"/>
  <c r="J49" i="55"/>
  <c r="M49" i="55" s="1"/>
  <c r="Q48" i="55"/>
  <c r="S48" i="55" s="1"/>
  <c r="U48" i="55" s="1"/>
  <c r="J48" i="55"/>
  <c r="M48" i="55" s="1"/>
  <c r="Q47" i="55"/>
  <c r="S47" i="55" s="1"/>
  <c r="U47" i="55" s="1"/>
  <c r="J47" i="55"/>
  <c r="M47" i="55" s="1"/>
  <c r="Q46" i="55"/>
  <c r="S46" i="55" s="1"/>
  <c r="U46" i="55" s="1"/>
  <c r="J46" i="55"/>
  <c r="M46" i="55" s="1"/>
  <c r="Q45" i="55"/>
  <c r="S45" i="55" s="1"/>
  <c r="U45" i="55" s="1"/>
  <c r="J45" i="55"/>
  <c r="M45" i="55" s="1"/>
  <c r="Q44" i="55"/>
  <c r="S44" i="55" s="1"/>
  <c r="U44" i="55" s="1"/>
  <c r="J44" i="55"/>
  <c r="M44" i="55" s="1"/>
  <c r="Q43" i="55"/>
  <c r="S43" i="55" s="1"/>
  <c r="U43" i="55" s="1"/>
  <c r="J43" i="55"/>
  <c r="M43" i="55" s="1"/>
  <c r="Q42" i="55"/>
  <c r="S42" i="55" s="1"/>
  <c r="U42" i="55" s="1"/>
  <c r="J42" i="55"/>
  <c r="M42" i="55" s="1"/>
  <c r="Q41" i="55"/>
  <c r="S41" i="55" s="1"/>
  <c r="U41" i="55" s="1"/>
  <c r="J41" i="55"/>
  <c r="M41" i="55" s="1"/>
  <c r="Q40" i="55"/>
  <c r="S40" i="55" s="1"/>
  <c r="U40" i="55" s="1"/>
  <c r="J40" i="55"/>
  <c r="M40" i="55" s="1"/>
  <c r="Q39" i="55"/>
  <c r="S39" i="55" s="1"/>
  <c r="U39" i="55" s="1"/>
  <c r="J39" i="55"/>
  <c r="M39" i="55" s="1"/>
  <c r="Q38" i="55"/>
  <c r="S38" i="55" s="1"/>
  <c r="U38" i="55" s="1"/>
  <c r="J38" i="55"/>
  <c r="M38" i="55" s="1"/>
  <c r="Q37" i="55"/>
  <c r="S37" i="55" s="1"/>
  <c r="U37" i="55" s="1"/>
  <c r="J37" i="55"/>
  <c r="M37" i="55" s="1"/>
  <c r="Q36" i="55"/>
  <c r="S36" i="55" s="1"/>
  <c r="U36" i="55" s="1"/>
  <c r="J36" i="55"/>
  <c r="M36" i="55" s="1"/>
  <c r="Q35" i="55"/>
  <c r="S35" i="55" s="1"/>
  <c r="U35" i="55" s="1"/>
  <c r="J35" i="55"/>
  <c r="M35" i="55" s="1"/>
  <c r="Q34" i="55"/>
  <c r="S34" i="55" s="1"/>
  <c r="U34" i="55" s="1"/>
  <c r="J34" i="55"/>
  <c r="M34" i="55" s="1"/>
  <c r="Q33" i="55"/>
  <c r="S33" i="55" s="1"/>
  <c r="U33" i="55" s="1"/>
  <c r="J33" i="55"/>
  <c r="M33" i="55" s="1"/>
  <c r="Q32" i="55"/>
  <c r="S32" i="55" s="1"/>
  <c r="U32" i="55" s="1"/>
  <c r="J32" i="55"/>
  <c r="M32" i="55" s="1"/>
  <c r="Q31" i="55"/>
  <c r="S31" i="55" s="1"/>
  <c r="U31" i="55" s="1"/>
  <c r="J31" i="55"/>
  <c r="M31" i="55" s="1"/>
  <c r="Q30" i="55"/>
  <c r="S30" i="55" s="1"/>
  <c r="U30" i="55" s="1"/>
  <c r="J30" i="55"/>
  <c r="M30" i="55" s="1"/>
  <c r="Q29" i="55"/>
  <c r="S29" i="55" s="1"/>
  <c r="U29" i="55" s="1"/>
  <c r="J29" i="55"/>
  <c r="M29" i="55" s="1"/>
  <c r="Q28" i="55"/>
  <c r="S28" i="55" s="1"/>
  <c r="U28" i="55" s="1"/>
  <c r="J28" i="55"/>
  <c r="M28" i="55" s="1"/>
  <c r="Q27" i="55"/>
  <c r="S27" i="55" s="1"/>
  <c r="U27" i="55" s="1"/>
  <c r="J27" i="55"/>
  <c r="M27" i="55" s="1"/>
  <c r="Q26" i="55"/>
  <c r="S26" i="55" s="1"/>
  <c r="U26" i="55" s="1"/>
  <c r="J26" i="55"/>
  <c r="M26" i="55" s="1"/>
  <c r="Q25" i="55"/>
  <c r="S25" i="55" s="1"/>
  <c r="U25" i="55" s="1"/>
  <c r="J25" i="55"/>
  <c r="M25" i="55" s="1"/>
  <c r="Q24" i="55"/>
  <c r="S24" i="55" s="1"/>
  <c r="U24" i="55" s="1"/>
  <c r="J24" i="55"/>
  <c r="M24" i="55" s="1"/>
  <c r="Q23" i="55"/>
  <c r="S23" i="55" s="1"/>
  <c r="U23" i="55" s="1"/>
  <c r="J23" i="55"/>
  <c r="M23" i="55" s="1"/>
  <c r="Q22" i="55"/>
  <c r="S22" i="55" s="1"/>
  <c r="U22" i="55" s="1"/>
  <c r="J22" i="55"/>
  <c r="M22" i="55" s="1"/>
  <c r="Q21" i="55"/>
  <c r="S21" i="55" s="1"/>
  <c r="U21" i="55" s="1"/>
  <c r="J21" i="55"/>
  <c r="M21" i="55" s="1"/>
  <c r="Q20" i="55"/>
  <c r="S20" i="55" s="1"/>
  <c r="U20" i="55" s="1"/>
  <c r="J20" i="55"/>
  <c r="M20" i="55" s="1"/>
  <c r="Q19" i="55"/>
  <c r="S19" i="55" s="1"/>
  <c r="U19" i="55" s="1"/>
  <c r="J19" i="55"/>
  <c r="M19" i="55" s="1"/>
  <c r="Q18" i="55"/>
  <c r="S18" i="55" s="1"/>
  <c r="U18" i="55" s="1"/>
  <c r="J18" i="55"/>
  <c r="M18" i="55" s="1"/>
  <c r="Q17" i="55"/>
  <c r="S17" i="55" s="1"/>
  <c r="U17" i="55" s="1"/>
  <c r="J17" i="55"/>
  <c r="M17" i="55" s="1"/>
  <c r="Q16" i="55"/>
  <c r="S16" i="55" s="1"/>
  <c r="U16" i="55" s="1"/>
  <c r="J16" i="55"/>
  <c r="M16" i="55" s="1"/>
  <c r="Q15" i="55"/>
  <c r="S15" i="55" s="1"/>
  <c r="U15" i="55" s="1"/>
  <c r="J15" i="55"/>
  <c r="M15" i="55" s="1"/>
  <c r="Q14" i="55"/>
  <c r="S14" i="55" s="1"/>
  <c r="U14" i="55" s="1"/>
  <c r="J14" i="55"/>
  <c r="M14" i="55" s="1"/>
  <c r="Q13" i="55"/>
  <c r="S13" i="55" s="1"/>
  <c r="U13" i="55" s="1"/>
  <c r="J13" i="55"/>
  <c r="M13" i="55" s="1"/>
  <c r="Q12" i="55"/>
  <c r="S12" i="55" s="1"/>
  <c r="U12" i="55" s="1"/>
  <c r="J12" i="55"/>
  <c r="M12" i="55" s="1"/>
  <c r="Q11" i="55"/>
  <c r="S11" i="55" s="1"/>
  <c r="U11" i="55" s="1"/>
  <c r="J11" i="55"/>
  <c r="M11" i="55" s="1"/>
  <c r="Q10" i="55"/>
  <c r="S10" i="55" s="1"/>
  <c r="U10" i="55" s="1"/>
  <c r="J10" i="55"/>
  <c r="M10" i="55" s="1"/>
  <c r="Q9" i="55"/>
  <c r="S9" i="55" s="1"/>
  <c r="U9" i="55" s="1"/>
  <c r="J9" i="55"/>
  <c r="M9" i="55" s="1"/>
  <c r="S8" i="55"/>
  <c r="U8" i="55" s="1"/>
  <c r="J8" i="55"/>
  <c r="M8" i="55" s="1"/>
  <c r="S7" i="55"/>
  <c r="U7" i="55" s="1"/>
  <c r="J7" i="55"/>
  <c r="M7" i="55" s="1"/>
  <c r="S6" i="55"/>
  <c r="U6" i="55" s="1"/>
  <c r="J6" i="55"/>
  <c r="M6" i="55" s="1"/>
  <c r="S5" i="55"/>
  <c r="U5" i="55" s="1"/>
  <c r="J5" i="55"/>
  <c r="M5" i="55" s="1"/>
  <c r="O237" i="54"/>
  <c r="N237" i="54"/>
  <c r="M237" i="54"/>
  <c r="K230" i="54"/>
  <c r="N24" i="15" s="1"/>
  <c r="K227" i="54"/>
  <c r="J224" i="54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X107" i="54"/>
  <c r="J107" i="54"/>
  <c r="M107" i="54" s="1"/>
  <c r="J106" i="54"/>
  <c r="M106" i="54" s="1"/>
  <c r="Z105" i="54"/>
  <c r="J105" i="54"/>
  <c r="M105" i="54" s="1"/>
  <c r="Q104" i="54"/>
  <c r="S104" i="54" s="1"/>
  <c r="U104" i="54" s="1"/>
  <c r="J104" i="54"/>
  <c r="M104" i="54" s="1"/>
  <c r="Q103" i="54"/>
  <c r="S103" i="54" s="1"/>
  <c r="U103" i="54" s="1"/>
  <c r="J103" i="54"/>
  <c r="M103" i="54" s="1"/>
  <c r="Q102" i="54"/>
  <c r="S102" i="54" s="1"/>
  <c r="U102" i="54" s="1"/>
  <c r="J102" i="54"/>
  <c r="M102" i="54" s="1"/>
  <c r="Q101" i="54"/>
  <c r="S101" i="54" s="1"/>
  <c r="U101" i="54" s="1"/>
  <c r="J101" i="54"/>
  <c r="M101" i="54" s="1"/>
  <c r="Q100" i="54"/>
  <c r="S100" i="54" s="1"/>
  <c r="U100" i="54" s="1"/>
  <c r="J100" i="54"/>
  <c r="M100" i="54" s="1"/>
  <c r="Q99" i="54"/>
  <c r="S99" i="54" s="1"/>
  <c r="U99" i="54" s="1"/>
  <c r="J99" i="54"/>
  <c r="M99" i="54" s="1"/>
  <c r="Q98" i="54"/>
  <c r="S98" i="54" s="1"/>
  <c r="U98" i="54" s="1"/>
  <c r="J98" i="54"/>
  <c r="M98" i="54" s="1"/>
  <c r="Q97" i="54"/>
  <c r="S97" i="54" s="1"/>
  <c r="U97" i="54" s="1"/>
  <c r="J97" i="54"/>
  <c r="M97" i="54" s="1"/>
  <c r="Q96" i="54"/>
  <c r="S96" i="54" s="1"/>
  <c r="U96" i="54" s="1"/>
  <c r="J96" i="54"/>
  <c r="M96" i="54" s="1"/>
  <c r="Q95" i="54"/>
  <c r="S95" i="54" s="1"/>
  <c r="U95" i="54" s="1"/>
  <c r="J95" i="54"/>
  <c r="M95" i="54" s="1"/>
  <c r="Q94" i="54"/>
  <c r="S94" i="54" s="1"/>
  <c r="U94" i="54" s="1"/>
  <c r="J94" i="54"/>
  <c r="M94" i="54" s="1"/>
  <c r="Q93" i="54"/>
  <c r="S93" i="54" s="1"/>
  <c r="U93" i="54" s="1"/>
  <c r="J93" i="54"/>
  <c r="M93" i="54" s="1"/>
  <c r="Q92" i="54"/>
  <c r="S92" i="54" s="1"/>
  <c r="U92" i="54" s="1"/>
  <c r="J92" i="54"/>
  <c r="M92" i="54" s="1"/>
  <c r="Q91" i="54"/>
  <c r="S91" i="54" s="1"/>
  <c r="U91" i="54" s="1"/>
  <c r="J91" i="54"/>
  <c r="M91" i="54" s="1"/>
  <c r="Q90" i="54"/>
  <c r="S90" i="54" s="1"/>
  <c r="U90" i="54" s="1"/>
  <c r="J90" i="54"/>
  <c r="M90" i="54" s="1"/>
  <c r="Q89" i="54"/>
  <c r="S89" i="54" s="1"/>
  <c r="U89" i="54" s="1"/>
  <c r="J89" i="54"/>
  <c r="M89" i="54" s="1"/>
  <c r="Q88" i="54"/>
  <c r="S88" i="54" s="1"/>
  <c r="U88" i="54" s="1"/>
  <c r="J88" i="54"/>
  <c r="M88" i="54" s="1"/>
  <c r="Q87" i="54"/>
  <c r="S87" i="54" s="1"/>
  <c r="U87" i="54" s="1"/>
  <c r="J87" i="54"/>
  <c r="M87" i="54" s="1"/>
  <c r="Q86" i="54"/>
  <c r="S86" i="54" s="1"/>
  <c r="U86" i="54" s="1"/>
  <c r="J86" i="54"/>
  <c r="M86" i="54" s="1"/>
  <c r="Q85" i="54"/>
  <c r="S85" i="54" s="1"/>
  <c r="U85" i="54" s="1"/>
  <c r="J85" i="54"/>
  <c r="M85" i="54" s="1"/>
  <c r="Q84" i="54"/>
  <c r="S84" i="54" s="1"/>
  <c r="U84" i="54" s="1"/>
  <c r="J84" i="54"/>
  <c r="M84" i="54" s="1"/>
  <c r="Q83" i="54"/>
  <c r="S83" i="54" s="1"/>
  <c r="U83" i="54" s="1"/>
  <c r="J83" i="54"/>
  <c r="M83" i="54" s="1"/>
  <c r="Q82" i="54"/>
  <c r="S82" i="54" s="1"/>
  <c r="U82" i="54" s="1"/>
  <c r="J82" i="54"/>
  <c r="M82" i="54" s="1"/>
  <c r="Q81" i="54"/>
  <c r="S81" i="54" s="1"/>
  <c r="U81" i="54" s="1"/>
  <c r="J81" i="54"/>
  <c r="M81" i="54" s="1"/>
  <c r="Q80" i="54"/>
  <c r="S80" i="54" s="1"/>
  <c r="U80" i="54" s="1"/>
  <c r="J80" i="54"/>
  <c r="M80" i="54" s="1"/>
  <c r="Q79" i="54"/>
  <c r="S79" i="54" s="1"/>
  <c r="U79" i="54" s="1"/>
  <c r="J79" i="54"/>
  <c r="M79" i="54" s="1"/>
  <c r="Q78" i="54"/>
  <c r="S78" i="54" s="1"/>
  <c r="U78" i="54" s="1"/>
  <c r="J78" i="54"/>
  <c r="M78" i="54" s="1"/>
  <c r="Q77" i="54"/>
  <c r="S77" i="54" s="1"/>
  <c r="U77" i="54" s="1"/>
  <c r="J77" i="54"/>
  <c r="M77" i="54" s="1"/>
  <c r="Q76" i="54"/>
  <c r="S76" i="54" s="1"/>
  <c r="U76" i="54" s="1"/>
  <c r="J76" i="54"/>
  <c r="M76" i="54" s="1"/>
  <c r="Q75" i="54"/>
  <c r="S75" i="54" s="1"/>
  <c r="U75" i="54" s="1"/>
  <c r="J75" i="54"/>
  <c r="M75" i="54" s="1"/>
  <c r="Q74" i="54"/>
  <c r="S74" i="54" s="1"/>
  <c r="U74" i="54" s="1"/>
  <c r="J74" i="54"/>
  <c r="M74" i="54" s="1"/>
  <c r="Q73" i="54"/>
  <c r="S73" i="54" s="1"/>
  <c r="U73" i="54" s="1"/>
  <c r="J73" i="54"/>
  <c r="M73" i="54" s="1"/>
  <c r="Q72" i="54"/>
  <c r="S72" i="54" s="1"/>
  <c r="U72" i="54" s="1"/>
  <c r="J72" i="54"/>
  <c r="M72" i="54" s="1"/>
  <c r="Q71" i="54"/>
  <c r="S71" i="54" s="1"/>
  <c r="U71" i="54" s="1"/>
  <c r="J71" i="54"/>
  <c r="M71" i="54" s="1"/>
  <c r="Q70" i="54"/>
  <c r="S70" i="54" s="1"/>
  <c r="U70" i="54" s="1"/>
  <c r="J70" i="54"/>
  <c r="M70" i="54" s="1"/>
  <c r="Q69" i="54"/>
  <c r="S69" i="54" s="1"/>
  <c r="U69" i="54" s="1"/>
  <c r="J69" i="54"/>
  <c r="M69" i="54" s="1"/>
  <c r="Q68" i="54"/>
  <c r="S68" i="54" s="1"/>
  <c r="U68" i="54" s="1"/>
  <c r="J68" i="54"/>
  <c r="M68" i="54" s="1"/>
  <c r="Q67" i="54"/>
  <c r="S67" i="54" s="1"/>
  <c r="U67" i="54" s="1"/>
  <c r="J67" i="54"/>
  <c r="M67" i="54" s="1"/>
  <c r="Q66" i="54"/>
  <c r="S66" i="54" s="1"/>
  <c r="U66" i="54" s="1"/>
  <c r="J66" i="54"/>
  <c r="M66" i="54" s="1"/>
  <c r="Q65" i="54"/>
  <c r="S65" i="54" s="1"/>
  <c r="U65" i="54" s="1"/>
  <c r="J65" i="54"/>
  <c r="M65" i="54" s="1"/>
  <c r="Q64" i="54"/>
  <c r="S64" i="54" s="1"/>
  <c r="U64" i="54" s="1"/>
  <c r="J64" i="54"/>
  <c r="M64" i="54" s="1"/>
  <c r="Q63" i="54"/>
  <c r="S63" i="54" s="1"/>
  <c r="U63" i="54" s="1"/>
  <c r="J63" i="54"/>
  <c r="M63" i="54" s="1"/>
  <c r="Q62" i="54"/>
  <c r="S62" i="54" s="1"/>
  <c r="U62" i="54" s="1"/>
  <c r="J62" i="54"/>
  <c r="M62" i="54" s="1"/>
  <c r="Q61" i="54"/>
  <c r="S61" i="54" s="1"/>
  <c r="U61" i="54" s="1"/>
  <c r="J61" i="54"/>
  <c r="M61" i="54" s="1"/>
  <c r="Q60" i="54"/>
  <c r="S60" i="54" s="1"/>
  <c r="U60" i="54" s="1"/>
  <c r="J60" i="54"/>
  <c r="M60" i="54" s="1"/>
  <c r="Q59" i="54"/>
  <c r="S59" i="54" s="1"/>
  <c r="U59" i="54" s="1"/>
  <c r="J59" i="54"/>
  <c r="M59" i="54" s="1"/>
  <c r="Q58" i="54"/>
  <c r="S58" i="54" s="1"/>
  <c r="U58" i="54" s="1"/>
  <c r="J58" i="54"/>
  <c r="M58" i="54" s="1"/>
  <c r="Q57" i="54"/>
  <c r="S57" i="54" s="1"/>
  <c r="U57" i="54" s="1"/>
  <c r="J57" i="54"/>
  <c r="M57" i="54" s="1"/>
  <c r="Q56" i="54"/>
  <c r="S56" i="54" s="1"/>
  <c r="U56" i="54" s="1"/>
  <c r="J56" i="54"/>
  <c r="M56" i="54" s="1"/>
  <c r="Q55" i="54"/>
  <c r="S55" i="54" s="1"/>
  <c r="U55" i="54" s="1"/>
  <c r="J55" i="54"/>
  <c r="M55" i="54" s="1"/>
  <c r="Q54" i="54"/>
  <c r="S54" i="54" s="1"/>
  <c r="U54" i="54" s="1"/>
  <c r="J54" i="54"/>
  <c r="M54" i="54" s="1"/>
  <c r="Q53" i="54"/>
  <c r="S53" i="54" s="1"/>
  <c r="U53" i="54" s="1"/>
  <c r="J53" i="54"/>
  <c r="M53" i="54" s="1"/>
  <c r="Q52" i="54"/>
  <c r="S52" i="54" s="1"/>
  <c r="U52" i="54" s="1"/>
  <c r="J52" i="54"/>
  <c r="M52" i="54" s="1"/>
  <c r="Q51" i="54"/>
  <c r="S51" i="54" s="1"/>
  <c r="U51" i="54" s="1"/>
  <c r="J51" i="54"/>
  <c r="M51" i="54" s="1"/>
  <c r="Q50" i="54"/>
  <c r="S50" i="54" s="1"/>
  <c r="U50" i="54" s="1"/>
  <c r="J50" i="54"/>
  <c r="M50" i="54" s="1"/>
  <c r="Q49" i="54"/>
  <c r="S49" i="54" s="1"/>
  <c r="U49" i="54" s="1"/>
  <c r="J49" i="54"/>
  <c r="M49" i="54" s="1"/>
  <c r="Q48" i="54"/>
  <c r="S48" i="54" s="1"/>
  <c r="U48" i="54" s="1"/>
  <c r="J48" i="54"/>
  <c r="M48" i="54" s="1"/>
  <c r="Q47" i="54"/>
  <c r="S47" i="54" s="1"/>
  <c r="U47" i="54" s="1"/>
  <c r="J47" i="54"/>
  <c r="M47" i="54" s="1"/>
  <c r="Q46" i="54"/>
  <c r="S46" i="54" s="1"/>
  <c r="U46" i="54" s="1"/>
  <c r="J46" i="54"/>
  <c r="M46" i="54" s="1"/>
  <c r="Q45" i="54"/>
  <c r="S45" i="54" s="1"/>
  <c r="U45" i="54" s="1"/>
  <c r="J45" i="54"/>
  <c r="M45" i="54" s="1"/>
  <c r="Q44" i="54"/>
  <c r="S44" i="54" s="1"/>
  <c r="U44" i="54" s="1"/>
  <c r="J44" i="54"/>
  <c r="M44" i="54" s="1"/>
  <c r="Q43" i="54"/>
  <c r="S43" i="54" s="1"/>
  <c r="U43" i="54" s="1"/>
  <c r="J43" i="54"/>
  <c r="M43" i="54" s="1"/>
  <c r="Q42" i="54"/>
  <c r="S42" i="54" s="1"/>
  <c r="U42" i="54" s="1"/>
  <c r="J42" i="54"/>
  <c r="M42" i="54" s="1"/>
  <c r="Q41" i="54"/>
  <c r="S41" i="54" s="1"/>
  <c r="U41" i="54" s="1"/>
  <c r="J41" i="54"/>
  <c r="M41" i="54" s="1"/>
  <c r="Q40" i="54"/>
  <c r="S40" i="54" s="1"/>
  <c r="U40" i="54" s="1"/>
  <c r="J40" i="54"/>
  <c r="M40" i="54" s="1"/>
  <c r="Q39" i="54"/>
  <c r="S39" i="54" s="1"/>
  <c r="U39" i="54" s="1"/>
  <c r="J39" i="54"/>
  <c r="M39" i="54" s="1"/>
  <c r="Q38" i="54"/>
  <c r="S38" i="54" s="1"/>
  <c r="U38" i="54" s="1"/>
  <c r="J38" i="54"/>
  <c r="M38" i="54" s="1"/>
  <c r="Q37" i="54"/>
  <c r="S37" i="54" s="1"/>
  <c r="U37" i="54" s="1"/>
  <c r="J37" i="54"/>
  <c r="M37" i="54" s="1"/>
  <c r="Q36" i="54"/>
  <c r="S36" i="54" s="1"/>
  <c r="U36" i="54" s="1"/>
  <c r="J36" i="54"/>
  <c r="M36" i="54" s="1"/>
  <c r="Q35" i="54"/>
  <c r="S35" i="54" s="1"/>
  <c r="U35" i="54" s="1"/>
  <c r="J35" i="54"/>
  <c r="M35" i="54" s="1"/>
  <c r="Q34" i="54"/>
  <c r="S34" i="54" s="1"/>
  <c r="U34" i="54" s="1"/>
  <c r="J34" i="54"/>
  <c r="M34" i="54" s="1"/>
  <c r="Q33" i="54"/>
  <c r="S33" i="54" s="1"/>
  <c r="U33" i="54" s="1"/>
  <c r="J33" i="54"/>
  <c r="M33" i="54" s="1"/>
  <c r="Q32" i="54"/>
  <c r="S32" i="54" s="1"/>
  <c r="U32" i="54" s="1"/>
  <c r="J32" i="54"/>
  <c r="M32" i="54" s="1"/>
  <c r="Q31" i="54"/>
  <c r="S31" i="54" s="1"/>
  <c r="U31" i="54" s="1"/>
  <c r="J31" i="54"/>
  <c r="M31" i="54" s="1"/>
  <c r="Q30" i="54"/>
  <c r="S30" i="54" s="1"/>
  <c r="U30" i="54" s="1"/>
  <c r="J30" i="54"/>
  <c r="M30" i="54" s="1"/>
  <c r="Q29" i="54"/>
  <c r="S29" i="54" s="1"/>
  <c r="U29" i="54" s="1"/>
  <c r="J29" i="54"/>
  <c r="M29" i="54" s="1"/>
  <c r="Q28" i="54"/>
  <c r="S28" i="54" s="1"/>
  <c r="U28" i="54" s="1"/>
  <c r="J28" i="54"/>
  <c r="M28" i="54" s="1"/>
  <c r="Q27" i="54"/>
  <c r="S27" i="54" s="1"/>
  <c r="U27" i="54" s="1"/>
  <c r="J27" i="54"/>
  <c r="M27" i="54" s="1"/>
  <c r="Q26" i="54"/>
  <c r="S26" i="54" s="1"/>
  <c r="U26" i="54" s="1"/>
  <c r="J26" i="54"/>
  <c r="M26" i="54" s="1"/>
  <c r="Q25" i="54"/>
  <c r="S25" i="54" s="1"/>
  <c r="U25" i="54" s="1"/>
  <c r="J25" i="54"/>
  <c r="M25" i="54" s="1"/>
  <c r="Q24" i="54"/>
  <c r="S24" i="54" s="1"/>
  <c r="U24" i="54" s="1"/>
  <c r="J24" i="54"/>
  <c r="M24" i="54" s="1"/>
  <c r="Q23" i="54"/>
  <c r="S23" i="54" s="1"/>
  <c r="U23" i="54" s="1"/>
  <c r="J23" i="54"/>
  <c r="M23" i="54" s="1"/>
  <c r="Q22" i="54"/>
  <c r="S22" i="54" s="1"/>
  <c r="U22" i="54" s="1"/>
  <c r="J22" i="54"/>
  <c r="M22" i="54" s="1"/>
  <c r="Q21" i="54"/>
  <c r="S21" i="54" s="1"/>
  <c r="U21" i="54" s="1"/>
  <c r="J21" i="54"/>
  <c r="M21" i="54" s="1"/>
  <c r="Q20" i="54"/>
  <c r="S20" i="54" s="1"/>
  <c r="U20" i="54" s="1"/>
  <c r="J20" i="54"/>
  <c r="M20" i="54" s="1"/>
  <c r="Q19" i="54"/>
  <c r="S19" i="54" s="1"/>
  <c r="U19" i="54" s="1"/>
  <c r="J19" i="54"/>
  <c r="M19" i="54" s="1"/>
  <c r="Q18" i="54"/>
  <c r="S18" i="54" s="1"/>
  <c r="U18" i="54" s="1"/>
  <c r="J18" i="54"/>
  <c r="M18" i="54" s="1"/>
  <c r="Q17" i="54"/>
  <c r="S17" i="54" s="1"/>
  <c r="U17" i="54" s="1"/>
  <c r="J17" i="54"/>
  <c r="M17" i="54" s="1"/>
  <c r="Q16" i="54"/>
  <c r="S16" i="54" s="1"/>
  <c r="U16" i="54" s="1"/>
  <c r="J16" i="54"/>
  <c r="M16" i="54" s="1"/>
  <c r="Q15" i="54"/>
  <c r="S15" i="54" s="1"/>
  <c r="U15" i="54" s="1"/>
  <c r="J15" i="54"/>
  <c r="M15" i="54" s="1"/>
  <c r="Q14" i="54"/>
  <c r="S14" i="54" s="1"/>
  <c r="U14" i="54" s="1"/>
  <c r="J14" i="54"/>
  <c r="M14" i="54" s="1"/>
  <c r="Q13" i="54"/>
  <c r="S13" i="54" s="1"/>
  <c r="U13" i="54" s="1"/>
  <c r="J13" i="54"/>
  <c r="M13" i="54" s="1"/>
  <c r="Q12" i="54"/>
  <c r="S12" i="54" s="1"/>
  <c r="U12" i="54" s="1"/>
  <c r="J12" i="54"/>
  <c r="M12" i="54" s="1"/>
  <c r="Q11" i="54"/>
  <c r="S11" i="54" s="1"/>
  <c r="U11" i="54" s="1"/>
  <c r="J11" i="54"/>
  <c r="M11" i="54" s="1"/>
  <c r="Q10" i="54"/>
  <c r="S10" i="54" s="1"/>
  <c r="U10" i="54" s="1"/>
  <c r="J10" i="54"/>
  <c r="M10" i="54" s="1"/>
  <c r="Q9" i="54"/>
  <c r="S9" i="54" s="1"/>
  <c r="U9" i="54" s="1"/>
  <c r="J9" i="54"/>
  <c r="M9" i="54" s="1"/>
  <c r="S8" i="54"/>
  <c r="U8" i="54" s="1"/>
  <c r="J8" i="54"/>
  <c r="M8" i="54" s="1"/>
  <c r="S7" i="54"/>
  <c r="U7" i="54" s="1"/>
  <c r="J7" i="54"/>
  <c r="M7" i="54" s="1"/>
  <c r="S6" i="54"/>
  <c r="U6" i="54" s="1"/>
  <c r="J6" i="54"/>
  <c r="M6" i="54" s="1"/>
  <c r="S5" i="54"/>
  <c r="U5" i="54" s="1"/>
  <c r="J5" i="54"/>
  <c r="O237" i="53"/>
  <c r="O238" i="53" s="1"/>
  <c r="N237" i="53"/>
  <c r="M237" i="53"/>
  <c r="N23" i="15"/>
  <c r="J224" i="53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X107" i="53"/>
  <c r="J107" i="53"/>
  <c r="M107" i="53" s="1"/>
  <c r="J106" i="53"/>
  <c r="M106" i="53" s="1"/>
  <c r="Z105" i="53"/>
  <c r="J105" i="53"/>
  <c r="M105" i="53" s="1"/>
  <c r="Q104" i="53"/>
  <c r="S104" i="53" s="1"/>
  <c r="U104" i="53" s="1"/>
  <c r="J104" i="53"/>
  <c r="M104" i="53" s="1"/>
  <c r="Q103" i="53"/>
  <c r="S103" i="53" s="1"/>
  <c r="U103" i="53" s="1"/>
  <c r="J103" i="53"/>
  <c r="M103" i="53" s="1"/>
  <c r="Q102" i="53"/>
  <c r="S102" i="53" s="1"/>
  <c r="U102" i="53" s="1"/>
  <c r="J102" i="53"/>
  <c r="M102" i="53" s="1"/>
  <c r="Q101" i="53"/>
  <c r="S101" i="53" s="1"/>
  <c r="U101" i="53" s="1"/>
  <c r="J101" i="53"/>
  <c r="M101" i="53" s="1"/>
  <c r="Q100" i="53"/>
  <c r="S100" i="53" s="1"/>
  <c r="U100" i="53" s="1"/>
  <c r="J100" i="53"/>
  <c r="M100" i="53" s="1"/>
  <c r="Q99" i="53"/>
  <c r="S99" i="53" s="1"/>
  <c r="U99" i="53" s="1"/>
  <c r="J99" i="53"/>
  <c r="M99" i="53" s="1"/>
  <c r="Q98" i="53"/>
  <c r="S98" i="53" s="1"/>
  <c r="U98" i="53" s="1"/>
  <c r="J98" i="53"/>
  <c r="M98" i="53" s="1"/>
  <c r="Q97" i="53"/>
  <c r="S97" i="53" s="1"/>
  <c r="U97" i="53" s="1"/>
  <c r="J97" i="53"/>
  <c r="M97" i="53" s="1"/>
  <c r="Q96" i="53"/>
  <c r="S96" i="53" s="1"/>
  <c r="U96" i="53" s="1"/>
  <c r="J96" i="53"/>
  <c r="M96" i="53" s="1"/>
  <c r="Q95" i="53"/>
  <c r="S95" i="53" s="1"/>
  <c r="U95" i="53" s="1"/>
  <c r="J95" i="53"/>
  <c r="M95" i="53" s="1"/>
  <c r="Q94" i="53"/>
  <c r="S94" i="53" s="1"/>
  <c r="U94" i="53" s="1"/>
  <c r="J94" i="53"/>
  <c r="M94" i="53" s="1"/>
  <c r="Q93" i="53"/>
  <c r="S93" i="53" s="1"/>
  <c r="U93" i="53" s="1"/>
  <c r="J93" i="53"/>
  <c r="M93" i="53" s="1"/>
  <c r="Q92" i="53"/>
  <c r="S92" i="53" s="1"/>
  <c r="U92" i="53" s="1"/>
  <c r="J92" i="53"/>
  <c r="M92" i="53" s="1"/>
  <c r="Q91" i="53"/>
  <c r="S91" i="53" s="1"/>
  <c r="U91" i="53" s="1"/>
  <c r="J91" i="53"/>
  <c r="M91" i="53" s="1"/>
  <c r="Q90" i="53"/>
  <c r="S90" i="53" s="1"/>
  <c r="U90" i="53" s="1"/>
  <c r="J90" i="53"/>
  <c r="M90" i="53" s="1"/>
  <c r="Q89" i="53"/>
  <c r="S89" i="53" s="1"/>
  <c r="U89" i="53" s="1"/>
  <c r="J89" i="53"/>
  <c r="M89" i="53" s="1"/>
  <c r="Q88" i="53"/>
  <c r="S88" i="53" s="1"/>
  <c r="U88" i="53" s="1"/>
  <c r="J88" i="53"/>
  <c r="M88" i="53" s="1"/>
  <c r="Q87" i="53"/>
  <c r="S87" i="53" s="1"/>
  <c r="U87" i="53" s="1"/>
  <c r="J87" i="53"/>
  <c r="M87" i="53" s="1"/>
  <c r="Q86" i="53"/>
  <c r="S86" i="53" s="1"/>
  <c r="U86" i="53" s="1"/>
  <c r="J86" i="53"/>
  <c r="M86" i="53" s="1"/>
  <c r="Q85" i="53"/>
  <c r="S85" i="53" s="1"/>
  <c r="U85" i="53" s="1"/>
  <c r="J85" i="53"/>
  <c r="M85" i="53" s="1"/>
  <c r="Q84" i="53"/>
  <c r="S84" i="53" s="1"/>
  <c r="U84" i="53" s="1"/>
  <c r="J84" i="53"/>
  <c r="M84" i="53" s="1"/>
  <c r="Q83" i="53"/>
  <c r="S83" i="53" s="1"/>
  <c r="U83" i="53" s="1"/>
  <c r="J83" i="53"/>
  <c r="M83" i="53" s="1"/>
  <c r="Q82" i="53"/>
  <c r="S82" i="53" s="1"/>
  <c r="U82" i="53" s="1"/>
  <c r="J82" i="53"/>
  <c r="M82" i="53" s="1"/>
  <c r="Q81" i="53"/>
  <c r="S81" i="53" s="1"/>
  <c r="U81" i="53" s="1"/>
  <c r="J81" i="53"/>
  <c r="M81" i="53" s="1"/>
  <c r="Q80" i="53"/>
  <c r="S80" i="53" s="1"/>
  <c r="U80" i="53" s="1"/>
  <c r="J80" i="53"/>
  <c r="M80" i="53" s="1"/>
  <c r="Q79" i="53"/>
  <c r="S79" i="53" s="1"/>
  <c r="U79" i="53" s="1"/>
  <c r="J79" i="53"/>
  <c r="M79" i="53" s="1"/>
  <c r="Q78" i="53"/>
  <c r="S78" i="53" s="1"/>
  <c r="U78" i="53" s="1"/>
  <c r="J78" i="53"/>
  <c r="M78" i="53" s="1"/>
  <c r="Q77" i="53"/>
  <c r="S77" i="53" s="1"/>
  <c r="U77" i="53" s="1"/>
  <c r="J77" i="53"/>
  <c r="M77" i="53" s="1"/>
  <c r="Q76" i="53"/>
  <c r="S76" i="53" s="1"/>
  <c r="U76" i="53" s="1"/>
  <c r="J76" i="53"/>
  <c r="M76" i="53" s="1"/>
  <c r="Q75" i="53"/>
  <c r="S75" i="53" s="1"/>
  <c r="U75" i="53" s="1"/>
  <c r="J75" i="53"/>
  <c r="M75" i="53" s="1"/>
  <c r="Q74" i="53"/>
  <c r="S74" i="53" s="1"/>
  <c r="U74" i="53" s="1"/>
  <c r="J74" i="53"/>
  <c r="M74" i="53" s="1"/>
  <c r="Q73" i="53"/>
  <c r="S73" i="53" s="1"/>
  <c r="U73" i="53" s="1"/>
  <c r="J73" i="53"/>
  <c r="M73" i="53" s="1"/>
  <c r="Q72" i="53"/>
  <c r="S72" i="53" s="1"/>
  <c r="U72" i="53" s="1"/>
  <c r="J72" i="53"/>
  <c r="M72" i="53" s="1"/>
  <c r="Q71" i="53"/>
  <c r="S71" i="53" s="1"/>
  <c r="U71" i="53" s="1"/>
  <c r="J71" i="53"/>
  <c r="M71" i="53" s="1"/>
  <c r="Q70" i="53"/>
  <c r="S70" i="53" s="1"/>
  <c r="U70" i="53" s="1"/>
  <c r="J70" i="53"/>
  <c r="M70" i="53" s="1"/>
  <c r="Q69" i="53"/>
  <c r="S69" i="53" s="1"/>
  <c r="U69" i="53" s="1"/>
  <c r="J69" i="53"/>
  <c r="M69" i="53" s="1"/>
  <c r="Q68" i="53"/>
  <c r="S68" i="53" s="1"/>
  <c r="U68" i="53" s="1"/>
  <c r="J68" i="53"/>
  <c r="M68" i="53" s="1"/>
  <c r="Q67" i="53"/>
  <c r="S67" i="53" s="1"/>
  <c r="U67" i="53" s="1"/>
  <c r="J67" i="53"/>
  <c r="M67" i="53" s="1"/>
  <c r="Q66" i="53"/>
  <c r="S66" i="53" s="1"/>
  <c r="U66" i="53" s="1"/>
  <c r="J66" i="53"/>
  <c r="M66" i="53" s="1"/>
  <c r="Q65" i="53"/>
  <c r="S65" i="53" s="1"/>
  <c r="U65" i="53" s="1"/>
  <c r="J65" i="53"/>
  <c r="M65" i="53" s="1"/>
  <c r="Q64" i="53"/>
  <c r="S64" i="53" s="1"/>
  <c r="U64" i="53" s="1"/>
  <c r="J64" i="53"/>
  <c r="M64" i="53" s="1"/>
  <c r="Q63" i="53"/>
  <c r="S63" i="53" s="1"/>
  <c r="U63" i="53" s="1"/>
  <c r="J63" i="53"/>
  <c r="M63" i="53" s="1"/>
  <c r="Q62" i="53"/>
  <c r="S62" i="53" s="1"/>
  <c r="U62" i="53" s="1"/>
  <c r="J62" i="53"/>
  <c r="M62" i="53" s="1"/>
  <c r="Q61" i="53"/>
  <c r="S61" i="53" s="1"/>
  <c r="U61" i="53" s="1"/>
  <c r="J61" i="53"/>
  <c r="M61" i="53" s="1"/>
  <c r="Q60" i="53"/>
  <c r="S60" i="53" s="1"/>
  <c r="U60" i="53" s="1"/>
  <c r="J60" i="53"/>
  <c r="M60" i="53" s="1"/>
  <c r="Q59" i="53"/>
  <c r="S59" i="53" s="1"/>
  <c r="U59" i="53" s="1"/>
  <c r="J59" i="53"/>
  <c r="M59" i="53" s="1"/>
  <c r="Q58" i="53"/>
  <c r="S58" i="53" s="1"/>
  <c r="U58" i="53" s="1"/>
  <c r="J58" i="53"/>
  <c r="M58" i="53" s="1"/>
  <c r="Q57" i="53"/>
  <c r="S57" i="53" s="1"/>
  <c r="U57" i="53" s="1"/>
  <c r="J57" i="53"/>
  <c r="M57" i="53" s="1"/>
  <c r="Q56" i="53"/>
  <c r="S56" i="53" s="1"/>
  <c r="U56" i="53" s="1"/>
  <c r="J56" i="53"/>
  <c r="M56" i="53" s="1"/>
  <c r="Q55" i="53"/>
  <c r="S55" i="53" s="1"/>
  <c r="U55" i="53" s="1"/>
  <c r="J55" i="53"/>
  <c r="M55" i="53" s="1"/>
  <c r="Q54" i="53"/>
  <c r="S54" i="53" s="1"/>
  <c r="U54" i="53" s="1"/>
  <c r="J54" i="53"/>
  <c r="M54" i="53" s="1"/>
  <c r="Q53" i="53"/>
  <c r="S53" i="53" s="1"/>
  <c r="U53" i="53" s="1"/>
  <c r="J53" i="53"/>
  <c r="M53" i="53" s="1"/>
  <c r="Q52" i="53"/>
  <c r="S52" i="53" s="1"/>
  <c r="U52" i="53" s="1"/>
  <c r="J52" i="53"/>
  <c r="M52" i="53" s="1"/>
  <c r="Q51" i="53"/>
  <c r="S51" i="53" s="1"/>
  <c r="U51" i="53" s="1"/>
  <c r="J51" i="53"/>
  <c r="M51" i="53" s="1"/>
  <c r="Q50" i="53"/>
  <c r="S50" i="53" s="1"/>
  <c r="U50" i="53" s="1"/>
  <c r="J50" i="53"/>
  <c r="M50" i="53" s="1"/>
  <c r="Q49" i="53"/>
  <c r="S49" i="53" s="1"/>
  <c r="U49" i="53" s="1"/>
  <c r="J49" i="53"/>
  <c r="M49" i="53" s="1"/>
  <c r="Q48" i="53"/>
  <c r="S48" i="53" s="1"/>
  <c r="U48" i="53" s="1"/>
  <c r="J48" i="53"/>
  <c r="M48" i="53" s="1"/>
  <c r="Q47" i="53"/>
  <c r="S47" i="53" s="1"/>
  <c r="U47" i="53" s="1"/>
  <c r="J47" i="53"/>
  <c r="M47" i="53" s="1"/>
  <c r="Q46" i="53"/>
  <c r="S46" i="53" s="1"/>
  <c r="U46" i="53" s="1"/>
  <c r="J46" i="53"/>
  <c r="M46" i="53" s="1"/>
  <c r="Q45" i="53"/>
  <c r="S45" i="53" s="1"/>
  <c r="U45" i="53" s="1"/>
  <c r="J45" i="53"/>
  <c r="M45" i="53" s="1"/>
  <c r="Q44" i="53"/>
  <c r="S44" i="53" s="1"/>
  <c r="U44" i="53" s="1"/>
  <c r="J44" i="53"/>
  <c r="M44" i="53" s="1"/>
  <c r="Q43" i="53"/>
  <c r="S43" i="53" s="1"/>
  <c r="U43" i="53" s="1"/>
  <c r="J43" i="53"/>
  <c r="M43" i="53" s="1"/>
  <c r="Q42" i="53"/>
  <c r="S42" i="53" s="1"/>
  <c r="U42" i="53" s="1"/>
  <c r="J42" i="53"/>
  <c r="M42" i="53" s="1"/>
  <c r="Q41" i="53"/>
  <c r="S41" i="53" s="1"/>
  <c r="U41" i="53" s="1"/>
  <c r="J41" i="53"/>
  <c r="M41" i="53" s="1"/>
  <c r="Q40" i="53"/>
  <c r="S40" i="53" s="1"/>
  <c r="U40" i="53" s="1"/>
  <c r="J40" i="53"/>
  <c r="M40" i="53" s="1"/>
  <c r="Q39" i="53"/>
  <c r="S39" i="53" s="1"/>
  <c r="U39" i="53" s="1"/>
  <c r="J39" i="53"/>
  <c r="M39" i="53" s="1"/>
  <c r="Q38" i="53"/>
  <c r="S38" i="53" s="1"/>
  <c r="U38" i="53" s="1"/>
  <c r="J38" i="53"/>
  <c r="M38" i="53" s="1"/>
  <c r="Q37" i="53"/>
  <c r="S37" i="53" s="1"/>
  <c r="U37" i="53" s="1"/>
  <c r="J37" i="53"/>
  <c r="M37" i="53" s="1"/>
  <c r="Q36" i="53"/>
  <c r="S36" i="53" s="1"/>
  <c r="U36" i="53" s="1"/>
  <c r="J36" i="53"/>
  <c r="M36" i="53" s="1"/>
  <c r="Q35" i="53"/>
  <c r="S35" i="53" s="1"/>
  <c r="U35" i="53" s="1"/>
  <c r="J35" i="53"/>
  <c r="M35" i="53" s="1"/>
  <c r="Q34" i="53"/>
  <c r="S34" i="53" s="1"/>
  <c r="U34" i="53" s="1"/>
  <c r="J34" i="53"/>
  <c r="M34" i="53" s="1"/>
  <c r="Q33" i="53"/>
  <c r="S33" i="53" s="1"/>
  <c r="U33" i="53" s="1"/>
  <c r="J33" i="53"/>
  <c r="M33" i="53" s="1"/>
  <c r="Q32" i="53"/>
  <c r="S32" i="53" s="1"/>
  <c r="U32" i="53" s="1"/>
  <c r="J32" i="53"/>
  <c r="M32" i="53" s="1"/>
  <c r="Q31" i="53"/>
  <c r="S31" i="53" s="1"/>
  <c r="U31" i="53" s="1"/>
  <c r="J31" i="53"/>
  <c r="M31" i="53" s="1"/>
  <c r="Q30" i="53"/>
  <c r="S30" i="53" s="1"/>
  <c r="U30" i="53" s="1"/>
  <c r="J30" i="53"/>
  <c r="M30" i="53" s="1"/>
  <c r="Q29" i="53"/>
  <c r="S29" i="53" s="1"/>
  <c r="U29" i="53" s="1"/>
  <c r="J29" i="53"/>
  <c r="M29" i="53" s="1"/>
  <c r="Q28" i="53"/>
  <c r="S28" i="53" s="1"/>
  <c r="U28" i="53" s="1"/>
  <c r="J28" i="53"/>
  <c r="M28" i="53" s="1"/>
  <c r="Q27" i="53"/>
  <c r="S27" i="53" s="1"/>
  <c r="U27" i="53" s="1"/>
  <c r="J27" i="53"/>
  <c r="M27" i="53" s="1"/>
  <c r="Q26" i="53"/>
  <c r="S26" i="53" s="1"/>
  <c r="U26" i="53" s="1"/>
  <c r="J26" i="53"/>
  <c r="M26" i="53" s="1"/>
  <c r="Q25" i="53"/>
  <c r="S25" i="53" s="1"/>
  <c r="U25" i="53" s="1"/>
  <c r="J25" i="53"/>
  <c r="M25" i="53" s="1"/>
  <c r="Q24" i="53"/>
  <c r="S24" i="53" s="1"/>
  <c r="U24" i="53" s="1"/>
  <c r="J24" i="53"/>
  <c r="M24" i="53" s="1"/>
  <c r="Q23" i="53"/>
  <c r="S23" i="53" s="1"/>
  <c r="U23" i="53" s="1"/>
  <c r="J23" i="53"/>
  <c r="M23" i="53" s="1"/>
  <c r="Q22" i="53"/>
  <c r="S22" i="53" s="1"/>
  <c r="U22" i="53" s="1"/>
  <c r="J22" i="53"/>
  <c r="M22" i="53" s="1"/>
  <c r="Q21" i="53"/>
  <c r="S21" i="53" s="1"/>
  <c r="U21" i="53" s="1"/>
  <c r="J21" i="53"/>
  <c r="M21" i="53" s="1"/>
  <c r="Q20" i="53"/>
  <c r="S20" i="53" s="1"/>
  <c r="U20" i="53" s="1"/>
  <c r="J20" i="53"/>
  <c r="M20" i="53" s="1"/>
  <c r="Q19" i="53"/>
  <c r="S19" i="53" s="1"/>
  <c r="U19" i="53" s="1"/>
  <c r="J19" i="53"/>
  <c r="M19" i="53" s="1"/>
  <c r="Q18" i="53"/>
  <c r="S18" i="53" s="1"/>
  <c r="U18" i="53" s="1"/>
  <c r="J18" i="53"/>
  <c r="M18" i="53" s="1"/>
  <c r="Q17" i="53"/>
  <c r="S17" i="53" s="1"/>
  <c r="U17" i="53" s="1"/>
  <c r="J17" i="53"/>
  <c r="M17" i="53" s="1"/>
  <c r="Q16" i="53"/>
  <c r="S16" i="53" s="1"/>
  <c r="U16" i="53" s="1"/>
  <c r="J16" i="53"/>
  <c r="M16" i="53" s="1"/>
  <c r="Q15" i="53"/>
  <c r="S15" i="53" s="1"/>
  <c r="U15" i="53" s="1"/>
  <c r="J15" i="53"/>
  <c r="M15" i="53" s="1"/>
  <c r="Q14" i="53"/>
  <c r="S14" i="53" s="1"/>
  <c r="U14" i="53" s="1"/>
  <c r="J14" i="53"/>
  <c r="M14" i="53" s="1"/>
  <c r="Q13" i="53"/>
  <c r="S13" i="53" s="1"/>
  <c r="U13" i="53" s="1"/>
  <c r="J13" i="53"/>
  <c r="M13" i="53" s="1"/>
  <c r="Q12" i="53"/>
  <c r="S12" i="53" s="1"/>
  <c r="U12" i="53" s="1"/>
  <c r="J12" i="53"/>
  <c r="M12" i="53" s="1"/>
  <c r="Q11" i="53"/>
  <c r="S11" i="53" s="1"/>
  <c r="U11" i="53" s="1"/>
  <c r="J11" i="53"/>
  <c r="M11" i="53" s="1"/>
  <c r="Q10" i="53"/>
  <c r="S10" i="53" s="1"/>
  <c r="U10" i="53" s="1"/>
  <c r="J10" i="53"/>
  <c r="M10" i="53" s="1"/>
  <c r="Q9" i="53"/>
  <c r="S9" i="53" s="1"/>
  <c r="U9" i="53" s="1"/>
  <c r="J9" i="53"/>
  <c r="M9" i="53" s="1"/>
  <c r="S8" i="53"/>
  <c r="U8" i="53" s="1"/>
  <c r="J8" i="53"/>
  <c r="M8" i="53" s="1"/>
  <c r="S7" i="53"/>
  <c r="U7" i="53" s="1"/>
  <c r="J7" i="53"/>
  <c r="M7" i="53" s="1"/>
  <c r="S6" i="53"/>
  <c r="U6" i="53" s="1"/>
  <c r="J6" i="53"/>
  <c r="M6" i="53" s="1"/>
  <c r="S5" i="53"/>
  <c r="U5" i="53" s="1"/>
  <c r="J5" i="53"/>
  <c r="O237" i="52"/>
  <c r="N237" i="52"/>
  <c r="M237" i="52"/>
  <c r="K230" i="52"/>
  <c r="N22" i="15" s="1"/>
  <c r="K227" i="52"/>
  <c r="J224" i="52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X107" i="52"/>
  <c r="J107" i="52"/>
  <c r="M107" i="52" s="1"/>
  <c r="J106" i="52"/>
  <c r="M106" i="52" s="1"/>
  <c r="Z105" i="52"/>
  <c r="J105" i="52"/>
  <c r="M105" i="52" s="1"/>
  <c r="Q104" i="52"/>
  <c r="S104" i="52" s="1"/>
  <c r="U104" i="52" s="1"/>
  <c r="J104" i="52"/>
  <c r="M104" i="52" s="1"/>
  <c r="Q103" i="52"/>
  <c r="S103" i="52" s="1"/>
  <c r="U103" i="52" s="1"/>
  <c r="J103" i="52"/>
  <c r="M103" i="52" s="1"/>
  <c r="Q102" i="52"/>
  <c r="S102" i="52" s="1"/>
  <c r="U102" i="52" s="1"/>
  <c r="J102" i="52"/>
  <c r="M102" i="52" s="1"/>
  <c r="Q101" i="52"/>
  <c r="S101" i="52" s="1"/>
  <c r="U101" i="52" s="1"/>
  <c r="J101" i="52"/>
  <c r="M101" i="52" s="1"/>
  <c r="Q100" i="52"/>
  <c r="S100" i="52" s="1"/>
  <c r="U100" i="52" s="1"/>
  <c r="J100" i="52"/>
  <c r="M100" i="52" s="1"/>
  <c r="Q99" i="52"/>
  <c r="S99" i="52" s="1"/>
  <c r="U99" i="52" s="1"/>
  <c r="J99" i="52"/>
  <c r="M99" i="52" s="1"/>
  <c r="Q98" i="52"/>
  <c r="S98" i="52" s="1"/>
  <c r="U98" i="52" s="1"/>
  <c r="J98" i="52"/>
  <c r="M98" i="52" s="1"/>
  <c r="Q97" i="52"/>
  <c r="S97" i="52" s="1"/>
  <c r="U97" i="52" s="1"/>
  <c r="J97" i="52"/>
  <c r="M97" i="52" s="1"/>
  <c r="Q96" i="52"/>
  <c r="S96" i="52" s="1"/>
  <c r="U96" i="52" s="1"/>
  <c r="J96" i="52"/>
  <c r="M96" i="52" s="1"/>
  <c r="Q95" i="52"/>
  <c r="S95" i="52" s="1"/>
  <c r="U95" i="52" s="1"/>
  <c r="J95" i="52"/>
  <c r="M95" i="52" s="1"/>
  <c r="Q94" i="52"/>
  <c r="S94" i="52" s="1"/>
  <c r="U94" i="52" s="1"/>
  <c r="J94" i="52"/>
  <c r="M94" i="52" s="1"/>
  <c r="Q93" i="52"/>
  <c r="S93" i="52" s="1"/>
  <c r="U93" i="52" s="1"/>
  <c r="J93" i="52"/>
  <c r="M93" i="52" s="1"/>
  <c r="Q92" i="52"/>
  <c r="S92" i="52" s="1"/>
  <c r="U92" i="52" s="1"/>
  <c r="J92" i="52"/>
  <c r="M92" i="52" s="1"/>
  <c r="Q91" i="52"/>
  <c r="S91" i="52" s="1"/>
  <c r="U91" i="52" s="1"/>
  <c r="J91" i="52"/>
  <c r="M91" i="52" s="1"/>
  <c r="Q90" i="52"/>
  <c r="S90" i="52" s="1"/>
  <c r="U90" i="52" s="1"/>
  <c r="J90" i="52"/>
  <c r="M90" i="52" s="1"/>
  <c r="Q89" i="52"/>
  <c r="S89" i="52" s="1"/>
  <c r="U89" i="52" s="1"/>
  <c r="J89" i="52"/>
  <c r="M89" i="52" s="1"/>
  <c r="Q88" i="52"/>
  <c r="S88" i="52" s="1"/>
  <c r="U88" i="52" s="1"/>
  <c r="J88" i="52"/>
  <c r="M88" i="52" s="1"/>
  <c r="Q87" i="52"/>
  <c r="S87" i="52" s="1"/>
  <c r="U87" i="52" s="1"/>
  <c r="J87" i="52"/>
  <c r="M87" i="52" s="1"/>
  <c r="Q86" i="52"/>
  <c r="S86" i="52" s="1"/>
  <c r="U86" i="52" s="1"/>
  <c r="J86" i="52"/>
  <c r="M86" i="52" s="1"/>
  <c r="Q85" i="52"/>
  <c r="S85" i="52" s="1"/>
  <c r="U85" i="52" s="1"/>
  <c r="J85" i="52"/>
  <c r="M85" i="52" s="1"/>
  <c r="Q84" i="52"/>
  <c r="S84" i="52" s="1"/>
  <c r="U84" i="52" s="1"/>
  <c r="J84" i="52"/>
  <c r="M84" i="52" s="1"/>
  <c r="Q83" i="52"/>
  <c r="S83" i="52" s="1"/>
  <c r="U83" i="52" s="1"/>
  <c r="J83" i="52"/>
  <c r="M83" i="52" s="1"/>
  <c r="Q82" i="52"/>
  <c r="S82" i="52" s="1"/>
  <c r="U82" i="52" s="1"/>
  <c r="J82" i="52"/>
  <c r="M82" i="52" s="1"/>
  <c r="Q81" i="52"/>
  <c r="S81" i="52" s="1"/>
  <c r="U81" i="52" s="1"/>
  <c r="J81" i="52"/>
  <c r="M81" i="52" s="1"/>
  <c r="Q80" i="52"/>
  <c r="S80" i="52" s="1"/>
  <c r="U80" i="52" s="1"/>
  <c r="J80" i="52"/>
  <c r="M80" i="52" s="1"/>
  <c r="Q79" i="52"/>
  <c r="S79" i="52" s="1"/>
  <c r="U79" i="52" s="1"/>
  <c r="J79" i="52"/>
  <c r="M79" i="52" s="1"/>
  <c r="Q78" i="52"/>
  <c r="S78" i="52" s="1"/>
  <c r="U78" i="52" s="1"/>
  <c r="J78" i="52"/>
  <c r="M78" i="52" s="1"/>
  <c r="Q77" i="52"/>
  <c r="S77" i="52" s="1"/>
  <c r="U77" i="52" s="1"/>
  <c r="J77" i="52"/>
  <c r="M77" i="52" s="1"/>
  <c r="Q76" i="52"/>
  <c r="S76" i="52" s="1"/>
  <c r="U76" i="52" s="1"/>
  <c r="J76" i="52"/>
  <c r="M76" i="52" s="1"/>
  <c r="Q75" i="52"/>
  <c r="S75" i="52" s="1"/>
  <c r="U75" i="52" s="1"/>
  <c r="J75" i="52"/>
  <c r="M75" i="52" s="1"/>
  <c r="Q74" i="52"/>
  <c r="S74" i="52" s="1"/>
  <c r="U74" i="52" s="1"/>
  <c r="J74" i="52"/>
  <c r="M74" i="52" s="1"/>
  <c r="Q73" i="52"/>
  <c r="S73" i="52" s="1"/>
  <c r="U73" i="52" s="1"/>
  <c r="J73" i="52"/>
  <c r="M73" i="52" s="1"/>
  <c r="Q72" i="52"/>
  <c r="S72" i="52" s="1"/>
  <c r="U72" i="52" s="1"/>
  <c r="J72" i="52"/>
  <c r="M72" i="52" s="1"/>
  <c r="Q71" i="52"/>
  <c r="S71" i="52" s="1"/>
  <c r="U71" i="52" s="1"/>
  <c r="J71" i="52"/>
  <c r="M71" i="52" s="1"/>
  <c r="Q70" i="52"/>
  <c r="S70" i="52" s="1"/>
  <c r="U70" i="52" s="1"/>
  <c r="J70" i="52"/>
  <c r="M70" i="52" s="1"/>
  <c r="Q69" i="52"/>
  <c r="S69" i="52" s="1"/>
  <c r="U69" i="52" s="1"/>
  <c r="J69" i="52"/>
  <c r="M69" i="52" s="1"/>
  <c r="Q68" i="52"/>
  <c r="S68" i="52" s="1"/>
  <c r="U68" i="52" s="1"/>
  <c r="J68" i="52"/>
  <c r="M68" i="52" s="1"/>
  <c r="Q67" i="52"/>
  <c r="S67" i="52" s="1"/>
  <c r="U67" i="52" s="1"/>
  <c r="J67" i="52"/>
  <c r="M67" i="52" s="1"/>
  <c r="Q66" i="52"/>
  <c r="S66" i="52" s="1"/>
  <c r="U66" i="52" s="1"/>
  <c r="J66" i="52"/>
  <c r="M66" i="52" s="1"/>
  <c r="Q65" i="52"/>
  <c r="S65" i="52" s="1"/>
  <c r="U65" i="52" s="1"/>
  <c r="J65" i="52"/>
  <c r="M65" i="52" s="1"/>
  <c r="Q64" i="52"/>
  <c r="S64" i="52" s="1"/>
  <c r="U64" i="52" s="1"/>
  <c r="J64" i="52"/>
  <c r="M64" i="52" s="1"/>
  <c r="Q63" i="52"/>
  <c r="S63" i="52" s="1"/>
  <c r="U63" i="52" s="1"/>
  <c r="J63" i="52"/>
  <c r="M63" i="52" s="1"/>
  <c r="Q62" i="52"/>
  <c r="S62" i="52" s="1"/>
  <c r="U62" i="52" s="1"/>
  <c r="J62" i="52"/>
  <c r="M62" i="52" s="1"/>
  <c r="Q61" i="52"/>
  <c r="S61" i="52" s="1"/>
  <c r="U61" i="52" s="1"/>
  <c r="J61" i="52"/>
  <c r="M61" i="52" s="1"/>
  <c r="Q60" i="52"/>
  <c r="S60" i="52" s="1"/>
  <c r="U60" i="52" s="1"/>
  <c r="J60" i="52"/>
  <c r="M60" i="52" s="1"/>
  <c r="Q59" i="52"/>
  <c r="S59" i="52" s="1"/>
  <c r="U59" i="52" s="1"/>
  <c r="J59" i="52"/>
  <c r="M59" i="52" s="1"/>
  <c r="Q58" i="52"/>
  <c r="S58" i="52" s="1"/>
  <c r="U58" i="52" s="1"/>
  <c r="J58" i="52"/>
  <c r="M58" i="52" s="1"/>
  <c r="Q57" i="52"/>
  <c r="S57" i="52" s="1"/>
  <c r="U57" i="52" s="1"/>
  <c r="J57" i="52"/>
  <c r="M57" i="52" s="1"/>
  <c r="Q56" i="52"/>
  <c r="S56" i="52" s="1"/>
  <c r="U56" i="52" s="1"/>
  <c r="J56" i="52"/>
  <c r="M56" i="52" s="1"/>
  <c r="Q55" i="52"/>
  <c r="S55" i="52" s="1"/>
  <c r="U55" i="52" s="1"/>
  <c r="J55" i="52"/>
  <c r="M55" i="52" s="1"/>
  <c r="Q54" i="52"/>
  <c r="S54" i="52" s="1"/>
  <c r="U54" i="52" s="1"/>
  <c r="J54" i="52"/>
  <c r="M54" i="52" s="1"/>
  <c r="Q53" i="52"/>
  <c r="S53" i="52" s="1"/>
  <c r="U53" i="52" s="1"/>
  <c r="J53" i="52"/>
  <c r="M53" i="52" s="1"/>
  <c r="Q52" i="52"/>
  <c r="S52" i="52" s="1"/>
  <c r="U52" i="52" s="1"/>
  <c r="J52" i="52"/>
  <c r="M52" i="52" s="1"/>
  <c r="Q51" i="52"/>
  <c r="S51" i="52" s="1"/>
  <c r="U51" i="52" s="1"/>
  <c r="J51" i="52"/>
  <c r="M51" i="52" s="1"/>
  <c r="Q50" i="52"/>
  <c r="S50" i="52" s="1"/>
  <c r="U50" i="52" s="1"/>
  <c r="J50" i="52"/>
  <c r="M50" i="52" s="1"/>
  <c r="Q49" i="52"/>
  <c r="S49" i="52" s="1"/>
  <c r="U49" i="52" s="1"/>
  <c r="J49" i="52"/>
  <c r="M49" i="52" s="1"/>
  <c r="Q48" i="52"/>
  <c r="S48" i="52" s="1"/>
  <c r="U48" i="52" s="1"/>
  <c r="J48" i="52"/>
  <c r="M48" i="52" s="1"/>
  <c r="Q47" i="52"/>
  <c r="S47" i="52" s="1"/>
  <c r="U47" i="52" s="1"/>
  <c r="J47" i="52"/>
  <c r="M47" i="52" s="1"/>
  <c r="Q46" i="52"/>
  <c r="S46" i="52" s="1"/>
  <c r="U46" i="52" s="1"/>
  <c r="J46" i="52"/>
  <c r="M46" i="52" s="1"/>
  <c r="Q45" i="52"/>
  <c r="S45" i="52" s="1"/>
  <c r="U45" i="52" s="1"/>
  <c r="J45" i="52"/>
  <c r="M45" i="52" s="1"/>
  <c r="Q44" i="52"/>
  <c r="S44" i="52" s="1"/>
  <c r="U44" i="52" s="1"/>
  <c r="J44" i="52"/>
  <c r="M44" i="52" s="1"/>
  <c r="Q43" i="52"/>
  <c r="S43" i="52" s="1"/>
  <c r="U43" i="52" s="1"/>
  <c r="J43" i="52"/>
  <c r="M43" i="52" s="1"/>
  <c r="Q42" i="52"/>
  <c r="S42" i="52" s="1"/>
  <c r="U42" i="52" s="1"/>
  <c r="J42" i="52"/>
  <c r="M42" i="52" s="1"/>
  <c r="Q41" i="52"/>
  <c r="S41" i="52" s="1"/>
  <c r="U41" i="52" s="1"/>
  <c r="J41" i="52"/>
  <c r="M41" i="52" s="1"/>
  <c r="Q40" i="52"/>
  <c r="S40" i="52" s="1"/>
  <c r="U40" i="52" s="1"/>
  <c r="J40" i="52"/>
  <c r="M40" i="52" s="1"/>
  <c r="Q39" i="52"/>
  <c r="S39" i="52" s="1"/>
  <c r="U39" i="52" s="1"/>
  <c r="J39" i="52"/>
  <c r="M39" i="52" s="1"/>
  <c r="Q38" i="52"/>
  <c r="S38" i="52" s="1"/>
  <c r="U38" i="52" s="1"/>
  <c r="J38" i="52"/>
  <c r="M38" i="52" s="1"/>
  <c r="Q37" i="52"/>
  <c r="S37" i="52" s="1"/>
  <c r="U37" i="52" s="1"/>
  <c r="J37" i="52"/>
  <c r="M37" i="52" s="1"/>
  <c r="Q36" i="52"/>
  <c r="S36" i="52" s="1"/>
  <c r="U36" i="52" s="1"/>
  <c r="J36" i="52"/>
  <c r="M36" i="52" s="1"/>
  <c r="Q35" i="52"/>
  <c r="S35" i="52" s="1"/>
  <c r="U35" i="52" s="1"/>
  <c r="J35" i="52"/>
  <c r="M35" i="52" s="1"/>
  <c r="Q34" i="52"/>
  <c r="S34" i="52" s="1"/>
  <c r="U34" i="52" s="1"/>
  <c r="J34" i="52"/>
  <c r="M34" i="52" s="1"/>
  <c r="Q33" i="52"/>
  <c r="S33" i="52" s="1"/>
  <c r="U33" i="52" s="1"/>
  <c r="J33" i="52"/>
  <c r="M33" i="52" s="1"/>
  <c r="Q32" i="52"/>
  <c r="S32" i="52" s="1"/>
  <c r="U32" i="52" s="1"/>
  <c r="J32" i="52"/>
  <c r="M32" i="52" s="1"/>
  <c r="Q31" i="52"/>
  <c r="S31" i="52" s="1"/>
  <c r="U31" i="52" s="1"/>
  <c r="J31" i="52"/>
  <c r="M31" i="52" s="1"/>
  <c r="Q30" i="52"/>
  <c r="S30" i="52" s="1"/>
  <c r="U30" i="52" s="1"/>
  <c r="J30" i="52"/>
  <c r="M30" i="52" s="1"/>
  <c r="Q29" i="52"/>
  <c r="S29" i="52" s="1"/>
  <c r="U29" i="52" s="1"/>
  <c r="J29" i="52"/>
  <c r="M29" i="52" s="1"/>
  <c r="Q28" i="52"/>
  <c r="S28" i="52" s="1"/>
  <c r="U28" i="52" s="1"/>
  <c r="J28" i="52"/>
  <c r="M28" i="52" s="1"/>
  <c r="Q27" i="52"/>
  <c r="S27" i="52" s="1"/>
  <c r="U27" i="52" s="1"/>
  <c r="J27" i="52"/>
  <c r="M27" i="52" s="1"/>
  <c r="Q26" i="52"/>
  <c r="S26" i="52" s="1"/>
  <c r="U26" i="52" s="1"/>
  <c r="J26" i="52"/>
  <c r="M26" i="52" s="1"/>
  <c r="Q25" i="52"/>
  <c r="S25" i="52" s="1"/>
  <c r="U25" i="52" s="1"/>
  <c r="J25" i="52"/>
  <c r="M25" i="52" s="1"/>
  <c r="Q24" i="52"/>
  <c r="S24" i="52" s="1"/>
  <c r="U24" i="52" s="1"/>
  <c r="J24" i="52"/>
  <c r="M24" i="52" s="1"/>
  <c r="Q23" i="52"/>
  <c r="S23" i="52" s="1"/>
  <c r="U23" i="52" s="1"/>
  <c r="J23" i="52"/>
  <c r="M23" i="52" s="1"/>
  <c r="Q22" i="52"/>
  <c r="S22" i="52" s="1"/>
  <c r="U22" i="52" s="1"/>
  <c r="J22" i="52"/>
  <c r="M22" i="52" s="1"/>
  <c r="Q21" i="52"/>
  <c r="S21" i="52" s="1"/>
  <c r="U21" i="52" s="1"/>
  <c r="J21" i="52"/>
  <c r="M21" i="52" s="1"/>
  <c r="Q20" i="52"/>
  <c r="S20" i="52" s="1"/>
  <c r="U20" i="52" s="1"/>
  <c r="J20" i="52"/>
  <c r="M20" i="52" s="1"/>
  <c r="Q19" i="52"/>
  <c r="S19" i="52" s="1"/>
  <c r="U19" i="52" s="1"/>
  <c r="J19" i="52"/>
  <c r="M19" i="52" s="1"/>
  <c r="Q18" i="52"/>
  <c r="S18" i="52" s="1"/>
  <c r="U18" i="52" s="1"/>
  <c r="J18" i="52"/>
  <c r="M18" i="52" s="1"/>
  <c r="Q17" i="52"/>
  <c r="S17" i="52" s="1"/>
  <c r="U17" i="52" s="1"/>
  <c r="J17" i="52"/>
  <c r="M17" i="52" s="1"/>
  <c r="Q16" i="52"/>
  <c r="S16" i="52" s="1"/>
  <c r="U16" i="52" s="1"/>
  <c r="J16" i="52"/>
  <c r="M16" i="52" s="1"/>
  <c r="Q15" i="52"/>
  <c r="S15" i="52" s="1"/>
  <c r="U15" i="52" s="1"/>
  <c r="J15" i="52"/>
  <c r="M15" i="52" s="1"/>
  <c r="Q14" i="52"/>
  <c r="S14" i="52" s="1"/>
  <c r="U14" i="52" s="1"/>
  <c r="J14" i="52"/>
  <c r="M14" i="52" s="1"/>
  <c r="Q13" i="52"/>
  <c r="S13" i="52" s="1"/>
  <c r="U13" i="52" s="1"/>
  <c r="J13" i="52"/>
  <c r="M13" i="52" s="1"/>
  <c r="Q12" i="52"/>
  <c r="S12" i="52" s="1"/>
  <c r="U12" i="52" s="1"/>
  <c r="J12" i="52"/>
  <c r="M12" i="52" s="1"/>
  <c r="Q11" i="52"/>
  <c r="S11" i="52" s="1"/>
  <c r="U11" i="52" s="1"/>
  <c r="J11" i="52"/>
  <c r="M11" i="52" s="1"/>
  <c r="Q10" i="52"/>
  <c r="S10" i="52" s="1"/>
  <c r="U10" i="52" s="1"/>
  <c r="J10" i="52"/>
  <c r="M10" i="52" s="1"/>
  <c r="Q9" i="52"/>
  <c r="S9" i="52" s="1"/>
  <c r="U9" i="52" s="1"/>
  <c r="J9" i="52"/>
  <c r="M9" i="52" s="1"/>
  <c r="S8" i="52"/>
  <c r="U8" i="52" s="1"/>
  <c r="J8" i="52"/>
  <c r="M8" i="52" s="1"/>
  <c r="S7" i="52"/>
  <c r="U7" i="52" s="1"/>
  <c r="J7" i="52"/>
  <c r="M7" i="52" s="1"/>
  <c r="S6" i="52"/>
  <c r="U6" i="52" s="1"/>
  <c r="J6" i="52"/>
  <c r="M6" i="52" s="1"/>
  <c r="S5" i="52"/>
  <c r="U5" i="52" s="1"/>
  <c r="J5" i="52"/>
  <c r="O237" i="51"/>
  <c r="O238" i="51" s="1"/>
  <c r="O239" i="51" s="1"/>
  <c r="O240" i="51" s="1"/>
  <c r="N237" i="51"/>
  <c r="N238" i="51" s="1"/>
  <c r="N239" i="51" s="1"/>
  <c r="N240" i="51" s="1"/>
  <c r="M237" i="51"/>
  <c r="K230" i="51"/>
  <c r="N21" i="15" s="1"/>
  <c r="K227" i="51"/>
  <c r="J224" i="51"/>
  <c r="M210" i="5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X107" i="51"/>
  <c r="J107" i="51"/>
  <c r="M107" i="51" s="1"/>
  <c r="J106" i="51"/>
  <c r="M106" i="51" s="1"/>
  <c r="Z105" i="51"/>
  <c r="J105" i="51"/>
  <c r="M105" i="51" s="1"/>
  <c r="Q104" i="51"/>
  <c r="S104" i="51" s="1"/>
  <c r="U104" i="51" s="1"/>
  <c r="J104" i="51"/>
  <c r="M104" i="51" s="1"/>
  <c r="Q103" i="51"/>
  <c r="S103" i="51" s="1"/>
  <c r="U103" i="51" s="1"/>
  <c r="J103" i="51"/>
  <c r="M103" i="51" s="1"/>
  <c r="Q102" i="51"/>
  <c r="S102" i="51" s="1"/>
  <c r="U102" i="51" s="1"/>
  <c r="J102" i="51"/>
  <c r="M102" i="51" s="1"/>
  <c r="Q101" i="51"/>
  <c r="S101" i="51" s="1"/>
  <c r="U101" i="51" s="1"/>
  <c r="J101" i="51"/>
  <c r="M101" i="51" s="1"/>
  <c r="Q100" i="51"/>
  <c r="S100" i="51" s="1"/>
  <c r="U100" i="51" s="1"/>
  <c r="J100" i="51"/>
  <c r="M100" i="51" s="1"/>
  <c r="Q99" i="51"/>
  <c r="S99" i="51" s="1"/>
  <c r="U99" i="51" s="1"/>
  <c r="J99" i="51"/>
  <c r="M99" i="51" s="1"/>
  <c r="Q98" i="51"/>
  <c r="S98" i="51" s="1"/>
  <c r="U98" i="51" s="1"/>
  <c r="J98" i="51"/>
  <c r="M98" i="51" s="1"/>
  <c r="Q97" i="51"/>
  <c r="S97" i="51" s="1"/>
  <c r="U97" i="51" s="1"/>
  <c r="J97" i="51"/>
  <c r="M97" i="51" s="1"/>
  <c r="Q96" i="51"/>
  <c r="S96" i="51" s="1"/>
  <c r="U96" i="51" s="1"/>
  <c r="J96" i="51"/>
  <c r="M96" i="51" s="1"/>
  <c r="Q95" i="51"/>
  <c r="S95" i="51" s="1"/>
  <c r="U95" i="51" s="1"/>
  <c r="J95" i="51"/>
  <c r="M95" i="51" s="1"/>
  <c r="Q94" i="51"/>
  <c r="S94" i="51" s="1"/>
  <c r="U94" i="51" s="1"/>
  <c r="J94" i="51"/>
  <c r="M94" i="51" s="1"/>
  <c r="Q93" i="51"/>
  <c r="S93" i="51" s="1"/>
  <c r="U93" i="51" s="1"/>
  <c r="J93" i="51"/>
  <c r="M93" i="51" s="1"/>
  <c r="Q92" i="51"/>
  <c r="S92" i="51" s="1"/>
  <c r="U92" i="51" s="1"/>
  <c r="J92" i="51"/>
  <c r="M92" i="51" s="1"/>
  <c r="Q91" i="51"/>
  <c r="S91" i="51" s="1"/>
  <c r="U91" i="51" s="1"/>
  <c r="J91" i="51"/>
  <c r="M91" i="51" s="1"/>
  <c r="Q90" i="51"/>
  <c r="S90" i="51" s="1"/>
  <c r="U90" i="51" s="1"/>
  <c r="J90" i="51"/>
  <c r="M90" i="51" s="1"/>
  <c r="Q89" i="51"/>
  <c r="S89" i="51" s="1"/>
  <c r="U89" i="51" s="1"/>
  <c r="J89" i="51"/>
  <c r="M89" i="51" s="1"/>
  <c r="Q88" i="51"/>
  <c r="S88" i="51" s="1"/>
  <c r="U88" i="51" s="1"/>
  <c r="J88" i="51"/>
  <c r="M88" i="51" s="1"/>
  <c r="Q87" i="51"/>
  <c r="S87" i="51" s="1"/>
  <c r="U87" i="51" s="1"/>
  <c r="J87" i="51"/>
  <c r="M87" i="51" s="1"/>
  <c r="Q86" i="51"/>
  <c r="S86" i="51" s="1"/>
  <c r="U86" i="51" s="1"/>
  <c r="J86" i="51"/>
  <c r="M86" i="51" s="1"/>
  <c r="Q85" i="51"/>
  <c r="S85" i="51" s="1"/>
  <c r="U85" i="51" s="1"/>
  <c r="J85" i="51"/>
  <c r="M85" i="51" s="1"/>
  <c r="Q84" i="51"/>
  <c r="S84" i="51" s="1"/>
  <c r="U84" i="51" s="1"/>
  <c r="J84" i="51"/>
  <c r="M84" i="51" s="1"/>
  <c r="Q83" i="51"/>
  <c r="S83" i="51" s="1"/>
  <c r="U83" i="51" s="1"/>
  <c r="J83" i="51"/>
  <c r="M83" i="51" s="1"/>
  <c r="Q82" i="51"/>
  <c r="S82" i="51" s="1"/>
  <c r="U82" i="51" s="1"/>
  <c r="J82" i="51"/>
  <c r="M82" i="51" s="1"/>
  <c r="Q81" i="51"/>
  <c r="S81" i="51" s="1"/>
  <c r="U81" i="51" s="1"/>
  <c r="J81" i="51"/>
  <c r="M81" i="51" s="1"/>
  <c r="Q80" i="51"/>
  <c r="S80" i="51" s="1"/>
  <c r="U80" i="51" s="1"/>
  <c r="J80" i="51"/>
  <c r="M80" i="51" s="1"/>
  <c r="Q79" i="51"/>
  <c r="S79" i="51" s="1"/>
  <c r="U79" i="51" s="1"/>
  <c r="J79" i="51"/>
  <c r="M79" i="51" s="1"/>
  <c r="Q78" i="51"/>
  <c r="S78" i="51" s="1"/>
  <c r="U78" i="51" s="1"/>
  <c r="J78" i="51"/>
  <c r="M78" i="51" s="1"/>
  <c r="Q77" i="51"/>
  <c r="S77" i="51" s="1"/>
  <c r="U77" i="51" s="1"/>
  <c r="J77" i="51"/>
  <c r="M77" i="51" s="1"/>
  <c r="Q76" i="51"/>
  <c r="S76" i="51" s="1"/>
  <c r="U76" i="51" s="1"/>
  <c r="J76" i="51"/>
  <c r="M76" i="51" s="1"/>
  <c r="Q75" i="51"/>
  <c r="S75" i="51" s="1"/>
  <c r="U75" i="51" s="1"/>
  <c r="J75" i="51"/>
  <c r="M75" i="51" s="1"/>
  <c r="Q74" i="51"/>
  <c r="S74" i="51" s="1"/>
  <c r="U74" i="51" s="1"/>
  <c r="J74" i="51"/>
  <c r="M74" i="51" s="1"/>
  <c r="Q73" i="51"/>
  <c r="S73" i="51" s="1"/>
  <c r="U73" i="51" s="1"/>
  <c r="J73" i="51"/>
  <c r="M73" i="51" s="1"/>
  <c r="Q72" i="51"/>
  <c r="S72" i="51" s="1"/>
  <c r="U72" i="51" s="1"/>
  <c r="J72" i="51"/>
  <c r="M72" i="51" s="1"/>
  <c r="Q71" i="51"/>
  <c r="S71" i="51" s="1"/>
  <c r="U71" i="51" s="1"/>
  <c r="J71" i="51"/>
  <c r="M71" i="51" s="1"/>
  <c r="Q70" i="51"/>
  <c r="S70" i="51" s="1"/>
  <c r="U70" i="51" s="1"/>
  <c r="J70" i="51"/>
  <c r="M70" i="51" s="1"/>
  <c r="Q69" i="51"/>
  <c r="S69" i="51" s="1"/>
  <c r="U69" i="51" s="1"/>
  <c r="J69" i="51"/>
  <c r="M69" i="51" s="1"/>
  <c r="Q68" i="51"/>
  <c r="S68" i="51" s="1"/>
  <c r="U68" i="51" s="1"/>
  <c r="J68" i="51"/>
  <c r="M68" i="51" s="1"/>
  <c r="Q67" i="51"/>
  <c r="S67" i="51" s="1"/>
  <c r="U67" i="51" s="1"/>
  <c r="J67" i="51"/>
  <c r="M67" i="51" s="1"/>
  <c r="Q66" i="51"/>
  <c r="S66" i="51" s="1"/>
  <c r="U66" i="51" s="1"/>
  <c r="J66" i="51"/>
  <c r="M66" i="51" s="1"/>
  <c r="Q65" i="51"/>
  <c r="S65" i="51" s="1"/>
  <c r="U65" i="51" s="1"/>
  <c r="J65" i="51"/>
  <c r="M65" i="51" s="1"/>
  <c r="Q64" i="51"/>
  <c r="S64" i="51" s="1"/>
  <c r="U64" i="51" s="1"/>
  <c r="J64" i="51"/>
  <c r="M64" i="51" s="1"/>
  <c r="Q63" i="51"/>
  <c r="S63" i="51" s="1"/>
  <c r="U63" i="51" s="1"/>
  <c r="J63" i="51"/>
  <c r="M63" i="51" s="1"/>
  <c r="Q62" i="51"/>
  <c r="S62" i="51" s="1"/>
  <c r="U62" i="51" s="1"/>
  <c r="J62" i="51"/>
  <c r="M62" i="51" s="1"/>
  <c r="Q61" i="51"/>
  <c r="S61" i="51" s="1"/>
  <c r="U61" i="51" s="1"/>
  <c r="J61" i="51"/>
  <c r="M61" i="51" s="1"/>
  <c r="Q60" i="51"/>
  <c r="S60" i="51" s="1"/>
  <c r="U60" i="51" s="1"/>
  <c r="J60" i="51"/>
  <c r="M60" i="51" s="1"/>
  <c r="Q59" i="51"/>
  <c r="S59" i="51" s="1"/>
  <c r="U59" i="51" s="1"/>
  <c r="J59" i="51"/>
  <c r="M59" i="51" s="1"/>
  <c r="Q58" i="51"/>
  <c r="S58" i="51" s="1"/>
  <c r="U58" i="51" s="1"/>
  <c r="J58" i="51"/>
  <c r="M58" i="51" s="1"/>
  <c r="Q57" i="51"/>
  <c r="S57" i="51" s="1"/>
  <c r="U57" i="51" s="1"/>
  <c r="J57" i="51"/>
  <c r="M57" i="51" s="1"/>
  <c r="Q56" i="51"/>
  <c r="S56" i="51" s="1"/>
  <c r="U56" i="51" s="1"/>
  <c r="J56" i="51"/>
  <c r="M56" i="51" s="1"/>
  <c r="Q55" i="51"/>
  <c r="S55" i="51" s="1"/>
  <c r="U55" i="51" s="1"/>
  <c r="J55" i="51"/>
  <c r="M55" i="51" s="1"/>
  <c r="Q54" i="51"/>
  <c r="S54" i="51" s="1"/>
  <c r="U54" i="51" s="1"/>
  <c r="J54" i="51"/>
  <c r="M54" i="51" s="1"/>
  <c r="Q53" i="51"/>
  <c r="S53" i="51" s="1"/>
  <c r="U53" i="51" s="1"/>
  <c r="J53" i="51"/>
  <c r="M53" i="51" s="1"/>
  <c r="Q52" i="51"/>
  <c r="S52" i="51" s="1"/>
  <c r="U52" i="51" s="1"/>
  <c r="J52" i="51"/>
  <c r="M52" i="51" s="1"/>
  <c r="Q51" i="51"/>
  <c r="S51" i="51" s="1"/>
  <c r="U51" i="51" s="1"/>
  <c r="J51" i="51"/>
  <c r="M51" i="51" s="1"/>
  <c r="Q50" i="51"/>
  <c r="S50" i="51" s="1"/>
  <c r="U50" i="51" s="1"/>
  <c r="J50" i="51"/>
  <c r="M50" i="51" s="1"/>
  <c r="Q49" i="51"/>
  <c r="S49" i="51" s="1"/>
  <c r="U49" i="51" s="1"/>
  <c r="J49" i="51"/>
  <c r="M49" i="51" s="1"/>
  <c r="Q48" i="51"/>
  <c r="S48" i="51" s="1"/>
  <c r="U48" i="51" s="1"/>
  <c r="J48" i="51"/>
  <c r="M48" i="51" s="1"/>
  <c r="Q47" i="51"/>
  <c r="S47" i="51" s="1"/>
  <c r="U47" i="51" s="1"/>
  <c r="J47" i="51"/>
  <c r="M47" i="51" s="1"/>
  <c r="Q46" i="51"/>
  <c r="S46" i="51" s="1"/>
  <c r="U46" i="51" s="1"/>
  <c r="J46" i="51"/>
  <c r="M46" i="51" s="1"/>
  <c r="Q45" i="51"/>
  <c r="S45" i="51" s="1"/>
  <c r="U45" i="51" s="1"/>
  <c r="J45" i="51"/>
  <c r="M45" i="51" s="1"/>
  <c r="Q44" i="51"/>
  <c r="S44" i="51" s="1"/>
  <c r="U44" i="51" s="1"/>
  <c r="J44" i="51"/>
  <c r="M44" i="51" s="1"/>
  <c r="Q43" i="51"/>
  <c r="S43" i="51" s="1"/>
  <c r="U43" i="51" s="1"/>
  <c r="J43" i="51"/>
  <c r="M43" i="51" s="1"/>
  <c r="Q42" i="51"/>
  <c r="S42" i="51" s="1"/>
  <c r="U42" i="51" s="1"/>
  <c r="J42" i="51"/>
  <c r="M42" i="51" s="1"/>
  <c r="Q41" i="51"/>
  <c r="S41" i="51" s="1"/>
  <c r="U41" i="51" s="1"/>
  <c r="J41" i="51"/>
  <c r="M41" i="51" s="1"/>
  <c r="Q40" i="51"/>
  <c r="S40" i="51" s="1"/>
  <c r="U40" i="51" s="1"/>
  <c r="J40" i="51"/>
  <c r="M40" i="51" s="1"/>
  <c r="Q39" i="51"/>
  <c r="S39" i="51" s="1"/>
  <c r="U39" i="51" s="1"/>
  <c r="J39" i="51"/>
  <c r="M39" i="51" s="1"/>
  <c r="Q38" i="51"/>
  <c r="S38" i="51" s="1"/>
  <c r="U38" i="51" s="1"/>
  <c r="J38" i="51"/>
  <c r="M38" i="51" s="1"/>
  <c r="Q37" i="51"/>
  <c r="S37" i="51" s="1"/>
  <c r="U37" i="51" s="1"/>
  <c r="J37" i="51"/>
  <c r="M37" i="51" s="1"/>
  <c r="Q36" i="51"/>
  <c r="S36" i="51" s="1"/>
  <c r="U36" i="51" s="1"/>
  <c r="J36" i="51"/>
  <c r="M36" i="51" s="1"/>
  <c r="Q35" i="51"/>
  <c r="S35" i="51" s="1"/>
  <c r="U35" i="51" s="1"/>
  <c r="J35" i="51"/>
  <c r="M35" i="51" s="1"/>
  <c r="Q34" i="51"/>
  <c r="S34" i="51" s="1"/>
  <c r="U34" i="51" s="1"/>
  <c r="J34" i="51"/>
  <c r="M34" i="51" s="1"/>
  <c r="Q33" i="51"/>
  <c r="S33" i="51" s="1"/>
  <c r="U33" i="51" s="1"/>
  <c r="J33" i="51"/>
  <c r="M33" i="51" s="1"/>
  <c r="Q32" i="51"/>
  <c r="S32" i="51" s="1"/>
  <c r="U32" i="51" s="1"/>
  <c r="J32" i="51"/>
  <c r="M32" i="51" s="1"/>
  <c r="Q31" i="51"/>
  <c r="S31" i="51" s="1"/>
  <c r="U31" i="51" s="1"/>
  <c r="J31" i="51"/>
  <c r="M31" i="51" s="1"/>
  <c r="Q30" i="51"/>
  <c r="S30" i="51" s="1"/>
  <c r="U30" i="51" s="1"/>
  <c r="J30" i="51"/>
  <c r="M30" i="51" s="1"/>
  <c r="Q29" i="51"/>
  <c r="S29" i="51" s="1"/>
  <c r="U29" i="51" s="1"/>
  <c r="J29" i="51"/>
  <c r="M29" i="51" s="1"/>
  <c r="Q28" i="51"/>
  <c r="S28" i="51" s="1"/>
  <c r="U28" i="51" s="1"/>
  <c r="J28" i="51"/>
  <c r="M28" i="51" s="1"/>
  <c r="Q27" i="51"/>
  <c r="S27" i="51" s="1"/>
  <c r="U27" i="51" s="1"/>
  <c r="J27" i="51"/>
  <c r="M27" i="51" s="1"/>
  <c r="Q26" i="51"/>
  <c r="S26" i="51" s="1"/>
  <c r="U26" i="51" s="1"/>
  <c r="J26" i="51"/>
  <c r="M26" i="51" s="1"/>
  <c r="Q25" i="51"/>
  <c r="S25" i="51" s="1"/>
  <c r="U25" i="51" s="1"/>
  <c r="J25" i="51"/>
  <c r="M25" i="51" s="1"/>
  <c r="Q24" i="51"/>
  <c r="S24" i="51" s="1"/>
  <c r="U24" i="51" s="1"/>
  <c r="J24" i="51"/>
  <c r="M24" i="51" s="1"/>
  <c r="Q23" i="51"/>
  <c r="S23" i="51" s="1"/>
  <c r="U23" i="51" s="1"/>
  <c r="J23" i="51"/>
  <c r="M23" i="51" s="1"/>
  <c r="Q22" i="51"/>
  <c r="S22" i="51" s="1"/>
  <c r="U22" i="51" s="1"/>
  <c r="J22" i="51"/>
  <c r="M22" i="51" s="1"/>
  <c r="Q21" i="51"/>
  <c r="S21" i="51" s="1"/>
  <c r="U21" i="51" s="1"/>
  <c r="J21" i="51"/>
  <c r="M21" i="51" s="1"/>
  <c r="Q20" i="51"/>
  <c r="S20" i="51" s="1"/>
  <c r="U20" i="51" s="1"/>
  <c r="J20" i="51"/>
  <c r="M20" i="51" s="1"/>
  <c r="Q19" i="51"/>
  <c r="S19" i="51" s="1"/>
  <c r="U19" i="51" s="1"/>
  <c r="J19" i="51"/>
  <c r="M19" i="51" s="1"/>
  <c r="Q18" i="51"/>
  <c r="S18" i="51" s="1"/>
  <c r="U18" i="51" s="1"/>
  <c r="J18" i="51"/>
  <c r="M18" i="51" s="1"/>
  <c r="Q17" i="51"/>
  <c r="S17" i="51" s="1"/>
  <c r="U17" i="51" s="1"/>
  <c r="J17" i="51"/>
  <c r="M17" i="51" s="1"/>
  <c r="Q16" i="51"/>
  <c r="S16" i="51" s="1"/>
  <c r="U16" i="51" s="1"/>
  <c r="J16" i="51"/>
  <c r="M16" i="51" s="1"/>
  <c r="Q15" i="51"/>
  <c r="S15" i="51" s="1"/>
  <c r="U15" i="51" s="1"/>
  <c r="J15" i="51"/>
  <c r="M15" i="51" s="1"/>
  <c r="Q14" i="51"/>
  <c r="S14" i="51" s="1"/>
  <c r="U14" i="51" s="1"/>
  <c r="J14" i="51"/>
  <c r="M14" i="51" s="1"/>
  <c r="Q13" i="51"/>
  <c r="S13" i="51" s="1"/>
  <c r="U13" i="51" s="1"/>
  <c r="J13" i="51"/>
  <c r="M13" i="51" s="1"/>
  <c r="Q12" i="51"/>
  <c r="S12" i="51" s="1"/>
  <c r="U12" i="51" s="1"/>
  <c r="J12" i="51"/>
  <c r="M12" i="51" s="1"/>
  <c r="Q11" i="51"/>
  <c r="S11" i="51" s="1"/>
  <c r="U11" i="51" s="1"/>
  <c r="J11" i="51"/>
  <c r="M11" i="51" s="1"/>
  <c r="Q10" i="51"/>
  <c r="S10" i="51" s="1"/>
  <c r="U10" i="51" s="1"/>
  <c r="J10" i="51"/>
  <c r="M10" i="51" s="1"/>
  <c r="Q9" i="51"/>
  <c r="S9" i="51" s="1"/>
  <c r="U9" i="51" s="1"/>
  <c r="J9" i="51"/>
  <c r="M9" i="51" s="1"/>
  <c r="S8" i="51"/>
  <c r="U8" i="51" s="1"/>
  <c r="J8" i="51"/>
  <c r="M8" i="51" s="1"/>
  <c r="S7" i="51"/>
  <c r="U7" i="51" s="1"/>
  <c r="J7" i="51"/>
  <c r="M7" i="51" s="1"/>
  <c r="S6" i="51"/>
  <c r="U6" i="51" s="1"/>
  <c r="J6" i="51"/>
  <c r="M6" i="51" s="1"/>
  <c r="S5" i="51"/>
  <c r="U5" i="51" s="1"/>
  <c r="J5" i="51"/>
  <c r="O237" i="50"/>
  <c r="O238" i="50" s="1"/>
  <c r="N237" i="50"/>
  <c r="M237" i="50"/>
  <c r="K230" i="50"/>
  <c r="N20" i="15" s="1"/>
  <c r="K227" i="50"/>
  <c r="J224" i="50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X107" i="50"/>
  <c r="J107" i="50"/>
  <c r="M107" i="50" s="1"/>
  <c r="J106" i="50"/>
  <c r="M106" i="50" s="1"/>
  <c r="Z105" i="50"/>
  <c r="J105" i="50"/>
  <c r="M105" i="50" s="1"/>
  <c r="Q104" i="50"/>
  <c r="S104" i="50" s="1"/>
  <c r="U104" i="50" s="1"/>
  <c r="J104" i="50"/>
  <c r="M104" i="50" s="1"/>
  <c r="Q103" i="50"/>
  <c r="S103" i="50" s="1"/>
  <c r="U103" i="50" s="1"/>
  <c r="J103" i="50"/>
  <c r="M103" i="50" s="1"/>
  <c r="Q102" i="50"/>
  <c r="S102" i="50" s="1"/>
  <c r="U102" i="50" s="1"/>
  <c r="J102" i="50"/>
  <c r="M102" i="50" s="1"/>
  <c r="Q101" i="50"/>
  <c r="S101" i="50" s="1"/>
  <c r="U101" i="50" s="1"/>
  <c r="J101" i="50"/>
  <c r="M101" i="50" s="1"/>
  <c r="Q100" i="50"/>
  <c r="S100" i="50" s="1"/>
  <c r="U100" i="50" s="1"/>
  <c r="J100" i="50"/>
  <c r="M100" i="50" s="1"/>
  <c r="Q99" i="50"/>
  <c r="S99" i="50" s="1"/>
  <c r="U99" i="50" s="1"/>
  <c r="J99" i="50"/>
  <c r="M99" i="50" s="1"/>
  <c r="Q98" i="50"/>
  <c r="S98" i="50" s="1"/>
  <c r="U98" i="50" s="1"/>
  <c r="J98" i="50"/>
  <c r="M98" i="50" s="1"/>
  <c r="Q97" i="50"/>
  <c r="S97" i="50" s="1"/>
  <c r="U97" i="50" s="1"/>
  <c r="J97" i="50"/>
  <c r="M97" i="50" s="1"/>
  <c r="Q96" i="50"/>
  <c r="S96" i="50" s="1"/>
  <c r="U96" i="50" s="1"/>
  <c r="J96" i="50"/>
  <c r="M96" i="50" s="1"/>
  <c r="Q95" i="50"/>
  <c r="S95" i="50" s="1"/>
  <c r="U95" i="50" s="1"/>
  <c r="J95" i="50"/>
  <c r="M95" i="50" s="1"/>
  <c r="Q94" i="50"/>
  <c r="S94" i="50" s="1"/>
  <c r="U94" i="50" s="1"/>
  <c r="J94" i="50"/>
  <c r="M94" i="50" s="1"/>
  <c r="Q93" i="50"/>
  <c r="S93" i="50" s="1"/>
  <c r="U93" i="50" s="1"/>
  <c r="J93" i="50"/>
  <c r="M93" i="50" s="1"/>
  <c r="Q92" i="50"/>
  <c r="S92" i="50" s="1"/>
  <c r="U92" i="50" s="1"/>
  <c r="J92" i="50"/>
  <c r="M92" i="50" s="1"/>
  <c r="Q91" i="50"/>
  <c r="S91" i="50" s="1"/>
  <c r="U91" i="50" s="1"/>
  <c r="J91" i="50"/>
  <c r="M91" i="50" s="1"/>
  <c r="Q90" i="50"/>
  <c r="S90" i="50" s="1"/>
  <c r="U90" i="50" s="1"/>
  <c r="J90" i="50"/>
  <c r="M90" i="50" s="1"/>
  <c r="Q89" i="50"/>
  <c r="S89" i="50" s="1"/>
  <c r="U89" i="50" s="1"/>
  <c r="J89" i="50"/>
  <c r="M89" i="50" s="1"/>
  <c r="Q88" i="50"/>
  <c r="S88" i="50" s="1"/>
  <c r="U88" i="50" s="1"/>
  <c r="J88" i="50"/>
  <c r="M88" i="50" s="1"/>
  <c r="Q87" i="50"/>
  <c r="S87" i="50" s="1"/>
  <c r="U87" i="50" s="1"/>
  <c r="J87" i="50"/>
  <c r="M87" i="50" s="1"/>
  <c r="Q86" i="50"/>
  <c r="S86" i="50" s="1"/>
  <c r="U86" i="50" s="1"/>
  <c r="J86" i="50"/>
  <c r="M86" i="50" s="1"/>
  <c r="Q85" i="50"/>
  <c r="S85" i="50" s="1"/>
  <c r="U85" i="50" s="1"/>
  <c r="J85" i="50"/>
  <c r="M85" i="50" s="1"/>
  <c r="Q84" i="50"/>
  <c r="S84" i="50" s="1"/>
  <c r="U84" i="50" s="1"/>
  <c r="J84" i="50"/>
  <c r="M84" i="50" s="1"/>
  <c r="Q83" i="50"/>
  <c r="S83" i="50" s="1"/>
  <c r="U83" i="50" s="1"/>
  <c r="J83" i="50"/>
  <c r="M83" i="50" s="1"/>
  <c r="Q82" i="50"/>
  <c r="S82" i="50" s="1"/>
  <c r="U82" i="50" s="1"/>
  <c r="J82" i="50"/>
  <c r="M82" i="50" s="1"/>
  <c r="Q81" i="50"/>
  <c r="S81" i="50" s="1"/>
  <c r="U81" i="50" s="1"/>
  <c r="J81" i="50"/>
  <c r="M81" i="50" s="1"/>
  <c r="Q80" i="50"/>
  <c r="S80" i="50" s="1"/>
  <c r="U80" i="50" s="1"/>
  <c r="J80" i="50"/>
  <c r="M80" i="50" s="1"/>
  <c r="Q79" i="50"/>
  <c r="S79" i="50" s="1"/>
  <c r="U79" i="50" s="1"/>
  <c r="J79" i="50"/>
  <c r="M79" i="50" s="1"/>
  <c r="Q78" i="50"/>
  <c r="S78" i="50" s="1"/>
  <c r="U78" i="50" s="1"/>
  <c r="J78" i="50"/>
  <c r="M78" i="50" s="1"/>
  <c r="Q77" i="50"/>
  <c r="S77" i="50" s="1"/>
  <c r="U77" i="50" s="1"/>
  <c r="J77" i="50"/>
  <c r="M77" i="50" s="1"/>
  <c r="Q76" i="50"/>
  <c r="S76" i="50" s="1"/>
  <c r="U76" i="50" s="1"/>
  <c r="J76" i="50"/>
  <c r="M76" i="50" s="1"/>
  <c r="Q75" i="50"/>
  <c r="S75" i="50" s="1"/>
  <c r="U75" i="50" s="1"/>
  <c r="J75" i="50"/>
  <c r="M75" i="50" s="1"/>
  <c r="Q74" i="50"/>
  <c r="S74" i="50" s="1"/>
  <c r="U74" i="50" s="1"/>
  <c r="J74" i="50"/>
  <c r="M74" i="50" s="1"/>
  <c r="Q73" i="50"/>
  <c r="S73" i="50" s="1"/>
  <c r="U73" i="50" s="1"/>
  <c r="J73" i="50"/>
  <c r="M73" i="50" s="1"/>
  <c r="Q72" i="50"/>
  <c r="S72" i="50" s="1"/>
  <c r="U72" i="50" s="1"/>
  <c r="J72" i="50"/>
  <c r="M72" i="50" s="1"/>
  <c r="Q71" i="50"/>
  <c r="S71" i="50" s="1"/>
  <c r="U71" i="50" s="1"/>
  <c r="J71" i="50"/>
  <c r="M71" i="50" s="1"/>
  <c r="Q70" i="50"/>
  <c r="S70" i="50" s="1"/>
  <c r="U70" i="50" s="1"/>
  <c r="J70" i="50"/>
  <c r="M70" i="50" s="1"/>
  <c r="Q69" i="50"/>
  <c r="S69" i="50" s="1"/>
  <c r="U69" i="50" s="1"/>
  <c r="J69" i="50"/>
  <c r="M69" i="50" s="1"/>
  <c r="Q68" i="50"/>
  <c r="S68" i="50" s="1"/>
  <c r="U68" i="50" s="1"/>
  <c r="J68" i="50"/>
  <c r="M68" i="50" s="1"/>
  <c r="Q67" i="50"/>
  <c r="S67" i="50" s="1"/>
  <c r="U67" i="50" s="1"/>
  <c r="J67" i="50"/>
  <c r="M67" i="50" s="1"/>
  <c r="Q66" i="50"/>
  <c r="S66" i="50" s="1"/>
  <c r="U66" i="50" s="1"/>
  <c r="J66" i="50"/>
  <c r="M66" i="50" s="1"/>
  <c r="Q65" i="50"/>
  <c r="S65" i="50" s="1"/>
  <c r="U65" i="50" s="1"/>
  <c r="J65" i="50"/>
  <c r="M65" i="50" s="1"/>
  <c r="Q64" i="50"/>
  <c r="S64" i="50" s="1"/>
  <c r="U64" i="50" s="1"/>
  <c r="J64" i="50"/>
  <c r="M64" i="50" s="1"/>
  <c r="Q63" i="50"/>
  <c r="S63" i="50" s="1"/>
  <c r="U63" i="50" s="1"/>
  <c r="J63" i="50"/>
  <c r="M63" i="50" s="1"/>
  <c r="Q62" i="50"/>
  <c r="S62" i="50" s="1"/>
  <c r="U62" i="50" s="1"/>
  <c r="J62" i="50"/>
  <c r="M62" i="50" s="1"/>
  <c r="Q61" i="50"/>
  <c r="S61" i="50" s="1"/>
  <c r="U61" i="50" s="1"/>
  <c r="J61" i="50"/>
  <c r="M61" i="50" s="1"/>
  <c r="Q60" i="50"/>
  <c r="S60" i="50" s="1"/>
  <c r="U60" i="50" s="1"/>
  <c r="J60" i="50"/>
  <c r="M60" i="50" s="1"/>
  <c r="Q59" i="50"/>
  <c r="S59" i="50" s="1"/>
  <c r="U59" i="50" s="1"/>
  <c r="J59" i="50"/>
  <c r="M59" i="50" s="1"/>
  <c r="Q58" i="50"/>
  <c r="S58" i="50" s="1"/>
  <c r="U58" i="50" s="1"/>
  <c r="J58" i="50"/>
  <c r="M58" i="50" s="1"/>
  <c r="Q57" i="50"/>
  <c r="S57" i="50" s="1"/>
  <c r="U57" i="50" s="1"/>
  <c r="J57" i="50"/>
  <c r="M57" i="50" s="1"/>
  <c r="Q56" i="50"/>
  <c r="S56" i="50" s="1"/>
  <c r="U56" i="50" s="1"/>
  <c r="J56" i="50"/>
  <c r="M56" i="50" s="1"/>
  <c r="Q55" i="50"/>
  <c r="S55" i="50" s="1"/>
  <c r="U55" i="50" s="1"/>
  <c r="J55" i="50"/>
  <c r="M55" i="50" s="1"/>
  <c r="Q54" i="50"/>
  <c r="S54" i="50" s="1"/>
  <c r="U54" i="50" s="1"/>
  <c r="J54" i="50"/>
  <c r="M54" i="50" s="1"/>
  <c r="Q53" i="50"/>
  <c r="S53" i="50" s="1"/>
  <c r="U53" i="50" s="1"/>
  <c r="J53" i="50"/>
  <c r="M53" i="50" s="1"/>
  <c r="Q52" i="50"/>
  <c r="S52" i="50" s="1"/>
  <c r="U52" i="50" s="1"/>
  <c r="J52" i="50"/>
  <c r="M52" i="50" s="1"/>
  <c r="Q51" i="50"/>
  <c r="S51" i="50" s="1"/>
  <c r="U51" i="50" s="1"/>
  <c r="J51" i="50"/>
  <c r="M51" i="50" s="1"/>
  <c r="Q50" i="50"/>
  <c r="S50" i="50" s="1"/>
  <c r="U50" i="50" s="1"/>
  <c r="J50" i="50"/>
  <c r="M50" i="50" s="1"/>
  <c r="Q49" i="50"/>
  <c r="S49" i="50" s="1"/>
  <c r="U49" i="50" s="1"/>
  <c r="J49" i="50"/>
  <c r="M49" i="50" s="1"/>
  <c r="Q48" i="50"/>
  <c r="S48" i="50" s="1"/>
  <c r="U48" i="50" s="1"/>
  <c r="J48" i="50"/>
  <c r="M48" i="50" s="1"/>
  <c r="Q47" i="50"/>
  <c r="S47" i="50" s="1"/>
  <c r="U47" i="50" s="1"/>
  <c r="J47" i="50"/>
  <c r="M47" i="50" s="1"/>
  <c r="Q46" i="50"/>
  <c r="S46" i="50" s="1"/>
  <c r="U46" i="50" s="1"/>
  <c r="J46" i="50"/>
  <c r="M46" i="50" s="1"/>
  <c r="Q45" i="50"/>
  <c r="S45" i="50" s="1"/>
  <c r="U45" i="50" s="1"/>
  <c r="J45" i="50"/>
  <c r="M45" i="50" s="1"/>
  <c r="Q44" i="50"/>
  <c r="S44" i="50" s="1"/>
  <c r="U44" i="50" s="1"/>
  <c r="J44" i="50"/>
  <c r="M44" i="50" s="1"/>
  <c r="Q43" i="50"/>
  <c r="S43" i="50" s="1"/>
  <c r="U43" i="50" s="1"/>
  <c r="J43" i="50"/>
  <c r="M43" i="50" s="1"/>
  <c r="Q42" i="50"/>
  <c r="S42" i="50" s="1"/>
  <c r="U42" i="50" s="1"/>
  <c r="J42" i="50"/>
  <c r="M42" i="50" s="1"/>
  <c r="Q41" i="50"/>
  <c r="S41" i="50" s="1"/>
  <c r="U41" i="50" s="1"/>
  <c r="J41" i="50"/>
  <c r="M41" i="50" s="1"/>
  <c r="Q40" i="50"/>
  <c r="S40" i="50" s="1"/>
  <c r="U40" i="50" s="1"/>
  <c r="J40" i="50"/>
  <c r="M40" i="50" s="1"/>
  <c r="Q39" i="50"/>
  <c r="S39" i="50" s="1"/>
  <c r="U39" i="50" s="1"/>
  <c r="J39" i="50"/>
  <c r="M39" i="50" s="1"/>
  <c r="Q38" i="50"/>
  <c r="S38" i="50" s="1"/>
  <c r="U38" i="50" s="1"/>
  <c r="J38" i="50"/>
  <c r="M38" i="50" s="1"/>
  <c r="Q37" i="50"/>
  <c r="S37" i="50" s="1"/>
  <c r="U37" i="50" s="1"/>
  <c r="J37" i="50"/>
  <c r="M37" i="50" s="1"/>
  <c r="Q36" i="50"/>
  <c r="S36" i="50" s="1"/>
  <c r="U36" i="50" s="1"/>
  <c r="J36" i="50"/>
  <c r="M36" i="50" s="1"/>
  <c r="Q35" i="50"/>
  <c r="S35" i="50" s="1"/>
  <c r="U35" i="50" s="1"/>
  <c r="J35" i="50"/>
  <c r="M35" i="50" s="1"/>
  <c r="Q34" i="50"/>
  <c r="S34" i="50" s="1"/>
  <c r="U34" i="50" s="1"/>
  <c r="J34" i="50"/>
  <c r="M34" i="50" s="1"/>
  <c r="Q33" i="50"/>
  <c r="S33" i="50" s="1"/>
  <c r="U33" i="50" s="1"/>
  <c r="J33" i="50"/>
  <c r="M33" i="50" s="1"/>
  <c r="Q32" i="50"/>
  <c r="S32" i="50" s="1"/>
  <c r="U32" i="50" s="1"/>
  <c r="J32" i="50"/>
  <c r="M32" i="50" s="1"/>
  <c r="Q31" i="50"/>
  <c r="S31" i="50" s="1"/>
  <c r="U31" i="50" s="1"/>
  <c r="J31" i="50"/>
  <c r="M31" i="50" s="1"/>
  <c r="Q30" i="50"/>
  <c r="S30" i="50" s="1"/>
  <c r="U30" i="50" s="1"/>
  <c r="J30" i="50"/>
  <c r="M30" i="50" s="1"/>
  <c r="Q29" i="50"/>
  <c r="S29" i="50" s="1"/>
  <c r="U29" i="50" s="1"/>
  <c r="J29" i="50"/>
  <c r="M29" i="50" s="1"/>
  <c r="Q28" i="50"/>
  <c r="S28" i="50" s="1"/>
  <c r="U28" i="50" s="1"/>
  <c r="J28" i="50"/>
  <c r="M28" i="50" s="1"/>
  <c r="Q27" i="50"/>
  <c r="S27" i="50" s="1"/>
  <c r="U27" i="50" s="1"/>
  <c r="J27" i="50"/>
  <c r="M27" i="50" s="1"/>
  <c r="Q26" i="50"/>
  <c r="S26" i="50" s="1"/>
  <c r="U26" i="50" s="1"/>
  <c r="J26" i="50"/>
  <c r="M26" i="50" s="1"/>
  <c r="Q25" i="50"/>
  <c r="S25" i="50" s="1"/>
  <c r="U25" i="50" s="1"/>
  <c r="J25" i="50"/>
  <c r="M25" i="50" s="1"/>
  <c r="Q24" i="50"/>
  <c r="S24" i="50" s="1"/>
  <c r="U24" i="50" s="1"/>
  <c r="J24" i="50"/>
  <c r="M24" i="50" s="1"/>
  <c r="Q23" i="50"/>
  <c r="S23" i="50" s="1"/>
  <c r="U23" i="50" s="1"/>
  <c r="J23" i="50"/>
  <c r="M23" i="50" s="1"/>
  <c r="Q22" i="50"/>
  <c r="S22" i="50" s="1"/>
  <c r="U22" i="50" s="1"/>
  <c r="J22" i="50"/>
  <c r="M22" i="50" s="1"/>
  <c r="Q21" i="50"/>
  <c r="S21" i="50" s="1"/>
  <c r="U21" i="50" s="1"/>
  <c r="J21" i="50"/>
  <c r="M21" i="50" s="1"/>
  <c r="Q20" i="50"/>
  <c r="S20" i="50" s="1"/>
  <c r="U20" i="50" s="1"/>
  <c r="J20" i="50"/>
  <c r="M20" i="50" s="1"/>
  <c r="Q19" i="50"/>
  <c r="S19" i="50" s="1"/>
  <c r="U19" i="50" s="1"/>
  <c r="J19" i="50"/>
  <c r="M19" i="50" s="1"/>
  <c r="Q18" i="50"/>
  <c r="S18" i="50" s="1"/>
  <c r="U18" i="50" s="1"/>
  <c r="J18" i="50"/>
  <c r="M18" i="50" s="1"/>
  <c r="Q17" i="50"/>
  <c r="S17" i="50" s="1"/>
  <c r="U17" i="50" s="1"/>
  <c r="J17" i="50"/>
  <c r="M17" i="50" s="1"/>
  <c r="Q16" i="50"/>
  <c r="S16" i="50" s="1"/>
  <c r="U16" i="50" s="1"/>
  <c r="J16" i="50"/>
  <c r="M16" i="50" s="1"/>
  <c r="Q15" i="50"/>
  <c r="S15" i="50" s="1"/>
  <c r="U15" i="50" s="1"/>
  <c r="J15" i="50"/>
  <c r="M15" i="50" s="1"/>
  <c r="Q14" i="50"/>
  <c r="S14" i="50" s="1"/>
  <c r="U14" i="50" s="1"/>
  <c r="J14" i="50"/>
  <c r="M14" i="50" s="1"/>
  <c r="Q13" i="50"/>
  <c r="S13" i="50" s="1"/>
  <c r="U13" i="50" s="1"/>
  <c r="J13" i="50"/>
  <c r="M13" i="50" s="1"/>
  <c r="Q12" i="50"/>
  <c r="S12" i="50" s="1"/>
  <c r="U12" i="50" s="1"/>
  <c r="J12" i="50"/>
  <c r="M12" i="50" s="1"/>
  <c r="Q11" i="50"/>
  <c r="S11" i="50" s="1"/>
  <c r="U11" i="50" s="1"/>
  <c r="J11" i="50"/>
  <c r="M11" i="50" s="1"/>
  <c r="Q10" i="50"/>
  <c r="S10" i="50" s="1"/>
  <c r="U10" i="50" s="1"/>
  <c r="J10" i="50"/>
  <c r="M10" i="50" s="1"/>
  <c r="Q9" i="50"/>
  <c r="S9" i="50" s="1"/>
  <c r="U9" i="50" s="1"/>
  <c r="J9" i="50"/>
  <c r="M9" i="50" s="1"/>
  <c r="S8" i="50"/>
  <c r="U8" i="50" s="1"/>
  <c r="J8" i="50"/>
  <c r="M8" i="50" s="1"/>
  <c r="S7" i="50"/>
  <c r="U7" i="50" s="1"/>
  <c r="J7" i="50"/>
  <c r="M7" i="50" s="1"/>
  <c r="S6" i="50"/>
  <c r="U6" i="50" s="1"/>
  <c r="J6" i="50"/>
  <c r="M6" i="50" s="1"/>
  <c r="S5" i="50"/>
  <c r="U5" i="50" s="1"/>
  <c r="J5" i="50"/>
  <c r="M5" i="50" s="1"/>
  <c r="O237" i="49"/>
  <c r="N237" i="49"/>
  <c r="M237" i="49"/>
  <c r="K230" i="49"/>
  <c r="N19" i="15" s="1"/>
  <c r="K227" i="49"/>
  <c r="J224" i="49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X107" i="49"/>
  <c r="J107" i="49"/>
  <c r="M107" i="49" s="1"/>
  <c r="J106" i="49"/>
  <c r="M106" i="49" s="1"/>
  <c r="Z105" i="49"/>
  <c r="J105" i="49"/>
  <c r="M105" i="49" s="1"/>
  <c r="Q104" i="49"/>
  <c r="S104" i="49" s="1"/>
  <c r="U104" i="49" s="1"/>
  <c r="J104" i="49"/>
  <c r="M104" i="49" s="1"/>
  <c r="Q103" i="49"/>
  <c r="S103" i="49" s="1"/>
  <c r="U103" i="49" s="1"/>
  <c r="J103" i="49"/>
  <c r="M103" i="49" s="1"/>
  <c r="Q102" i="49"/>
  <c r="S102" i="49" s="1"/>
  <c r="U102" i="49" s="1"/>
  <c r="J102" i="49"/>
  <c r="M102" i="49" s="1"/>
  <c r="Q101" i="49"/>
  <c r="S101" i="49" s="1"/>
  <c r="U101" i="49" s="1"/>
  <c r="J101" i="49"/>
  <c r="M101" i="49" s="1"/>
  <c r="Q100" i="49"/>
  <c r="S100" i="49" s="1"/>
  <c r="U100" i="49" s="1"/>
  <c r="J100" i="49"/>
  <c r="M100" i="49" s="1"/>
  <c r="Q99" i="49"/>
  <c r="S99" i="49" s="1"/>
  <c r="U99" i="49" s="1"/>
  <c r="J99" i="49"/>
  <c r="M99" i="49" s="1"/>
  <c r="Q98" i="49"/>
  <c r="S98" i="49" s="1"/>
  <c r="U98" i="49" s="1"/>
  <c r="J98" i="49"/>
  <c r="M98" i="49" s="1"/>
  <c r="Q97" i="49"/>
  <c r="S97" i="49" s="1"/>
  <c r="U97" i="49" s="1"/>
  <c r="J97" i="49"/>
  <c r="M97" i="49" s="1"/>
  <c r="Q96" i="49"/>
  <c r="S96" i="49" s="1"/>
  <c r="U96" i="49" s="1"/>
  <c r="J96" i="49"/>
  <c r="M96" i="49" s="1"/>
  <c r="Q95" i="49"/>
  <c r="S95" i="49" s="1"/>
  <c r="U95" i="49" s="1"/>
  <c r="J95" i="49"/>
  <c r="M95" i="49" s="1"/>
  <c r="Q94" i="49"/>
  <c r="S94" i="49" s="1"/>
  <c r="U94" i="49" s="1"/>
  <c r="J94" i="49"/>
  <c r="M94" i="49" s="1"/>
  <c r="Q93" i="49"/>
  <c r="S93" i="49" s="1"/>
  <c r="U93" i="49" s="1"/>
  <c r="J93" i="49"/>
  <c r="M93" i="49" s="1"/>
  <c r="Q92" i="49"/>
  <c r="S92" i="49" s="1"/>
  <c r="U92" i="49" s="1"/>
  <c r="J92" i="49"/>
  <c r="M92" i="49" s="1"/>
  <c r="Q91" i="49"/>
  <c r="S91" i="49" s="1"/>
  <c r="U91" i="49" s="1"/>
  <c r="J91" i="49"/>
  <c r="M91" i="49" s="1"/>
  <c r="Q90" i="49"/>
  <c r="S90" i="49" s="1"/>
  <c r="U90" i="49" s="1"/>
  <c r="J90" i="49"/>
  <c r="M90" i="49" s="1"/>
  <c r="Q89" i="49"/>
  <c r="S89" i="49" s="1"/>
  <c r="U89" i="49" s="1"/>
  <c r="J89" i="49"/>
  <c r="M89" i="49" s="1"/>
  <c r="Q88" i="49"/>
  <c r="S88" i="49" s="1"/>
  <c r="U88" i="49" s="1"/>
  <c r="J88" i="49"/>
  <c r="M88" i="49" s="1"/>
  <c r="Q87" i="49"/>
  <c r="S87" i="49" s="1"/>
  <c r="U87" i="49" s="1"/>
  <c r="J87" i="49"/>
  <c r="M87" i="49" s="1"/>
  <c r="Q86" i="49"/>
  <c r="S86" i="49" s="1"/>
  <c r="U86" i="49" s="1"/>
  <c r="J86" i="49"/>
  <c r="M86" i="49" s="1"/>
  <c r="Q85" i="49"/>
  <c r="S85" i="49" s="1"/>
  <c r="U85" i="49" s="1"/>
  <c r="J85" i="49"/>
  <c r="M85" i="49" s="1"/>
  <c r="Q84" i="49"/>
  <c r="S84" i="49" s="1"/>
  <c r="U84" i="49" s="1"/>
  <c r="J84" i="49"/>
  <c r="M84" i="49" s="1"/>
  <c r="Q83" i="49"/>
  <c r="S83" i="49" s="1"/>
  <c r="U83" i="49" s="1"/>
  <c r="J83" i="49"/>
  <c r="M83" i="49" s="1"/>
  <c r="Q82" i="49"/>
  <c r="S82" i="49" s="1"/>
  <c r="U82" i="49" s="1"/>
  <c r="J82" i="49"/>
  <c r="M82" i="49" s="1"/>
  <c r="Q81" i="49"/>
  <c r="S81" i="49" s="1"/>
  <c r="U81" i="49" s="1"/>
  <c r="J81" i="49"/>
  <c r="M81" i="49" s="1"/>
  <c r="Q80" i="49"/>
  <c r="S80" i="49" s="1"/>
  <c r="U80" i="49" s="1"/>
  <c r="J80" i="49"/>
  <c r="M80" i="49" s="1"/>
  <c r="Q79" i="49"/>
  <c r="S79" i="49" s="1"/>
  <c r="U79" i="49" s="1"/>
  <c r="J79" i="49"/>
  <c r="M79" i="49" s="1"/>
  <c r="Q78" i="49"/>
  <c r="S78" i="49" s="1"/>
  <c r="U78" i="49" s="1"/>
  <c r="J78" i="49"/>
  <c r="M78" i="49" s="1"/>
  <c r="Q77" i="49"/>
  <c r="S77" i="49" s="1"/>
  <c r="U77" i="49" s="1"/>
  <c r="J77" i="49"/>
  <c r="M77" i="49" s="1"/>
  <c r="Q76" i="49"/>
  <c r="S76" i="49" s="1"/>
  <c r="U76" i="49" s="1"/>
  <c r="J76" i="49"/>
  <c r="M76" i="49" s="1"/>
  <c r="Q75" i="49"/>
  <c r="S75" i="49" s="1"/>
  <c r="U75" i="49" s="1"/>
  <c r="J75" i="49"/>
  <c r="M75" i="49" s="1"/>
  <c r="Q74" i="49"/>
  <c r="S74" i="49" s="1"/>
  <c r="U74" i="49" s="1"/>
  <c r="J74" i="49"/>
  <c r="M74" i="49" s="1"/>
  <c r="Q73" i="49"/>
  <c r="S73" i="49" s="1"/>
  <c r="U73" i="49" s="1"/>
  <c r="J73" i="49"/>
  <c r="M73" i="49" s="1"/>
  <c r="Q72" i="49"/>
  <c r="S72" i="49" s="1"/>
  <c r="U72" i="49" s="1"/>
  <c r="J72" i="49"/>
  <c r="M72" i="49" s="1"/>
  <c r="Q71" i="49"/>
  <c r="S71" i="49" s="1"/>
  <c r="U71" i="49" s="1"/>
  <c r="J71" i="49"/>
  <c r="M71" i="49" s="1"/>
  <c r="Q70" i="49"/>
  <c r="S70" i="49" s="1"/>
  <c r="U70" i="49" s="1"/>
  <c r="J70" i="49"/>
  <c r="M70" i="49" s="1"/>
  <c r="Q69" i="49"/>
  <c r="S69" i="49" s="1"/>
  <c r="U69" i="49" s="1"/>
  <c r="J69" i="49"/>
  <c r="M69" i="49" s="1"/>
  <c r="Q68" i="49"/>
  <c r="S68" i="49" s="1"/>
  <c r="U68" i="49" s="1"/>
  <c r="J68" i="49"/>
  <c r="M68" i="49" s="1"/>
  <c r="Q67" i="49"/>
  <c r="S67" i="49" s="1"/>
  <c r="U67" i="49" s="1"/>
  <c r="J67" i="49"/>
  <c r="M67" i="49" s="1"/>
  <c r="Q66" i="49"/>
  <c r="S66" i="49" s="1"/>
  <c r="U66" i="49" s="1"/>
  <c r="J66" i="49"/>
  <c r="M66" i="49" s="1"/>
  <c r="Q65" i="49"/>
  <c r="S65" i="49" s="1"/>
  <c r="U65" i="49" s="1"/>
  <c r="J65" i="49"/>
  <c r="M65" i="49" s="1"/>
  <c r="Q64" i="49"/>
  <c r="S64" i="49" s="1"/>
  <c r="U64" i="49" s="1"/>
  <c r="J64" i="49"/>
  <c r="M64" i="49" s="1"/>
  <c r="Q63" i="49"/>
  <c r="S63" i="49" s="1"/>
  <c r="U63" i="49" s="1"/>
  <c r="J63" i="49"/>
  <c r="M63" i="49" s="1"/>
  <c r="Q62" i="49"/>
  <c r="S62" i="49" s="1"/>
  <c r="U62" i="49" s="1"/>
  <c r="J62" i="49"/>
  <c r="M62" i="49" s="1"/>
  <c r="Q61" i="49"/>
  <c r="S61" i="49" s="1"/>
  <c r="U61" i="49" s="1"/>
  <c r="J61" i="49"/>
  <c r="M61" i="49" s="1"/>
  <c r="Q60" i="49"/>
  <c r="S60" i="49" s="1"/>
  <c r="U60" i="49" s="1"/>
  <c r="J60" i="49"/>
  <c r="M60" i="49" s="1"/>
  <c r="Q59" i="49"/>
  <c r="S59" i="49" s="1"/>
  <c r="U59" i="49" s="1"/>
  <c r="J59" i="49"/>
  <c r="M59" i="49" s="1"/>
  <c r="Q58" i="49"/>
  <c r="S58" i="49" s="1"/>
  <c r="U58" i="49" s="1"/>
  <c r="J58" i="49"/>
  <c r="M58" i="49" s="1"/>
  <c r="Q57" i="49"/>
  <c r="S57" i="49" s="1"/>
  <c r="U57" i="49" s="1"/>
  <c r="J57" i="49"/>
  <c r="M57" i="49" s="1"/>
  <c r="Q56" i="49"/>
  <c r="S56" i="49" s="1"/>
  <c r="U56" i="49" s="1"/>
  <c r="J56" i="49"/>
  <c r="M56" i="49" s="1"/>
  <c r="Q55" i="49"/>
  <c r="S55" i="49" s="1"/>
  <c r="U55" i="49" s="1"/>
  <c r="J55" i="49"/>
  <c r="M55" i="49" s="1"/>
  <c r="Q54" i="49"/>
  <c r="S54" i="49" s="1"/>
  <c r="U54" i="49" s="1"/>
  <c r="J54" i="49"/>
  <c r="M54" i="49" s="1"/>
  <c r="Q53" i="49"/>
  <c r="S53" i="49" s="1"/>
  <c r="U53" i="49" s="1"/>
  <c r="J53" i="49"/>
  <c r="M53" i="49" s="1"/>
  <c r="Q52" i="49"/>
  <c r="S52" i="49" s="1"/>
  <c r="U52" i="49" s="1"/>
  <c r="J52" i="49"/>
  <c r="M52" i="49" s="1"/>
  <c r="Q51" i="49"/>
  <c r="S51" i="49" s="1"/>
  <c r="U51" i="49" s="1"/>
  <c r="J51" i="49"/>
  <c r="M51" i="49" s="1"/>
  <c r="Q50" i="49"/>
  <c r="S50" i="49" s="1"/>
  <c r="U50" i="49" s="1"/>
  <c r="J50" i="49"/>
  <c r="M50" i="49" s="1"/>
  <c r="Q49" i="49"/>
  <c r="S49" i="49" s="1"/>
  <c r="U49" i="49" s="1"/>
  <c r="J49" i="49"/>
  <c r="M49" i="49" s="1"/>
  <c r="Q48" i="49"/>
  <c r="S48" i="49" s="1"/>
  <c r="U48" i="49" s="1"/>
  <c r="J48" i="49"/>
  <c r="M48" i="49" s="1"/>
  <c r="Q47" i="49"/>
  <c r="S47" i="49" s="1"/>
  <c r="U47" i="49" s="1"/>
  <c r="J47" i="49"/>
  <c r="M47" i="49" s="1"/>
  <c r="Q46" i="49"/>
  <c r="S46" i="49" s="1"/>
  <c r="U46" i="49" s="1"/>
  <c r="J46" i="49"/>
  <c r="M46" i="49" s="1"/>
  <c r="Q45" i="49"/>
  <c r="S45" i="49" s="1"/>
  <c r="U45" i="49" s="1"/>
  <c r="J45" i="49"/>
  <c r="M45" i="49" s="1"/>
  <c r="Q44" i="49"/>
  <c r="S44" i="49" s="1"/>
  <c r="U44" i="49" s="1"/>
  <c r="J44" i="49"/>
  <c r="M44" i="49" s="1"/>
  <c r="Q43" i="49"/>
  <c r="S43" i="49" s="1"/>
  <c r="U43" i="49" s="1"/>
  <c r="J43" i="49"/>
  <c r="M43" i="49" s="1"/>
  <c r="Q42" i="49"/>
  <c r="S42" i="49" s="1"/>
  <c r="U42" i="49" s="1"/>
  <c r="J42" i="49"/>
  <c r="M42" i="49" s="1"/>
  <c r="Q41" i="49"/>
  <c r="S41" i="49" s="1"/>
  <c r="U41" i="49" s="1"/>
  <c r="J41" i="49"/>
  <c r="M41" i="49" s="1"/>
  <c r="Q40" i="49"/>
  <c r="S40" i="49" s="1"/>
  <c r="U40" i="49" s="1"/>
  <c r="J40" i="49"/>
  <c r="M40" i="49" s="1"/>
  <c r="Q39" i="49"/>
  <c r="S39" i="49" s="1"/>
  <c r="U39" i="49" s="1"/>
  <c r="J39" i="49"/>
  <c r="M39" i="49" s="1"/>
  <c r="Q38" i="49"/>
  <c r="S38" i="49" s="1"/>
  <c r="U38" i="49" s="1"/>
  <c r="J38" i="49"/>
  <c r="M38" i="49" s="1"/>
  <c r="Q37" i="49"/>
  <c r="S37" i="49" s="1"/>
  <c r="U37" i="49" s="1"/>
  <c r="J37" i="49"/>
  <c r="M37" i="49" s="1"/>
  <c r="Q36" i="49"/>
  <c r="S36" i="49" s="1"/>
  <c r="U36" i="49" s="1"/>
  <c r="J36" i="49"/>
  <c r="M36" i="49" s="1"/>
  <c r="Q35" i="49"/>
  <c r="S35" i="49" s="1"/>
  <c r="U35" i="49" s="1"/>
  <c r="J35" i="49"/>
  <c r="M35" i="49" s="1"/>
  <c r="Q34" i="49"/>
  <c r="S34" i="49" s="1"/>
  <c r="U34" i="49" s="1"/>
  <c r="J34" i="49"/>
  <c r="M34" i="49" s="1"/>
  <c r="Q33" i="49"/>
  <c r="S33" i="49" s="1"/>
  <c r="U33" i="49" s="1"/>
  <c r="J33" i="49"/>
  <c r="M33" i="49" s="1"/>
  <c r="Q32" i="49"/>
  <c r="S32" i="49" s="1"/>
  <c r="U32" i="49" s="1"/>
  <c r="J32" i="49"/>
  <c r="M32" i="49" s="1"/>
  <c r="Q31" i="49"/>
  <c r="S31" i="49" s="1"/>
  <c r="U31" i="49" s="1"/>
  <c r="J31" i="49"/>
  <c r="M31" i="49" s="1"/>
  <c r="Q30" i="49"/>
  <c r="S30" i="49" s="1"/>
  <c r="U30" i="49" s="1"/>
  <c r="J30" i="49"/>
  <c r="M30" i="49" s="1"/>
  <c r="Q29" i="49"/>
  <c r="S29" i="49" s="1"/>
  <c r="U29" i="49" s="1"/>
  <c r="J29" i="49"/>
  <c r="M29" i="49" s="1"/>
  <c r="Q28" i="49"/>
  <c r="S28" i="49" s="1"/>
  <c r="U28" i="49" s="1"/>
  <c r="J28" i="49"/>
  <c r="M28" i="49" s="1"/>
  <c r="Q27" i="49"/>
  <c r="S27" i="49" s="1"/>
  <c r="U27" i="49" s="1"/>
  <c r="J27" i="49"/>
  <c r="M27" i="49" s="1"/>
  <c r="Q26" i="49"/>
  <c r="S26" i="49" s="1"/>
  <c r="U26" i="49" s="1"/>
  <c r="J26" i="49"/>
  <c r="M26" i="49" s="1"/>
  <c r="Q25" i="49"/>
  <c r="S25" i="49" s="1"/>
  <c r="U25" i="49" s="1"/>
  <c r="J25" i="49"/>
  <c r="M25" i="49" s="1"/>
  <c r="Q24" i="49"/>
  <c r="S24" i="49" s="1"/>
  <c r="U24" i="49" s="1"/>
  <c r="J24" i="49"/>
  <c r="M24" i="49" s="1"/>
  <c r="Q23" i="49"/>
  <c r="S23" i="49" s="1"/>
  <c r="U23" i="49" s="1"/>
  <c r="J23" i="49"/>
  <c r="M23" i="49" s="1"/>
  <c r="Q22" i="49"/>
  <c r="S22" i="49" s="1"/>
  <c r="U22" i="49" s="1"/>
  <c r="J22" i="49"/>
  <c r="M22" i="49" s="1"/>
  <c r="Q21" i="49"/>
  <c r="S21" i="49" s="1"/>
  <c r="U21" i="49" s="1"/>
  <c r="J21" i="49"/>
  <c r="M21" i="49" s="1"/>
  <c r="Q20" i="49"/>
  <c r="S20" i="49" s="1"/>
  <c r="U20" i="49" s="1"/>
  <c r="J20" i="49"/>
  <c r="M20" i="49" s="1"/>
  <c r="Q19" i="49"/>
  <c r="S19" i="49" s="1"/>
  <c r="U19" i="49" s="1"/>
  <c r="J19" i="49"/>
  <c r="M19" i="49" s="1"/>
  <c r="Q18" i="49"/>
  <c r="S18" i="49" s="1"/>
  <c r="U18" i="49" s="1"/>
  <c r="J18" i="49"/>
  <c r="M18" i="49" s="1"/>
  <c r="Q17" i="49"/>
  <c r="S17" i="49" s="1"/>
  <c r="U17" i="49" s="1"/>
  <c r="J17" i="49"/>
  <c r="M17" i="49" s="1"/>
  <c r="Q16" i="49"/>
  <c r="S16" i="49" s="1"/>
  <c r="U16" i="49" s="1"/>
  <c r="J16" i="49"/>
  <c r="M16" i="49" s="1"/>
  <c r="Q15" i="49"/>
  <c r="S15" i="49" s="1"/>
  <c r="U15" i="49" s="1"/>
  <c r="J15" i="49"/>
  <c r="M15" i="49" s="1"/>
  <c r="Q14" i="49"/>
  <c r="S14" i="49" s="1"/>
  <c r="U14" i="49" s="1"/>
  <c r="J14" i="49"/>
  <c r="M14" i="49" s="1"/>
  <c r="Q13" i="49"/>
  <c r="S13" i="49" s="1"/>
  <c r="U13" i="49" s="1"/>
  <c r="J13" i="49"/>
  <c r="M13" i="49" s="1"/>
  <c r="Q12" i="49"/>
  <c r="S12" i="49" s="1"/>
  <c r="U12" i="49" s="1"/>
  <c r="J12" i="49"/>
  <c r="M12" i="49" s="1"/>
  <c r="Q11" i="49"/>
  <c r="S11" i="49" s="1"/>
  <c r="U11" i="49" s="1"/>
  <c r="J11" i="49"/>
  <c r="M11" i="49" s="1"/>
  <c r="Q10" i="49"/>
  <c r="S10" i="49" s="1"/>
  <c r="U10" i="49" s="1"/>
  <c r="J10" i="49"/>
  <c r="M10" i="49" s="1"/>
  <c r="Q9" i="49"/>
  <c r="S9" i="49" s="1"/>
  <c r="U9" i="49" s="1"/>
  <c r="J9" i="49"/>
  <c r="M9" i="49" s="1"/>
  <c r="S8" i="49"/>
  <c r="U8" i="49" s="1"/>
  <c r="J8" i="49"/>
  <c r="M8" i="49" s="1"/>
  <c r="S7" i="49"/>
  <c r="U7" i="49" s="1"/>
  <c r="J7" i="49"/>
  <c r="M7" i="49" s="1"/>
  <c r="S6" i="49"/>
  <c r="U6" i="49" s="1"/>
  <c r="J6" i="49"/>
  <c r="M6" i="49" s="1"/>
  <c r="S5" i="49"/>
  <c r="U5" i="49" s="1"/>
  <c r="J5" i="49"/>
  <c r="O237" i="48"/>
  <c r="O238" i="48" s="1"/>
  <c r="O239" i="48" s="1"/>
  <c r="N237" i="48"/>
  <c r="N238" i="48" s="1"/>
  <c r="M237" i="48"/>
  <c r="K230" i="48"/>
  <c r="N18" i="15" s="1"/>
  <c r="K227" i="48"/>
  <c r="J224" i="48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X107" i="48"/>
  <c r="J107" i="48"/>
  <c r="M107" i="48" s="1"/>
  <c r="J106" i="48"/>
  <c r="M106" i="48" s="1"/>
  <c r="Z105" i="48"/>
  <c r="J105" i="48"/>
  <c r="M105" i="48" s="1"/>
  <c r="Q104" i="48"/>
  <c r="S104" i="48" s="1"/>
  <c r="U104" i="48" s="1"/>
  <c r="J104" i="48"/>
  <c r="M104" i="48" s="1"/>
  <c r="Q103" i="48"/>
  <c r="S103" i="48" s="1"/>
  <c r="U103" i="48" s="1"/>
  <c r="J103" i="48"/>
  <c r="M103" i="48" s="1"/>
  <c r="Q102" i="48"/>
  <c r="S102" i="48" s="1"/>
  <c r="U102" i="48" s="1"/>
  <c r="J102" i="48"/>
  <c r="M102" i="48" s="1"/>
  <c r="Q101" i="48"/>
  <c r="S101" i="48" s="1"/>
  <c r="U101" i="48" s="1"/>
  <c r="J101" i="48"/>
  <c r="M101" i="48" s="1"/>
  <c r="Q100" i="48"/>
  <c r="S100" i="48" s="1"/>
  <c r="U100" i="48" s="1"/>
  <c r="J100" i="48"/>
  <c r="M100" i="48" s="1"/>
  <c r="Q99" i="48"/>
  <c r="S99" i="48" s="1"/>
  <c r="U99" i="48" s="1"/>
  <c r="J99" i="48"/>
  <c r="M99" i="48" s="1"/>
  <c r="Q98" i="48"/>
  <c r="S98" i="48" s="1"/>
  <c r="U98" i="48" s="1"/>
  <c r="J98" i="48"/>
  <c r="M98" i="48" s="1"/>
  <c r="Q97" i="48"/>
  <c r="S97" i="48" s="1"/>
  <c r="U97" i="48" s="1"/>
  <c r="J97" i="48"/>
  <c r="M97" i="48" s="1"/>
  <c r="Q96" i="48"/>
  <c r="S96" i="48" s="1"/>
  <c r="U96" i="48" s="1"/>
  <c r="J96" i="48"/>
  <c r="M96" i="48" s="1"/>
  <c r="Q95" i="48"/>
  <c r="S95" i="48" s="1"/>
  <c r="U95" i="48" s="1"/>
  <c r="J95" i="48"/>
  <c r="M95" i="48" s="1"/>
  <c r="Q94" i="48"/>
  <c r="S94" i="48" s="1"/>
  <c r="U94" i="48" s="1"/>
  <c r="J94" i="48"/>
  <c r="M94" i="48" s="1"/>
  <c r="Q93" i="48"/>
  <c r="S93" i="48" s="1"/>
  <c r="U93" i="48" s="1"/>
  <c r="J93" i="48"/>
  <c r="M93" i="48" s="1"/>
  <c r="Q92" i="48"/>
  <c r="S92" i="48" s="1"/>
  <c r="U92" i="48" s="1"/>
  <c r="J92" i="48"/>
  <c r="M92" i="48" s="1"/>
  <c r="Q91" i="48"/>
  <c r="S91" i="48" s="1"/>
  <c r="U91" i="48" s="1"/>
  <c r="J91" i="48"/>
  <c r="M91" i="48" s="1"/>
  <c r="Q90" i="48"/>
  <c r="S90" i="48" s="1"/>
  <c r="U90" i="48" s="1"/>
  <c r="J90" i="48"/>
  <c r="M90" i="48" s="1"/>
  <c r="Q89" i="48"/>
  <c r="S89" i="48" s="1"/>
  <c r="U89" i="48" s="1"/>
  <c r="J89" i="48"/>
  <c r="M89" i="48" s="1"/>
  <c r="Q88" i="48"/>
  <c r="S88" i="48" s="1"/>
  <c r="U88" i="48" s="1"/>
  <c r="J88" i="48"/>
  <c r="M88" i="48" s="1"/>
  <c r="Q87" i="48"/>
  <c r="S87" i="48" s="1"/>
  <c r="U87" i="48" s="1"/>
  <c r="J87" i="48"/>
  <c r="M87" i="48" s="1"/>
  <c r="Q86" i="48"/>
  <c r="S86" i="48" s="1"/>
  <c r="U86" i="48" s="1"/>
  <c r="J86" i="48"/>
  <c r="M86" i="48" s="1"/>
  <c r="Q85" i="48"/>
  <c r="S85" i="48" s="1"/>
  <c r="U85" i="48" s="1"/>
  <c r="J85" i="48"/>
  <c r="M85" i="48" s="1"/>
  <c r="Q84" i="48"/>
  <c r="S84" i="48" s="1"/>
  <c r="U84" i="48" s="1"/>
  <c r="J84" i="48"/>
  <c r="M84" i="48" s="1"/>
  <c r="Q83" i="48"/>
  <c r="S83" i="48" s="1"/>
  <c r="U83" i="48" s="1"/>
  <c r="J83" i="48"/>
  <c r="M83" i="48" s="1"/>
  <c r="Q82" i="48"/>
  <c r="S82" i="48" s="1"/>
  <c r="U82" i="48" s="1"/>
  <c r="J82" i="48"/>
  <c r="M82" i="48" s="1"/>
  <c r="Q81" i="48"/>
  <c r="S81" i="48" s="1"/>
  <c r="U81" i="48" s="1"/>
  <c r="J81" i="48"/>
  <c r="M81" i="48" s="1"/>
  <c r="Q80" i="48"/>
  <c r="S80" i="48" s="1"/>
  <c r="U80" i="48" s="1"/>
  <c r="J80" i="48"/>
  <c r="M80" i="48" s="1"/>
  <c r="Q79" i="48"/>
  <c r="S79" i="48" s="1"/>
  <c r="U79" i="48" s="1"/>
  <c r="J79" i="48"/>
  <c r="M79" i="48" s="1"/>
  <c r="Q78" i="48"/>
  <c r="S78" i="48" s="1"/>
  <c r="U78" i="48" s="1"/>
  <c r="J78" i="48"/>
  <c r="M78" i="48" s="1"/>
  <c r="Q77" i="48"/>
  <c r="S77" i="48" s="1"/>
  <c r="U77" i="48" s="1"/>
  <c r="J77" i="48"/>
  <c r="M77" i="48" s="1"/>
  <c r="Q76" i="48"/>
  <c r="S76" i="48" s="1"/>
  <c r="U76" i="48" s="1"/>
  <c r="J76" i="48"/>
  <c r="M76" i="48" s="1"/>
  <c r="Q75" i="48"/>
  <c r="S75" i="48" s="1"/>
  <c r="U75" i="48" s="1"/>
  <c r="J75" i="48"/>
  <c r="M75" i="48" s="1"/>
  <c r="Q74" i="48"/>
  <c r="S74" i="48" s="1"/>
  <c r="U74" i="48" s="1"/>
  <c r="J74" i="48"/>
  <c r="M74" i="48" s="1"/>
  <c r="Q73" i="48"/>
  <c r="S73" i="48" s="1"/>
  <c r="U73" i="48" s="1"/>
  <c r="J73" i="48"/>
  <c r="M73" i="48" s="1"/>
  <c r="Q72" i="48"/>
  <c r="S72" i="48" s="1"/>
  <c r="U72" i="48" s="1"/>
  <c r="J72" i="48"/>
  <c r="M72" i="48" s="1"/>
  <c r="Q71" i="48"/>
  <c r="S71" i="48" s="1"/>
  <c r="U71" i="48" s="1"/>
  <c r="J71" i="48"/>
  <c r="M71" i="48" s="1"/>
  <c r="Q70" i="48"/>
  <c r="S70" i="48" s="1"/>
  <c r="U70" i="48" s="1"/>
  <c r="J70" i="48"/>
  <c r="M70" i="48" s="1"/>
  <c r="Q69" i="48"/>
  <c r="S69" i="48" s="1"/>
  <c r="U69" i="48" s="1"/>
  <c r="J69" i="48"/>
  <c r="M69" i="48" s="1"/>
  <c r="Q68" i="48"/>
  <c r="S68" i="48" s="1"/>
  <c r="U68" i="48" s="1"/>
  <c r="J68" i="48"/>
  <c r="M68" i="48" s="1"/>
  <c r="Q67" i="48"/>
  <c r="S67" i="48" s="1"/>
  <c r="U67" i="48" s="1"/>
  <c r="J67" i="48"/>
  <c r="M67" i="48" s="1"/>
  <c r="Q66" i="48"/>
  <c r="S66" i="48" s="1"/>
  <c r="U66" i="48" s="1"/>
  <c r="J66" i="48"/>
  <c r="M66" i="48" s="1"/>
  <c r="Q65" i="48"/>
  <c r="S65" i="48" s="1"/>
  <c r="U65" i="48" s="1"/>
  <c r="J65" i="48"/>
  <c r="M65" i="48" s="1"/>
  <c r="Q64" i="48"/>
  <c r="S64" i="48" s="1"/>
  <c r="U64" i="48" s="1"/>
  <c r="J64" i="48"/>
  <c r="M64" i="48" s="1"/>
  <c r="Q63" i="48"/>
  <c r="S63" i="48" s="1"/>
  <c r="U63" i="48" s="1"/>
  <c r="J63" i="48"/>
  <c r="M63" i="48" s="1"/>
  <c r="Q62" i="48"/>
  <c r="S62" i="48" s="1"/>
  <c r="U62" i="48" s="1"/>
  <c r="J62" i="48"/>
  <c r="M62" i="48" s="1"/>
  <c r="Q61" i="48"/>
  <c r="S61" i="48" s="1"/>
  <c r="U61" i="48" s="1"/>
  <c r="J61" i="48"/>
  <c r="M61" i="48" s="1"/>
  <c r="Q60" i="48"/>
  <c r="S60" i="48" s="1"/>
  <c r="U60" i="48" s="1"/>
  <c r="J60" i="48"/>
  <c r="M60" i="48" s="1"/>
  <c r="Q59" i="48"/>
  <c r="S59" i="48" s="1"/>
  <c r="U59" i="48" s="1"/>
  <c r="J59" i="48"/>
  <c r="M59" i="48" s="1"/>
  <c r="Q58" i="48"/>
  <c r="S58" i="48" s="1"/>
  <c r="U58" i="48" s="1"/>
  <c r="J58" i="48"/>
  <c r="M58" i="48" s="1"/>
  <c r="Q57" i="48"/>
  <c r="S57" i="48" s="1"/>
  <c r="U57" i="48" s="1"/>
  <c r="J57" i="48"/>
  <c r="M57" i="48" s="1"/>
  <c r="Q56" i="48"/>
  <c r="S56" i="48" s="1"/>
  <c r="U56" i="48" s="1"/>
  <c r="J56" i="48"/>
  <c r="M56" i="48" s="1"/>
  <c r="Q55" i="48"/>
  <c r="S55" i="48" s="1"/>
  <c r="U55" i="48" s="1"/>
  <c r="J55" i="48"/>
  <c r="M55" i="48" s="1"/>
  <c r="Q54" i="48"/>
  <c r="S54" i="48" s="1"/>
  <c r="U54" i="48" s="1"/>
  <c r="J54" i="48"/>
  <c r="M54" i="48" s="1"/>
  <c r="Q53" i="48"/>
  <c r="S53" i="48" s="1"/>
  <c r="U53" i="48" s="1"/>
  <c r="J53" i="48"/>
  <c r="M53" i="48" s="1"/>
  <c r="Q52" i="48"/>
  <c r="S52" i="48" s="1"/>
  <c r="U52" i="48" s="1"/>
  <c r="J52" i="48"/>
  <c r="M52" i="48" s="1"/>
  <c r="Q51" i="48"/>
  <c r="S51" i="48" s="1"/>
  <c r="U51" i="48" s="1"/>
  <c r="J51" i="48"/>
  <c r="M51" i="48" s="1"/>
  <c r="Q50" i="48"/>
  <c r="S50" i="48" s="1"/>
  <c r="U50" i="48" s="1"/>
  <c r="J50" i="48"/>
  <c r="M50" i="48" s="1"/>
  <c r="Q49" i="48"/>
  <c r="S49" i="48" s="1"/>
  <c r="U49" i="48" s="1"/>
  <c r="J49" i="48"/>
  <c r="M49" i="48" s="1"/>
  <c r="Q48" i="48"/>
  <c r="S48" i="48" s="1"/>
  <c r="U48" i="48" s="1"/>
  <c r="J48" i="48"/>
  <c r="M48" i="48" s="1"/>
  <c r="Q47" i="48"/>
  <c r="S47" i="48" s="1"/>
  <c r="U47" i="48" s="1"/>
  <c r="J47" i="48"/>
  <c r="M47" i="48" s="1"/>
  <c r="Q46" i="48"/>
  <c r="S46" i="48" s="1"/>
  <c r="U46" i="48" s="1"/>
  <c r="J46" i="48"/>
  <c r="M46" i="48" s="1"/>
  <c r="Q45" i="48"/>
  <c r="S45" i="48" s="1"/>
  <c r="U45" i="48" s="1"/>
  <c r="J45" i="48"/>
  <c r="M45" i="48" s="1"/>
  <c r="Q44" i="48"/>
  <c r="S44" i="48" s="1"/>
  <c r="U44" i="48" s="1"/>
  <c r="J44" i="48"/>
  <c r="M44" i="48" s="1"/>
  <c r="Q43" i="48"/>
  <c r="S43" i="48" s="1"/>
  <c r="U43" i="48" s="1"/>
  <c r="J43" i="48"/>
  <c r="M43" i="48" s="1"/>
  <c r="Q42" i="48"/>
  <c r="S42" i="48" s="1"/>
  <c r="U42" i="48" s="1"/>
  <c r="J42" i="48"/>
  <c r="M42" i="48" s="1"/>
  <c r="Q41" i="48"/>
  <c r="S41" i="48" s="1"/>
  <c r="U41" i="48" s="1"/>
  <c r="J41" i="48"/>
  <c r="M41" i="48" s="1"/>
  <c r="Q40" i="48"/>
  <c r="S40" i="48" s="1"/>
  <c r="U40" i="48" s="1"/>
  <c r="J40" i="48"/>
  <c r="M40" i="48" s="1"/>
  <c r="Q39" i="48"/>
  <c r="S39" i="48" s="1"/>
  <c r="U39" i="48" s="1"/>
  <c r="J39" i="48"/>
  <c r="M39" i="48" s="1"/>
  <c r="Q38" i="48"/>
  <c r="S38" i="48" s="1"/>
  <c r="U38" i="48" s="1"/>
  <c r="J38" i="48"/>
  <c r="M38" i="48" s="1"/>
  <c r="Q37" i="48"/>
  <c r="S37" i="48" s="1"/>
  <c r="U37" i="48" s="1"/>
  <c r="J37" i="48"/>
  <c r="M37" i="48" s="1"/>
  <c r="Q36" i="48"/>
  <c r="S36" i="48" s="1"/>
  <c r="U36" i="48" s="1"/>
  <c r="J36" i="48"/>
  <c r="M36" i="48" s="1"/>
  <c r="Q35" i="48"/>
  <c r="S35" i="48" s="1"/>
  <c r="U35" i="48" s="1"/>
  <c r="J35" i="48"/>
  <c r="M35" i="48" s="1"/>
  <c r="Q34" i="48"/>
  <c r="S34" i="48" s="1"/>
  <c r="U34" i="48" s="1"/>
  <c r="J34" i="48"/>
  <c r="M34" i="48" s="1"/>
  <c r="Q33" i="48"/>
  <c r="S33" i="48" s="1"/>
  <c r="U33" i="48" s="1"/>
  <c r="J33" i="48"/>
  <c r="M33" i="48" s="1"/>
  <c r="Q32" i="48"/>
  <c r="S32" i="48" s="1"/>
  <c r="U32" i="48" s="1"/>
  <c r="J32" i="48"/>
  <c r="M32" i="48" s="1"/>
  <c r="Q31" i="48"/>
  <c r="S31" i="48" s="1"/>
  <c r="U31" i="48" s="1"/>
  <c r="J31" i="48"/>
  <c r="M31" i="48" s="1"/>
  <c r="Q30" i="48"/>
  <c r="S30" i="48" s="1"/>
  <c r="U30" i="48" s="1"/>
  <c r="J30" i="48"/>
  <c r="M30" i="48" s="1"/>
  <c r="Q29" i="48"/>
  <c r="S29" i="48" s="1"/>
  <c r="U29" i="48" s="1"/>
  <c r="J29" i="48"/>
  <c r="M29" i="48" s="1"/>
  <c r="Q28" i="48"/>
  <c r="S28" i="48" s="1"/>
  <c r="U28" i="48" s="1"/>
  <c r="J28" i="48"/>
  <c r="M28" i="48" s="1"/>
  <c r="Q27" i="48"/>
  <c r="S27" i="48" s="1"/>
  <c r="U27" i="48" s="1"/>
  <c r="J27" i="48"/>
  <c r="M27" i="48" s="1"/>
  <c r="Q26" i="48"/>
  <c r="S26" i="48" s="1"/>
  <c r="U26" i="48" s="1"/>
  <c r="J26" i="48"/>
  <c r="M26" i="48" s="1"/>
  <c r="Q25" i="48"/>
  <c r="S25" i="48" s="1"/>
  <c r="U25" i="48" s="1"/>
  <c r="J25" i="48"/>
  <c r="M25" i="48" s="1"/>
  <c r="Q24" i="48"/>
  <c r="S24" i="48" s="1"/>
  <c r="U24" i="48" s="1"/>
  <c r="J24" i="48"/>
  <c r="M24" i="48" s="1"/>
  <c r="Q23" i="48"/>
  <c r="S23" i="48" s="1"/>
  <c r="U23" i="48" s="1"/>
  <c r="J23" i="48"/>
  <c r="M23" i="48" s="1"/>
  <c r="Q22" i="48"/>
  <c r="S22" i="48" s="1"/>
  <c r="U22" i="48" s="1"/>
  <c r="J22" i="48"/>
  <c r="M22" i="48" s="1"/>
  <c r="Q21" i="48"/>
  <c r="S21" i="48" s="1"/>
  <c r="U21" i="48" s="1"/>
  <c r="J21" i="48"/>
  <c r="M21" i="48" s="1"/>
  <c r="Q20" i="48"/>
  <c r="S20" i="48" s="1"/>
  <c r="U20" i="48" s="1"/>
  <c r="J20" i="48"/>
  <c r="M20" i="48" s="1"/>
  <c r="Q19" i="48"/>
  <c r="S19" i="48" s="1"/>
  <c r="U19" i="48" s="1"/>
  <c r="J19" i="48"/>
  <c r="M19" i="48" s="1"/>
  <c r="Q18" i="48"/>
  <c r="S18" i="48" s="1"/>
  <c r="U18" i="48" s="1"/>
  <c r="J18" i="48"/>
  <c r="M18" i="48" s="1"/>
  <c r="Q17" i="48"/>
  <c r="S17" i="48" s="1"/>
  <c r="U17" i="48" s="1"/>
  <c r="J17" i="48"/>
  <c r="M17" i="48" s="1"/>
  <c r="Q16" i="48"/>
  <c r="S16" i="48" s="1"/>
  <c r="U16" i="48" s="1"/>
  <c r="J16" i="48"/>
  <c r="M16" i="48" s="1"/>
  <c r="Q15" i="48"/>
  <c r="S15" i="48" s="1"/>
  <c r="U15" i="48" s="1"/>
  <c r="J15" i="48"/>
  <c r="M15" i="48" s="1"/>
  <c r="Q14" i="48"/>
  <c r="S14" i="48" s="1"/>
  <c r="U14" i="48" s="1"/>
  <c r="J14" i="48"/>
  <c r="M14" i="48" s="1"/>
  <c r="Q13" i="48"/>
  <c r="S13" i="48" s="1"/>
  <c r="U13" i="48" s="1"/>
  <c r="J13" i="48"/>
  <c r="M13" i="48" s="1"/>
  <c r="Q12" i="48"/>
  <c r="S12" i="48" s="1"/>
  <c r="U12" i="48" s="1"/>
  <c r="J12" i="48"/>
  <c r="M12" i="48" s="1"/>
  <c r="Q11" i="48"/>
  <c r="S11" i="48" s="1"/>
  <c r="U11" i="48" s="1"/>
  <c r="J11" i="48"/>
  <c r="M11" i="48" s="1"/>
  <c r="Q10" i="48"/>
  <c r="S10" i="48" s="1"/>
  <c r="U10" i="48" s="1"/>
  <c r="J10" i="48"/>
  <c r="M10" i="48" s="1"/>
  <c r="Q9" i="48"/>
  <c r="S9" i="48" s="1"/>
  <c r="U9" i="48" s="1"/>
  <c r="J9" i="48"/>
  <c r="M9" i="48" s="1"/>
  <c r="S8" i="48"/>
  <c r="U8" i="48" s="1"/>
  <c r="J8" i="48"/>
  <c r="M8" i="48" s="1"/>
  <c r="S7" i="48"/>
  <c r="U7" i="48" s="1"/>
  <c r="J7" i="48"/>
  <c r="M7" i="48" s="1"/>
  <c r="S6" i="48"/>
  <c r="U6" i="48" s="1"/>
  <c r="J6" i="48"/>
  <c r="M6" i="48" s="1"/>
  <c r="S5" i="48"/>
  <c r="U5" i="48" s="1"/>
  <c r="J5" i="48"/>
  <c r="M5" i="48" s="1"/>
  <c r="O237" i="47"/>
  <c r="N237" i="47"/>
  <c r="M237" i="47"/>
  <c r="K230" i="47"/>
  <c r="N17" i="15" s="1"/>
  <c r="K227" i="47"/>
  <c r="J224" i="47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X107" i="47"/>
  <c r="J107" i="47"/>
  <c r="M107" i="47" s="1"/>
  <c r="J106" i="47"/>
  <c r="M106" i="47" s="1"/>
  <c r="Z105" i="47"/>
  <c r="J105" i="47"/>
  <c r="M105" i="47" s="1"/>
  <c r="Q104" i="47"/>
  <c r="S104" i="47" s="1"/>
  <c r="U104" i="47" s="1"/>
  <c r="J104" i="47"/>
  <c r="M104" i="47" s="1"/>
  <c r="Q103" i="47"/>
  <c r="S103" i="47" s="1"/>
  <c r="U103" i="47" s="1"/>
  <c r="J103" i="47"/>
  <c r="M103" i="47" s="1"/>
  <c r="Q102" i="47"/>
  <c r="S102" i="47" s="1"/>
  <c r="U102" i="47" s="1"/>
  <c r="J102" i="47"/>
  <c r="M102" i="47" s="1"/>
  <c r="Q101" i="47"/>
  <c r="S101" i="47" s="1"/>
  <c r="U101" i="47" s="1"/>
  <c r="J101" i="47"/>
  <c r="M101" i="47" s="1"/>
  <c r="Q100" i="47"/>
  <c r="S100" i="47" s="1"/>
  <c r="U100" i="47" s="1"/>
  <c r="J100" i="47"/>
  <c r="M100" i="47" s="1"/>
  <c r="Q99" i="47"/>
  <c r="S99" i="47" s="1"/>
  <c r="U99" i="47" s="1"/>
  <c r="J99" i="47"/>
  <c r="M99" i="47" s="1"/>
  <c r="Q98" i="47"/>
  <c r="S98" i="47" s="1"/>
  <c r="U98" i="47" s="1"/>
  <c r="J98" i="47"/>
  <c r="M98" i="47" s="1"/>
  <c r="Q97" i="47"/>
  <c r="S97" i="47" s="1"/>
  <c r="U97" i="47" s="1"/>
  <c r="J97" i="47"/>
  <c r="M97" i="47" s="1"/>
  <c r="Q96" i="47"/>
  <c r="S96" i="47" s="1"/>
  <c r="U96" i="47" s="1"/>
  <c r="J96" i="47"/>
  <c r="M96" i="47" s="1"/>
  <c r="Q95" i="47"/>
  <c r="S95" i="47" s="1"/>
  <c r="U95" i="47" s="1"/>
  <c r="J95" i="47"/>
  <c r="M95" i="47" s="1"/>
  <c r="Q94" i="47"/>
  <c r="S94" i="47" s="1"/>
  <c r="U94" i="47" s="1"/>
  <c r="J94" i="47"/>
  <c r="M94" i="47" s="1"/>
  <c r="Q93" i="47"/>
  <c r="S93" i="47" s="1"/>
  <c r="U93" i="47" s="1"/>
  <c r="J93" i="47"/>
  <c r="M93" i="47" s="1"/>
  <c r="Q92" i="47"/>
  <c r="S92" i="47" s="1"/>
  <c r="U92" i="47" s="1"/>
  <c r="J92" i="47"/>
  <c r="M92" i="47" s="1"/>
  <c r="Q91" i="47"/>
  <c r="S91" i="47" s="1"/>
  <c r="U91" i="47" s="1"/>
  <c r="J91" i="47"/>
  <c r="M91" i="47" s="1"/>
  <c r="Q90" i="47"/>
  <c r="S90" i="47" s="1"/>
  <c r="U90" i="47" s="1"/>
  <c r="J90" i="47"/>
  <c r="M90" i="47" s="1"/>
  <c r="Q89" i="47"/>
  <c r="S89" i="47" s="1"/>
  <c r="U89" i="47" s="1"/>
  <c r="J89" i="47"/>
  <c r="M89" i="47" s="1"/>
  <c r="Q88" i="47"/>
  <c r="S88" i="47" s="1"/>
  <c r="U88" i="47" s="1"/>
  <c r="J88" i="47"/>
  <c r="M88" i="47" s="1"/>
  <c r="Q87" i="47"/>
  <c r="S87" i="47" s="1"/>
  <c r="U87" i="47" s="1"/>
  <c r="J87" i="47"/>
  <c r="M87" i="47" s="1"/>
  <c r="Q86" i="47"/>
  <c r="S86" i="47" s="1"/>
  <c r="U86" i="47" s="1"/>
  <c r="J86" i="47"/>
  <c r="M86" i="47" s="1"/>
  <c r="Q85" i="47"/>
  <c r="S85" i="47" s="1"/>
  <c r="U85" i="47" s="1"/>
  <c r="J85" i="47"/>
  <c r="M85" i="47" s="1"/>
  <c r="Q84" i="47"/>
  <c r="S84" i="47" s="1"/>
  <c r="U84" i="47" s="1"/>
  <c r="J84" i="47"/>
  <c r="M84" i="47" s="1"/>
  <c r="Q83" i="47"/>
  <c r="S83" i="47" s="1"/>
  <c r="U83" i="47" s="1"/>
  <c r="J83" i="47"/>
  <c r="M83" i="47" s="1"/>
  <c r="Q82" i="47"/>
  <c r="S82" i="47" s="1"/>
  <c r="U82" i="47" s="1"/>
  <c r="J82" i="47"/>
  <c r="M82" i="47" s="1"/>
  <c r="Q81" i="47"/>
  <c r="S81" i="47" s="1"/>
  <c r="U81" i="47" s="1"/>
  <c r="J81" i="47"/>
  <c r="M81" i="47" s="1"/>
  <c r="Q80" i="47"/>
  <c r="S80" i="47" s="1"/>
  <c r="U80" i="47" s="1"/>
  <c r="J80" i="47"/>
  <c r="M80" i="47" s="1"/>
  <c r="Q79" i="47"/>
  <c r="S79" i="47" s="1"/>
  <c r="U79" i="47" s="1"/>
  <c r="J79" i="47"/>
  <c r="M79" i="47" s="1"/>
  <c r="Q78" i="47"/>
  <c r="S78" i="47" s="1"/>
  <c r="U78" i="47" s="1"/>
  <c r="J78" i="47"/>
  <c r="M78" i="47" s="1"/>
  <c r="Q77" i="47"/>
  <c r="S77" i="47" s="1"/>
  <c r="U77" i="47" s="1"/>
  <c r="J77" i="47"/>
  <c r="M77" i="47" s="1"/>
  <c r="Q76" i="47"/>
  <c r="S76" i="47" s="1"/>
  <c r="U76" i="47" s="1"/>
  <c r="J76" i="47"/>
  <c r="M76" i="47" s="1"/>
  <c r="Q75" i="47"/>
  <c r="S75" i="47" s="1"/>
  <c r="U75" i="47" s="1"/>
  <c r="J75" i="47"/>
  <c r="M75" i="47" s="1"/>
  <c r="Q74" i="47"/>
  <c r="S74" i="47" s="1"/>
  <c r="U74" i="47" s="1"/>
  <c r="J74" i="47"/>
  <c r="M74" i="47" s="1"/>
  <c r="Q73" i="47"/>
  <c r="S73" i="47" s="1"/>
  <c r="U73" i="47" s="1"/>
  <c r="J73" i="47"/>
  <c r="M73" i="47" s="1"/>
  <c r="Q72" i="47"/>
  <c r="S72" i="47" s="1"/>
  <c r="U72" i="47" s="1"/>
  <c r="J72" i="47"/>
  <c r="M72" i="47" s="1"/>
  <c r="Q71" i="47"/>
  <c r="S71" i="47" s="1"/>
  <c r="U71" i="47" s="1"/>
  <c r="J71" i="47"/>
  <c r="M71" i="47" s="1"/>
  <c r="Q70" i="47"/>
  <c r="S70" i="47" s="1"/>
  <c r="U70" i="47" s="1"/>
  <c r="J70" i="47"/>
  <c r="M70" i="47" s="1"/>
  <c r="Q69" i="47"/>
  <c r="S69" i="47" s="1"/>
  <c r="U69" i="47" s="1"/>
  <c r="J69" i="47"/>
  <c r="M69" i="47" s="1"/>
  <c r="Q68" i="47"/>
  <c r="S68" i="47" s="1"/>
  <c r="U68" i="47" s="1"/>
  <c r="J68" i="47"/>
  <c r="M68" i="47" s="1"/>
  <c r="Q67" i="47"/>
  <c r="S67" i="47" s="1"/>
  <c r="U67" i="47" s="1"/>
  <c r="J67" i="47"/>
  <c r="M67" i="47" s="1"/>
  <c r="Q66" i="47"/>
  <c r="S66" i="47" s="1"/>
  <c r="U66" i="47" s="1"/>
  <c r="J66" i="47"/>
  <c r="M66" i="47" s="1"/>
  <c r="Q65" i="47"/>
  <c r="S65" i="47" s="1"/>
  <c r="U65" i="47" s="1"/>
  <c r="J65" i="47"/>
  <c r="M65" i="47" s="1"/>
  <c r="Q64" i="47"/>
  <c r="S64" i="47" s="1"/>
  <c r="U64" i="47" s="1"/>
  <c r="J64" i="47"/>
  <c r="M64" i="47" s="1"/>
  <c r="Q63" i="47"/>
  <c r="S63" i="47" s="1"/>
  <c r="U63" i="47" s="1"/>
  <c r="J63" i="47"/>
  <c r="M63" i="47" s="1"/>
  <c r="Q62" i="47"/>
  <c r="S62" i="47" s="1"/>
  <c r="U62" i="47" s="1"/>
  <c r="J62" i="47"/>
  <c r="M62" i="47" s="1"/>
  <c r="Q61" i="47"/>
  <c r="S61" i="47" s="1"/>
  <c r="U61" i="47" s="1"/>
  <c r="J61" i="47"/>
  <c r="M61" i="47" s="1"/>
  <c r="Q60" i="47"/>
  <c r="S60" i="47" s="1"/>
  <c r="U60" i="47" s="1"/>
  <c r="J60" i="47"/>
  <c r="M60" i="47" s="1"/>
  <c r="Q59" i="47"/>
  <c r="S59" i="47" s="1"/>
  <c r="U59" i="47" s="1"/>
  <c r="J59" i="47"/>
  <c r="M59" i="47" s="1"/>
  <c r="Q58" i="47"/>
  <c r="S58" i="47" s="1"/>
  <c r="U58" i="47" s="1"/>
  <c r="J58" i="47"/>
  <c r="M58" i="47" s="1"/>
  <c r="Q57" i="47"/>
  <c r="S57" i="47" s="1"/>
  <c r="U57" i="47" s="1"/>
  <c r="J57" i="47"/>
  <c r="M57" i="47" s="1"/>
  <c r="Q56" i="47"/>
  <c r="S56" i="47" s="1"/>
  <c r="U56" i="47" s="1"/>
  <c r="J56" i="47"/>
  <c r="M56" i="47" s="1"/>
  <c r="Q55" i="47"/>
  <c r="S55" i="47" s="1"/>
  <c r="U55" i="47" s="1"/>
  <c r="J55" i="47"/>
  <c r="M55" i="47" s="1"/>
  <c r="Q54" i="47"/>
  <c r="S54" i="47" s="1"/>
  <c r="U54" i="47" s="1"/>
  <c r="J54" i="47"/>
  <c r="M54" i="47" s="1"/>
  <c r="Q53" i="47"/>
  <c r="S53" i="47" s="1"/>
  <c r="U53" i="47" s="1"/>
  <c r="J53" i="47"/>
  <c r="M53" i="47" s="1"/>
  <c r="Q52" i="47"/>
  <c r="S52" i="47" s="1"/>
  <c r="U52" i="47" s="1"/>
  <c r="J52" i="47"/>
  <c r="M52" i="47" s="1"/>
  <c r="Q51" i="47"/>
  <c r="S51" i="47" s="1"/>
  <c r="U51" i="47" s="1"/>
  <c r="J51" i="47"/>
  <c r="M51" i="47" s="1"/>
  <c r="Q50" i="47"/>
  <c r="S50" i="47" s="1"/>
  <c r="U50" i="47" s="1"/>
  <c r="J50" i="47"/>
  <c r="M50" i="47" s="1"/>
  <c r="Q49" i="47"/>
  <c r="S49" i="47" s="1"/>
  <c r="U49" i="47" s="1"/>
  <c r="J49" i="47"/>
  <c r="M49" i="47" s="1"/>
  <c r="Q48" i="47"/>
  <c r="S48" i="47" s="1"/>
  <c r="U48" i="47" s="1"/>
  <c r="J48" i="47"/>
  <c r="M48" i="47" s="1"/>
  <c r="Q47" i="47"/>
  <c r="S47" i="47" s="1"/>
  <c r="U47" i="47" s="1"/>
  <c r="J47" i="47"/>
  <c r="M47" i="47" s="1"/>
  <c r="Q46" i="47"/>
  <c r="S46" i="47" s="1"/>
  <c r="U46" i="47" s="1"/>
  <c r="J46" i="47"/>
  <c r="M46" i="47" s="1"/>
  <c r="Q45" i="47"/>
  <c r="S45" i="47" s="1"/>
  <c r="U45" i="47" s="1"/>
  <c r="J45" i="47"/>
  <c r="M45" i="47" s="1"/>
  <c r="Q44" i="47"/>
  <c r="S44" i="47" s="1"/>
  <c r="U44" i="47" s="1"/>
  <c r="J44" i="47"/>
  <c r="M44" i="47" s="1"/>
  <c r="Q43" i="47"/>
  <c r="S43" i="47" s="1"/>
  <c r="U43" i="47" s="1"/>
  <c r="J43" i="47"/>
  <c r="M43" i="47" s="1"/>
  <c r="Q42" i="47"/>
  <c r="S42" i="47" s="1"/>
  <c r="U42" i="47" s="1"/>
  <c r="J42" i="47"/>
  <c r="M42" i="47" s="1"/>
  <c r="Q41" i="47"/>
  <c r="S41" i="47" s="1"/>
  <c r="U41" i="47" s="1"/>
  <c r="J41" i="47"/>
  <c r="M41" i="47" s="1"/>
  <c r="Q40" i="47"/>
  <c r="S40" i="47" s="1"/>
  <c r="U40" i="47" s="1"/>
  <c r="J40" i="47"/>
  <c r="M40" i="47" s="1"/>
  <c r="Q39" i="47"/>
  <c r="S39" i="47" s="1"/>
  <c r="U39" i="47" s="1"/>
  <c r="J39" i="47"/>
  <c r="M39" i="47" s="1"/>
  <c r="Q38" i="47"/>
  <c r="S38" i="47" s="1"/>
  <c r="U38" i="47" s="1"/>
  <c r="J38" i="47"/>
  <c r="M38" i="47" s="1"/>
  <c r="Q37" i="47"/>
  <c r="S37" i="47" s="1"/>
  <c r="U37" i="47" s="1"/>
  <c r="J37" i="47"/>
  <c r="M37" i="47" s="1"/>
  <c r="Q36" i="47"/>
  <c r="S36" i="47" s="1"/>
  <c r="U36" i="47" s="1"/>
  <c r="J36" i="47"/>
  <c r="M36" i="47" s="1"/>
  <c r="Q35" i="47"/>
  <c r="S35" i="47" s="1"/>
  <c r="U35" i="47" s="1"/>
  <c r="J35" i="47"/>
  <c r="M35" i="47" s="1"/>
  <c r="Q34" i="47"/>
  <c r="S34" i="47" s="1"/>
  <c r="U34" i="47" s="1"/>
  <c r="J34" i="47"/>
  <c r="M34" i="47" s="1"/>
  <c r="Q33" i="47"/>
  <c r="S33" i="47" s="1"/>
  <c r="U33" i="47" s="1"/>
  <c r="J33" i="47"/>
  <c r="M33" i="47" s="1"/>
  <c r="Q32" i="47"/>
  <c r="S32" i="47" s="1"/>
  <c r="U32" i="47" s="1"/>
  <c r="J32" i="47"/>
  <c r="M32" i="47" s="1"/>
  <c r="Q31" i="47"/>
  <c r="S31" i="47" s="1"/>
  <c r="U31" i="47" s="1"/>
  <c r="J31" i="47"/>
  <c r="M31" i="47" s="1"/>
  <c r="Q30" i="47"/>
  <c r="S30" i="47" s="1"/>
  <c r="U30" i="47" s="1"/>
  <c r="J30" i="47"/>
  <c r="M30" i="47" s="1"/>
  <c r="Q29" i="47"/>
  <c r="S29" i="47" s="1"/>
  <c r="U29" i="47" s="1"/>
  <c r="J29" i="47"/>
  <c r="M29" i="47" s="1"/>
  <c r="Q28" i="47"/>
  <c r="S28" i="47" s="1"/>
  <c r="U28" i="47" s="1"/>
  <c r="J28" i="47"/>
  <c r="M28" i="47" s="1"/>
  <c r="Q27" i="47"/>
  <c r="S27" i="47" s="1"/>
  <c r="U27" i="47" s="1"/>
  <c r="J27" i="47"/>
  <c r="M27" i="47" s="1"/>
  <c r="Q26" i="47"/>
  <c r="S26" i="47" s="1"/>
  <c r="U26" i="47" s="1"/>
  <c r="J26" i="47"/>
  <c r="M26" i="47" s="1"/>
  <c r="Q25" i="47"/>
  <c r="S25" i="47" s="1"/>
  <c r="U25" i="47" s="1"/>
  <c r="J25" i="47"/>
  <c r="M25" i="47" s="1"/>
  <c r="Q24" i="47"/>
  <c r="S24" i="47" s="1"/>
  <c r="U24" i="47" s="1"/>
  <c r="J24" i="47"/>
  <c r="M24" i="47" s="1"/>
  <c r="Q23" i="47"/>
  <c r="S23" i="47" s="1"/>
  <c r="U23" i="47" s="1"/>
  <c r="J23" i="47"/>
  <c r="M23" i="47" s="1"/>
  <c r="Q22" i="47"/>
  <c r="S22" i="47" s="1"/>
  <c r="U22" i="47" s="1"/>
  <c r="J22" i="47"/>
  <c r="M22" i="47" s="1"/>
  <c r="Q21" i="47"/>
  <c r="S21" i="47" s="1"/>
  <c r="U21" i="47" s="1"/>
  <c r="J21" i="47"/>
  <c r="M21" i="47" s="1"/>
  <c r="Q20" i="47"/>
  <c r="S20" i="47" s="1"/>
  <c r="U20" i="47" s="1"/>
  <c r="J20" i="47"/>
  <c r="M20" i="47" s="1"/>
  <c r="Q19" i="47"/>
  <c r="S19" i="47" s="1"/>
  <c r="U19" i="47" s="1"/>
  <c r="J19" i="47"/>
  <c r="M19" i="47" s="1"/>
  <c r="Q18" i="47"/>
  <c r="S18" i="47" s="1"/>
  <c r="U18" i="47" s="1"/>
  <c r="J18" i="47"/>
  <c r="M18" i="47" s="1"/>
  <c r="Q17" i="47"/>
  <c r="S17" i="47" s="1"/>
  <c r="U17" i="47" s="1"/>
  <c r="J17" i="47"/>
  <c r="M17" i="47" s="1"/>
  <c r="Q16" i="47"/>
  <c r="S16" i="47" s="1"/>
  <c r="U16" i="47" s="1"/>
  <c r="J16" i="47"/>
  <c r="M16" i="47" s="1"/>
  <c r="Q15" i="47"/>
  <c r="S15" i="47" s="1"/>
  <c r="U15" i="47" s="1"/>
  <c r="J15" i="47"/>
  <c r="M15" i="47" s="1"/>
  <c r="Q14" i="47"/>
  <c r="S14" i="47" s="1"/>
  <c r="U14" i="47" s="1"/>
  <c r="J14" i="47"/>
  <c r="M14" i="47" s="1"/>
  <c r="Q13" i="47"/>
  <c r="S13" i="47" s="1"/>
  <c r="U13" i="47" s="1"/>
  <c r="J13" i="47"/>
  <c r="M13" i="47" s="1"/>
  <c r="Q12" i="47"/>
  <c r="S12" i="47" s="1"/>
  <c r="U12" i="47" s="1"/>
  <c r="J12" i="47"/>
  <c r="M12" i="47" s="1"/>
  <c r="Q11" i="47"/>
  <c r="S11" i="47" s="1"/>
  <c r="U11" i="47" s="1"/>
  <c r="J11" i="47"/>
  <c r="M11" i="47" s="1"/>
  <c r="Q10" i="47"/>
  <c r="S10" i="47" s="1"/>
  <c r="U10" i="47" s="1"/>
  <c r="J10" i="47"/>
  <c r="M10" i="47" s="1"/>
  <c r="Q9" i="47"/>
  <c r="S9" i="47" s="1"/>
  <c r="U9" i="47" s="1"/>
  <c r="J9" i="47"/>
  <c r="M9" i="47" s="1"/>
  <c r="S8" i="47"/>
  <c r="U8" i="47" s="1"/>
  <c r="J8" i="47"/>
  <c r="M8" i="47" s="1"/>
  <c r="S7" i="47"/>
  <c r="U7" i="47" s="1"/>
  <c r="J7" i="47"/>
  <c r="M7" i="47" s="1"/>
  <c r="S6" i="47"/>
  <c r="U6" i="47" s="1"/>
  <c r="J6" i="47"/>
  <c r="M6" i="47" s="1"/>
  <c r="S5" i="47"/>
  <c r="U5" i="47" s="1"/>
  <c r="J5" i="47"/>
  <c r="M5" i="47" s="1"/>
  <c r="O237" i="46"/>
  <c r="N237" i="46"/>
  <c r="N238" i="46" s="1"/>
  <c r="N239" i="46" s="1"/>
  <c r="M237" i="46"/>
  <c r="K230" i="46"/>
  <c r="N16" i="15" s="1"/>
  <c r="K227" i="46"/>
  <c r="J224" i="46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X107" i="46"/>
  <c r="J107" i="46"/>
  <c r="M107" i="46" s="1"/>
  <c r="J106" i="46"/>
  <c r="M106" i="46" s="1"/>
  <c r="Z105" i="46"/>
  <c r="J105" i="46"/>
  <c r="M105" i="46" s="1"/>
  <c r="Q104" i="46"/>
  <c r="S104" i="46" s="1"/>
  <c r="U104" i="46" s="1"/>
  <c r="J104" i="46"/>
  <c r="M104" i="46" s="1"/>
  <c r="Q103" i="46"/>
  <c r="S103" i="46" s="1"/>
  <c r="U103" i="46" s="1"/>
  <c r="J103" i="46"/>
  <c r="M103" i="46" s="1"/>
  <c r="Q102" i="46"/>
  <c r="S102" i="46" s="1"/>
  <c r="U102" i="46" s="1"/>
  <c r="J102" i="46"/>
  <c r="M102" i="46" s="1"/>
  <c r="Q101" i="46"/>
  <c r="S101" i="46" s="1"/>
  <c r="U101" i="46" s="1"/>
  <c r="J101" i="46"/>
  <c r="M101" i="46" s="1"/>
  <c r="Q100" i="46"/>
  <c r="S100" i="46" s="1"/>
  <c r="U100" i="46" s="1"/>
  <c r="J100" i="46"/>
  <c r="M100" i="46" s="1"/>
  <c r="Q99" i="46"/>
  <c r="S99" i="46" s="1"/>
  <c r="U99" i="46" s="1"/>
  <c r="J99" i="46"/>
  <c r="M99" i="46" s="1"/>
  <c r="Q98" i="46"/>
  <c r="S98" i="46" s="1"/>
  <c r="U98" i="46" s="1"/>
  <c r="J98" i="46"/>
  <c r="M98" i="46" s="1"/>
  <c r="Q97" i="46"/>
  <c r="S97" i="46" s="1"/>
  <c r="U97" i="46" s="1"/>
  <c r="J97" i="46"/>
  <c r="M97" i="46" s="1"/>
  <c r="Q96" i="46"/>
  <c r="S96" i="46" s="1"/>
  <c r="U96" i="46" s="1"/>
  <c r="J96" i="46"/>
  <c r="M96" i="46" s="1"/>
  <c r="Q95" i="46"/>
  <c r="S95" i="46" s="1"/>
  <c r="U95" i="46" s="1"/>
  <c r="J95" i="46"/>
  <c r="M95" i="46" s="1"/>
  <c r="Q94" i="46"/>
  <c r="S94" i="46" s="1"/>
  <c r="U94" i="46" s="1"/>
  <c r="J94" i="46"/>
  <c r="M94" i="46" s="1"/>
  <c r="Q93" i="46"/>
  <c r="S93" i="46" s="1"/>
  <c r="U93" i="46" s="1"/>
  <c r="J93" i="46"/>
  <c r="M93" i="46" s="1"/>
  <c r="Q92" i="46"/>
  <c r="S92" i="46" s="1"/>
  <c r="U92" i="46" s="1"/>
  <c r="J92" i="46"/>
  <c r="M92" i="46" s="1"/>
  <c r="Q91" i="46"/>
  <c r="S91" i="46" s="1"/>
  <c r="U91" i="46" s="1"/>
  <c r="J91" i="46"/>
  <c r="M91" i="46" s="1"/>
  <c r="Q90" i="46"/>
  <c r="S90" i="46" s="1"/>
  <c r="U90" i="46" s="1"/>
  <c r="J90" i="46"/>
  <c r="M90" i="46" s="1"/>
  <c r="Q89" i="46"/>
  <c r="S89" i="46" s="1"/>
  <c r="U89" i="46" s="1"/>
  <c r="J89" i="46"/>
  <c r="M89" i="46" s="1"/>
  <c r="Q88" i="46"/>
  <c r="S88" i="46" s="1"/>
  <c r="U88" i="46" s="1"/>
  <c r="J88" i="46"/>
  <c r="M88" i="46" s="1"/>
  <c r="Q87" i="46"/>
  <c r="S87" i="46" s="1"/>
  <c r="U87" i="46" s="1"/>
  <c r="J87" i="46"/>
  <c r="M87" i="46" s="1"/>
  <c r="Q86" i="46"/>
  <c r="S86" i="46" s="1"/>
  <c r="U86" i="46" s="1"/>
  <c r="J86" i="46"/>
  <c r="M86" i="46" s="1"/>
  <c r="Q85" i="46"/>
  <c r="S85" i="46" s="1"/>
  <c r="U85" i="46" s="1"/>
  <c r="J85" i="46"/>
  <c r="M85" i="46" s="1"/>
  <c r="Q84" i="46"/>
  <c r="S84" i="46" s="1"/>
  <c r="U84" i="46" s="1"/>
  <c r="J84" i="46"/>
  <c r="M84" i="46" s="1"/>
  <c r="Q83" i="46"/>
  <c r="S83" i="46" s="1"/>
  <c r="U83" i="46" s="1"/>
  <c r="J83" i="46"/>
  <c r="M83" i="46" s="1"/>
  <c r="Q82" i="46"/>
  <c r="S82" i="46" s="1"/>
  <c r="U82" i="46" s="1"/>
  <c r="J82" i="46"/>
  <c r="M82" i="46" s="1"/>
  <c r="Q81" i="46"/>
  <c r="S81" i="46" s="1"/>
  <c r="U81" i="46" s="1"/>
  <c r="J81" i="46"/>
  <c r="M81" i="46" s="1"/>
  <c r="Q80" i="46"/>
  <c r="S80" i="46" s="1"/>
  <c r="U80" i="46" s="1"/>
  <c r="J80" i="46"/>
  <c r="M80" i="46" s="1"/>
  <c r="Q79" i="46"/>
  <c r="S79" i="46" s="1"/>
  <c r="U79" i="46" s="1"/>
  <c r="J79" i="46"/>
  <c r="M79" i="46" s="1"/>
  <c r="Q78" i="46"/>
  <c r="S78" i="46" s="1"/>
  <c r="U78" i="46" s="1"/>
  <c r="J78" i="46"/>
  <c r="M78" i="46" s="1"/>
  <c r="Q77" i="46"/>
  <c r="S77" i="46" s="1"/>
  <c r="U77" i="46" s="1"/>
  <c r="J77" i="46"/>
  <c r="M77" i="46" s="1"/>
  <c r="Q76" i="46"/>
  <c r="S76" i="46" s="1"/>
  <c r="U76" i="46" s="1"/>
  <c r="J76" i="46"/>
  <c r="M76" i="46" s="1"/>
  <c r="Q75" i="46"/>
  <c r="S75" i="46" s="1"/>
  <c r="U75" i="46" s="1"/>
  <c r="J75" i="46"/>
  <c r="M75" i="46" s="1"/>
  <c r="Q74" i="46"/>
  <c r="S74" i="46" s="1"/>
  <c r="U74" i="46" s="1"/>
  <c r="J74" i="46"/>
  <c r="M74" i="46" s="1"/>
  <c r="Q73" i="46"/>
  <c r="S73" i="46" s="1"/>
  <c r="U73" i="46" s="1"/>
  <c r="J73" i="46"/>
  <c r="M73" i="46" s="1"/>
  <c r="Q72" i="46"/>
  <c r="S72" i="46" s="1"/>
  <c r="U72" i="46" s="1"/>
  <c r="J72" i="46"/>
  <c r="M72" i="46" s="1"/>
  <c r="Q71" i="46"/>
  <c r="S71" i="46" s="1"/>
  <c r="U71" i="46" s="1"/>
  <c r="J71" i="46"/>
  <c r="M71" i="46" s="1"/>
  <c r="Q70" i="46"/>
  <c r="S70" i="46" s="1"/>
  <c r="U70" i="46" s="1"/>
  <c r="J70" i="46"/>
  <c r="M70" i="46" s="1"/>
  <c r="Q69" i="46"/>
  <c r="S69" i="46" s="1"/>
  <c r="U69" i="46" s="1"/>
  <c r="J69" i="46"/>
  <c r="M69" i="46" s="1"/>
  <c r="Q68" i="46"/>
  <c r="S68" i="46" s="1"/>
  <c r="U68" i="46" s="1"/>
  <c r="J68" i="46"/>
  <c r="M68" i="46" s="1"/>
  <c r="Q67" i="46"/>
  <c r="S67" i="46" s="1"/>
  <c r="U67" i="46" s="1"/>
  <c r="J67" i="46"/>
  <c r="M67" i="46" s="1"/>
  <c r="Q66" i="46"/>
  <c r="S66" i="46" s="1"/>
  <c r="U66" i="46" s="1"/>
  <c r="J66" i="46"/>
  <c r="M66" i="46" s="1"/>
  <c r="Q65" i="46"/>
  <c r="S65" i="46" s="1"/>
  <c r="U65" i="46" s="1"/>
  <c r="J65" i="46"/>
  <c r="M65" i="46" s="1"/>
  <c r="Q64" i="46"/>
  <c r="S64" i="46" s="1"/>
  <c r="U64" i="46" s="1"/>
  <c r="J64" i="46"/>
  <c r="M64" i="46" s="1"/>
  <c r="Q63" i="46"/>
  <c r="S63" i="46" s="1"/>
  <c r="U63" i="46" s="1"/>
  <c r="J63" i="46"/>
  <c r="M63" i="46" s="1"/>
  <c r="Q62" i="46"/>
  <c r="S62" i="46" s="1"/>
  <c r="U62" i="46" s="1"/>
  <c r="J62" i="46"/>
  <c r="M62" i="46" s="1"/>
  <c r="Q61" i="46"/>
  <c r="S61" i="46" s="1"/>
  <c r="U61" i="46" s="1"/>
  <c r="J61" i="46"/>
  <c r="M61" i="46" s="1"/>
  <c r="Q60" i="46"/>
  <c r="S60" i="46" s="1"/>
  <c r="U60" i="46" s="1"/>
  <c r="J60" i="46"/>
  <c r="M60" i="46" s="1"/>
  <c r="Q59" i="46"/>
  <c r="S59" i="46" s="1"/>
  <c r="U59" i="46" s="1"/>
  <c r="J59" i="46"/>
  <c r="M59" i="46" s="1"/>
  <c r="Q58" i="46"/>
  <c r="S58" i="46" s="1"/>
  <c r="U58" i="46" s="1"/>
  <c r="J58" i="46"/>
  <c r="M58" i="46" s="1"/>
  <c r="Q57" i="46"/>
  <c r="S57" i="46" s="1"/>
  <c r="U57" i="46" s="1"/>
  <c r="J57" i="46"/>
  <c r="M57" i="46" s="1"/>
  <c r="Q56" i="46"/>
  <c r="S56" i="46" s="1"/>
  <c r="U56" i="46" s="1"/>
  <c r="J56" i="46"/>
  <c r="M56" i="46" s="1"/>
  <c r="Q55" i="46"/>
  <c r="S55" i="46" s="1"/>
  <c r="U55" i="46" s="1"/>
  <c r="J55" i="46"/>
  <c r="M55" i="46" s="1"/>
  <c r="Q54" i="46"/>
  <c r="S54" i="46" s="1"/>
  <c r="U54" i="46" s="1"/>
  <c r="J54" i="46"/>
  <c r="M54" i="46" s="1"/>
  <c r="Q53" i="46"/>
  <c r="S53" i="46" s="1"/>
  <c r="U53" i="46" s="1"/>
  <c r="J53" i="46"/>
  <c r="M53" i="46" s="1"/>
  <c r="Q52" i="46"/>
  <c r="S52" i="46" s="1"/>
  <c r="U52" i="46" s="1"/>
  <c r="J52" i="46"/>
  <c r="M52" i="46" s="1"/>
  <c r="Q51" i="46"/>
  <c r="S51" i="46" s="1"/>
  <c r="U51" i="46" s="1"/>
  <c r="J51" i="46"/>
  <c r="M51" i="46" s="1"/>
  <c r="Q50" i="46"/>
  <c r="S50" i="46" s="1"/>
  <c r="U50" i="46" s="1"/>
  <c r="J50" i="46"/>
  <c r="M50" i="46" s="1"/>
  <c r="Q49" i="46"/>
  <c r="S49" i="46" s="1"/>
  <c r="U49" i="46" s="1"/>
  <c r="J49" i="46"/>
  <c r="M49" i="46" s="1"/>
  <c r="Q48" i="46"/>
  <c r="S48" i="46" s="1"/>
  <c r="U48" i="46" s="1"/>
  <c r="J48" i="46"/>
  <c r="M48" i="46" s="1"/>
  <c r="Q47" i="46"/>
  <c r="S47" i="46" s="1"/>
  <c r="U47" i="46" s="1"/>
  <c r="J47" i="46"/>
  <c r="M47" i="46" s="1"/>
  <c r="Q46" i="46"/>
  <c r="S46" i="46" s="1"/>
  <c r="U46" i="46" s="1"/>
  <c r="J46" i="46"/>
  <c r="M46" i="46" s="1"/>
  <c r="Q45" i="46"/>
  <c r="S45" i="46" s="1"/>
  <c r="U45" i="46" s="1"/>
  <c r="J45" i="46"/>
  <c r="M45" i="46" s="1"/>
  <c r="Q44" i="46"/>
  <c r="S44" i="46" s="1"/>
  <c r="U44" i="46" s="1"/>
  <c r="J44" i="46"/>
  <c r="M44" i="46" s="1"/>
  <c r="Q43" i="46"/>
  <c r="S43" i="46" s="1"/>
  <c r="U43" i="46" s="1"/>
  <c r="J43" i="46"/>
  <c r="M43" i="46" s="1"/>
  <c r="Q42" i="46"/>
  <c r="S42" i="46" s="1"/>
  <c r="U42" i="46" s="1"/>
  <c r="J42" i="46"/>
  <c r="M42" i="46" s="1"/>
  <c r="Q41" i="46"/>
  <c r="S41" i="46" s="1"/>
  <c r="U41" i="46" s="1"/>
  <c r="J41" i="46"/>
  <c r="M41" i="46" s="1"/>
  <c r="Q40" i="46"/>
  <c r="S40" i="46" s="1"/>
  <c r="U40" i="46" s="1"/>
  <c r="J40" i="46"/>
  <c r="M40" i="46" s="1"/>
  <c r="Q39" i="46"/>
  <c r="S39" i="46" s="1"/>
  <c r="U39" i="46" s="1"/>
  <c r="J39" i="46"/>
  <c r="M39" i="46" s="1"/>
  <c r="Q38" i="46"/>
  <c r="S38" i="46" s="1"/>
  <c r="U38" i="46" s="1"/>
  <c r="J38" i="46"/>
  <c r="M38" i="46" s="1"/>
  <c r="Q37" i="46"/>
  <c r="S37" i="46" s="1"/>
  <c r="U37" i="46" s="1"/>
  <c r="J37" i="46"/>
  <c r="M37" i="46" s="1"/>
  <c r="Q36" i="46"/>
  <c r="S36" i="46" s="1"/>
  <c r="U36" i="46" s="1"/>
  <c r="J36" i="46"/>
  <c r="M36" i="46" s="1"/>
  <c r="Q35" i="46"/>
  <c r="S35" i="46" s="1"/>
  <c r="U35" i="46" s="1"/>
  <c r="J35" i="46"/>
  <c r="M35" i="46" s="1"/>
  <c r="Q34" i="46"/>
  <c r="S34" i="46" s="1"/>
  <c r="U34" i="46" s="1"/>
  <c r="J34" i="46"/>
  <c r="M34" i="46" s="1"/>
  <c r="Q33" i="46"/>
  <c r="S33" i="46" s="1"/>
  <c r="U33" i="46" s="1"/>
  <c r="J33" i="46"/>
  <c r="M33" i="46" s="1"/>
  <c r="Q32" i="46"/>
  <c r="S32" i="46" s="1"/>
  <c r="U32" i="46" s="1"/>
  <c r="J32" i="46"/>
  <c r="M32" i="46" s="1"/>
  <c r="Q31" i="46"/>
  <c r="S31" i="46" s="1"/>
  <c r="U31" i="46" s="1"/>
  <c r="J31" i="46"/>
  <c r="M31" i="46" s="1"/>
  <c r="Q30" i="46"/>
  <c r="S30" i="46" s="1"/>
  <c r="U30" i="46" s="1"/>
  <c r="J30" i="46"/>
  <c r="M30" i="46" s="1"/>
  <c r="Q29" i="46"/>
  <c r="S29" i="46" s="1"/>
  <c r="U29" i="46" s="1"/>
  <c r="J29" i="46"/>
  <c r="M29" i="46" s="1"/>
  <c r="Q28" i="46"/>
  <c r="S28" i="46" s="1"/>
  <c r="U28" i="46" s="1"/>
  <c r="J28" i="46"/>
  <c r="M28" i="46" s="1"/>
  <c r="Q27" i="46"/>
  <c r="S27" i="46" s="1"/>
  <c r="U27" i="46" s="1"/>
  <c r="J27" i="46"/>
  <c r="M27" i="46" s="1"/>
  <c r="Q26" i="46"/>
  <c r="S26" i="46" s="1"/>
  <c r="U26" i="46" s="1"/>
  <c r="J26" i="46"/>
  <c r="M26" i="46" s="1"/>
  <c r="Q25" i="46"/>
  <c r="S25" i="46" s="1"/>
  <c r="U25" i="46" s="1"/>
  <c r="J25" i="46"/>
  <c r="M25" i="46" s="1"/>
  <c r="Q24" i="46"/>
  <c r="S24" i="46" s="1"/>
  <c r="U24" i="46" s="1"/>
  <c r="J24" i="46"/>
  <c r="M24" i="46" s="1"/>
  <c r="Q23" i="46"/>
  <c r="S23" i="46" s="1"/>
  <c r="U23" i="46" s="1"/>
  <c r="J23" i="46"/>
  <c r="M23" i="46" s="1"/>
  <c r="Q22" i="46"/>
  <c r="S22" i="46" s="1"/>
  <c r="U22" i="46" s="1"/>
  <c r="J22" i="46"/>
  <c r="M22" i="46" s="1"/>
  <c r="Q21" i="46"/>
  <c r="S21" i="46" s="1"/>
  <c r="U21" i="46" s="1"/>
  <c r="J21" i="46"/>
  <c r="M21" i="46" s="1"/>
  <c r="Q20" i="46"/>
  <c r="S20" i="46" s="1"/>
  <c r="U20" i="46" s="1"/>
  <c r="J20" i="46"/>
  <c r="M20" i="46" s="1"/>
  <c r="Q19" i="46"/>
  <c r="S19" i="46" s="1"/>
  <c r="U19" i="46" s="1"/>
  <c r="J19" i="46"/>
  <c r="M19" i="46" s="1"/>
  <c r="Q18" i="46"/>
  <c r="S18" i="46" s="1"/>
  <c r="U18" i="46" s="1"/>
  <c r="J18" i="46"/>
  <c r="M18" i="46" s="1"/>
  <c r="Q17" i="46"/>
  <c r="S17" i="46" s="1"/>
  <c r="U17" i="46" s="1"/>
  <c r="J17" i="46"/>
  <c r="M17" i="46" s="1"/>
  <c r="Q16" i="46"/>
  <c r="S16" i="46" s="1"/>
  <c r="U16" i="46" s="1"/>
  <c r="J16" i="46"/>
  <c r="M16" i="46" s="1"/>
  <c r="Q15" i="46"/>
  <c r="S15" i="46" s="1"/>
  <c r="U15" i="46" s="1"/>
  <c r="J15" i="46"/>
  <c r="M15" i="46" s="1"/>
  <c r="Q14" i="46"/>
  <c r="S14" i="46" s="1"/>
  <c r="U14" i="46" s="1"/>
  <c r="J14" i="46"/>
  <c r="M14" i="46" s="1"/>
  <c r="Q13" i="46"/>
  <c r="S13" i="46" s="1"/>
  <c r="U13" i="46" s="1"/>
  <c r="J13" i="46"/>
  <c r="M13" i="46" s="1"/>
  <c r="Q12" i="46"/>
  <c r="S12" i="46" s="1"/>
  <c r="U12" i="46" s="1"/>
  <c r="J12" i="46"/>
  <c r="M12" i="46" s="1"/>
  <c r="Q11" i="46"/>
  <c r="S11" i="46" s="1"/>
  <c r="U11" i="46" s="1"/>
  <c r="J11" i="46"/>
  <c r="M11" i="46" s="1"/>
  <c r="Q10" i="46"/>
  <c r="S10" i="46" s="1"/>
  <c r="U10" i="46" s="1"/>
  <c r="J10" i="46"/>
  <c r="M10" i="46" s="1"/>
  <c r="Q9" i="46"/>
  <c r="S9" i="46" s="1"/>
  <c r="U9" i="46" s="1"/>
  <c r="J9" i="46"/>
  <c r="M9" i="46" s="1"/>
  <c r="S8" i="46"/>
  <c r="U8" i="46" s="1"/>
  <c r="J8" i="46"/>
  <c r="M8" i="46" s="1"/>
  <c r="S7" i="46"/>
  <c r="U7" i="46" s="1"/>
  <c r="J7" i="46"/>
  <c r="M7" i="46" s="1"/>
  <c r="S6" i="46"/>
  <c r="U6" i="46" s="1"/>
  <c r="J6" i="46"/>
  <c r="M6" i="46" s="1"/>
  <c r="S5" i="46"/>
  <c r="U5" i="46" s="1"/>
  <c r="J5" i="46"/>
  <c r="M5" i="46" s="1"/>
  <c r="O237" i="45"/>
  <c r="N237" i="45"/>
  <c r="N238" i="45" s="1"/>
  <c r="N239" i="45" s="1"/>
  <c r="M237" i="45"/>
  <c r="K230" i="45"/>
  <c r="N15" i="15" s="1"/>
  <c r="J224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X107" i="45"/>
  <c r="J107" i="45"/>
  <c r="M107" i="45" s="1"/>
  <c r="J106" i="45"/>
  <c r="M106" i="45" s="1"/>
  <c r="Z105" i="45"/>
  <c r="J105" i="45"/>
  <c r="M105" i="45" s="1"/>
  <c r="Q104" i="45"/>
  <c r="S104" i="45" s="1"/>
  <c r="U104" i="45" s="1"/>
  <c r="J104" i="45"/>
  <c r="M104" i="45" s="1"/>
  <c r="Q103" i="45"/>
  <c r="S103" i="45" s="1"/>
  <c r="U103" i="45" s="1"/>
  <c r="J103" i="45"/>
  <c r="M103" i="45" s="1"/>
  <c r="Q102" i="45"/>
  <c r="S102" i="45" s="1"/>
  <c r="U102" i="45" s="1"/>
  <c r="J102" i="45"/>
  <c r="M102" i="45" s="1"/>
  <c r="Q101" i="45"/>
  <c r="S101" i="45" s="1"/>
  <c r="U101" i="45" s="1"/>
  <c r="J101" i="45"/>
  <c r="M101" i="45" s="1"/>
  <c r="Q100" i="45"/>
  <c r="S100" i="45" s="1"/>
  <c r="U100" i="45" s="1"/>
  <c r="J100" i="45"/>
  <c r="M100" i="45" s="1"/>
  <c r="Q99" i="45"/>
  <c r="S99" i="45" s="1"/>
  <c r="U99" i="45" s="1"/>
  <c r="J99" i="45"/>
  <c r="M99" i="45" s="1"/>
  <c r="Q98" i="45"/>
  <c r="S98" i="45" s="1"/>
  <c r="U98" i="45" s="1"/>
  <c r="J98" i="45"/>
  <c r="M98" i="45" s="1"/>
  <c r="Q97" i="45"/>
  <c r="S97" i="45" s="1"/>
  <c r="U97" i="45" s="1"/>
  <c r="J97" i="45"/>
  <c r="M97" i="45" s="1"/>
  <c r="Q96" i="45"/>
  <c r="S96" i="45" s="1"/>
  <c r="U96" i="45" s="1"/>
  <c r="J96" i="45"/>
  <c r="M96" i="45" s="1"/>
  <c r="Q95" i="45"/>
  <c r="S95" i="45" s="1"/>
  <c r="U95" i="45" s="1"/>
  <c r="J95" i="45"/>
  <c r="M95" i="45" s="1"/>
  <c r="Q94" i="45"/>
  <c r="S94" i="45" s="1"/>
  <c r="U94" i="45" s="1"/>
  <c r="J94" i="45"/>
  <c r="M94" i="45" s="1"/>
  <c r="Q93" i="45"/>
  <c r="S93" i="45" s="1"/>
  <c r="U93" i="45" s="1"/>
  <c r="J93" i="45"/>
  <c r="M93" i="45" s="1"/>
  <c r="Q92" i="45"/>
  <c r="S92" i="45" s="1"/>
  <c r="U92" i="45" s="1"/>
  <c r="J92" i="45"/>
  <c r="M92" i="45" s="1"/>
  <c r="Q91" i="45"/>
  <c r="S91" i="45" s="1"/>
  <c r="U91" i="45" s="1"/>
  <c r="J91" i="45"/>
  <c r="M91" i="45" s="1"/>
  <c r="Q90" i="45"/>
  <c r="S90" i="45" s="1"/>
  <c r="U90" i="45" s="1"/>
  <c r="J90" i="45"/>
  <c r="M90" i="45" s="1"/>
  <c r="Q89" i="45"/>
  <c r="S89" i="45" s="1"/>
  <c r="U89" i="45" s="1"/>
  <c r="J89" i="45"/>
  <c r="M89" i="45" s="1"/>
  <c r="Q88" i="45"/>
  <c r="S88" i="45" s="1"/>
  <c r="U88" i="45" s="1"/>
  <c r="J88" i="45"/>
  <c r="M88" i="45" s="1"/>
  <c r="Q87" i="45"/>
  <c r="S87" i="45" s="1"/>
  <c r="U87" i="45" s="1"/>
  <c r="J87" i="45"/>
  <c r="M87" i="45" s="1"/>
  <c r="Q86" i="45"/>
  <c r="S86" i="45" s="1"/>
  <c r="U86" i="45" s="1"/>
  <c r="J86" i="45"/>
  <c r="M86" i="45" s="1"/>
  <c r="Q85" i="45"/>
  <c r="S85" i="45" s="1"/>
  <c r="U85" i="45" s="1"/>
  <c r="J85" i="45"/>
  <c r="M85" i="45" s="1"/>
  <c r="Q84" i="45"/>
  <c r="S84" i="45" s="1"/>
  <c r="U84" i="45" s="1"/>
  <c r="J84" i="45"/>
  <c r="M84" i="45" s="1"/>
  <c r="Q83" i="45"/>
  <c r="S83" i="45" s="1"/>
  <c r="U83" i="45" s="1"/>
  <c r="J83" i="45"/>
  <c r="M83" i="45" s="1"/>
  <c r="Q82" i="45"/>
  <c r="S82" i="45" s="1"/>
  <c r="U82" i="45" s="1"/>
  <c r="J82" i="45"/>
  <c r="M82" i="45" s="1"/>
  <c r="Q81" i="45"/>
  <c r="S81" i="45" s="1"/>
  <c r="U81" i="45" s="1"/>
  <c r="J81" i="45"/>
  <c r="M81" i="45" s="1"/>
  <c r="Q80" i="45"/>
  <c r="S80" i="45" s="1"/>
  <c r="U80" i="45" s="1"/>
  <c r="J80" i="45"/>
  <c r="M80" i="45" s="1"/>
  <c r="Q79" i="45"/>
  <c r="S79" i="45" s="1"/>
  <c r="U79" i="45" s="1"/>
  <c r="J79" i="45"/>
  <c r="M79" i="45" s="1"/>
  <c r="Q78" i="45"/>
  <c r="S78" i="45" s="1"/>
  <c r="U78" i="45" s="1"/>
  <c r="J78" i="45"/>
  <c r="M78" i="45" s="1"/>
  <c r="Q77" i="45"/>
  <c r="S77" i="45" s="1"/>
  <c r="U77" i="45" s="1"/>
  <c r="J77" i="45"/>
  <c r="M77" i="45" s="1"/>
  <c r="Q76" i="45"/>
  <c r="S76" i="45" s="1"/>
  <c r="U76" i="45" s="1"/>
  <c r="J76" i="45"/>
  <c r="M76" i="45" s="1"/>
  <c r="Q75" i="45"/>
  <c r="S75" i="45" s="1"/>
  <c r="U75" i="45" s="1"/>
  <c r="J75" i="45"/>
  <c r="M75" i="45" s="1"/>
  <c r="Q74" i="45"/>
  <c r="S74" i="45" s="1"/>
  <c r="U74" i="45" s="1"/>
  <c r="J74" i="45"/>
  <c r="M74" i="45" s="1"/>
  <c r="Q73" i="45"/>
  <c r="S73" i="45" s="1"/>
  <c r="U73" i="45" s="1"/>
  <c r="J73" i="45"/>
  <c r="M73" i="45" s="1"/>
  <c r="Q72" i="45"/>
  <c r="S72" i="45" s="1"/>
  <c r="U72" i="45" s="1"/>
  <c r="J72" i="45"/>
  <c r="M72" i="45" s="1"/>
  <c r="Q71" i="45"/>
  <c r="S71" i="45" s="1"/>
  <c r="U71" i="45" s="1"/>
  <c r="J71" i="45"/>
  <c r="M71" i="45" s="1"/>
  <c r="Q70" i="45"/>
  <c r="S70" i="45" s="1"/>
  <c r="U70" i="45" s="1"/>
  <c r="J70" i="45"/>
  <c r="M70" i="45" s="1"/>
  <c r="Q69" i="45"/>
  <c r="S69" i="45" s="1"/>
  <c r="U69" i="45" s="1"/>
  <c r="J69" i="45"/>
  <c r="M69" i="45" s="1"/>
  <c r="Q68" i="45"/>
  <c r="S68" i="45" s="1"/>
  <c r="U68" i="45" s="1"/>
  <c r="J68" i="45"/>
  <c r="M68" i="45" s="1"/>
  <c r="Q67" i="45"/>
  <c r="S67" i="45" s="1"/>
  <c r="U67" i="45" s="1"/>
  <c r="J67" i="45"/>
  <c r="M67" i="45" s="1"/>
  <c r="Q66" i="45"/>
  <c r="S66" i="45" s="1"/>
  <c r="U66" i="45" s="1"/>
  <c r="J66" i="45"/>
  <c r="M66" i="45" s="1"/>
  <c r="Q65" i="45"/>
  <c r="S65" i="45" s="1"/>
  <c r="U65" i="45" s="1"/>
  <c r="J65" i="45"/>
  <c r="M65" i="45" s="1"/>
  <c r="Q64" i="45"/>
  <c r="S64" i="45" s="1"/>
  <c r="U64" i="45" s="1"/>
  <c r="J64" i="45"/>
  <c r="M64" i="45" s="1"/>
  <c r="Q63" i="45"/>
  <c r="S63" i="45" s="1"/>
  <c r="U63" i="45" s="1"/>
  <c r="J63" i="45"/>
  <c r="M63" i="45" s="1"/>
  <c r="Q62" i="45"/>
  <c r="S62" i="45" s="1"/>
  <c r="U62" i="45" s="1"/>
  <c r="J62" i="45"/>
  <c r="M62" i="45" s="1"/>
  <c r="Q61" i="45"/>
  <c r="S61" i="45" s="1"/>
  <c r="U61" i="45" s="1"/>
  <c r="J61" i="45"/>
  <c r="M61" i="45" s="1"/>
  <c r="Q60" i="45"/>
  <c r="S60" i="45" s="1"/>
  <c r="U60" i="45" s="1"/>
  <c r="J60" i="45"/>
  <c r="M60" i="45" s="1"/>
  <c r="Q59" i="45"/>
  <c r="S59" i="45" s="1"/>
  <c r="U59" i="45" s="1"/>
  <c r="J59" i="45"/>
  <c r="M59" i="45" s="1"/>
  <c r="Q58" i="45"/>
  <c r="S58" i="45" s="1"/>
  <c r="U58" i="45" s="1"/>
  <c r="J58" i="45"/>
  <c r="M58" i="45" s="1"/>
  <c r="Q57" i="45"/>
  <c r="S57" i="45" s="1"/>
  <c r="U57" i="45" s="1"/>
  <c r="J57" i="45"/>
  <c r="M57" i="45" s="1"/>
  <c r="Q56" i="45"/>
  <c r="S56" i="45" s="1"/>
  <c r="U56" i="45" s="1"/>
  <c r="J56" i="45"/>
  <c r="M56" i="45" s="1"/>
  <c r="Q55" i="45"/>
  <c r="S55" i="45" s="1"/>
  <c r="U55" i="45" s="1"/>
  <c r="J55" i="45"/>
  <c r="M55" i="45" s="1"/>
  <c r="Q54" i="45"/>
  <c r="S54" i="45" s="1"/>
  <c r="U54" i="45" s="1"/>
  <c r="J54" i="45"/>
  <c r="M54" i="45" s="1"/>
  <c r="Q53" i="45"/>
  <c r="S53" i="45" s="1"/>
  <c r="U53" i="45" s="1"/>
  <c r="J53" i="45"/>
  <c r="M53" i="45" s="1"/>
  <c r="Q52" i="45"/>
  <c r="S52" i="45" s="1"/>
  <c r="U52" i="45" s="1"/>
  <c r="J52" i="45"/>
  <c r="M52" i="45" s="1"/>
  <c r="Q51" i="45"/>
  <c r="S51" i="45" s="1"/>
  <c r="U51" i="45" s="1"/>
  <c r="J51" i="45"/>
  <c r="M51" i="45" s="1"/>
  <c r="Q50" i="45"/>
  <c r="S50" i="45" s="1"/>
  <c r="U50" i="45" s="1"/>
  <c r="J50" i="45"/>
  <c r="M50" i="45" s="1"/>
  <c r="Q49" i="45"/>
  <c r="S49" i="45" s="1"/>
  <c r="U49" i="45" s="1"/>
  <c r="J49" i="45"/>
  <c r="M49" i="45" s="1"/>
  <c r="Q48" i="45"/>
  <c r="S48" i="45" s="1"/>
  <c r="U48" i="45" s="1"/>
  <c r="J48" i="45"/>
  <c r="M48" i="45" s="1"/>
  <c r="Q47" i="45"/>
  <c r="S47" i="45" s="1"/>
  <c r="U47" i="45" s="1"/>
  <c r="J47" i="45"/>
  <c r="M47" i="45" s="1"/>
  <c r="Q46" i="45"/>
  <c r="S46" i="45" s="1"/>
  <c r="U46" i="45" s="1"/>
  <c r="J46" i="45"/>
  <c r="M46" i="45" s="1"/>
  <c r="Q45" i="45"/>
  <c r="S45" i="45" s="1"/>
  <c r="U45" i="45" s="1"/>
  <c r="J45" i="45"/>
  <c r="M45" i="45" s="1"/>
  <c r="Q44" i="45"/>
  <c r="S44" i="45" s="1"/>
  <c r="U44" i="45" s="1"/>
  <c r="J44" i="45"/>
  <c r="M44" i="45" s="1"/>
  <c r="Q43" i="45"/>
  <c r="S43" i="45" s="1"/>
  <c r="U43" i="45" s="1"/>
  <c r="J43" i="45"/>
  <c r="M43" i="45" s="1"/>
  <c r="Q42" i="45"/>
  <c r="S42" i="45" s="1"/>
  <c r="U42" i="45" s="1"/>
  <c r="J42" i="45"/>
  <c r="M42" i="45" s="1"/>
  <c r="Q41" i="45"/>
  <c r="S41" i="45" s="1"/>
  <c r="U41" i="45" s="1"/>
  <c r="J41" i="45"/>
  <c r="M41" i="45" s="1"/>
  <c r="Q40" i="45"/>
  <c r="S40" i="45" s="1"/>
  <c r="U40" i="45" s="1"/>
  <c r="J40" i="45"/>
  <c r="M40" i="45" s="1"/>
  <c r="Q39" i="45"/>
  <c r="S39" i="45" s="1"/>
  <c r="U39" i="45" s="1"/>
  <c r="J39" i="45"/>
  <c r="M39" i="45" s="1"/>
  <c r="Q38" i="45"/>
  <c r="S38" i="45" s="1"/>
  <c r="U38" i="45" s="1"/>
  <c r="J38" i="45"/>
  <c r="M38" i="45" s="1"/>
  <c r="Q37" i="45"/>
  <c r="S37" i="45" s="1"/>
  <c r="U37" i="45" s="1"/>
  <c r="J37" i="45"/>
  <c r="M37" i="45" s="1"/>
  <c r="Q36" i="45"/>
  <c r="S36" i="45" s="1"/>
  <c r="U36" i="45" s="1"/>
  <c r="J36" i="45"/>
  <c r="M36" i="45" s="1"/>
  <c r="Q35" i="45"/>
  <c r="S35" i="45" s="1"/>
  <c r="U35" i="45" s="1"/>
  <c r="J35" i="45"/>
  <c r="M35" i="45" s="1"/>
  <c r="Q34" i="45"/>
  <c r="S34" i="45" s="1"/>
  <c r="U34" i="45" s="1"/>
  <c r="J34" i="45"/>
  <c r="M34" i="45" s="1"/>
  <c r="Q33" i="45"/>
  <c r="S33" i="45" s="1"/>
  <c r="U33" i="45" s="1"/>
  <c r="J33" i="45"/>
  <c r="M33" i="45" s="1"/>
  <c r="Q32" i="45"/>
  <c r="S32" i="45" s="1"/>
  <c r="U32" i="45" s="1"/>
  <c r="J32" i="45"/>
  <c r="M32" i="45" s="1"/>
  <c r="Q31" i="45"/>
  <c r="S31" i="45" s="1"/>
  <c r="U31" i="45" s="1"/>
  <c r="J31" i="45"/>
  <c r="M31" i="45" s="1"/>
  <c r="Q30" i="45"/>
  <c r="S30" i="45" s="1"/>
  <c r="U30" i="45" s="1"/>
  <c r="J30" i="45"/>
  <c r="M30" i="45" s="1"/>
  <c r="Q29" i="45"/>
  <c r="S29" i="45" s="1"/>
  <c r="U29" i="45" s="1"/>
  <c r="J29" i="45"/>
  <c r="M29" i="45" s="1"/>
  <c r="Q28" i="45"/>
  <c r="S28" i="45" s="1"/>
  <c r="U28" i="45" s="1"/>
  <c r="J28" i="45"/>
  <c r="M28" i="45" s="1"/>
  <c r="Q27" i="45"/>
  <c r="S27" i="45" s="1"/>
  <c r="U27" i="45" s="1"/>
  <c r="J27" i="45"/>
  <c r="M27" i="45" s="1"/>
  <c r="Q26" i="45"/>
  <c r="S26" i="45" s="1"/>
  <c r="U26" i="45" s="1"/>
  <c r="J26" i="45"/>
  <c r="M26" i="45" s="1"/>
  <c r="Q25" i="45"/>
  <c r="S25" i="45" s="1"/>
  <c r="U25" i="45" s="1"/>
  <c r="J25" i="45"/>
  <c r="M25" i="45" s="1"/>
  <c r="Q24" i="45"/>
  <c r="S24" i="45" s="1"/>
  <c r="U24" i="45" s="1"/>
  <c r="J24" i="45"/>
  <c r="M24" i="45" s="1"/>
  <c r="Q23" i="45"/>
  <c r="S23" i="45" s="1"/>
  <c r="U23" i="45" s="1"/>
  <c r="J23" i="45"/>
  <c r="M23" i="45" s="1"/>
  <c r="Q22" i="45"/>
  <c r="S22" i="45" s="1"/>
  <c r="U22" i="45" s="1"/>
  <c r="J22" i="45"/>
  <c r="M22" i="45" s="1"/>
  <c r="Q21" i="45"/>
  <c r="S21" i="45" s="1"/>
  <c r="U21" i="45" s="1"/>
  <c r="J21" i="45"/>
  <c r="M21" i="45" s="1"/>
  <c r="Q20" i="45"/>
  <c r="S20" i="45" s="1"/>
  <c r="U20" i="45" s="1"/>
  <c r="J20" i="45"/>
  <c r="M20" i="45" s="1"/>
  <c r="Q19" i="45"/>
  <c r="S19" i="45" s="1"/>
  <c r="U19" i="45" s="1"/>
  <c r="J19" i="45"/>
  <c r="M19" i="45" s="1"/>
  <c r="Q18" i="45"/>
  <c r="S18" i="45" s="1"/>
  <c r="U18" i="45" s="1"/>
  <c r="J18" i="45"/>
  <c r="M18" i="45" s="1"/>
  <c r="Q17" i="45"/>
  <c r="S17" i="45" s="1"/>
  <c r="U17" i="45" s="1"/>
  <c r="J17" i="45"/>
  <c r="M17" i="45" s="1"/>
  <c r="Q16" i="45"/>
  <c r="S16" i="45" s="1"/>
  <c r="U16" i="45" s="1"/>
  <c r="J16" i="45"/>
  <c r="M16" i="45" s="1"/>
  <c r="Q15" i="45"/>
  <c r="S15" i="45" s="1"/>
  <c r="U15" i="45" s="1"/>
  <c r="J15" i="45"/>
  <c r="M15" i="45" s="1"/>
  <c r="Q14" i="45"/>
  <c r="S14" i="45" s="1"/>
  <c r="U14" i="45" s="1"/>
  <c r="J14" i="45"/>
  <c r="M14" i="45" s="1"/>
  <c r="Q13" i="45"/>
  <c r="S13" i="45" s="1"/>
  <c r="U13" i="45" s="1"/>
  <c r="J13" i="45"/>
  <c r="M13" i="45" s="1"/>
  <c r="Q12" i="45"/>
  <c r="S12" i="45" s="1"/>
  <c r="U12" i="45" s="1"/>
  <c r="J12" i="45"/>
  <c r="M12" i="45" s="1"/>
  <c r="Q11" i="45"/>
  <c r="S11" i="45" s="1"/>
  <c r="U11" i="45" s="1"/>
  <c r="J11" i="45"/>
  <c r="M11" i="45" s="1"/>
  <c r="Q10" i="45"/>
  <c r="S10" i="45" s="1"/>
  <c r="U10" i="45" s="1"/>
  <c r="J10" i="45"/>
  <c r="M10" i="45" s="1"/>
  <c r="Q9" i="45"/>
  <c r="S9" i="45" s="1"/>
  <c r="U9" i="45" s="1"/>
  <c r="J9" i="45"/>
  <c r="M9" i="45" s="1"/>
  <c r="S8" i="45"/>
  <c r="U8" i="45" s="1"/>
  <c r="J8" i="45"/>
  <c r="M8" i="45" s="1"/>
  <c r="S7" i="45"/>
  <c r="U7" i="45" s="1"/>
  <c r="J7" i="45"/>
  <c r="M7" i="45" s="1"/>
  <c r="S6" i="45"/>
  <c r="U6" i="45" s="1"/>
  <c r="J6" i="45"/>
  <c r="M6" i="45" s="1"/>
  <c r="S5" i="45"/>
  <c r="U5" i="45" s="1"/>
  <c r="J5" i="45"/>
  <c r="M5" i="45" s="1"/>
  <c r="O237" i="44"/>
  <c r="N237" i="44"/>
  <c r="N238" i="44" s="1"/>
  <c r="M237" i="44"/>
  <c r="K230" i="44"/>
  <c r="N14" i="15" s="1"/>
  <c r="K227" i="44"/>
  <c r="J224" i="44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M190" i="44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X107" i="44"/>
  <c r="J107" i="44"/>
  <c r="M107" i="44" s="1"/>
  <c r="J106" i="44"/>
  <c r="M106" i="44" s="1"/>
  <c r="Z105" i="44"/>
  <c r="J105" i="44"/>
  <c r="M105" i="44" s="1"/>
  <c r="Q104" i="44"/>
  <c r="S104" i="44" s="1"/>
  <c r="U104" i="44" s="1"/>
  <c r="J104" i="44"/>
  <c r="M104" i="44" s="1"/>
  <c r="Q103" i="44"/>
  <c r="S103" i="44" s="1"/>
  <c r="U103" i="44" s="1"/>
  <c r="J103" i="44"/>
  <c r="M103" i="44" s="1"/>
  <c r="Q102" i="44"/>
  <c r="S102" i="44" s="1"/>
  <c r="U102" i="44" s="1"/>
  <c r="J102" i="44"/>
  <c r="M102" i="44" s="1"/>
  <c r="Q101" i="44"/>
  <c r="S101" i="44" s="1"/>
  <c r="U101" i="44" s="1"/>
  <c r="J101" i="44"/>
  <c r="M101" i="44" s="1"/>
  <c r="Q100" i="44"/>
  <c r="S100" i="44" s="1"/>
  <c r="U100" i="44" s="1"/>
  <c r="J100" i="44"/>
  <c r="M100" i="44" s="1"/>
  <c r="Q99" i="44"/>
  <c r="S99" i="44" s="1"/>
  <c r="U99" i="44" s="1"/>
  <c r="J99" i="44"/>
  <c r="M99" i="44" s="1"/>
  <c r="Q98" i="44"/>
  <c r="S98" i="44" s="1"/>
  <c r="U98" i="44" s="1"/>
  <c r="J98" i="44"/>
  <c r="M98" i="44" s="1"/>
  <c r="Q97" i="44"/>
  <c r="S97" i="44" s="1"/>
  <c r="U97" i="44" s="1"/>
  <c r="J97" i="44"/>
  <c r="M97" i="44" s="1"/>
  <c r="Q96" i="44"/>
  <c r="S96" i="44" s="1"/>
  <c r="U96" i="44" s="1"/>
  <c r="J96" i="44"/>
  <c r="M96" i="44" s="1"/>
  <c r="Q95" i="44"/>
  <c r="S95" i="44" s="1"/>
  <c r="U95" i="44" s="1"/>
  <c r="J95" i="44"/>
  <c r="M95" i="44" s="1"/>
  <c r="Q94" i="44"/>
  <c r="S94" i="44" s="1"/>
  <c r="U94" i="44" s="1"/>
  <c r="J94" i="44"/>
  <c r="M94" i="44" s="1"/>
  <c r="Q93" i="44"/>
  <c r="S93" i="44" s="1"/>
  <c r="U93" i="44" s="1"/>
  <c r="J93" i="44"/>
  <c r="M93" i="44" s="1"/>
  <c r="Q92" i="44"/>
  <c r="S92" i="44" s="1"/>
  <c r="U92" i="44" s="1"/>
  <c r="J92" i="44"/>
  <c r="M92" i="44" s="1"/>
  <c r="Q91" i="44"/>
  <c r="S91" i="44" s="1"/>
  <c r="U91" i="44" s="1"/>
  <c r="J91" i="44"/>
  <c r="M91" i="44" s="1"/>
  <c r="Q90" i="44"/>
  <c r="S90" i="44" s="1"/>
  <c r="U90" i="44" s="1"/>
  <c r="J90" i="44"/>
  <c r="M90" i="44" s="1"/>
  <c r="U89" i="44"/>
  <c r="Q89" i="44"/>
  <c r="S89" i="44" s="1"/>
  <c r="J89" i="44"/>
  <c r="M89" i="44" s="1"/>
  <c r="Q88" i="44"/>
  <c r="S88" i="44" s="1"/>
  <c r="U88" i="44" s="1"/>
  <c r="J88" i="44"/>
  <c r="M88" i="44" s="1"/>
  <c r="Q87" i="44"/>
  <c r="S87" i="44" s="1"/>
  <c r="U87" i="44" s="1"/>
  <c r="J87" i="44"/>
  <c r="M87" i="44" s="1"/>
  <c r="Q86" i="44"/>
  <c r="S86" i="44" s="1"/>
  <c r="U86" i="44" s="1"/>
  <c r="J86" i="44"/>
  <c r="M86" i="44" s="1"/>
  <c r="Q85" i="44"/>
  <c r="S85" i="44" s="1"/>
  <c r="U85" i="44" s="1"/>
  <c r="J85" i="44"/>
  <c r="M85" i="44" s="1"/>
  <c r="Q84" i="44"/>
  <c r="S84" i="44" s="1"/>
  <c r="U84" i="44" s="1"/>
  <c r="J84" i="44"/>
  <c r="M84" i="44" s="1"/>
  <c r="Q83" i="44"/>
  <c r="S83" i="44" s="1"/>
  <c r="U83" i="44" s="1"/>
  <c r="J83" i="44"/>
  <c r="M83" i="44" s="1"/>
  <c r="Q82" i="44"/>
  <c r="S82" i="44" s="1"/>
  <c r="U82" i="44" s="1"/>
  <c r="J82" i="44"/>
  <c r="M82" i="44" s="1"/>
  <c r="Q81" i="44"/>
  <c r="S81" i="44" s="1"/>
  <c r="U81" i="44" s="1"/>
  <c r="J81" i="44"/>
  <c r="M81" i="44" s="1"/>
  <c r="Q80" i="44"/>
  <c r="S80" i="44" s="1"/>
  <c r="U80" i="44" s="1"/>
  <c r="J80" i="44"/>
  <c r="M80" i="44" s="1"/>
  <c r="Q79" i="44"/>
  <c r="S79" i="44" s="1"/>
  <c r="U79" i="44" s="1"/>
  <c r="J79" i="44"/>
  <c r="M79" i="44" s="1"/>
  <c r="Q78" i="44"/>
  <c r="S78" i="44" s="1"/>
  <c r="U78" i="44" s="1"/>
  <c r="J78" i="44"/>
  <c r="M78" i="44" s="1"/>
  <c r="Q77" i="44"/>
  <c r="S77" i="44" s="1"/>
  <c r="U77" i="44" s="1"/>
  <c r="J77" i="44"/>
  <c r="M77" i="44" s="1"/>
  <c r="Q76" i="44"/>
  <c r="S76" i="44" s="1"/>
  <c r="U76" i="44" s="1"/>
  <c r="J76" i="44"/>
  <c r="M76" i="44" s="1"/>
  <c r="Q75" i="44"/>
  <c r="S75" i="44" s="1"/>
  <c r="U75" i="44" s="1"/>
  <c r="J75" i="44"/>
  <c r="M75" i="44" s="1"/>
  <c r="Q74" i="44"/>
  <c r="S74" i="44" s="1"/>
  <c r="U74" i="44" s="1"/>
  <c r="J74" i="44"/>
  <c r="M74" i="44" s="1"/>
  <c r="Q73" i="44"/>
  <c r="S73" i="44" s="1"/>
  <c r="U73" i="44" s="1"/>
  <c r="J73" i="44"/>
  <c r="M73" i="44" s="1"/>
  <c r="Q72" i="44"/>
  <c r="S72" i="44" s="1"/>
  <c r="U72" i="44" s="1"/>
  <c r="J72" i="44"/>
  <c r="M72" i="44" s="1"/>
  <c r="Q71" i="44"/>
  <c r="S71" i="44" s="1"/>
  <c r="U71" i="44" s="1"/>
  <c r="J71" i="44"/>
  <c r="M71" i="44" s="1"/>
  <c r="Q70" i="44"/>
  <c r="S70" i="44" s="1"/>
  <c r="U70" i="44" s="1"/>
  <c r="J70" i="44"/>
  <c r="M70" i="44" s="1"/>
  <c r="Q69" i="44"/>
  <c r="S69" i="44" s="1"/>
  <c r="U69" i="44" s="1"/>
  <c r="J69" i="44"/>
  <c r="M69" i="44" s="1"/>
  <c r="Q68" i="44"/>
  <c r="S68" i="44" s="1"/>
  <c r="U68" i="44" s="1"/>
  <c r="J68" i="44"/>
  <c r="M68" i="44" s="1"/>
  <c r="Q67" i="44"/>
  <c r="S67" i="44" s="1"/>
  <c r="U67" i="44" s="1"/>
  <c r="J67" i="44"/>
  <c r="M67" i="44" s="1"/>
  <c r="Q66" i="44"/>
  <c r="S66" i="44" s="1"/>
  <c r="U66" i="44" s="1"/>
  <c r="J66" i="44"/>
  <c r="M66" i="44" s="1"/>
  <c r="Q65" i="44"/>
  <c r="S65" i="44" s="1"/>
  <c r="U65" i="44" s="1"/>
  <c r="J65" i="44"/>
  <c r="M65" i="44" s="1"/>
  <c r="Q64" i="44"/>
  <c r="S64" i="44" s="1"/>
  <c r="U64" i="44" s="1"/>
  <c r="J64" i="44"/>
  <c r="M64" i="44" s="1"/>
  <c r="Q63" i="44"/>
  <c r="S63" i="44" s="1"/>
  <c r="U63" i="44" s="1"/>
  <c r="J63" i="44"/>
  <c r="M63" i="44" s="1"/>
  <c r="Q62" i="44"/>
  <c r="S62" i="44" s="1"/>
  <c r="U62" i="44" s="1"/>
  <c r="J62" i="44"/>
  <c r="M62" i="44" s="1"/>
  <c r="Q61" i="44"/>
  <c r="S61" i="44" s="1"/>
  <c r="U61" i="44" s="1"/>
  <c r="J61" i="44"/>
  <c r="M61" i="44" s="1"/>
  <c r="Q60" i="44"/>
  <c r="S60" i="44" s="1"/>
  <c r="U60" i="44" s="1"/>
  <c r="J60" i="44"/>
  <c r="M60" i="44" s="1"/>
  <c r="Q59" i="44"/>
  <c r="S59" i="44" s="1"/>
  <c r="U59" i="44" s="1"/>
  <c r="J59" i="44"/>
  <c r="M59" i="44" s="1"/>
  <c r="Q58" i="44"/>
  <c r="S58" i="44" s="1"/>
  <c r="U58" i="44" s="1"/>
  <c r="J58" i="44"/>
  <c r="M58" i="44" s="1"/>
  <c r="Q57" i="44"/>
  <c r="S57" i="44" s="1"/>
  <c r="U57" i="44" s="1"/>
  <c r="J57" i="44"/>
  <c r="M57" i="44" s="1"/>
  <c r="Q56" i="44"/>
  <c r="S56" i="44" s="1"/>
  <c r="U56" i="44" s="1"/>
  <c r="J56" i="44"/>
  <c r="M56" i="44" s="1"/>
  <c r="Q55" i="44"/>
  <c r="S55" i="44" s="1"/>
  <c r="U55" i="44" s="1"/>
  <c r="J55" i="44"/>
  <c r="M55" i="44" s="1"/>
  <c r="Q54" i="44"/>
  <c r="S54" i="44" s="1"/>
  <c r="U54" i="44" s="1"/>
  <c r="J54" i="44"/>
  <c r="M54" i="44" s="1"/>
  <c r="Q53" i="44"/>
  <c r="S53" i="44" s="1"/>
  <c r="U53" i="44" s="1"/>
  <c r="J53" i="44"/>
  <c r="M53" i="44" s="1"/>
  <c r="Q52" i="44"/>
  <c r="S52" i="44" s="1"/>
  <c r="U52" i="44" s="1"/>
  <c r="J52" i="44"/>
  <c r="M52" i="44" s="1"/>
  <c r="Q51" i="44"/>
  <c r="S51" i="44" s="1"/>
  <c r="U51" i="44" s="1"/>
  <c r="J51" i="44"/>
  <c r="M51" i="44" s="1"/>
  <c r="Q50" i="44"/>
  <c r="S50" i="44" s="1"/>
  <c r="U50" i="44" s="1"/>
  <c r="J50" i="44"/>
  <c r="M50" i="44" s="1"/>
  <c r="Q49" i="44"/>
  <c r="S49" i="44" s="1"/>
  <c r="U49" i="44" s="1"/>
  <c r="J49" i="44"/>
  <c r="M49" i="44" s="1"/>
  <c r="Q48" i="44"/>
  <c r="S48" i="44" s="1"/>
  <c r="U48" i="44" s="1"/>
  <c r="J48" i="44"/>
  <c r="M48" i="44" s="1"/>
  <c r="Q47" i="44"/>
  <c r="S47" i="44" s="1"/>
  <c r="U47" i="44" s="1"/>
  <c r="J47" i="44"/>
  <c r="M47" i="44" s="1"/>
  <c r="Q46" i="44"/>
  <c r="S46" i="44" s="1"/>
  <c r="U46" i="44" s="1"/>
  <c r="J46" i="44"/>
  <c r="M46" i="44" s="1"/>
  <c r="Q45" i="44"/>
  <c r="S45" i="44" s="1"/>
  <c r="U45" i="44" s="1"/>
  <c r="J45" i="44"/>
  <c r="M45" i="44" s="1"/>
  <c r="Q44" i="44"/>
  <c r="S44" i="44" s="1"/>
  <c r="U44" i="44" s="1"/>
  <c r="J44" i="44"/>
  <c r="M44" i="44" s="1"/>
  <c r="Q43" i="44"/>
  <c r="S43" i="44" s="1"/>
  <c r="U43" i="44" s="1"/>
  <c r="J43" i="44"/>
  <c r="M43" i="44" s="1"/>
  <c r="Q42" i="44"/>
  <c r="S42" i="44" s="1"/>
  <c r="U42" i="44" s="1"/>
  <c r="J42" i="44"/>
  <c r="M42" i="44" s="1"/>
  <c r="Q41" i="44"/>
  <c r="S41" i="44" s="1"/>
  <c r="U41" i="44" s="1"/>
  <c r="J41" i="44"/>
  <c r="M41" i="44" s="1"/>
  <c r="Q40" i="44"/>
  <c r="S40" i="44" s="1"/>
  <c r="U40" i="44" s="1"/>
  <c r="J40" i="44"/>
  <c r="M40" i="44" s="1"/>
  <c r="Q39" i="44"/>
  <c r="S39" i="44" s="1"/>
  <c r="U39" i="44" s="1"/>
  <c r="J39" i="44"/>
  <c r="M39" i="44" s="1"/>
  <c r="Q38" i="44"/>
  <c r="S38" i="44" s="1"/>
  <c r="U38" i="44" s="1"/>
  <c r="J38" i="44"/>
  <c r="M38" i="44" s="1"/>
  <c r="Q37" i="44"/>
  <c r="S37" i="44" s="1"/>
  <c r="U37" i="44" s="1"/>
  <c r="J37" i="44"/>
  <c r="M37" i="44" s="1"/>
  <c r="Q36" i="44"/>
  <c r="S36" i="44" s="1"/>
  <c r="U36" i="44" s="1"/>
  <c r="J36" i="44"/>
  <c r="M36" i="44" s="1"/>
  <c r="Q35" i="44"/>
  <c r="S35" i="44" s="1"/>
  <c r="U35" i="44" s="1"/>
  <c r="J35" i="44"/>
  <c r="M35" i="44" s="1"/>
  <c r="Q34" i="44"/>
  <c r="S34" i="44" s="1"/>
  <c r="U34" i="44" s="1"/>
  <c r="J34" i="44"/>
  <c r="M34" i="44" s="1"/>
  <c r="Q33" i="44"/>
  <c r="S33" i="44" s="1"/>
  <c r="U33" i="44" s="1"/>
  <c r="J33" i="44"/>
  <c r="M33" i="44" s="1"/>
  <c r="Q32" i="44"/>
  <c r="S32" i="44" s="1"/>
  <c r="U32" i="44" s="1"/>
  <c r="J32" i="44"/>
  <c r="M32" i="44" s="1"/>
  <c r="Q31" i="44"/>
  <c r="S31" i="44" s="1"/>
  <c r="U31" i="44" s="1"/>
  <c r="J31" i="44"/>
  <c r="M31" i="44" s="1"/>
  <c r="Q30" i="44"/>
  <c r="S30" i="44" s="1"/>
  <c r="U30" i="44" s="1"/>
  <c r="J30" i="44"/>
  <c r="M30" i="44" s="1"/>
  <c r="Q29" i="44"/>
  <c r="S29" i="44" s="1"/>
  <c r="U29" i="44" s="1"/>
  <c r="J29" i="44"/>
  <c r="M29" i="44" s="1"/>
  <c r="Q28" i="44"/>
  <c r="S28" i="44" s="1"/>
  <c r="U28" i="44" s="1"/>
  <c r="J28" i="44"/>
  <c r="M28" i="44" s="1"/>
  <c r="Q27" i="44"/>
  <c r="S27" i="44" s="1"/>
  <c r="U27" i="44" s="1"/>
  <c r="J27" i="44"/>
  <c r="M27" i="44" s="1"/>
  <c r="Q26" i="44"/>
  <c r="S26" i="44" s="1"/>
  <c r="U26" i="44" s="1"/>
  <c r="J26" i="44"/>
  <c r="M26" i="44" s="1"/>
  <c r="Q25" i="44"/>
  <c r="S25" i="44" s="1"/>
  <c r="U25" i="44" s="1"/>
  <c r="J25" i="44"/>
  <c r="M25" i="44" s="1"/>
  <c r="Q24" i="44"/>
  <c r="S24" i="44" s="1"/>
  <c r="U24" i="44" s="1"/>
  <c r="J24" i="44"/>
  <c r="M24" i="44" s="1"/>
  <c r="Q23" i="44"/>
  <c r="S23" i="44" s="1"/>
  <c r="U23" i="44" s="1"/>
  <c r="J23" i="44"/>
  <c r="M23" i="44" s="1"/>
  <c r="Q22" i="44"/>
  <c r="S22" i="44" s="1"/>
  <c r="U22" i="44" s="1"/>
  <c r="J22" i="44"/>
  <c r="M22" i="44" s="1"/>
  <c r="Q21" i="44"/>
  <c r="S21" i="44" s="1"/>
  <c r="U21" i="44" s="1"/>
  <c r="J21" i="44"/>
  <c r="M21" i="44" s="1"/>
  <c r="Q20" i="44"/>
  <c r="S20" i="44" s="1"/>
  <c r="U20" i="44" s="1"/>
  <c r="J20" i="44"/>
  <c r="M20" i="44" s="1"/>
  <c r="Q19" i="44"/>
  <c r="S19" i="44" s="1"/>
  <c r="U19" i="44" s="1"/>
  <c r="J19" i="44"/>
  <c r="M19" i="44" s="1"/>
  <c r="Q18" i="44"/>
  <c r="S18" i="44" s="1"/>
  <c r="U18" i="44" s="1"/>
  <c r="J18" i="44"/>
  <c r="M18" i="44" s="1"/>
  <c r="Q17" i="44"/>
  <c r="S17" i="44" s="1"/>
  <c r="U17" i="44" s="1"/>
  <c r="J17" i="44"/>
  <c r="M17" i="44" s="1"/>
  <c r="Q16" i="44"/>
  <c r="S16" i="44" s="1"/>
  <c r="U16" i="44" s="1"/>
  <c r="J16" i="44"/>
  <c r="M16" i="44" s="1"/>
  <c r="Q15" i="44"/>
  <c r="S15" i="44" s="1"/>
  <c r="U15" i="44" s="1"/>
  <c r="J15" i="44"/>
  <c r="M15" i="44" s="1"/>
  <c r="Q14" i="44"/>
  <c r="S14" i="44" s="1"/>
  <c r="U14" i="44" s="1"/>
  <c r="J14" i="44"/>
  <c r="M14" i="44" s="1"/>
  <c r="Q13" i="44"/>
  <c r="S13" i="44" s="1"/>
  <c r="U13" i="44" s="1"/>
  <c r="J13" i="44"/>
  <c r="M13" i="44" s="1"/>
  <c r="Q12" i="44"/>
  <c r="S12" i="44" s="1"/>
  <c r="U12" i="44" s="1"/>
  <c r="J12" i="44"/>
  <c r="M12" i="44" s="1"/>
  <c r="Q11" i="44"/>
  <c r="S11" i="44" s="1"/>
  <c r="U11" i="44" s="1"/>
  <c r="J11" i="44"/>
  <c r="M11" i="44" s="1"/>
  <c r="Q10" i="44"/>
  <c r="S10" i="44" s="1"/>
  <c r="U10" i="44" s="1"/>
  <c r="J10" i="44"/>
  <c r="M10" i="44" s="1"/>
  <c r="Q9" i="44"/>
  <c r="S9" i="44" s="1"/>
  <c r="U9" i="44" s="1"/>
  <c r="J9" i="44"/>
  <c r="M9" i="44" s="1"/>
  <c r="S8" i="44"/>
  <c r="U8" i="44" s="1"/>
  <c r="J8" i="44"/>
  <c r="M8" i="44" s="1"/>
  <c r="S7" i="44"/>
  <c r="U7" i="44" s="1"/>
  <c r="J7" i="44"/>
  <c r="M7" i="44" s="1"/>
  <c r="S6" i="44"/>
  <c r="U6" i="44" s="1"/>
  <c r="J6" i="44"/>
  <c r="M6" i="44" s="1"/>
  <c r="U5" i="44"/>
  <c r="S5" i="44"/>
  <c r="J5" i="44"/>
  <c r="M5" i="44" s="1"/>
  <c r="O237" i="43"/>
  <c r="O238" i="43" s="1"/>
  <c r="N237" i="43"/>
  <c r="M237" i="43"/>
  <c r="K230" i="43"/>
  <c r="N13" i="15" s="1"/>
  <c r="K227" i="43"/>
  <c r="J224" i="43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X107" i="43"/>
  <c r="J107" i="43"/>
  <c r="M107" i="43" s="1"/>
  <c r="J106" i="43"/>
  <c r="M106" i="43" s="1"/>
  <c r="Z105" i="43"/>
  <c r="J105" i="43"/>
  <c r="M105" i="43" s="1"/>
  <c r="Q104" i="43"/>
  <c r="S104" i="43" s="1"/>
  <c r="U104" i="43" s="1"/>
  <c r="J104" i="43"/>
  <c r="M104" i="43" s="1"/>
  <c r="Q103" i="43"/>
  <c r="S103" i="43" s="1"/>
  <c r="U103" i="43" s="1"/>
  <c r="J103" i="43"/>
  <c r="M103" i="43" s="1"/>
  <c r="Q102" i="43"/>
  <c r="S102" i="43" s="1"/>
  <c r="U102" i="43" s="1"/>
  <c r="J102" i="43"/>
  <c r="M102" i="43" s="1"/>
  <c r="Q101" i="43"/>
  <c r="S101" i="43" s="1"/>
  <c r="U101" i="43" s="1"/>
  <c r="J101" i="43"/>
  <c r="M101" i="43" s="1"/>
  <c r="Q100" i="43"/>
  <c r="S100" i="43" s="1"/>
  <c r="U100" i="43" s="1"/>
  <c r="J100" i="43"/>
  <c r="M100" i="43" s="1"/>
  <c r="Q99" i="43"/>
  <c r="S99" i="43" s="1"/>
  <c r="U99" i="43" s="1"/>
  <c r="J99" i="43"/>
  <c r="M99" i="43" s="1"/>
  <c r="Q98" i="43"/>
  <c r="S98" i="43" s="1"/>
  <c r="U98" i="43" s="1"/>
  <c r="J98" i="43"/>
  <c r="M98" i="43" s="1"/>
  <c r="Q97" i="43"/>
  <c r="S97" i="43" s="1"/>
  <c r="U97" i="43" s="1"/>
  <c r="J97" i="43"/>
  <c r="M97" i="43" s="1"/>
  <c r="Q96" i="43"/>
  <c r="S96" i="43" s="1"/>
  <c r="U96" i="43" s="1"/>
  <c r="J96" i="43"/>
  <c r="M96" i="43" s="1"/>
  <c r="Q95" i="43"/>
  <c r="S95" i="43" s="1"/>
  <c r="U95" i="43" s="1"/>
  <c r="J95" i="43"/>
  <c r="M95" i="43" s="1"/>
  <c r="Q94" i="43"/>
  <c r="S94" i="43" s="1"/>
  <c r="U94" i="43" s="1"/>
  <c r="J94" i="43"/>
  <c r="M94" i="43" s="1"/>
  <c r="Q93" i="43"/>
  <c r="S93" i="43" s="1"/>
  <c r="U93" i="43" s="1"/>
  <c r="J93" i="43"/>
  <c r="M93" i="43" s="1"/>
  <c r="Q92" i="43"/>
  <c r="S92" i="43" s="1"/>
  <c r="U92" i="43" s="1"/>
  <c r="J92" i="43"/>
  <c r="M92" i="43" s="1"/>
  <c r="Q91" i="43"/>
  <c r="S91" i="43" s="1"/>
  <c r="U91" i="43" s="1"/>
  <c r="J91" i="43"/>
  <c r="M91" i="43" s="1"/>
  <c r="Q90" i="43"/>
  <c r="S90" i="43" s="1"/>
  <c r="U90" i="43" s="1"/>
  <c r="J90" i="43"/>
  <c r="M90" i="43" s="1"/>
  <c r="Q89" i="43"/>
  <c r="S89" i="43" s="1"/>
  <c r="U89" i="43" s="1"/>
  <c r="J89" i="43"/>
  <c r="M89" i="43" s="1"/>
  <c r="Q88" i="43"/>
  <c r="S88" i="43" s="1"/>
  <c r="U88" i="43" s="1"/>
  <c r="J88" i="43"/>
  <c r="M88" i="43" s="1"/>
  <c r="Q87" i="43"/>
  <c r="S87" i="43" s="1"/>
  <c r="U87" i="43" s="1"/>
  <c r="J87" i="43"/>
  <c r="M87" i="43" s="1"/>
  <c r="Q86" i="43"/>
  <c r="S86" i="43" s="1"/>
  <c r="U86" i="43" s="1"/>
  <c r="J86" i="43"/>
  <c r="M86" i="43" s="1"/>
  <c r="Q85" i="43"/>
  <c r="S85" i="43" s="1"/>
  <c r="U85" i="43" s="1"/>
  <c r="J85" i="43"/>
  <c r="M85" i="43" s="1"/>
  <c r="Q84" i="43"/>
  <c r="S84" i="43" s="1"/>
  <c r="U84" i="43" s="1"/>
  <c r="J84" i="43"/>
  <c r="M84" i="43" s="1"/>
  <c r="Q83" i="43"/>
  <c r="S83" i="43" s="1"/>
  <c r="U83" i="43" s="1"/>
  <c r="J83" i="43"/>
  <c r="M83" i="43" s="1"/>
  <c r="Q82" i="43"/>
  <c r="S82" i="43" s="1"/>
  <c r="U82" i="43" s="1"/>
  <c r="J82" i="43"/>
  <c r="M82" i="43" s="1"/>
  <c r="Q81" i="43"/>
  <c r="S81" i="43" s="1"/>
  <c r="U81" i="43" s="1"/>
  <c r="J81" i="43"/>
  <c r="M81" i="43" s="1"/>
  <c r="Q80" i="43"/>
  <c r="S80" i="43" s="1"/>
  <c r="U80" i="43" s="1"/>
  <c r="J80" i="43"/>
  <c r="M80" i="43" s="1"/>
  <c r="Q79" i="43"/>
  <c r="S79" i="43" s="1"/>
  <c r="U79" i="43" s="1"/>
  <c r="J79" i="43"/>
  <c r="M79" i="43" s="1"/>
  <c r="Q78" i="43"/>
  <c r="S78" i="43" s="1"/>
  <c r="U78" i="43" s="1"/>
  <c r="J78" i="43"/>
  <c r="M78" i="43" s="1"/>
  <c r="Q77" i="43"/>
  <c r="S77" i="43" s="1"/>
  <c r="U77" i="43" s="1"/>
  <c r="J77" i="43"/>
  <c r="M77" i="43" s="1"/>
  <c r="Q76" i="43"/>
  <c r="S76" i="43" s="1"/>
  <c r="U76" i="43" s="1"/>
  <c r="J76" i="43"/>
  <c r="M76" i="43" s="1"/>
  <c r="Q75" i="43"/>
  <c r="S75" i="43" s="1"/>
  <c r="U75" i="43" s="1"/>
  <c r="J75" i="43"/>
  <c r="M75" i="43" s="1"/>
  <c r="Q74" i="43"/>
  <c r="S74" i="43" s="1"/>
  <c r="U74" i="43" s="1"/>
  <c r="J74" i="43"/>
  <c r="M74" i="43" s="1"/>
  <c r="Q73" i="43"/>
  <c r="S73" i="43" s="1"/>
  <c r="U73" i="43" s="1"/>
  <c r="J73" i="43"/>
  <c r="M73" i="43" s="1"/>
  <c r="Q72" i="43"/>
  <c r="S72" i="43" s="1"/>
  <c r="U72" i="43" s="1"/>
  <c r="J72" i="43"/>
  <c r="M72" i="43" s="1"/>
  <c r="Q71" i="43"/>
  <c r="S71" i="43" s="1"/>
  <c r="U71" i="43" s="1"/>
  <c r="J71" i="43"/>
  <c r="M71" i="43" s="1"/>
  <c r="Q70" i="43"/>
  <c r="S70" i="43" s="1"/>
  <c r="U70" i="43" s="1"/>
  <c r="J70" i="43"/>
  <c r="M70" i="43" s="1"/>
  <c r="Q69" i="43"/>
  <c r="S69" i="43" s="1"/>
  <c r="U69" i="43" s="1"/>
  <c r="J69" i="43"/>
  <c r="M69" i="43" s="1"/>
  <c r="Q68" i="43"/>
  <c r="S68" i="43" s="1"/>
  <c r="U68" i="43" s="1"/>
  <c r="J68" i="43"/>
  <c r="M68" i="43" s="1"/>
  <c r="Q67" i="43"/>
  <c r="S67" i="43" s="1"/>
  <c r="U67" i="43" s="1"/>
  <c r="J67" i="43"/>
  <c r="M67" i="43" s="1"/>
  <c r="Q66" i="43"/>
  <c r="S66" i="43" s="1"/>
  <c r="U66" i="43" s="1"/>
  <c r="J66" i="43"/>
  <c r="M66" i="43" s="1"/>
  <c r="Q65" i="43"/>
  <c r="S65" i="43" s="1"/>
  <c r="U65" i="43" s="1"/>
  <c r="J65" i="43"/>
  <c r="M65" i="43" s="1"/>
  <c r="Q64" i="43"/>
  <c r="S64" i="43" s="1"/>
  <c r="U64" i="43" s="1"/>
  <c r="J64" i="43"/>
  <c r="M64" i="43" s="1"/>
  <c r="Q63" i="43"/>
  <c r="S63" i="43" s="1"/>
  <c r="U63" i="43" s="1"/>
  <c r="J63" i="43"/>
  <c r="M63" i="43" s="1"/>
  <c r="Q62" i="43"/>
  <c r="S62" i="43" s="1"/>
  <c r="U62" i="43" s="1"/>
  <c r="J62" i="43"/>
  <c r="M62" i="43" s="1"/>
  <c r="Q61" i="43"/>
  <c r="S61" i="43" s="1"/>
  <c r="U61" i="43" s="1"/>
  <c r="J61" i="43"/>
  <c r="M61" i="43" s="1"/>
  <c r="Q60" i="43"/>
  <c r="S60" i="43" s="1"/>
  <c r="U60" i="43" s="1"/>
  <c r="J60" i="43"/>
  <c r="M60" i="43" s="1"/>
  <c r="Q59" i="43"/>
  <c r="S59" i="43" s="1"/>
  <c r="U59" i="43" s="1"/>
  <c r="J59" i="43"/>
  <c r="M59" i="43" s="1"/>
  <c r="Q58" i="43"/>
  <c r="S58" i="43" s="1"/>
  <c r="U58" i="43" s="1"/>
  <c r="J58" i="43"/>
  <c r="M58" i="43" s="1"/>
  <c r="Q57" i="43"/>
  <c r="S57" i="43" s="1"/>
  <c r="U57" i="43" s="1"/>
  <c r="J57" i="43"/>
  <c r="M57" i="43" s="1"/>
  <c r="Q56" i="43"/>
  <c r="S56" i="43" s="1"/>
  <c r="U56" i="43" s="1"/>
  <c r="J56" i="43"/>
  <c r="M56" i="43" s="1"/>
  <c r="Q55" i="43"/>
  <c r="S55" i="43" s="1"/>
  <c r="U55" i="43" s="1"/>
  <c r="J55" i="43"/>
  <c r="M55" i="43" s="1"/>
  <c r="Q54" i="43"/>
  <c r="S54" i="43" s="1"/>
  <c r="U54" i="43" s="1"/>
  <c r="J54" i="43"/>
  <c r="M54" i="43" s="1"/>
  <c r="Q53" i="43"/>
  <c r="S53" i="43" s="1"/>
  <c r="U53" i="43" s="1"/>
  <c r="J53" i="43"/>
  <c r="M53" i="43" s="1"/>
  <c r="Q52" i="43"/>
  <c r="S52" i="43" s="1"/>
  <c r="U52" i="43" s="1"/>
  <c r="J52" i="43"/>
  <c r="M52" i="43" s="1"/>
  <c r="Q51" i="43"/>
  <c r="S51" i="43" s="1"/>
  <c r="U51" i="43" s="1"/>
  <c r="J51" i="43"/>
  <c r="M51" i="43" s="1"/>
  <c r="Q50" i="43"/>
  <c r="S50" i="43" s="1"/>
  <c r="U50" i="43" s="1"/>
  <c r="J50" i="43"/>
  <c r="M50" i="43" s="1"/>
  <c r="Q49" i="43"/>
  <c r="S49" i="43" s="1"/>
  <c r="U49" i="43" s="1"/>
  <c r="J49" i="43"/>
  <c r="M49" i="43" s="1"/>
  <c r="Q48" i="43"/>
  <c r="S48" i="43" s="1"/>
  <c r="U48" i="43" s="1"/>
  <c r="J48" i="43"/>
  <c r="M48" i="43" s="1"/>
  <c r="Q47" i="43"/>
  <c r="S47" i="43" s="1"/>
  <c r="U47" i="43" s="1"/>
  <c r="J47" i="43"/>
  <c r="M47" i="43" s="1"/>
  <c r="Q46" i="43"/>
  <c r="S46" i="43" s="1"/>
  <c r="U46" i="43" s="1"/>
  <c r="J46" i="43"/>
  <c r="M46" i="43" s="1"/>
  <c r="Q45" i="43"/>
  <c r="S45" i="43" s="1"/>
  <c r="U45" i="43" s="1"/>
  <c r="J45" i="43"/>
  <c r="M45" i="43" s="1"/>
  <c r="Q44" i="43"/>
  <c r="S44" i="43" s="1"/>
  <c r="U44" i="43" s="1"/>
  <c r="J44" i="43"/>
  <c r="M44" i="43" s="1"/>
  <c r="Q43" i="43"/>
  <c r="S43" i="43" s="1"/>
  <c r="U43" i="43" s="1"/>
  <c r="J43" i="43"/>
  <c r="M43" i="43" s="1"/>
  <c r="Q42" i="43"/>
  <c r="S42" i="43" s="1"/>
  <c r="U42" i="43" s="1"/>
  <c r="J42" i="43"/>
  <c r="M42" i="43" s="1"/>
  <c r="Q41" i="43"/>
  <c r="S41" i="43" s="1"/>
  <c r="U41" i="43" s="1"/>
  <c r="J41" i="43"/>
  <c r="M41" i="43" s="1"/>
  <c r="Q40" i="43"/>
  <c r="S40" i="43" s="1"/>
  <c r="U40" i="43" s="1"/>
  <c r="J40" i="43"/>
  <c r="M40" i="43" s="1"/>
  <c r="Q39" i="43"/>
  <c r="S39" i="43" s="1"/>
  <c r="U39" i="43" s="1"/>
  <c r="J39" i="43"/>
  <c r="M39" i="43" s="1"/>
  <c r="Q38" i="43"/>
  <c r="S38" i="43" s="1"/>
  <c r="U38" i="43" s="1"/>
  <c r="J38" i="43"/>
  <c r="M38" i="43" s="1"/>
  <c r="Q37" i="43"/>
  <c r="S37" i="43" s="1"/>
  <c r="U37" i="43" s="1"/>
  <c r="J37" i="43"/>
  <c r="M37" i="43" s="1"/>
  <c r="Q36" i="43"/>
  <c r="S36" i="43" s="1"/>
  <c r="U36" i="43" s="1"/>
  <c r="J36" i="43"/>
  <c r="M36" i="43" s="1"/>
  <c r="Q35" i="43"/>
  <c r="S35" i="43" s="1"/>
  <c r="U35" i="43" s="1"/>
  <c r="J35" i="43"/>
  <c r="M35" i="43" s="1"/>
  <c r="Q34" i="43"/>
  <c r="S34" i="43" s="1"/>
  <c r="U34" i="43" s="1"/>
  <c r="J34" i="43"/>
  <c r="M34" i="43" s="1"/>
  <c r="Q33" i="43"/>
  <c r="S33" i="43" s="1"/>
  <c r="U33" i="43" s="1"/>
  <c r="J33" i="43"/>
  <c r="M33" i="43" s="1"/>
  <c r="Q32" i="43"/>
  <c r="S32" i="43" s="1"/>
  <c r="U32" i="43" s="1"/>
  <c r="J32" i="43"/>
  <c r="M32" i="43" s="1"/>
  <c r="Q31" i="43"/>
  <c r="S31" i="43" s="1"/>
  <c r="U31" i="43" s="1"/>
  <c r="J31" i="43"/>
  <c r="M31" i="43" s="1"/>
  <c r="Q30" i="43"/>
  <c r="S30" i="43" s="1"/>
  <c r="U30" i="43" s="1"/>
  <c r="J30" i="43"/>
  <c r="M30" i="43" s="1"/>
  <c r="Q29" i="43"/>
  <c r="S29" i="43" s="1"/>
  <c r="U29" i="43" s="1"/>
  <c r="J29" i="43"/>
  <c r="M29" i="43" s="1"/>
  <c r="Q28" i="43"/>
  <c r="S28" i="43" s="1"/>
  <c r="U28" i="43" s="1"/>
  <c r="J28" i="43"/>
  <c r="M28" i="43" s="1"/>
  <c r="Q27" i="43"/>
  <c r="S27" i="43" s="1"/>
  <c r="U27" i="43" s="1"/>
  <c r="J27" i="43"/>
  <c r="M27" i="43" s="1"/>
  <c r="Q26" i="43"/>
  <c r="S26" i="43" s="1"/>
  <c r="U26" i="43" s="1"/>
  <c r="J26" i="43"/>
  <c r="M26" i="43" s="1"/>
  <c r="Q25" i="43"/>
  <c r="S25" i="43" s="1"/>
  <c r="U25" i="43" s="1"/>
  <c r="J25" i="43"/>
  <c r="M25" i="43" s="1"/>
  <c r="Q24" i="43"/>
  <c r="S24" i="43" s="1"/>
  <c r="U24" i="43" s="1"/>
  <c r="J24" i="43"/>
  <c r="M24" i="43" s="1"/>
  <c r="Q23" i="43"/>
  <c r="S23" i="43" s="1"/>
  <c r="U23" i="43" s="1"/>
  <c r="J23" i="43"/>
  <c r="M23" i="43" s="1"/>
  <c r="Q22" i="43"/>
  <c r="S22" i="43" s="1"/>
  <c r="U22" i="43" s="1"/>
  <c r="J22" i="43"/>
  <c r="M22" i="43" s="1"/>
  <c r="Q21" i="43"/>
  <c r="S21" i="43" s="1"/>
  <c r="U21" i="43" s="1"/>
  <c r="J21" i="43"/>
  <c r="M21" i="43" s="1"/>
  <c r="Q20" i="43"/>
  <c r="S20" i="43" s="1"/>
  <c r="U20" i="43" s="1"/>
  <c r="J20" i="43"/>
  <c r="M20" i="43" s="1"/>
  <c r="Q19" i="43"/>
  <c r="S19" i="43" s="1"/>
  <c r="U19" i="43" s="1"/>
  <c r="J19" i="43"/>
  <c r="M19" i="43" s="1"/>
  <c r="Q18" i="43"/>
  <c r="S18" i="43" s="1"/>
  <c r="U18" i="43" s="1"/>
  <c r="J18" i="43"/>
  <c r="M18" i="43" s="1"/>
  <c r="Q17" i="43"/>
  <c r="S17" i="43" s="1"/>
  <c r="U17" i="43" s="1"/>
  <c r="J17" i="43"/>
  <c r="M17" i="43" s="1"/>
  <c r="Q16" i="43"/>
  <c r="S16" i="43" s="1"/>
  <c r="U16" i="43" s="1"/>
  <c r="J16" i="43"/>
  <c r="M16" i="43" s="1"/>
  <c r="Q15" i="43"/>
  <c r="S15" i="43" s="1"/>
  <c r="U15" i="43" s="1"/>
  <c r="J15" i="43"/>
  <c r="M15" i="43" s="1"/>
  <c r="Q14" i="43"/>
  <c r="S14" i="43" s="1"/>
  <c r="U14" i="43" s="1"/>
  <c r="J14" i="43"/>
  <c r="M14" i="43" s="1"/>
  <c r="Q13" i="43"/>
  <c r="S13" i="43" s="1"/>
  <c r="U13" i="43" s="1"/>
  <c r="J13" i="43"/>
  <c r="M13" i="43" s="1"/>
  <c r="Q12" i="43"/>
  <c r="S12" i="43" s="1"/>
  <c r="U12" i="43" s="1"/>
  <c r="J12" i="43"/>
  <c r="M12" i="43" s="1"/>
  <c r="Q11" i="43"/>
  <c r="S11" i="43" s="1"/>
  <c r="U11" i="43" s="1"/>
  <c r="J11" i="43"/>
  <c r="M11" i="43" s="1"/>
  <c r="Q10" i="43"/>
  <c r="S10" i="43" s="1"/>
  <c r="U10" i="43" s="1"/>
  <c r="J10" i="43"/>
  <c r="M10" i="43" s="1"/>
  <c r="Q9" i="43"/>
  <c r="S9" i="43" s="1"/>
  <c r="U9" i="43" s="1"/>
  <c r="J9" i="43"/>
  <c r="M9" i="43" s="1"/>
  <c r="S8" i="43"/>
  <c r="U8" i="43" s="1"/>
  <c r="J8" i="43"/>
  <c r="M8" i="43" s="1"/>
  <c r="S7" i="43"/>
  <c r="U7" i="43" s="1"/>
  <c r="J7" i="43"/>
  <c r="M7" i="43" s="1"/>
  <c r="S6" i="43"/>
  <c r="U6" i="43" s="1"/>
  <c r="J6" i="43"/>
  <c r="M6" i="43" s="1"/>
  <c r="S5" i="43"/>
  <c r="U5" i="43" s="1"/>
  <c r="J5" i="43"/>
  <c r="M5" i="43" s="1"/>
  <c r="O236" i="42"/>
  <c r="N236" i="42"/>
  <c r="N237" i="42" s="1"/>
  <c r="N238" i="42" s="1"/>
  <c r="M236" i="42"/>
  <c r="N12" i="15"/>
  <c r="K226" i="42"/>
  <c r="J223" i="42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X107" i="42"/>
  <c r="J107" i="42"/>
  <c r="M107" i="42" s="1"/>
  <c r="J106" i="42"/>
  <c r="M106" i="42" s="1"/>
  <c r="Z105" i="42"/>
  <c r="J105" i="42"/>
  <c r="M105" i="42" s="1"/>
  <c r="Q104" i="42"/>
  <c r="S104" i="42" s="1"/>
  <c r="U104" i="42" s="1"/>
  <c r="J104" i="42"/>
  <c r="M104" i="42" s="1"/>
  <c r="Q103" i="42"/>
  <c r="S103" i="42" s="1"/>
  <c r="U103" i="42" s="1"/>
  <c r="J103" i="42"/>
  <c r="M103" i="42" s="1"/>
  <c r="Q102" i="42"/>
  <c r="S102" i="42" s="1"/>
  <c r="U102" i="42" s="1"/>
  <c r="J102" i="42"/>
  <c r="M102" i="42" s="1"/>
  <c r="Q101" i="42"/>
  <c r="S101" i="42" s="1"/>
  <c r="U101" i="42" s="1"/>
  <c r="J101" i="42"/>
  <c r="M101" i="42" s="1"/>
  <c r="Q100" i="42"/>
  <c r="S100" i="42" s="1"/>
  <c r="U100" i="42" s="1"/>
  <c r="J100" i="42"/>
  <c r="M100" i="42" s="1"/>
  <c r="Q99" i="42"/>
  <c r="S99" i="42" s="1"/>
  <c r="U99" i="42" s="1"/>
  <c r="J99" i="42"/>
  <c r="M99" i="42" s="1"/>
  <c r="Q98" i="42"/>
  <c r="S98" i="42" s="1"/>
  <c r="U98" i="42" s="1"/>
  <c r="J98" i="42"/>
  <c r="M98" i="42" s="1"/>
  <c r="Q97" i="42"/>
  <c r="S97" i="42" s="1"/>
  <c r="U97" i="42" s="1"/>
  <c r="J97" i="42"/>
  <c r="M97" i="42" s="1"/>
  <c r="Q96" i="42"/>
  <c r="S96" i="42" s="1"/>
  <c r="U96" i="42" s="1"/>
  <c r="J96" i="42"/>
  <c r="M96" i="42" s="1"/>
  <c r="Q95" i="42"/>
  <c r="S95" i="42" s="1"/>
  <c r="U95" i="42" s="1"/>
  <c r="J95" i="42"/>
  <c r="M95" i="42" s="1"/>
  <c r="Q94" i="42"/>
  <c r="S94" i="42" s="1"/>
  <c r="U94" i="42" s="1"/>
  <c r="J94" i="42"/>
  <c r="M94" i="42" s="1"/>
  <c r="Q93" i="42"/>
  <c r="S93" i="42" s="1"/>
  <c r="U93" i="42" s="1"/>
  <c r="J93" i="42"/>
  <c r="M93" i="42" s="1"/>
  <c r="Q92" i="42"/>
  <c r="S92" i="42" s="1"/>
  <c r="U92" i="42" s="1"/>
  <c r="J92" i="42"/>
  <c r="M92" i="42" s="1"/>
  <c r="Q91" i="42"/>
  <c r="S91" i="42" s="1"/>
  <c r="U91" i="42" s="1"/>
  <c r="J91" i="42"/>
  <c r="M91" i="42" s="1"/>
  <c r="Q90" i="42"/>
  <c r="S90" i="42" s="1"/>
  <c r="U90" i="42" s="1"/>
  <c r="J90" i="42"/>
  <c r="M90" i="42" s="1"/>
  <c r="Q89" i="42"/>
  <c r="S89" i="42" s="1"/>
  <c r="U89" i="42" s="1"/>
  <c r="J89" i="42"/>
  <c r="M89" i="42" s="1"/>
  <c r="Q88" i="42"/>
  <c r="S88" i="42" s="1"/>
  <c r="U88" i="42" s="1"/>
  <c r="J88" i="42"/>
  <c r="M88" i="42" s="1"/>
  <c r="Q87" i="42"/>
  <c r="S87" i="42" s="1"/>
  <c r="U87" i="42" s="1"/>
  <c r="J87" i="42"/>
  <c r="M87" i="42" s="1"/>
  <c r="Q86" i="42"/>
  <c r="S86" i="42" s="1"/>
  <c r="U86" i="42" s="1"/>
  <c r="J86" i="42"/>
  <c r="M86" i="42" s="1"/>
  <c r="Q85" i="42"/>
  <c r="S85" i="42" s="1"/>
  <c r="U85" i="42" s="1"/>
  <c r="J85" i="42"/>
  <c r="M85" i="42" s="1"/>
  <c r="Q84" i="42"/>
  <c r="S84" i="42" s="1"/>
  <c r="U84" i="42" s="1"/>
  <c r="J84" i="42"/>
  <c r="M84" i="42" s="1"/>
  <c r="Q83" i="42"/>
  <c r="S83" i="42" s="1"/>
  <c r="U83" i="42" s="1"/>
  <c r="J83" i="42"/>
  <c r="M83" i="42" s="1"/>
  <c r="Q82" i="42"/>
  <c r="S82" i="42" s="1"/>
  <c r="U82" i="42" s="1"/>
  <c r="J82" i="42"/>
  <c r="M82" i="42" s="1"/>
  <c r="Q81" i="42"/>
  <c r="S81" i="42" s="1"/>
  <c r="U81" i="42" s="1"/>
  <c r="J81" i="42"/>
  <c r="M81" i="42" s="1"/>
  <c r="Q80" i="42"/>
  <c r="S80" i="42" s="1"/>
  <c r="U80" i="42" s="1"/>
  <c r="J80" i="42"/>
  <c r="M80" i="42" s="1"/>
  <c r="Q79" i="42"/>
  <c r="S79" i="42" s="1"/>
  <c r="U79" i="42" s="1"/>
  <c r="J79" i="42"/>
  <c r="M79" i="42" s="1"/>
  <c r="Q78" i="42"/>
  <c r="S78" i="42" s="1"/>
  <c r="U78" i="42" s="1"/>
  <c r="J78" i="42"/>
  <c r="M78" i="42" s="1"/>
  <c r="Q77" i="42"/>
  <c r="S77" i="42" s="1"/>
  <c r="U77" i="42" s="1"/>
  <c r="J77" i="42"/>
  <c r="M77" i="42" s="1"/>
  <c r="Q76" i="42"/>
  <c r="S76" i="42" s="1"/>
  <c r="U76" i="42" s="1"/>
  <c r="J76" i="42"/>
  <c r="M76" i="42" s="1"/>
  <c r="Q75" i="42"/>
  <c r="S75" i="42" s="1"/>
  <c r="U75" i="42" s="1"/>
  <c r="J75" i="42"/>
  <c r="M75" i="42" s="1"/>
  <c r="Q74" i="42"/>
  <c r="S74" i="42" s="1"/>
  <c r="U74" i="42" s="1"/>
  <c r="J74" i="42"/>
  <c r="M74" i="42" s="1"/>
  <c r="Q73" i="42"/>
  <c r="S73" i="42" s="1"/>
  <c r="U73" i="42" s="1"/>
  <c r="J73" i="42"/>
  <c r="M73" i="42" s="1"/>
  <c r="Q72" i="42"/>
  <c r="S72" i="42" s="1"/>
  <c r="U72" i="42" s="1"/>
  <c r="J72" i="42"/>
  <c r="M72" i="42" s="1"/>
  <c r="Q71" i="42"/>
  <c r="S71" i="42" s="1"/>
  <c r="U71" i="42" s="1"/>
  <c r="J71" i="42"/>
  <c r="M71" i="42" s="1"/>
  <c r="Q70" i="42"/>
  <c r="S70" i="42" s="1"/>
  <c r="U70" i="42" s="1"/>
  <c r="J70" i="42"/>
  <c r="M70" i="42" s="1"/>
  <c r="Q69" i="42"/>
  <c r="S69" i="42" s="1"/>
  <c r="U69" i="42" s="1"/>
  <c r="J69" i="42"/>
  <c r="M69" i="42" s="1"/>
  <c r="Q68" i="42"/>
  <c r="S68" i="42" s="1"/>
  <c r="U68" i="42" s="1"/>
  <c r="J68" i="42"/>
  <c r="M68" i="42" s="1"/>
  <c r="Q67" i="42"/>
  <c r="S67" i="42" s="1"/>
  <c r="U67" i="42" s="1"/>
  <c r="J67" i="42"/>
  <c r="M67" i="42" s="1"/>
  <c r="Q66" i="42"/>
  <c r="S66" i="42" s="1"/>
  <c r="U66" i="42" s="1"/>
  <c r="J66" i="42"/>
  <c r="M66" i="42" s="1"/>
  <c r="Q65" i="42"/>
  <c r="S65" i="42" s="1"/>
  <c r="U65" i="42" s="1"/>
  <c r="J65" i="42"/>
  <c r="M65" i="42" s="1"/>
  <c r="Q64" i="42"/>
  <c r="S64" i="42" s="1"/>
  <c r="U64" i="42" s="1"/>
  <c r="J64" i="42"/>
  <c r="M64" i="42" s="1"/>
  <c r="Q63" i="42"/>
  <c r="S63" i="42" s="1"/>
  <c r="U63" i="42" s="1"/>
  <c r="J63" i="42"/>
  <c r="M63" i="42" s="1"/>
  <c r="Q62" i="42"/>
  <c r="S62" i="42" s="1"/>
  <c r="U62" i="42" s="1"/>
  <c r="J62" i="42"/>
  <c r="M62" i="42" s="1"/>
  <c r="Q61" i="42"/>
  <c r="S61" i="42" s="1"/>
  <c r="U61" i="42" s="1"/>
  <c r="J61" i="42"/>
  <c r="M61" i="42" s="1"/>
  <c r="Q60" i="42"/>
  <c r="S60" i="42" s="1"/>
  <c r="U60" i="42" s="1"/>
  <c r="J60" i="42"/>
  <c r="M60" i="42" s="1"/>
  <c r="Q59" i="42"/>
  <c r="S59" i="42" s="1"/>
  <c r="U59" i="42" s="1"/>
  <c r="J59" i="42"/>
  <c r="M59" i="42" s="1"/>
  <c r="Q58" i="42"/>
  <c r="S58" i="42" s="1"/>
  <c r="U58" i="42" s="1"/>
  <c r="J58" i="42"/>
  <c r="M58" i="42" s="1"/>
  <c r="Q57" i="42"/>
  <c r="S57" i="42" s="1"/>
  <c r="U57" i="42" s="1"/>
  <c r="J57" i="42"/>
  <c r="M57" i="42" s="1"/>
  <c r="Q56" i="42"/>
  <c r="S56" i="42" s="1"/>
  <c r="U56" i="42" s="1"/>
  <c r="J56" i="42"/>
  <c r="M56" i="42" s="1"/>
  <c r="Q55" i="42"/>
  <c r="S55" i="42" s="1"/>
  <c r="U55" i="42" s="1"/>
  <c r="J55" i="42"/>
  <c r="M55" i="42" s="1"/>
  <c r="Q54" i="42"/>
  <c r="S54" i="42" s="1"/>
  <c r="U54" i="42" s="1"/>
  <c r="J54" i="42"/>
  <c r="M54" i="42" s="1"/>
  <c r="Q53" i="42"/>
  <c r="S53" i="42" s="1"/>
  <c r="U53" i="42" s="1"/>
  <c r="J53" i="42"/>
  <c r="M53" i="42" s="1"/>
  <c r="Q52" i="42"/>
  <c r="S52" i="42" s="1"/>
  <c r="U52" i="42" s="1"/>
  <c r="J52" i="42"/>
  <c r="M52" i="42" s="1"/>
  <c r="Q51" i="42"/>
  <c r="S51" i="42" s="1"/>
  <c r="U51" i="42" s="1"/>
  <c r="J51" i="42"/>
  <c r="M51" i="42" s="1"/>
  <c r="Q50" i="42"/>
  <c r="S50" i="42" s="1"/>
  <c r="U50" i="42" s="1"/>
  <c r="J50" i="42"/>
  <c r="M50" i="42" s="1"/>
  <c r="Q49" i="42"/>
  <c r="S49" i="42" s="1"/>
  <c r="U49" i="42" s="1"/>
  <c r="J49" i="42"/>
  <c r="M49" i="42" s="1"/>
  <c r="Q48" i="42"/>
  <c r="S48" i="42" s="1"/>
  <c r="U48" i="42" s="1"/>
  <c r="J48" i="42"/>
  <c r="M48" i="42" s="1"/>
  <c r="Q47" i="42"/>
  <c r="S47" i="42" s="1"/>
  <c r="U47" i="42" s="1"/>
  <c r="J47" i="42"/>
  <c r="M47" i="42" s="1"/>
  <c r="Q46" i="42"/>
  <c r="S46" i="42" s="1"/>
  <c r="U46" i="42" s="1"/>
  <c r="J46" i="42"/>
  <c r="M46" i="42" s="1"/>
  <c r="Q45" i="42"/>
  <c r="S45" i="42" s="1"/>
  <c r="U45" i="42" s="1"/>
  <c r="J45" i="42"/>
  <c r="M45" i="42" s="1"/>
  <c r="Q44" i="42"/>
  <c r="S44" i="42" s="1"/>
  <c r="U44" i="42" s="1"/>
  <c r="J44" i="42"/>
  <c r="M44" i="42" s="1"/>
  <c r="Q43" i="42"/>
  <c r="S43" i="42" s="1"/>
  <c r="U43" i="42" s="1"/>
  <c r="J43" i="42"/>
  <c r="M43" i="42" s="1"/>
  <c r="Q42" i="42"/>
  <c r="S42" i="42" s="1"/>
  <c r="U42" i="42" s="1"/>
  <c r="J42" i="42"/>
  <c r="M42" i="42" s="1"/>
  <c r="Q41" i="42"/>
  <c r="S41" i="42" s="1"/>
  <c r="U41" i="42" s="1"/>
  <c r="J41" i="42"/>
  <c r="M41" i="42" s="1"/>
  <c r="Q40" i="42"/>
  <c r="S40" i="42" s="1"/>
  <c r="U40" i="42" s="1"/>
  <c r="J40" i="42"/>
  <c r="M40" i="42" s="1"/>
  <c r="Q39" i="42"/>
  <c r="S39" i="42" s="1"/>
  <c r="U39" i="42" s="1"/>
  <c r="J39" i="42"/>
  <c r="M39" i="42" s="1"/>
  <c r="Q38" i="42"/>
  <c r="S38" i="42" s="1"/>
  <c r="U38" i="42" s="1"/>
  <c r="J38" i="42"/>
  <c r="M38" i="42" s="1"/>
  <c r="Q37" i="42"/>
  <c r="S37" i="42" s="1"/>
  <c r="U37" i="42" s="1"/>
  <c r="J37" i="42"/>
  <c r="M37" i="42" s="1"/>
  <c r="Q36" i="42"/>
  <c r="S36" i="42" s="1"/>
  <c r="U36" i="42" s="1"/>
  <c r="J36" i="42"/>
  <c r="M36" i="42" s="1"/>
  <c r="Q35" i="42"/>
  <c r="S35" i="42" s="1"/>
  <c r="U35" i="42" s="1"/>
  <c r="J35" i="42"/>
  <c r="M35" i="42" s="1"/>
  <c r="Q34" i="42"/>
  <c r="S34" i="42" s="1"/>
  <c r="U34" i="42" s="1"/>
  <c r="J34" i="42"/>
  <c r="M34" i="42" s="1"/>
  <c r="Q33" i="42"/>
  <c r="S33" i="42" s="1"/>
  <c r="U33" i="42" s="1"/>
  <c r="J33" i="42"/>
  <c r="M33" i="42" s="1"/>
  <c r="Q32" i="42"/>
  <c r="S32" i="42" s="1"/>
  <c r="U32" i="42" s="1"/>
  <c r="J32" i="42"/>
  <c r="M32" i="42" s="1"/>
  <c r="Q31" i="42"/>
  <c r="S31" i="42" s="1"/>
  <c r="U31" i="42" s="1"/>
  <c r="J31" i="42"/>
  <c r="M31" i="42" s="1"/>
  <c r="Q30" i="42"/>
  <c r="S30" i="42" s="1"/>
  <c r="U30" i="42" s="1"/>
  <c r="J30" i="42"/>
  <c r="M30" i="42" s="1"/>
  <c r="Q29" i="42"/>
  <c r="S29" i="42" s="1"/>
  <c r="U29" i="42" s="1"/>
  <c r="J29" i="42"/>
  <c r="M29" i="42" s="1"/>
  <c r="Q28" i="42"/>
  <c r="S28" i="42" s="1"/>
  <c r="U28" i="42" s="1"/>
  <c r="J28" i="42"/>
  <c r="M28" i="42" s="1"/>
  <c r="Q27" i="42"/>
  <c r="S27" i="42" s="1"/>
  <c r="U27" i="42" s="1"/>
  <c r="J27" i="42"/>
  <c r="M27" i="42" s="1"/>
  <c r="Q26" i="42"/>
  <c r="S26" i="42" s="1"/>
  <c r="U26" i="42" s="1"/>
  <c r="J26" i="42"/>
  <c r="M26" i="42" s="1"/>
  <c r="Q25" i="42"/>
  <c r="S25" i="42" s="1"/>
  <c r="U25" i="42" s="1"/>
  <c r="J25" i="42"/>
  <c r="M25" i="42" s="1"/>
  <c r="Q24" i="42"/>
  <c r="S24" i="42" s="1"/>
  <c r="U24" i="42" s="1"/>
  <c r="J24" i="42"/>
  <c r="M24" i="42" s="1"/>
  <c r="Q23" i="42"/>
  <c r="S23" i="42" s="1"/>
  <c r="U23" i="42" s="1"/>
  <c r="J23" i="42"/>
  <c r="M23" i="42" s="1"/>
  <c r="Q22" i="42"/>
  <c r="S22" i="42" s="1"/>
  <c r="U22" i="42" s="1"/>
  <c r="J22" i="42"/>
  <c r="M22" i="42" s="1"/>
  <c r="Q21" i="42"/>
  <c r="S21" i="42" s="1"/>
  <c r="U21" i="42" s="1"/>
  <c r="J21" i="42"/>
  <c r="M21" i="42" s="1"/>
  <c r="Q20" i="42"/>
  <c r="S20" i="42" s="1"/>
  <c r="U20" i="42" s="1"/>
  <c r="J20" i="42"/>
  <c r="M20" i="42" s="1"/>
  <c r="Q19" i="42"/>
  <c r="S19" i="42" s="1"/>
  <c r="U19" i="42" s="1"/>
  <c r="J19" i="42"/>
  <c r="M19" i="42" s="1"/>
  <c r="Q18" i="42"/>
  <c r="S18" i="42" s="1"/>
  <c r="U18" i="42" s="1"/>
  <c r="J18" i="42"/>
  <c r="M18" i="42" s="1"/>
  <c r="Q17" i="42"/>
  <c r="S17" i="42" s="1"/>
  <c r="U17" i="42" s="1"/>
  <c r="J17" i="42"/>
  <c r="M17" i="42" s="1"/>
  <c r="Q16" i="42"/>
  <c r="S16" i="42" s="1"/>
  <c r="U16" i="42" s="1"/>
  <c r="J16" i="42"/>
  <c r="M16" i="42" s="1"/>
  <c r="Q15" i="42"/>
  <c r="S15" i="42" s="1"/>
  <c r="U15" i="42" s="1"/>
  <c r="J15" i="42"/>
  <c r="M15" i="42" s="1"/>
  <c r="Q14" i="42"/>
  <c r="S14" i="42" s="1"/>
  <c r="U14" i="42" s="1"/>
  <c r="J14" i="42"/>
  <c r="M14" i="42" s="1"/>
  <c r="Q13" i="42"/>
  <c r="S13" i="42" s="1"/>
  <c r="U13" i="42" s="1"/>
  <c r="J13" i="42"/>
  <c r="M13" i="42" s="1"/>
  <c r="Q12" i="42"/>
  <c r="S12" i="42" s="1"/>
  <c r="U12" i="42" s="1"/>
  <c r="J12" i="42"/>
  <c r="M12" i="42" s="1"/>
  <c r="Q11" i="42"/>
  <c r="S11" i="42" s="1"/>
  <c r="U11" i="42" s="1"/>
  <c r="J11" i="42"/>
  <c r="M11" i="42" s="1"/>
  <c r="Q10" i="42"/>
  <c r="S10" i="42" s="1"/>
  <c r="U10" i="42" s="1"/>
  <c r="J10" i="42"/>
  <c r="M10" i="42" s="1"/>
  <c r="Q9" i="42"/>
  <c r="S9" i="42" s="1"/>
  <c r="U9" i="42" s="1"/>
  <c r="J9" i="42"/>
  <c r="M9" i="42" s="1"/>
  <c r="S8" i="42"/>
  <c r="U8" i="42" s="1"/>
  <c r="J8" i="42"/>
  <c r="M8" i="42" s="1"/>
  <c r="S7" i="42"/>
  <c r="U7" i="42" s="1"/>
  <c r="J7" i="42"/>
  <c r="M7" i="42" s="1"/>
  <c r="S6" i="42"/>
  <c r="U6" i="42" s="1"/>
  <c r="J6" i="42"/>
  <c r="M6" i="42" s="1"/>
  <c r="S5" i="42"/>
  <c r="U5" i="42" s="1"/>
  <c r="J5" i="42"/>
  <c r="O236" i="41"/>
  <c r="O237" i="41" s="1"/>
  <c r="N236" i="41"/>
  <c r="M236" i="41"/>
  <c r="K229" i="41"/>
  <c r="N11" i="15" s="1"/>
  <c r="J223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X107" i="41"/>
  <c r="J107" i="41"/>
  <c r="M107" i="41" s="1"/>
  <c r="J106" i="41"/>
  <c r="M106" i="41" s="1"/>
  <c r="Z105" i="41"/>
  <c r="J105" i="41"/>
  <c r="M105" i="41" s="1"/>
  <c r="Q104" i="41"/>
  <c r="S104" i="41" s="1"/>
  <c r="U104" i="41" s="1"/>
  <c r="J104" i="41"/>
  <c r="M104" i="41" s="1"/>
  <c r="Q103" i="41"/>
  <c r="S103" i="41" s="1"/>
  <c r="U103" i="41" s="1"/>
  <c r="J103" i="41"/>
  <c r="M103" i="41" s="1"/>
  <c r="Q102" i="41"/>
  <c r="S102" i="41" s="1"/>
  <c r="U102" i="41" s="1"/>
  <c r="J102" i="41"/>
  <c r="M102" i="41" s="1"/>
  <c r="Q101" i="41"/>
  <c r="S101" i="41" s="1"/>
  <c r="U101" i="41" s="1"/>
  <c r="J101" i="41"/>
  <c r="M101" i="41" s="1"/>
  <c r="Q100" i="41"/>
  <c r="S100" i="41" s="1"/>
  <c r="U100" i="41" s="1"/>
  <c r="J100" i="41"/>
  <c r="M100" i="41" s="1"/>
  <c r="Q99" i="41"/>
  <c r="S99" i="41" s="1"/>
  <c r="U99" i="41" s="1"/>
  <c r="J99" i="41"/>
  <c r="M99" i="41" s="1"/>
  <c r="Q98" i="41"/>
  <c r="S98" i="41" s="1"/>
  <c r="U98" i="41" s="1"/>
  <c r="J98" i="41"/>
  <c r="M98" i="41" s="1"/>
  <c r="Q97" i="41"/>
  <c r="S97" i="41" s="1"/>
  <c r="U97" i="41" s="1"/>
  <c r="J97" i="41"/>
  <c r="M97" i="41" s="1"/>
  <c r="Q96" i="41"/>
  <c r="S96" i="41" s="1"/>
  <c r="U96" i="41" s="1"/>
  <c r="J96" i="41"/>
  <c r="M96" i="41" s="1"/>
  <c r="Q95" i="41"/>
  <c r="S95" i="41" s="1"/>
  <c r="U95" i="41" s="1"/>
  <c r="J95" i="41"/>
  <c r="M95" i="41" s="1"/>
  <c r="Q94" i="41"/>
  <c r="S94" i="41" s="1"/>
  <c r="U94" i="41" s="1"/>
  <c r="J94" i="41"/>
  <c r="M94" i="41" s="1"/>
  <c r="Q93" i="41"/>
  <c r="S93" i="41" s="1"/>
  <c r="U93" i="41" s="1"/>
  <c r="J93" i="41"/>
  <c r="M93" i="41" s="1"/>
  <c r="Q92" i="41"/>
  <c r="S92" i="41" s="1"/>
  <c r="U92" i="41" s="1"/>
  <c r="J92" i="41"/>
  <c r="M92" i="41" s="1"/>
  <c r="Q91" i="41"/>
  <c r="S91" i="41" s="1"/>
  <c r="U91" i="41" s="1"/>
  <c r="J91" i="41"/>
  <c r="M91" i="41" s="1"/>
  <c r="Q90" i="41"/>
  <c r="S90" i="41" s="1"/>
  <c r="U90" i="41" s="1"/>
  <c r="J90" i="41"/>
  <c r="M90" i="41" s="1"/>
  <c r="Q89" i="41"/>
  <c r="S89" i="41" s="1"/>
  <c r="U89" i="41" s="1"/>
  <c r="J89" i="41"/>
  <c r="M89" i="41" s="1"/>
  <c r="Q88" i="41"/>
  <c r="S88" i="41" s="1"/>
  <c r="U88" i="41" s="1"/>
  <c r="J88" i="41"/>
  <c r="M88" i="41" s="1"/>
  <c r="Q87" i="41"/>
  <c r="S87" i="41" s="1"/>
  <c r="U87" i="41" s="1"/>
  <c r="J87" i="41"/>
  <c r="M87" i="41" s="1"/>
  <c r="Q86" i="41"/>
  <c r="S86" i="41" s="1"/>
  <c r="U86" i="41" s="1"/>
  <c r="J86" i="41"/>
  <c r="M86" i="41" s="1"/>
  <c r="Q85" i="41"/>
  <c r="S85" i="41" s="1"/>
  <c r="U85" i="41" s="1"/>
  <c r="J85" i="41"/>
  <c r="M85" i="41" s="1"/>
  <c r="Q84" i="41"/>
  <c r="S84" i="41" s="1"/>
  <c r="U84" i="41" s="1"/>
  <c r="J84" i="41"/>
  <c r="M84" i="41" s="1"/>
  <c r="Q83" i="41"/>
  <c r="S83" i="41" s="1"/>
  <c r="U83" i="41" s="1"/>
  <c r="J83" i="41"/>
  <c r="M83" i="41" s="1"/>
  <c r="Q82" i="41"/>
  <c r="S82" i="41" s="1"/>
  <c r="U82" i="41" s="1"/>
  <c r="J82" i="41"/>
  <c r="M82" i="41" s="1"/>
  <c r="Q81" i="41"/>
  <c r="S81" i="41" s="1"/>
  <c r="U81" i="41" s="1"/>
  <c r="J81" i="41"/>
  <c r="M81" i="41" s="1"/>
  <c r="Q80" i="41"/>
  <c r="S80" i="41" s="1"/>
  <c r="U80" i="41" s="1"/>
  <c r="J80" i="41"/>
  <c r="M80" i="41" s="1"/>
  <c r="Q79" i="41"/>
  <c r="S79" i="41" s="1"/>
  <c r="U79" i="41" s="1"/>
  <c r="J79" i="41"/>
  <c r="M79" i="41" s="1"/>
  <c r="Q78" i="41"/>
  <c r="S78" i="41" s="1"/>
  <c r="U78" i="41" s="1"/>
  <c r="J78" i="41"/>
  <c r="M78" i="41" s="1"/>
  <c r="Q77" i="41"/>
  <c r="S77" i="41" s="1"/>
  <c r="U77" i="41" s="1"/>
  <c r="J77" i="41"/>
  <c r="M77" i="41" s="1"/>
  <c r="Q76" i="41"/>
  <c r="S76" i="41" s="1"/>
  <c r="U76" i="41" s="1"/>
  <c r="J76" i="41"/>
  <c r="M76" i="41" s="1"/>
  <c r="Q75" i="41"/>
  <c r="S75" i="41" s="1"/>
  <c r="U75" i="41" s="1"/>
  <c r="J75" i="41"/>
  <c r="M75" i="41" s="1"/>
  <c r="Q74" i="41"/>
  <c r="S74" i="41" s="1"/>
  <c r="U74" i="41" s="1"/>
  <c r="J74" i="41"/>
  <c r="M74" i="41" s="1"/>
  <c r="Q73" i="41"/>
  <c r="S73" i="41" s="1"/>
  <c r="U73" i="41" s="1"/>
  <c r="J73" i="41"/>
  <c r="M73" i="41" s="1"/>
  <c r="Q72" i="41"/>
  <c r="S72" i="41" s="1"/>
  <c r="U72" i="41" s="1"/>
  <c r="J72" i="41"/>
  <c r="M72" i="41" s="1"/>
  <c r="Q71" i="41"/>
  <c r="S71" i="41" s="1"/>
  <c r="U71" i="41" s="1"/>
  <c r="J71" i="41"/>
  <c r="M71" i="41" s="1"/>
  <c r="Q70" i="41"/>
  <c r="S70" i="41" s="1"/>
  <c r="U70" i="41" s="1"/>
  <c r="J70" i="41"/>
  <c r="M70" i="41" s="1"/>
  <c r="Q69" i="41"/>
  <c r="S69" i="41" s="1"/>
  <c r="U69" i="41" s="1"/>
  <c r="J69" i="41"/>
  <c r="M69" i="41" s="1"/>
  <c r="Q68" i="41"/>
  <c r="S68" i="41" s="1"/>
  <c r="U68" i="41" s="1"/>
  <c r="J68" i="41"/>
  <c r="M68" i="41" s="1"/>
  <c r="Q67" i="41"/>
  <c r="S67" i="41" s="1"/>
  <c r="U67" i="41" s="1"/>
  <c r="J67" i="41"/>
  <c r="M67" i="41" s="1"/>
  <c r="Q66" i="41"/>
  <c r="S66" i="41" s="1"/>
  <c r="U66" i="41" s="1"/>
  <c r="J66" i="41"/>
  <c r="M66" i="41" s="1"/>
  <c r="Q65" i="41"/>
  <c r="S65" i="41" s="1"/>
  <c r="U65" i="41" s="1"/>
  <c r="J65" i="41"/>
  <c r="M65" i="41" s="1"/>
  <c r="Q64" i="41"/>
  <c r="S64" i="41" s="1"/>
  <c r="U64" i="41" s="1"/>
  <c r="J64" i="41"/>
  <c r="M64" i="41" s="1"/>
  <c r="Q63" i="41"/>
  <c r="S63" i="41" s="1"/>
  <c r="U63" i="41" s="1"/>
  <c r="J63" i="41"/>
  <c r="M63" i="41" s="1"/>
  <c r="Q62" i="41"/>
  <c r="S62" i="41" s="1"/>
  <c r="U62" i="41" s="1"/>
  <c r="J62" i="41"/>
  <c r="M62" i="41" s="1"/>
  <c r="Q61" i="41"/>
  <c r="S61" i="41" s="1"/>
  <c r="U61" i="41" s="1"/>
  <c r="J61" i="41"/>
  <c r="M61" i="41" s="1"/>
  <c r="Q60" i="41"/>
  <c r="S60" i="41" s="1"/>
  <c r="U60" i="41" s="1"/>
  <c r="J60" i="41"/>
  <c r="M60" i="41" s="1"/>
  <c r="Q59" i="41"/>
  <c r="S59" i="41" s="1"/>
  <c r="U59" i="41" s="1"/>
  <c r="J59" i="41"/>
  <c r="M59" i="41" s="1"/>
  <c r="Q58" i="41"/>
  <c r="S58" i="41" s="1"/>
  <c r="U58" i="41" s="1"/>
  <c r="J58" i="41"/>
  <c r="M58" i="41" s="1"/>
  <c r="Q57" i="41"/>
  <c r="S57" i="41" s="1"/>
  <c r="U57" i="41" s="1"/>
  <c r="J57" i="41"/>
  <c r="M57" i="41" s="1"/>
  <c r="Q56" i="41"/>
  <c r="S56" i="41" s="1"/>
  <c r="U56" i="41" s="1"/>
  <c r="J56" i="41"/>
  <c r="M56" i="41" s="1"/>
  <c r="Q55" i="41"/>
  <c r="S55" i="41" s="1"/>
  <c r="U55" i="41" s="1"/>
  <c r="J55" i="41"/>
  <c r="M55" i="41" s="1"/>
  <c r="Q54" i="41"/>
  <c r="S54" i="41" s="1"/>
  <c r="U54" i="41" s="1"/>
  <c r="J54" i="41"/>
  <c r="M54" i="41" s="1"/>
  <c r="Q53" i="41"/>
  <c r="S53" i="41" s="1"/>
  <c r="U53" i="41" s="1"/>
  <c r="J53" i="41"/>
  <c r="M53" i="41" s="1"/>
  <c r="Q52" i="41"/>
  <c r="S52" i="41" s="1"/>
  <c r="U52" i="41" s="1"/>
  <c r="J52" i="41"/>
  <c r="M52" i="41" s="1"/>
  <c r="Q51" i="41"/>
  <c r="S51" i="41" s="1"/>
  <c r="U51" i="41" s="1"/>
  <c r="J51" i="41"/>
  <c r="M51" i="41" s="1"/>
  <c r="Q50" i="41"/>
  <c r="S50" i="41" s="1"/>
  <c r="U50" i="41" s="1"/>
  <c r="J50" i="41"/>
  <c r="M50" i="41" s="1"/>
  <c r="Q49" i="41"/>
  <c r="S49" i="41" s="1"/>
  <c r="U49" i="41" s="1"/>
  <c r="J49" i="41"/>
  <c r="M49" i="41" s="1"/>
  <c r="Q48" i="41"/>
  <c r="S48" i="41" s="1"/>
  <c r="U48" i="41" s="1"/>
  <c r="J48" i="41"/>
  <c r="M48" i="41" s="1"/>
  <c r="Q47" i="41"/>
  <c r="S47" i="41" s="1"/>
  <c r="U47" i="41" s="1"/>
  <c r="J47" i="41"/>
  <c r="M47" i="41" s="1"/>
  <c r="Q46" i="41"/>
  <c r="S46" i="41" s="1"/>
  <c r="U46" i="41" s="1"/>
  <c r="J46" i="41"/>
  <c r="M46" i="41" s="1"/>
  <c r="Q45" i="41"/>
  <c r="S45" i="41" s="1"/>
  <c r="U45" i="41" s="1"/>
  <c r="J45" i="41"/>
  <c r="M45" i="41" s="1"/>
  <c r="Q44" i="41"/>
  <c r="S44" i="41" s="1"/>
  <c r="U44" i="41" s="1"/>
  <c r="J44" i="41"/>
  <c r="M44" i="41" s="1"/>
  <c r="Q43" i="41"/>
  <c r="S43" i="41" s="1"/>
  <c r="U43" i="41" s="1"/>
  <c r="J43" i="41"/>
  <c r="M43" i="41" s="1"/>
  <c r="Q42" i="41"/>
  <c r="S42" i="41" s="1"/>
  <c r="U42" i="41" s="1"/>
  <c r="J42" i="41"/>
  <c r="M42" i="41" s="1"/>
  <c r="Q41" i="41"/>
  <c r="S41" i="41" s="1"/>
  <c r="U41" i="41" s="1"/>
  <c r="J41" i="41"/>
  <c r="M41" i="41" s="1"/>
  <c r="Q40" i="41"/>
  <c r="S40" i="41" s="1"/>
  <c r="U40" i="41" s="1"/>
  <c r="J40" i="41"/>
  <c r="M40" i="41" s="1"/>
  <c r="Q39" i="41"/>
  <c r="S39" i="41" s="1"/>
  <c r="U39" i="41" s="1"/>
  <c r="J39" i="41"/>
  <c r="M39" i="41" s="1"/>
  <c r="Q38" i="41"/>
  <c r="S38" i="41" s="1"/>
  <c r="U38" i="41" s="1"/>
  <c r="J38" i="41"/>
  <c r="M38" i="41" s="1"/>
  <c r="Q37" i="41"/>
  <c r="S37" i="41" s="1"/>
  <c r="U37" i="41" s="1"/>
  <c r="J37" i="41"/>
  <c r="M37" i="41" s="1"/>
  <c r="Q36" i="41"/>
  <c r="S36" i="41" s="1"/>
  <c r="U36" i="41" s="1"/>
  <c r="J36" i="41"/>
  <c r="M36" i="41" s="1"/>
  <c r="Q35" i="41"/>
  <c r="S35" i="41" s="1"/>
  <c r="U35" i="41" s="1"/>
  <c r="J35" i="41"/>
  <c r="M35" i="41" s="1"/>
  <c r="Q34" i="41"/>
  <c r="S34" i="41" s="1"/>
  <c r="U34" i="41" s="1"/>
  <c r="J34" i="41"/>
  <c r="M34" i="41" s="1"/>
  <c r="Q33" i="41"/>
  <c r="S33" i="41" s="1"/>
  <c r="U33" i="41" s="1"/>
  <c r="J33" i="41"/>
  <c r="M33" i="41" s="1"/>
  <c r="Q32" i="41"/>
  <c r="S32" i="41" s="1"/>
  <c r="U32" i="41" s="1"/>
  <c r="J32" i="41"/>
  <c r="M32" i="41" s="1"/>
  <c r="Q31" i="41"/>
  <c r="S31" i="41" s="1"/>
  <c r="U31" i="41" s="1"/>
  <c r="J31" i="41"/>
  <c r="M31" i="41" s="1"/>
  <c r="Q30" i="41"/>
  <c r="S30" i="41" s="1"/>
  <c r="U30" i="41" s="1"/>
  <c r="J30" i="41"/>
  <c r="M30" i="41" s="1"/>
  <c r="Q29" i="41"/>
  <c r="S29" i="41" s="1"/>
  <c r="U29" i="41" s="1"/>
  <c r="J29" i="41"/>
  <c r="M29" i="41" s="1"/>
  <c r="Q28" i="41"/>
  <c r="S28" i="41" s="1"/>
  <c r="U28" i="41" s="1"/>
  <c r="J28" i="41"/>
  <c r="M28" i="41" s="1"/>
  <c r="Q27" i="41"/>
  <c r="S27" i="41" s="1"/>
  <c r="U27" i="41" s="1"/>
  <c r="J27" i="41"/>
  <c r="M27" i="41" s="1"/>
  <c r="Q26" i="41"/>
  <c r="S26" i="41" s="1"/>
  <c r="U26" i="41" s="1"/>
  <c r="J26" i="41"/>
  <c r="M26" i="41" s="1"/>
  <c r="Q25" i="41"/>
  <c r="S25" i="41" s="1"/>
  <c r="U25" i="41" s="1"/>
  <c r="J25" i="41"/>
  <c r="M25" i="41" s="1"/>
  <c r="Q24" i="41"/>
  <c r="S24" i="41" s="1"/>
  <c r="U24" i="41" s="1"/>
  <c r="J24" i="41"/>
  <c r="M24" i="41" s="1"/>
  <c r="Q23" i="41"/>
  <c r="S23" i="41" s="1"/>
  <c r="U23" i="41" s="1"/>
  <c r="J23" i="41"/>
  <c r="M23" i="41" s="1"/>
  <c r="Q22" i="41"/>
  <c r="S22" i="41" s="1"/>
  <c r="U22" i="41" s="1"/>
  <c r="J22" i="41"/>
  <c r="M22" i="41" s="1"/>
  <c r="Q21" i="41"/>
  <c r="S21" i="41" s="1"/>
  <c r="U21" i="41" s="1"/>
  <c r="J21" i="41"/>
  <c r="M21" i="41" s="1"/>
  <c r="Q20" i="41"/>
  <c r="S20" i="41" s="1"/>
  <c r="U20" i="41" s="1"/>
  <c r="J20" i="41"/>
  <c r="M20" i="41" s="1"/>
  <c r="Q19" i="41"/>
  <c r="S19" i="41" s="1"/>
  <c r="U19" i="41" s="1"/>
  <c r="J19" i="41"/>
  <c r="M19" i="41" s="1"/>
  <c r="Q18" i="41"/>
  <c r="S18" i="41" s="1"/>
  <c r="U18" i="41" s="1"/>
  <c r="J18" i="41"/>
  <c r="M18" i="41" s="1"/>
  <c r="Q17" i="41"/>
  <c r="S17" i="41" s="1"/>
  <c r="U17" i="41" s="1"/>
  <c r="J17" i="41"/>
  <c r="M17" i="41" s="1"/>
  <c r="Q16" i="41"/>
  <c r="S16" i="41" s="1"/>
  <c r="U16" i="41" s="1"/>
  <c r="J16" i="41"/>
  <c r="M16" i="41" s="1"/>
  <c r="Q15" i="41"/>
  <c r="S15" i="41" s="1"/>
  <c r="U15" i="41" s="1"/>
  <c r="J15" i="41"/>
  <c r="M15" i="41" s="1"/>
  <c r="Q14" i="41"/>
  <c r="S14" i="41" s="1"/>
  <c r="U14" i="41" s="1"/>
  <c r="J14" i="41"/>
  <c r="M14" i="41" s="1"/>
  <c r="Q13" i="41"/>
  <c r="S13" i="41" s="1"/>
  <c r="U13" i="41" s="1"/>
  <c r="J13" i="41"/>
  <c r="M13" i="41" s="1"/>
  <c r="Q12" i="41"/>
  <c r="S12" i="41" s="1"/>
  <c r="U12" i="41" s="1"/>
  <c r="J12" i="41"/>
  <c r="M12" i="41" s="1"/>
  <c r="Q11" i="41"/>
  <c r="S11" i="41" s="1"/>
  <c r="U11" i="41" s="1"/>
  <c r="J11" i="41"/>
  <c r="M11" i="41" s="1"/>
  <c r="Q10" i="41"/>
  <c r="S10" i="41" s="1"/>
  <c r="U10" i="41" s="1"/>
  <c r="J10" i="41"/>
  <c r="M10" i="41" s="1"/>
  <c r="Q9" i="41"/>
  <c r="S9" i="41" s="1"/>
  <c r="U9" i="41" s="1"/>
  <c r="J9" i="41"/>
  <c r="M9" i="41" s="1"/>
  <c r="S8" i="41"/>
  <c r="U8" i="41" s="1"/>
  <c r="J8" i="41"/>
  <c r="M8" i="41" s="1"/>
  <c r="S7" i="41"/>
  <c r="U7" i="41" s="1"/>
  <c r="J7" i="41"/>
  <c r="M7" i="41" s="1"/>
  <c r="S6" i="41"/>
  <c r="U6" i="41" s="1"/>
  <c r="J6" i="41"/>
  <c r="M6" i="41" s="1"/>
  <c r="S5" i="41"/>
  <c r="U5" i="41" s="1"/>
  <c r="J5" i="41"/>
  <c r="O236" i="40"/>
  <c r="N236" i="40"/>
  <c r="N237" i="40" s="1"/>
  <c r="N238" i="40" s="1"/>
  <c r="M236" i="40"/>
  <c r="K229" i="40"/>
  <c r="N10" i="15" s="1"/>
  <c r="K226" i="40"/>
  <c r="J223" i="40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X107" i="40"/>
  <c r="J107" i="40"/>
  <c r="M107" i="40" s="1"/>
  <c r="J106" i="40"/>
  <c r="M106" i="40" s="1"/>
  <c r="Z105" i="40"/>
  <c r="J105" i="40"/>
  <c r="M105" i="40" s="1"/>
  <c r="Q104" i="40"/>
  <c r="S104" i="40" s="1"/>
  <c r="U104" i="40" s="1"/>
  <c r="J104" i="40"/>
  <c r="M104" i="40" s="1"/>
  <c r="Q103" i="40"/>
  <c r="S103" i="40" s="1"/>
  <c r="U103" i="40" s="1"/>
  <c r="J103" i="40"/>
  <c r="M103" i="40" s="1"/>
  <c r="Q102" i="40"/>
  <c r="S102" i="40" s="1"/>
  <c r="U102" i="40" s="1"/>
  <c r="J102" i="40"/>
  <c r="M102" i="40" s="1"/>
  <c r="Q101" i="40"/>
  <c r="S101" i="40" s="1"/>
  <c r="U101" i="40" s="1"/>
  <c r="J101" i="40"/>
  <c r="M101" i="40" s="1"/>
  <c r="Q100" i="40"/>
  <c r="S100" i="40" s="1"/>
  <c r="U100" i="40" s="1"/>
  <c r="J100" i="40"/>
  <c r="M100" i="40" s="1"/>
  <c r="Q99" i="40"/>
  <c r="S99" i="40" s="1"/>
  <c r="U99" i="40" s="1"/>
  <c r="J99" i="40"/>
  <c r="M99" i="40" s="1"/>
  <c r="Q98" i="40"/>
  <c r="S98" i="40" s="1"/>
  <c r="U98" i="40" s="1"/>
  <c r="J98" i="40"/>
  <c r="M98" i="40" s="1"/>
  <c r="Q97" i="40"/>
  <c r="S97" i="40" s="1"/>
  <c r="U97" i="40" s="1"/>
  <c r="J97" i="40"/>
  <c r="M97" i="40" s="1"/>
  <c r="Q96" i="40"/>
  <c r="S96" i="40" s="1"/>
  <c r="U96" i="40" s="1"/>
  <c r="J96" i="40"/>
  <c r="M96" i="40" s="1"/>
  <c r="Q95" i="40"/>
  <c r="S95" i="40" s="1"/>
  <c r="U95" i="40" s="1"/>
  <c r="J95" i="40"/>
  <c r="M95" i="40" s="1"/>
  <c r="Q94" i="40"/>
  <c r="S94" i="40" s="1"/>
  <c r="U94" i="40" s="1"/>
  <c r="J94" i="40"/>
  <c r="M94" i="40" s="1"/>
  <c r="Q93" i="40"/>
  <c r="S93" i="40" s="1"/>
  <c r="U93" i="40" s="1"/>
  <c r="J93" i="40"/>
  <c r="M93" i="40" s="1"/>
  <c r="Q92" i="40"/>
  <c r="S92" i="40" s="1"/>
  <c r="U92" i="40" s="1"/>
  <c r="J92" i="40"/>
  <c r="M92" i="40" s="1"/>
  <c r="Q91" i="40"/>
  <c r="S91" i="40" s="1"/>
  <c r="U91" i="40" s="1"/>
  <c r="J91" i="40"/>
  <c r="M91" i="40" s="1"/>
  <c r="Q90" i="40"/>
  <c r="S90" i="40" s="1"/>
  <c r="U90" i="40" s="1"/>
  <c r="J90" i="40"/>
  <c r="M90" i="40" s="1"/>
  <c r="Q89" i="40"/>
  <c r="S89" i="40" s="1"/>
  <c r="U89" i="40" s="1"/>
  <c r="J89" i="40"/>
  <c r="M89" i="40" s="1"/>
  <c r="Q88" i="40"/>
  <c r="S88" i="40" s="1"/>
  <c r="U88" i="40" s="1"/>
  <c r="J88" i="40"/>
  <c r="M88" i="40" s="1"/>
  <c r="Q87" i="40"/>
  <c r="S87" i="40" s="1"/>
  <c r="U87" i="40" s="1"/>
  <c r="J87" i="40"/>
  <c r="M87" i="40" s="1"/>
  <c r="Q86" i="40"/>
  <c r="S86" i="40" s="1"/>
  <c r="U86" i="40" s="1"/>
  <c r="J86" i="40"/>
  <c r="M86" i="40" s="1"/>
  <c r="Q85" i="40"/>
  <c r="S85" i="40" s="1"/>
  <c r="U85" i="40" s="1"/>
  <c r="J85" i="40"/>
  <c r="M85" i="40" s="1"/>
  <c r="Q84" i="40"/>
  <c r="S84" i="40" s="1"/>
  <c r="U84" i="40" s="1"/>
  <c r="J84" i="40"/>
  <c r="M84" i="40" s="1"/>
  <c r="Q83" i="40"/>
  <c r="S83" i="40" s="1"/>
  <c r="U83" i="40" s="1"/>
  <c r="J83" i="40"/>
  <c r="M83" i="40" s="1"/>
  <c r="Q82" i="40"/>
  <c r="S82" i="40" s="1"/>
  <c r="U82" i="40" s="1"/>
  <c r="J82" i="40"/>
  <c r="M82" i="40" s="1"/>
  <c r="Q81" i="40"/>
  <c r="S81" i="40" s="1"/>
  <c r="U81" i="40" s="1"/>
  <c r="J81" i="40"/>
  <c r="M81" i="40" s="1"/>
  <c r="Q80" i="40"/>
  <c r="S80" i="40" s="1"/>
  <c r="U80" i="40" s="1"/>
  <c r="J80" i="40"/>
  <c r="M80" i="40" s="1"/>
  <c r="Q79" i="40"/>
  <c r="S79" i="40" s="1"/>
  <c r="U79" i="40" s="1"/>
  <c r="J79" i="40"/>
  <c r="M79" i="40" s="1"/>
  <c r="Q78" i="40"/>
  <c r="S78" i="40" s="1"/>
  <c r="U78" i="40" s="1"/>
  <c r="J78" i="40"/>
  <c r="M78" i="40" s="1"/>
  <c r="Q77" i="40"/>
  <c r="S77" i="40" s="1"/>
  <c r="U77" i="40" s="1"/>
  <c r="J77" i="40"/>
  <c r="M77" i="40" s="1"/>
  <c r="Q76" i="40"/>
  <c r="S76" i="40" s="1"/>
  <c r="U76" i="40" s="1"/>
  <c r="J76" i="40"/>
  <c r="M76" i="40" s="1"/>
  <c r="Q75" i="40"/>
  <c r="S75" i="40" s="1"/>
  <c r="U75" i="40" s="1"/>
  <c r="J75" i="40"/>
  <c r="M75" i="40" s="1"/>
  <c r="Q74" i="40"/>
  <c r="S74" i="40" s="1"/>
  <c r="U74" i="40" s="1"/>
  <c r="J74" i="40"/>
  <c r="M74" i="40" s="1"/>
  <c r="Q73" i="40"/>
  <c r="S73" i="40" s="1"/>
  <c r="U73" i="40" s="1"/>
  <c r="J73" i="40"/>
  <c r="M73" i="40" s="1"/>
  <c r="Q72" i="40"/>
  <c r="S72" i="40" s="1"/>
  <c r="U72" i="40" s="1"/>
  <c r="J72" i="40"/>
  <c r="M72" i="40" s="1"/>
  <c r="Q71" i="40"/>
  <c r="S71" i="40" s="1"/>
  <c r="U71" i="40" s="1"/>
  <c r="J71" i="40"/>
  <c r="M71" i="40" s="1"/>
  <c r="Q70" i="40"/>
  <c r="S70" i="40" s="1"/>
  <c r="U70" i="40" s="1"/>
  <c r="J70" i="40"/>
  <c r="M70" i="40" s="1"/>
  <c r="Q69" i="40"/>
  <c r="S69" i="40" s="1"/>
  <c r="U69" i="40" s="1"/>
  <c r="J69" i="40"/>
  <c r="M69" i="40" s="1"/>
  <c r="Q68" i="40"/>
  <c r="S68" i="40" s="1"/>
  <c r="U68" i="40" s="1"/>
  <c r="J68" i="40"/>
  <c r="M68" i="40" s="1"/>
  <c r="Q67" i="40"/>
  <c r="S67" i="40" s="1"/>
  <c r="U67" i="40" s="1"/>
  <c r="J67" i="40"/>
  <c r="M67" i="40" s="1"/>
  <c r="Q66" i="40"/>
  <c r="S66" i="40" s="1"/>
  <c r="U66" i="40" s="1"/>
  <c r="J66" i="40"/>
  <c r="M66" i="40" s="1"/>
  <c r="Q65" i="40"/>
  <c r="S65" i="40" s="1"/>
  <c r="U65" i="40" s="1"/>
  <c r="J65" i="40"/>
  <c r="M65" i="40" s="1"/>
  <c r="Q64" i="40"/>
  <c r="S64" i="40" s="1"/>
  <c r="U64" i="40" s="1"/>
  <c r="J64" i="40"/>
  <c r="M64" i="40" s="1"/>
  <c r="Q63" i="40"/>
  <c r="S63" i="40" s="1"/>
  <c r="U63" i="40" s="1"/>
  <c r="J63" i="40"/>
  <c r="M63" i="40" s="1"/>
  <c r="Q62" i="40"/>
  <c r="S62" i="40" s="1"/>
  <c r="U62" i="40" s="1"/>
  <c r="J62" i="40"/>
  <c r="M62" i="40" s="1"/>
  <c r="Q61" i="40"/>
  <c r="S61" i="40" s="1"/>
  <c r="U61" i="40" s="1"/>
  <c r="J61" i="40"/>
  <c r="M61" i="40" s="1"/>
  <c r="Q60" i="40"/>
  <c r="S60" i="40" s="1"/>
  <c r="U60" i="40" s="1"/>
  <c r="J60" i="40"/>
  <c r="M60" i="40" s="1"/>
  <c r="Q59" i="40"/>
  <c r="S59" i="40" s="1"/>
  <c r="U59" i="40" s="1"/>
  <c r="J59" i="40"/>
  <c r="M59" i="40" s="1"/>
  <c r="Q58" i="40"/>
  <c r="S58" i="40" s="1"/>
  <c r="U58" i="40" s="1"/>
  <c r="J58" i="40"/>
  <c r="M58" i="40" s="1"/>
  <c r="Q57" i="40"/>
  <c r="S57" i="40" s="1"/>
  <c r="U57" i="40" s="1"/>
  <c r="J57" i="40"/>
  <c r="M57" i="40" s="1"/>
  <c r="Q56" i="40"/>
  <c r="S56" i="40" s="1"/>
  <c r="U56" i="40" s="1"/>
  <c r="J56" i="40"/>
  <c r="M56" i="40" s="1"/>
  <c r="Q55" i="40"/>
  <c r="S55" i="40" s="1"/>
  <c r="U55" i="40" s="1"/>
  <c r="J55" i="40"/>
  <c r="M55" i="40" s="1"/>
  <c r="Q54" i="40"/>
  <c r="S54" i="40" s="1"/>
  <c r="U54" i="40" s="1"/>
  <c r="J54" i="40"/>
  <c r="M54" i="40" s="1"/>
  <c r="Q53" i="40"/>
  <c r="S53" i="40" s="1"/>
  <c r="U53" i="40" s="1"/>
  <c r="J53" i="40"/>
  <c r="M53" i="40" s="1"/>
  <c r="Q52" i="40"/>
  <c r="S52" i="40" s="1"/>
  <c r="U52" i="40" s="1"/>
  <c r="J52" i="40"/>
  <c r="M52" i="40" s="1"/>
  <c r="Q51" i="40"/>
  <c r="S51" i="40" s="1"/>
  <c r="U51" i="40" s="1"/>
  <c r="J51" i="40"/>
  <c r="M51" i="40" s="1"/>
  <c r="Q50" i="40"/>
  <c r="S50" i="40" s="1"/>
  <c r="U50" i="40" s="1"/>
  <c r="J50" i="40"/>
  <c r="M50" i="40" s="1"/>
  <c r="Q49" i="40"/>
  <c r="S49" i="40" s="1"/>
  <c r="U49" i="40" s="1"/>
  <c r="J49" i="40"/>
  <c r="M49" i="40" s="1"/>
  <c r="Q48" i="40"/>
  <c r="S48" i="40" s="1"/>
  <c r="U48" i="40" s="1"/>
  <c r="J48" i="40"/>
  <c r="M48" i="40" s="1"/>
  <c r="Q47" i="40"/>
  <c r="S47" i="40" s="1"/>
  <c r="U47" i="40" s="1"/>
  <c r="J47" i="40"/>
  <c r="M47" i="40" s="1"/>
  <c r="Q46" i="40"/>
  <c r="S46" i="40" s="1"/>
  <c r="U46" i="40" s="1"/>
  <c r="J46" i="40"/>
  <c r="M46" i="40" s="1"/>
  <c r="Q45" i="40"/>
  <c r="S45" i="40" s="1"/>
  <c r="U45" i="40" s="1"/>
  <c r="J45" i="40"/>
  <c r="M45" i="40" s="1"/>
  <c r="Q44" i="40"/>
  <c r="S44" i="40" s="1"/>
  <c r="U44" i="40" s="1"/>
  <c r="J44" i="40"/>
  <c r="M44" i="40" s="1"/>
  <c r="Q43" i="40"/>
  <c r="S43" i="40" s="1"/>
  <c r="U43" i="40" s="1"/>
  <c r="J43" i="40"/>
  <c r="M43" i="40" s="1"/>
  <c r="Q42" i="40"/>
  <c r="S42" i="40" s="1"/>
  <c r="U42" i="40" s="1"/>
  <c r="J42" i="40"/>
  <c r="M42" i="40" s="1"/>
  <c r="Q41" i="40"/>
  <c r="S41" i="40" s="1"/>
  <c r="U41" i="40" s="1"/>
  <c r="J41" i="40"/>
  <c r="M41" i="40" s="1"/>
  <c r="Q40" i="40"/>
  <c r="S40" i="40" s="1"/>
  <c r="U40" i="40" s="1"/>
  <c r="J40" i="40"/>
  <c r="M40" i="40" s="1"/>
  <c r="Q39" i="40"/>
  <c r="S39" i="40" s="1"/>
  <c r="U39" i="40" s="1"/>
  <c r="J39" i="40"/>
  <c r="M39" i="40" s="1"/>
  <c r="Q38" i="40"/>
  <c r="S38" i="40" s="1"/>
  <c r="U38" i="40" s="1"/>
  <c r="J38" i="40"/>
  <c r="M38" i="40" s="1"/>
  <c r="Q37" i="40"/>
  <c r="S37" i="40" s="1"/>
  <c r="U37" i="40" s="1"/>
  <c r="J37" i="40"/>
  <c r="M37" i="40" s="1"/>
  <c r="Q36" i="40"/>
  <c r="S36" i="40" s="1"/>
  <c r="U36" i="40" s="1"/>
  <c r="J36" i="40"/>
  <c r="M36" i="40" s="1"/>
  <c r="Q35" i="40"/>
  <c r="S35" i="40" s="1"/>
  <c r="U35" i="40" s="1"/>
  <c r="J35" i="40"/>
  <c r="M35" i="40" s="1"/>
  <c r="Q34" i="40"/>
  <c r="S34" i="40" s="1"/>
  <c r="U34" i="40" s="1"/>
  <c r="J34" i="40"/>
  <c r="M34" i="40" s="1"/>
  <c r="Q33" i="40"/>
  <c r="S33" i="40" s="1"/>
  <c r="U33" i="40" s="1"/>
  <c r="J33" i="40"/>
  <c r="M33" i="40" s="1"/>
  <c r="Q32" i="40"/>
  <c r="S32" i="40" s="1"/>
  <c r="U32" i="40" s="1"/>
  <c r="J32" i="40"/>
  <c r="M32" i="40" s="1"/>
  <c r="Q31" i="40"/>
  <c r="S31" i="40" s="1"/>
  <c r="U31" i="40" s="1"/>
  <c r="J31" i="40"/>
  <c r="M31" i="40" s="1"/>
  <c r="Q30" i="40"/>
  <c r="S30" i="40" s="1"/>
  <c r="U30" i="40" s="1"/>
  <c r="J30" i="40"/>
  <c r="M30" i="40" s="1"/>
  <c r="Q29" i="40"/>
  <c r="S29" i="40" s="1"/>
  <c r="U29" i="40" s="1"/>
  <c r="J29" i="40"/>
  <c r="M29" i="40" s="1"/>
  <c r="Q28" i="40"/>
  <c r="S28" i="40" s="1"/>
  <c r="U28" i="40" s="1"/>
  <c r="J28" i="40"/>
  <c r="M28" i="40" s="1"/>
  <c r="Q27" i="40"/>
  <c r="S27" i="40" s="1"/>
  <c r="U27" i="40" s="1"/>
  <c r="J27" i="40"/>
  <c r="M27" i="40" s="1"/>
  <c r="Q26" i="40"/>
  <c r="S26" i="40" s="1"/>
  <c r="U26" i="40" s="1"/>
  <c r="J26" i="40"/>
  <c r="M26" i="40" s="1"/>
  <c r="Q25" i="40"/>
  <c r="S25" i="40" s="1"/>
  <c r="U25" i="40" s="1"/>
  <c r="J25" i="40"/>
  <c r="M25" i="40" s="1"/>
  <c r="Q24" i="40"/>
  <c r="S24" i="40" s="1"/>
  <c r="U24" i="40" s="1"/>
  <c r="J24" i="40"/>
  <c r="M24" i="40" s="1"/>
  <c r="Q23" i="40"/>
  <c r="S23" i="40" s="1"/>
  <c r="U23" i="40" s="1"/>
  <c r="J23" i="40"/>
  <c r="M23" i="40" s="1"/>
  <c r="Q22" i="40"/>
  <c r="S22" i="40" s="1"/>
  <c r="U22" i="40" s="1"/>
  <c r="J22" i="40"/>
  <c r="M22" i="40" s="1"/>
  <c r="Q21" i="40"/>
  <c r="S21" i="40" s="1"/>
  <c r="U21" i="40" s="1"/>
  <c r="J21" i="40"/>
  <c r="M21" i="40" s="1"/>
  <c r="Q20" i="40"/>
  <c r="S20" i="40" s="1"/>
  <c r="U20" i="40" s="1"/>
  <c r="J20" i="40"/>
  <c r="M20" i="40" s="1"/>
  <c r="Q19" i="40"/>
  <c r="S19" i="40" s="1"/>
  <c r="U19" i="40" s="1"/>
  <c r="J19" i="40"/>
  <c r="M19" i="40" s="1"/>
  <c r="Q18" i="40"/>
  <c r="S18" i="40" s="1"/>
  <c r="U18" i="40" s="1"/>
  <c r="J18" i="40"/>
  <c r="M18" i="40" s="1"/>
  <c r="Q17" i="40"/>
  <c r="S17" i="40" s="1"/>
  <c r="U17" i="40" s="1"/>
  <c r="J17" i="40"/>
  <c r="M17" i="40" s="1"/>
  <c r="Q16" i="40"/>
  <c r="S16" i="40" s="1"/>
  <c r="U16" i="40" s="1"/>
  <c r="J16" i="40"/>
  <c r="M16" i="40" s="1"/>
  <c r="Q15" i="40"/>
  <c r="S15" i="40" s="1"/>
  <c r="U15" i="40" s="1"/>
  <c r="J15" i="40"/>
  <c r="M15" i="40" s="1"/>
  <c r="Q14" i="40"/>
  <c r="S14" i="40" s="1"/>
  <c r="U14" i="40" s="1"/>
  <c r="J14" i="40"/>
  <c r="M14" i="40" s="1"/>
  <c r="Q13" i="40"/>
  <c r="S13" i="40" s="1"/>
  <c r="U13" i="40" s="1"/>
  <c r="J13" i="40"/>
  <c r="M13" i="40" s="1"/>
  <c r="Q12" i="40"/>
  <c r="S12" i="40" s="1"/>
  <c r="U12" i="40" s="1"/>
  <c r="J12" i="40"/>
  <c r="M12" i="40" s="1"/>
  <c r="Q11" i="40"/>
  <c r="S11" i="40" s="1"/>
  <c r="U11" i="40" s="1"/>
  <c r="J11" i="40"/>
  <c r="M11" i="40" s="1"/>
  <c r="Q10" i="40"/>
  <c r="S10" i="40" s="1"/>
  <c r="U10" i="40" s="1"/>
  <c r="J10" i="40"/>
  <c r="M10" i="40" s="1"/>
  <c r="Q9" i="40"/>
  <c r="S9" i="40" s="1"/>
  <c r="U9" i="40" s="1"/>
  <c r="J9" i="40"/>
  <c r="M9" i="40" s="1"/>
  <c r="S8" i="40"/>
  <c r="U8" i="40" s="1"/>
  <c r="J8" i="40"/>
  <c r="M8" i="40" s="1"/>
  <c r="S7" i="40"/>
  <c r="U7" i="40" s="1"/>
  <c r="J7" i="40"/>
  <c r="M7" i="40" s="1"/>
  <c r="S6" i="40"/>
  <c r="U6" i="40" s="1"/>
  <c r="J6" i="40"/>
  <c r="M6" i="40" s="1"/>
  <c r="S5" i="40"/>
  <c r="U5" i="40" s="1"/>
  <c r="J5" i="40"/>
  <c r="M5" i="40" s="1"/>
  <c r="O236" i="39"/>
  <c r="N236" i="39"/>
  <c r="M236" i="39"/>
  <c r="K229" i="39"/>
  <c r="N9" i="15" s="1"/>
  <c r="K226" i="39"/>
  <c r="K236" i="39" s="1"/>
  <c r="J223" i="39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X107" i="39"/>
  <c r="J107" i="39"/>
  <c r="M107" i="39" s="1"/>
  <c r="J106" i="39"/>
  <c r="M106" i="39" s="1"/>
  <c r="Z105" i="39"/>
  <c r="J105" i="39"/>
  <c r="M105" i="39" s="1"/>
  <c r="Q104" i="39"/>
  <c r="S104" i="39" s="1"/>
  <c r="U104" i="39" s="1"/>
  <c r="J104" i="39"/>
  <c r="M104" i="39" s="1"/>
  <c r="Q103" i="39"/>
  <c r="S103" i="39" s="1"/>
  <c r="U103" i="39" s="1"/>
  <c r="J103" i="39"/>
  <c r="M103" i="39" s="1"/>
  <c r="Q102" i="39"/>
  <c r="S102" i="39" s="1"/>
  <c r="U102" i="39" s="1"/>
  <c r="J102" i="39"/>
  <c r="M102" i="39" s="1"/>
  <c r="Q101" i="39"/>
  <c r="S101" i="39" s="1"/>
  <c r="U101" i="39" s="1"/>
  <c r="J101" i="39"/>
  <c r="M101" i="39" s="1"/>
  <c r="Q100" i="39"/>
  <c r="S100" i="39" s="1"/>
  <c r="U100" i="39" s="1"/>
  <c r="J100" i="39"/>
  <c r="M100" i="39" s="1"/>
  <c r="Q99" i="39"/>
  <c r="S99" i="39" s="1"/>
  <c r="U99" i="39" s="1"/>
  <c r="J99" i="39"/>
  <c r="M99" i="39" s="1"/>
  <c r="Q98" i="39"/>
  <c r="S98" i="39" s="1"/>
  <c r="U98" i="39" s="1"/>
  <c r="J98" i="39"/>
  <c r="M98" i="39" s="1"/>
  <c r="Q97" i="39"/>
  <c r="S97" i="39" s="1"/>
  <c r="U97" i="39" s="1"/>
  <c r="J97" i="39"/>
  <c r="M97" i="39" s="1"/>
  <c r="Q96" i="39"/>
  <c r="S96" i="39" s="1"/>
  <c r="U96" i="39" s="1"/>
  <c r="J96" i="39"/>
  <c r="M96" i="39" s="1"/>
  <c r="Q95" i="39"/>
  <c r="S95" i="39" s="1"/>
  <c r="U95" i="39" s="1"/>
  <c r="J95" i="39"/>
  <c r="M95" i="39" s="1"/>
  <c r="Q94" i="39"/>
  <c r="S94" i="39" s="1"/>
  <c r="U94" i="39" s="1"/>
  <c r="J94" i="39"/>
  <c r="M94" i="39" s="1"/>
  <c r="Q93" i="39"/>
  <c r="S93" i="39" s="1"/>
  <c r="U93" i="39" s="1"/>
  <c r="J93" i="39"/>
  <c r="M93" i="39" s="1"/>
  <c r="Q92" i="39"/>
  <c r="S92" i="39" s="1"/>
  <c r="U92" i="39" s="1"/>
  <c r="J92" i="39"/>
  <c r="M92" i="39" s="1"/>
  <c r="Q91" i="39"/>
  <c r="S91" i="39" s="1"/>
  <c r="U91" i="39" s="1"/>
  <c r="J91" i="39"/>
  <c r="M91" i="39" s="1"/>
  <c r="Q90" i="39"/>
  <c r="S90" i="39" s="1"/>
  <c r="U90" i="39" s="1"/>
  <c r="J90" i="39"/>
  <c r="M90" i="39" s="1"/>
  <c r="Q89" i="39"/>
  <c r="S89" i="39" s="1"/>
  <c r="U89" i="39" s="1"/>
  <c r="J89" i="39"/>
  <c r="M89" i="39" s="1"/>
  <c r="Q88" i="39"/>
  <c r="S88" i="39" s="1"/>
  <c r="U88" i="39" s="1"/>
  <c r="J88" i="39"/>
  <c r="M88" i="39" s="1"/>
  <c r="Q87" i="39"/>
  <c r="S87" i="39" s="1"/>
  <c r="U87" i="39" s="1"/>
  <c r="J87" i="39"/>
  <c r="M87" i="39" s="1"/>
  <c r="Q86" i="39"/>
  <c r="S86" i="39" s="1"/>
  <c r="U86" i="39" s="1"/>
  <c r="J86" i="39"/>
  <c r="M86" i="39" s="1"/>
  <c r="Q85" i="39"/>
  <c r="S85" i="39" s="1"/>
  <c r="U85" i="39" s="1"/>
  <c r="J85" i="39"/>
  <c r="M85" i="39" s="1"/>
  <c r="Q84" i="39"/>
  <c r="S84" i="39" s="1"/>
  <c r="U84" i="39" s="1"/>
  <c r="J84" i="39"/>
  <c r="M84" i="39" s="1"/>
  <c r="Q83" i="39"/>
  <c r="S83" i="39" s="1"/>
  <c r="U83" i="39" s="1"/>
  <c r="J83" i="39"/>
  <c r="M83" i="39" s="1"/>
  <c r="Q82" i="39"/>
  <c r="S82" i="39" s="1"/>
  <c r="U82" i="39" s="1"/>
  <c r="J82" i="39"/>
  <c r="M82" i="39" s="1"/>
  <c r="Q81" i="39"/>
  <c r="S81" i="39" s="1"/>
  <c r="U81" i="39" s="1"/>
  <c r="J81" i="39"/>
  <c r="M81" i="39" s="1"/>
  <c r="Q80" i="39"/>
  <c r="S80" i="39" s="1"/>
  <c r="U80" i="39" s="1"/>
  <c r="J80" i="39"/>
  <c r="M80" i="39" s="1"/>
  <c r="Q79" i="39"/>
  <c r="S79" i="39" s="1"/>
  <c r="U79" i="39" s="1"/>
  <c r="J79" i="39"/>
  <c r="M79" i="39" s="1"/>
  <c r="Q78" i="39"/>
  <c r="S78" i="39" s="1"/>
  <c r="U78" i="39" s="1"/>
  <c r="J78" i="39"/>
  <c r="M78" i="39" s="1"/>
  <c r="Q77" i="39"/>
  <c r="S77" i="39" s="1"/>
  <c r="U77" i="39" s="1"/>
  <c r="J77" i="39"/>
  <c r="M77" i="39" s="1"/>
  <c r="Q76" i="39"/>
  <c r="S76" i="39" s="1"/>
  <c r="U76" i="39" s="1"/>
  <c r="J76" i="39"/>
  <c r="M76" i="39" s="1"/>
  <c r="Q75" i="39"/>
  <c r="S75" i="39" s="1"/>
  <c r="U75" i="39" s="1"/>
  <c r="J75" i="39"/>
  <c r="M75" i="39" s="1"/>
  <c r="Q74" i="39"/>
  <c r="S74" i="39" s="1"/>
  <c r="U74" i="39" s="1"/>
  <c r="J74" i="39"/>
  <c r="M74" i="39" s="1"/>
  <c r="Q73" i="39"/>
  <c r="S73" i="39" s="1"/>
  <c r="U73" i="39" s="1"/>
  <c r="J73" i="39"/>
  <c r="M73" i="39" s="1"/>
  <c r="Q72" i="39"/>
  <c r="S72" i="39" s="1"/>
  <c r="U72" i="39" s="1"/>
  <c r="J72" i="39"/>
  <c r="M72" i="39" s="1"/>
  <c r="Q71" i="39"/>
  <c r="S71" i="39" s="1"/>
  <c r="U71" i="39" s="1"/>
  <c r="J71" i="39"/>
  <c r="M71" i="39" s="1"/>
  <c r="Q70" i="39"/>
  <c r="S70" i="39" s="1"/>
  <c r="U70" i="39" s="1"/>
  <c r="J70" i="39"/>
  <c r="M70" i="39" s="1"/>
  <c r="Q69" i="39"/>
  <c r="S69" i="39" s="1"/>
  <c r="U69" i="39" s="1"/>
  <c r="J69" i="39"/>
  <c r="M69" i="39" s="1"/>
  <c r="Q68" i="39"/>
  <c r="S68" i="39" s="1"/>
  <c r="U68" i="39" s="1"/>
  <c r="J68" i="39"/>
  <c r="M68" i="39" s="1"/>
  <c r="Q67" i="39"/>
  <c r="S67" i="39" s="1"/>
  <c r="U67" i="39" s="1"/>
  <c r="J67" i="39"/>
  <c r="M67" i="39" s="1"/>
  <c r="Q66" i="39"/>
  <c r="S66" i="39" s="1"/>
  <c r="U66" i="39" s="1"/>
  <c r="J66" i="39"/>
  <c r="M66" i="39" s="1"/>
  <c r="Q65" i="39"/>
  <c r="S65" i="39" s="1"/>
  <c r="U65" i="39" s="1"/>
  <c r="J65" i="39"/>
  <c r="M65" i="39" s="1"/>
  <c r="Q64" i="39"/>
  <c r="S64" i="39" s="1"/>
  <c r="U64" i="39" s="1"/>
  <c r="J64" i="39"/>
  <c r="M64" i="39" s="1"/>
  <c r="Q63" i="39"/>
  <c r="S63" i="39" s="1"/>
  <c r="U63" i="39" s="1"/>
  <c r="J63" i="39"/>
  <c r="M63" i="39" s="1"/>
  <c r="Q62" i="39"/>
  <c r="S62" i="39" s="1"/>
  <c r="U62" i="39" s="1"/>
  <c r="J62" i="39"/>
  <c r="M62" i="39" s="1"/>
  <c r="Q61" i="39"/>
  <c r="S61" i="39" s="1"/>
  <c r="U61" i="39" s="1"/>
  <c r="J61" i="39"/>
  <c r="M61" i="39" s="1"/>
  <c r="Q60" i="39"/>
  <c r="S60" i="39" s="1"/>
  <c r="U60" i="39" s="1"/>
  <c r="J60" i="39"/>
  <c r="M60" i="39" s="1"/>
  <c r="Q59" i="39"/>
  <c r="S59" i="39" s="1"/>
  <c r="U59" i="39" s="1"/>
  <c r="J59" i="39"/>
  <c r="M59" i="39" s="1"/>
  <c r="Q58" i="39"/>
  <c r="S58" i="39" s="1"/>
  <c r="U58" i="39" s="1"/>
  <c r="J58" i="39"/>
  <c r="M58" i="39" s="1"/>
  <c r="Q57" i="39"/>
  <c r="S57" i="39" s="1"/>
  <c r="U57" i="39" s="1"/>
  <c r="J57" i="39"/>
  <c r="M57" i="39" s="1"/>
  <c r="Q56" i="39"/>
  <c r="S56" i="39" s="1"/>
  <c r="U56" i="39" s="1"/>
  <c r="J56" i="39"/>
  <c r="M56" i="39" s="1"/>
  <c r="Q55" i="39"/>
  <c r="S55" i="39" s="1"/>
  <c r="U55" i="39" s="1"/>
  <c r="J55" i="39"/>
  <c r="M55" i="39" s="1"/>
  <c r="Q54" i="39"/>
  <c r="S54" i="39" s="1"/>
  <c r="U54" i="39" s="1"/>
  <c r="J54" i="39"/>
  <c r="M54" i="39" s="1"/>
  <c r="Q53" i="39"/>
  <c r="S53" i="39" s="1"/>
  <c r="U53" i="39" s="1"/>
  <c r="J53" i="39"/>
  <c r="M53" i="39" s="1"/>
  <c r="Q52" i="39"/>
  <c r="S52" i="39" s="1"/>
  <c r="U52" i="39" s="1"/>
  <c r="J52" i="39"/>
  <c r="M52" i="39" s="1"/>
  <c r="Q51" i="39"/>
  <c r="S51" i="39" s="1"/>
  <c r="U51" i="39" s="1"/>
  <c r="J51" i="39"/>
  <c r="M51" i="39" s="1"/>
  <c r="Q50" i="39"/>
  <c r="S50" i="39" s="1"/>
  <c r="U50" i="39" s="1"/>
  <c r="J50" i="39"/>
  <c r="M50" i="39" s="1"/>
  <c r="Q49" i="39"/>
  <c r="S49" i="39" s="1"/>
  <c r="U49" i="39" s="1"/>
  <c r="J49" i="39"/>
  <c r="M49" i="39" s="1"/>
  <c r="Q48" i="39"/>
  <c r="S48" i="39" s="1"/>
  <c r="U48" i="39" s="1"/>
  <c r="J48" i="39"/>
  <c r="M48" i="39" s="1"/>
  <c r="Q47" i="39"/>
  <c r="S47" i="39" s="1"/>
  <c r="U47" i="39" s="1"/>
  <c r="J47" i="39"/>
  <c r="M47" i="39" s="1"/>
  <c r="Q46" i="39"/>
  <c r="S46" i="39" s="1"/>
  <c r="U46" i="39" s="1"/>
  <c r="J46" i="39"/>
  <c r="M46" i="39" s="1"/>
  <c r="Q45" i="39"/>
  <c r="S45" i="39" s="1"/>
  <c r="U45" i="39" s="1"/>
  <c r="J45" i="39"/>
  <c r="M45" i="39" s="1"/>
  <c r="Q44" i="39"/>
  <c r="S44" i="39" s="1"/>
  <c r="U44" i="39" s="1"/>
  <c r="J44" i="39"/>
  <c r="M44" i="39" s="1"/>
  <c r="Q43" i="39"/>
  <c r="S43" i="39" s="1"/>
  <c r="U43" i="39" s="1"/>
  <c r="J43" i="39"/>
  <c r="M43" i="39" s="1"/>
  <c r="Q42" i="39"/>
  <c r="S42" i="39" s="1"/>
  <c r="U42" i="39" s="1"/>
  <c r="J42" i="39"/>
  <c r="M42" i="39" s="1"/>
  <c r="Q41" i="39"/>
  <c r="S41" i="39" s="1"/>
  <c r="U41" i="39" s="1"/>
  <c r="J41" i="39"/>
  <c r="M41" i="39" s="1"/>
  <c r="Q40" i="39"/>
  <c r="S40" i="39" s="1"/>
  <c r="U40" i="39" s="1"/>
  <c r="J40" i="39"/>
  <c r="M40" i="39" s="1"/>
  <c r="Q39" i="39"/>
  <c r="S39" i="39" s="1"/>
  <c r="U39" i="39" s="1"/>
  <c r="J39" i="39"/>
  <c r="M39" i="39" s="1"/>
  <c r="Q38" i="39"/>
  <c r="S38" i="39" s="1"/>
  <c r="U38" i="39" s="1"/>
  <c r="J38" i="39"/>
  <c r="M38" i="39" s="1"/>
  <c r="Q37" i="39"/>
  <c r="S37" i="39" s="1"/>
  <c r="U37" i="39" s="1"/>
  <c r="J37" i="39"/>
  <c r="M37" i="39" s="1"/>
  <c r="Q36" i="39"/>
  <c r="S36" i="39" s="1"/>
  <c r="U36" i="39" s="1"/>
  <c r="J36" i="39"/>
  <c r="M36" i="39" s="1"/>
  <c r="Q35" i="39"/>
  <c r="S35" i="39" s="1"/>
  <c r="U35" i="39" s="1"/>
  <c r="J35" i="39"/>
  <c r="M35" i="39" s="1"/>
  <c r="Q34" i="39"/>
  <c r="S34" i="39" s="1"/>
  <c r="U34" i="39" s="1"/>
  <c r="J34" i="39"/>
  <c r="M34" i="39" s="1"/>
  <c r="Q33" i="39"/>
  <c r="S33" i="39" s="1"/>
  <c r="U33" i="39" s="1"/>
  <c r="J33" i="39"/>
  <c r="M33" i="39" s="1"/>
  <c r="Q32" i="39"/>
  <c r="S32" i="39" s="1"/>
  <c r="U32" i="39" s="1"/>
  <c r="J32" i="39"/>
  <c r="M32" i="39" s="1"/>
  <c r="Q31" i="39"/>
  <c r="S31" i="39" s="1"/>
  <c r="U31" i="39" s="1"/>
  <c r="J31" i="39"/>
  <c r="M31" i="39" s="1"/>
  <c r="Q30" i="39"/>
  <c r="S30" i="39" s="1"/>
  <c r="U30" i="39" s="1"/>
  <c r="J30" i="39"/>
  <c r="M30" i="39" s="1"/>
  <c r="Q29" i="39"/>
  <c r="S29" i="39" s="1"/>
  <c r="U29" i="39" s="1"/>
  <c r="J29" i="39"/>
  <c r="M29" i="39" s="1"/>
  <c r="Q28" i="39"/>
  <c r="S28" i="39" s="1"/>
  <c r="U28" i="39" s="1"/>
  <c r="J28" i="39"/>
  <c r="M28" i="39" s="1"/>
  <c r="Q27" i="39"/>
  <c r="S27" i="39" s="1"/>
  <c r="U27" i="39" s="1"/>
  <c r="J27" i="39"/>
  <c r="M27" i="39" s="1"/>
  <c r="Q26" i="39"/>
  <c r="S26" i="39" s="1"/>
  <c r="U26" i="39" s="1"/>
  <c r="J26" i="39"/>
  <c r="M26" i="39" s="1"/>
  <c r="Q25" i="39"/>
  <c r="S25" i="39" s="1"/>
  <c r="U25" i="39" s="1"/>
  <c r="J25" i="39"/>
  <c r="M25" i="39" s="1"/>
  <c r="Q24" i="39"/>
  <c r="S24" i="39" s="1"/>
  <c r="U24" i="39" s="1"/>
  <c r="J24" i="39"/>
  <c r="M24" i="39" s="1"/>
  <c r="Q23" i="39"/>
  <c r="S23" i="39" s="1"/>
  <c r="U23" i="39" s="1"/>
  <c r="J23" i="39"/>
  <c r="M23" i="39" s="1"/>
  <c r="Q22" i="39"/>
  <c r="S22" i="39" s="1"/>
  <c r="U22" i="39" s="1"/>
  <c r="J22" i="39"/>
  <c r="M22" i="39" s="1"/>
  <c r="Q21" i="39"/>
  <c r="S21" i="39" s="1"/>
  <c r="U21" i="39" s="1"/>
  <c r="J21" i="39"/>
  <c r="M21" i="39" s="1"/>
  <c r="Q20" i="39"/>
  <c r="S20" i="39" s="1"/>
  <c r="U20" i="39" s="1"/>
  <c r="J20" i="39"/>
  <c r="M20" i="39" s="1"/>
  <c r="Q19" i="39"/>
  <c r="S19" i="39" s="1"/>
  <c r="U19" i="39" s="1"/>
  <c r="J19" i="39"/>
  <c r="M19" i="39" s="1"/>
  <c r="Q18" i="39"/>
  <c r="S18" i="39" s="1"/>
  <c r="U18" i="39" s="1"/>
  <c r="J18" i="39"/>
  <c r="M18" i="39" s="1"/>
  <c r="Q17" i="39"/>
  <c r="S17" i="39" s="1"/>
  <c r="U17" i="39" s="1"/>
  <c r="J17" i="39"/>
  <c r="M17" i="39" s="1"/>
  <c r="Q16" i="39"/>
  <c r="S16" i="39" s="1"/>
  <c r="U16" i="39" s="1"/>
  <c r="J16" i="39"/>
  <c r="M16" i="39" s="1"/>
  <c r="Q15" i="39"/>
  <c r="S15" i="39" s="1"/>
  <c r="U15" i="39" s="1"/>
  <c r="J15" i="39"/>
  <c r="M15" i="39" s="1"/>
  <c r="Q14" i="39"/>
  <c r="S14" i="39" s="1"/>
  <c r="U14" i="39" s="1"/>
  <c r="J14" i="39"/>
  <c r="M14" i="39" s="1"/>
  <c r="Q13" i="39"/>
  <c r="S13" i="39" s="1"/>
  <c r="U13" i="39" s="1"/>
  <c r="J13" i="39"/>
  <c r="M13" i="39" s="1"/>
  <c r="Q12" i="39"/>
  <c r="S12" i="39" s="1"/>
  <c r="U12" i="39" s="1"/>
  <c r="J12" i="39"/>
  <c r="M12" i="39" s="1"/>
  <c r="Q11" i="39"/>
  <c r="S11" i="39" s="1"/>
  <c r="U11" i="39" s="1"/>
  <c r="J11" i="39"/>
  <c r="M11" i="39" s="1"/>
  <c r="Q10" i="39"/>
  <c r="S10" i="39" s="1"/>
  <c r="U10" i="39" s="1"/>
  <c r="J10" i="39"/>
  <c r="M10" i="39" s="1"/>
  <c r="Q9" i="39"/>
  <c r="S9" i="39" s="1"/>
  <c r="U9" i="39" s="1"/>
  <c r="J9" i="39"/>
  <c r="M9" i="39" s="1"/>
  <c r="S8" i="39"/>
  <c r="U8" i="39" s="1"/>
  <c r="J8" i="39"/>
  <c r="M8" i="39" s="1"/>
  <c r="S7" i="39"/>
  <c r="U7" i="39" s="1"/>
  <c r="J7" i="39"/>
  <c r="M7" i="39" s="1"/>
  <c r="S6" i="39"/>
  <c r="U6" i="39" s="1"/>
  <c r="J6" i="39"/>
  <c r="M6" i="39" s="1"/>
  <c r="S5" i="39"/>
  <c r="U5" i="39" s="1"/>
  <c r="J5" i="39"/>
  <c r="M5" i="39" s="1"/>
  <c r="O236" i="38"/>
  <c r="O237" i="38" s="1"/>
  <c r="O238" i="38" s="1"/>
  <c r="N236" i="38"/>
  <c r="M236" i="38"/>
  <c r="K229" i="38"/>
  <c r="N8" i="15" s="1"/>
  <c r="K236" i="38"/>
  <c r="J223" i="38"/>
  <c r="J210" i="38"/>
  <c r="J209" i="38"/>
  <c r="J208" i="38"/>
  <c r="J207" i="38"/>
  <c r="J206" i="38"/>
  <c r="J205" i="38"/>
  <c r="J204" i="38"/>
  <c r="J203" i="38"/>
  <c r="J202" i="38"/>
  <c r="J201" i="38"/>
  <c r="J200" i="38"/>
  <c r="J199" i="38"/>
  <c r="J198" i="38"/>
  <c r="J197" i="38"/>
  <c r="J196" i="38"/>
  <c r="J195" i="38"/>
  <c r="J194" i="38"/>
  <c r="J193" i="38"/>
  <c r="J192" i="38"/>
  <c r="J191" i="38"/>
  <c r="J190" i="38"/>
  <c r="M189" i="38"/>
  <c r="J188" i="38"/>
  <c r="J187" i="38"/>
  <c r="J186" i="38"/>
  <c r="J185" i="38"/>
  <c r="J184" i="38"/>
  <c r="J183" i="38"/>
  <c r="J182" i="38"/>
  <c r="J181" i="38"/>
  <c r="J180" i="38"/>
  <c r="J179" i="38"/>
  <c r="J178" i="38"/>
  <c r="J177" i="38"/>
  <c r="J176" i="38"/>
  <c r="J175" i="38"/>
  <c r="J174" i="38"/>
  <c r="J173" i="38"/>
  <c r="J172" i="38"/>
  <c r="J171" i="38"/>
  <c r="J170" i="38"/>
  <c r="J169" i="38"/>
  <c r="J168" i="38"/>
  <c r="J167" i="38"/>
  <c r="J166" i="38"/>
  <c r="J165" i="38"/>
  <c r="J164" i="38"/>
  <c r="J163" i="38"/>
  <c r="J162" i="38"/>
  <c r="J161" i="38"/>
  <c r="J160" i="38"/>
  <c r="J159" i="38"/>
  <c r="J158" i="38"/>
  <c r="J157" i="38"/>
  <c r="J156" i="38"/>
  <c r="J155" i="38"/>
  <c r="J154" i="38"/>
  <c r="J153" i="38"/>
  <c r="J152" i="38"/>
  <c r="J151" i="38"/>
  <c r="J150" i="38"/>
  <c r="J149" i="38"/>
  <c r="J148" i="38"/>
  <c r="J147" i="38"/>
  <c r="J146" i="38"/>
  <c r="J145" i="38"/>
  <c r="J144" i="38"/>
  <c r="J143" i="38"/>
  <c r="J142" i="38"/>
  <c r="J141" i="38"/>
  <c r="J140" i="38"/>
  <c r="J139" i="38"/>
  <c r="J138" i="38"/>
  <c r="J137" i="38"/>
  <c r="J136" i="38"/>
  <c r="J135" i="38"/>
  <c r="J134" i="38"/>
  <c r="J133" i="38"/>
  <c r="J132" i="38"/>
  <c r="J131" i="38"/>
  <c r="J130" i="38"/>
  <c r="J129" i="38"/>
  <c r="J128" i="38"/>
  <c r="J127" i="38"/>
  <c r="J126" i="38"/>
  <c r="J125" i="38"/>
  <c r="J124" i="38"/>
  <c r="J123" i="38"/>
  <c r="J122" i="38"/>
  <c r="J121" i="38"/>
  <c r="J120" i="38"/>
  <c r="J119" i="38"/>
  <c r="J118" i="38"/>
  <c r="J117" i="38"/>
  <c r="J116" i="38"/>
  <c r="J115" i="38"/>
  <c r="J114" i="38"/>
  <c r="J113" i="38"/>
  <c r="J112" i="38"/>
  <c r="J111" i="38"/>
  <c r="J110" i="38"/>
  <c r="J109" i="38"/>
  <c r="J108" i="38"/>
  <c r="X107" i="38"/>
  <c r="J107" i="38"/>
  <c r="J106" i="38"/>
  <c r="Z105" i="38"/>
  <c r="J105" i="38"/>
  <c r="Q104" i="38"/>
  <c r="S104" i="38" s="1"/>
  <c r="U104" i="38" s="1"/>
  <c r="J104" i="38"/>
  <c r="Q103" i="38"/>
  <c r="S103" i="38" s="1"/>
  <c r="U103" i="38" s="1"/>
  <c r="J103" i="38"/>
  <c r="Q102" i="38"/>
  <c r="S102" i="38" s="1"/>
  <c r="U102" i="38" s="1"/>
  <c r="J102" i="38"/>
  <c r="Q101" i="38"/>
  <c r="S101" i="38" s="1"/>
  <c r="U101" i="38" s="1"/>
  <c r="J101" i="38"/>
  <c r="Q100" i="38"/>
  <c r="S100" i="38" s="1"/>
  <c r="U100" i="38" s="1"/>
  <c r="J100" i="38"/>
  <c r="Q99" i="38"/>
  <c r="S99" i="38" s="1"/>
  <c r="U99" i="38" s="1"/>
  <c r="J99" i="38"/>
  <c r="Q98" i="38"/>
  <c r="S98" i="38" s="1"/>
  <c r="U98" i="38" s="1"/>
  <c r="J98" i="38"/>
  <c r="Q97" i="38"/>
  <c r="S97" i="38" s="1"/>
  <c r="U97" i="38" s="1"/>
  <c r="J97" i="38"/>
  <c r="Q96" i="38"/>
  <c r="S96" i="38" s="1"/>
  <c r="U96" i="38" s="1"/>
  <c r="J96" i="38"/>
  <c r="Q95" i="38"/>
  <c r="S95" i="38" s="1"/>
  <c r="U95" i="38" s="1"/>
  <c r="J95" i="38"/>
  <c r="Q94" i="38"/>
  <c r="S94" i="38" s="1"/>
  <c r="U94" i="38" s="1"/>
  <c r="J94" i="38"/>
  <c r="Q93" i="38"/>
  <c r="S93" i="38" s="1"/>
  <c r="U93" i="38" s="1"/>
  <c r="J93" i="38"/>
  <c r="Q92" i="38"/>
  <c r="S92" i="38" s="1"/>
  <c r="U92" i="38" s="1"/>
  <c r="J92" i="38"/>
  <c r="Q91" i="38"/>
  <c r="S91" i="38" s="1"/>
  <c r="U91" i="38" s="1"/>
  <c r="J91" i="38"/>
  <c r="Q90" i="38"/>
  <c r="S90" i="38" s="1"/>
  <c r="U90" i="38" s="1"/>
  <c r="J90" i="38"/>
  <c r="Q89" i="38"/>
  <c r="S89" i="38" s="1"/>
  <c r="U89" i="38" s="1"/>
  <c r="J89" i="38"/>
  <c r="Q88" i="38"/>
  <c r="S88" i="38" s="1"/>
  <c r="U88" i="38" s="1"/>
  <c r="J88" i="38"/>
  <c r="Q87" i="38"/>
  <c r="S87" i="38" s="1"/>
  <c r="U87" i="38" s="1"/>
  <c r="J87" i="38"/>
  <c r="Q86" i="38"/>
  <c r="S86" i="38" s="1"/>
  <c r="U86" i="38" s="1"/>
  <c r="J86" i="38"/>
  <c r="Q85" i="38"/>
  <c r="S85" i="38" s="1"/>
  <c r="U85" i="38" s="1"/>
  <c r="J85" i="38"/>
  <c r="Q84" i="38"/>
  <c r="S84" i="38" s="1"/>
  <c r="U84" i="38" s="1"/>
  <c r="J84" i="38"/>
  <c r="Q83" i="38"/>
  <c r="S83" i="38" s="1"/>
  <c r="U83" i="38" s="1"/>
  <c r="J83" i="38"/>
  <c r="Q82" i="38"/>
  <c r="S82" i="38" s="1"/>
  <c r="U82" i="38" s="1"/>
  <c r="J82" i="38"/>
  <c r="Q81" i="38"/>
  <c r="S81" i="38" s="1"/>
  <c r="U81" i="38" s="1"/>
  <c r="J81" i="38"/>
  <c r="Q80" i="38"/>
  <c r="S80" i="38" s="1"/>
  <c r="U80" i="38" s="1"/>
  <c r="J80" i="38"/>
  <c r="Q79" i="38"/>
  <c r="S79" i="38" s="1"/>
  <c r="U79" i="38" s="1"/>
  <c r="J79" i="38"/>
  <c r="Q78" i="38"/>
  <c r="S78" i="38" s="1"/>
  <c r="U78" i="38" s="1"/>
  <c r="J78" i="38"/>
  <c r="Q77" i="38"/>
  <c r="S77" i="38" s="1"/>
  <c r="U77" i="38" s="1"/>
  <c r="J77" i="38"/>
  <c r="Q76" i="38"/>
  <c r="S76" i="38" s="1"/>
  <c r="U76" i="38" s="1"/>
  <c r="J76" i="38"/>
  <c r="Q75" i="38"/>
  <c r="S75" i="38" s="1"/>
  <c r="U75" i="38" s="1"/>
  <c r="J75" i="38"/>
  <c r="Q74" i="38"/>
  <c r="S74" i="38" s="1"/>
  <c r="U74" i="38" s="1"/>
  <c r="J74" i="38"/>
  <c r="Q73" i="38"/>
  <c r="S73" i="38" s="1"/>
  <c r="U73" i="38" s="1"/>
  <c r="J73" i="38"/>
  <c r="Q72" i="38"/>
  <c r="S72" i="38" s="1"/>
  <c r="U72" i="38" s="1"/>
  <c r="J72" i="38"/>
  <c r="Q71" i="38"/>
  <c r="S71" i="38" s="1"/>
  <c r="U71" i="38" s="1"/>
  <c r="J71" i="38"/>
  <c r="Q70" i="38"/>
  <c r="S70" i="38" s="1"/>
  <c r="U70" i="38" s="1"/>
  <c r="J70" i="38"/>
  <c r="Q69" i="38"/>
  <c r="S69" i="38" s="1"/>
  <c r="U69" i="38" s="1"/>
  <c r="J69" i="38"/>
  <c r="Q68" i="38"/>
  <c r="S68" i="38" s="1"/>
  <c r="U68" i="38" s="1"/>
  <c r="J68" i="38"/>
  <c r="Q67" i="38"/>
  <c r="S67" i="38" s="1"/>
  <c r="U67" i="38" s="1"/>
  <c r="J67" i="38"/>
  <c r="Q66" i="38"/>
  <c r="S66" i="38" s="1"/>
  <c r="U66" i="38" s="1"/>
  <c r="J66" i="38"/>
  <c r="Q65" i="38"/>
  <c r="S65" i="38" s="1"/>
  <c r="U65" i="38" s="1"/>
  <c r="J65" i="38"/>
  <c r="Q64" i="38"/>
  <c r="S64" i="38" s="1"/>
  <c r="U64" i="38" s="1"/>
  <c r="J64" i="38"/>
  <c r="Q63" i="38"/>
  <c r="S63" i="38" s="1"/>
  <c r="U63" i="38" s="1"/>
  <c r="J63" i="38"/>
  <c r="Q62" i="38"/>
  <c r="S62" i="38" s="1"/>
  <c r="U62" i="38" s="1"/>
  <c r="J62" i="38"/>
  <c r="Q61" i="38"/>
  <c r="S61" i="38" s="1"/>
  <c r="U61" i="38" s="1"/>
  <c r="J61" i="38"/>
  <c r="Q60" i="38"/>
  <c r="S60" i="38" s="1"/>
  <c r="U60" i="38" s="1"/>
  <c r="J60" i="38"/>
  <c r="Q59" i="38"/>
  <c r="S59" i="38" s="1"/>
  <c r="U59" i="38" s="1"/>
  <c r="J59" i="38"/>
  <c r="Q58" i="38"/>
  <c r="S58" i="38" s="1"/>
  <c r="U58" i="38" s="1"/>
  <c r="J58" i="38"/>
  <c r="Q57" i="38"/>
  <c r="S57" i="38" s="1"/>
  <c r="U57" i="38" s="1"/>
  <c r="J57" i="38"/>
  <c r="Q56" i="38"/>
  <c r="S56" i="38" s="1"/>
  <c r="U56" i="38" s="1"/>
  <c r="J56" i="38"/>
  <c r="Q55" i="38"/>
  <c r="S55" i="38" s="1"/>
  <c r="U55" i="38" s="1"/>
  <c r="J55" i="38"/>
  <c r="Q54" i="38"/>
  <c r="S54" i="38" s="1"/>
  <c r="U54" i="38" s="1"/>
  <c r="J54" i="38"/>
  <c r="Q53" i="38"/>
  <c r="S53" i="38" s="1"/>
  <c r="U53" i="38" s="1"/>
  <c r="J53" i="38"/>
  <c r="Q52" i="38"/>
  <c r="S52" i="38" s="1"/>
  <c r="U52" i="38" s="1"/>
  <c r="J52" i="38"/>
  <c r="Q51" i="38"/>
  <c r="S51" i="38" s="1"/>
  <c r="U51" i="38" s="1"/>
  <c r="J51" i="38"/>
  <c r="Q50" i="38"/>
  <c r="S50" i="38" s="1"/>
  <c r="U50" i="38" s="1"/>
  <c r="J50" i="38"/>
  <c r="Q49" i="38"/>
  <c r="S49" i="38" s="1"/>
  <c r="U49" i="38" s="1"/>
  <c r="J49" i="38"/>
  <c r="M49" i="38" s="1"/>
  <c r="Q48" i="38"/>
  <c r="S48" i="38" s="1"/>
  <c r="U48" i="38" s="1"/>
  <c r="J48" i="38"/>
  <c r="M48" i="38" s="1"/>
  <c r="Q47" i="38"/>
  <c r="S47" i="38" s="1"/>
  <c r="U47" i="38" s="1"/>
  <c r="J47" i="38"/>
  <c r="M47" i="38" s="1"/>
  <c r="Q46" i="38"/>
  <c r="S46" i="38" s="1"/>
  <c r="U46" i="38" s="1"/>
  <c r="J46" i="38"/>
  <c r="M46" i="38" s="1"/>
  <c r="Q45" i="38"/>
  <c r="S45" i="38" s="1"/>
  <c r="U45" i="38" s="1"/>
  <c r="J45" i="38"/>
  <c r="M45" i="38" s="1"/>
  <c r="Q44" i="38"/>
  <c r="S44" i="38" s="1"/>
  <c r="U44" i="38" s="1"/>
  <c r="J44" i="38"/>
  <c r="M44" i="38" s="1"/>
  <c r="Q43" i="38"/>
  <c r="S43" i="38" s="1"/>
  <c r="U43" i="38" s="1"/>
  <c r="J43" i="38"/>
  <c r="M43" i="38" s="1"/>
  <c r="Q42" i="38"/>
  <c r="S42" i="38" s="1"/>
  <c r="U42" i="38" s="1"/>
  <c r="J42" i="38"/>
  <c r="M42" i="38" s="1"/>
  <c r="Q41" i="38"/>
  <c r="S41" i="38" s="1"/>
  <c r="U41" i="38" s="1"/>
  <c r="J41" i="38"/>
  <c r="M41" i="38" s="1"/>
  <c r="Q40" i="38"/>
  <c r="S40" i="38" s="1"/>
  <c r="U40" i="38" s="1"/>
  <c r="J40" i="38"/>
  <c r="M40" i="38" s="1"/>
  <c r="Q39" i="38"/>
  <c r="S39" i="38" s="1"/>
  <c r="U39" i="38" s="1"/>
  <c r="J39" i="38"/>
  <c r="M39" i="38" s="1"/>
  <c r="Q38" i="38"/>
  <c r="S38" i="38" s="1"/>
  <c r="U38" i="38" s="1"/>
  <c r="J38" i="38"/>
  <c r="M38" i="38" s="1"/>
  <c r="Q37" i="38"/>
  <c r="S37" i="38" s="1"/>
  <c r="U37" i="38" s="1"/>
  <c r="J37" i="38"/>
  <c r="M37" i="38" s="1"/>
  <c r="Q36" i="38"/>
  <c r="S36" i="38" s="1"/>
  <c r="U36" i="38" s="1"/>
  <c r="J36" i="38"/>
  <c r="M36" i="38" s="1"/>
  <c r="Q35" i="38"/>
  <c r="S35" i="38" s="1"/>
  <c r="U35" i="38" s="1"/>
  <c r="J35" i="38"/>
  <c r="M35" i="38" s="1"/>
  <c r="Q34" i="38"/>
  <c r="S34" i="38" s="1"/>
  <c r="U34" i="38" s="1"/>
  <c r="J34" i="38"/>
  <c r="M34" i="38" s="1"/>
  <c r="Q33" i="38"/>
  <c r="S33" i="38" s="1"/>
  <c r="U33" i="38" s="1"/>
  <c r="J33" i="38"/>
  <c r="M33" i="38" s="1"/>
  <c r="Q32" i="38"/>
  <c r="S32" i="38" s="1"/>
  <c r="U32" i="38" s="1"/>
  <c r="J32" i="38"/>
  <c r="M32" i="38" s="1"/>
  <c r="Q31" i="38"/>
  <c r="S31" i="38" s="1"/>
  <c r="U31" i="38" s="1"/>
  <c r="J31" i="38"/>
  <c r="Q30" i="38"/>
  <c r="S30" i="38" s="1"/>
  <c r="U30" i="38" s="1"/>
  <c r="J30" i="38"/>
  <c r="Q29" i="38"/>
  <c r="S29" i="38" s="1"/>
  <c r="U29" i="38" s="1"/>
  <c r="J29" i="38"/>
  <c r="Q28" i="38"/>
  <c r="S28" i="38" s="1"/>
  <c r="U28" i="38" s="1"/>
  <c r="J28" i="38"/>
  <c r="Q27" i="38"/>
  <c r="S27" i="38" s="1"/>
  <c r="U27" i="38" s="1"/>
  <c r="J27" i="38"/>
  <c r="Q26" i="38"/>
  <c r="S26" i="38" s="1"/>
  <c r="U26" i="38" s="1"/>
  <c r="J26" i="38"/>
  <c r="Q25" i="38"/>
  <c r="S25" i="38" s="1"/>
  <c r="U25" i="38" s="1"/>
  <c r="J25" i="38"/>
  <c r="Q24" i="38"/>
  <c r="S24" i="38" s="1"/>
  <c r="U24" i="38" s="1"/>
  <c r="J24" i="38"/>
  <c r="Q23" i="38"/>
  <c r="S23" i="38" s="1"/>
  <c r="U23" i="38" s="1"/>
  <c r="J23" i="38"/>
  <c r="Q22" i="38"/>
  <c r="S22" i="38" s="1"/>
  <c r="U22" i="38" s="1"/>
  <c r="J22" i="38"/>
  <c r="Q21" i="38"/>
  <c r="S21" i="38" s="1"/>
  <c r="U21" i="38" s="1"/>
  <c r="J21" i="38"/>
  <c r="Q20" i="38"/>
  <c r="S20" i="38" s="1"/>
  <c r="U20" i="38" s="1"/>
  <c r="J20" i="38"/>
  <c r="M20" i="38" s="1"/>
  <c r="Q19" i="38"/>
  <c r="S19" i="38" s="1"/>
  <c r="U19" i="38" s="1"/>
  <c r="J19" i="38"/>
  <c r="M19" i="38" s="1"/>
  <c r="Q18" i="38"/>
  <c r="S18" i="38" s="1"/>
  <c r="U18" i="38" s="1"/>
  <c r="J18" i="38"/>
  <c r="M18" i="38" s="1"/>
  <c r="Q17" i="38"/>
  <c r="S17" i="38" s="1"/>
  <c r="U17" i="38" s="1"/>
  <c r="J17" i="38"/>
  <c r="M17" i="38" s="1"/>
  <c r="Q16" i="38"/>
  <c r="S16" i="38" s="1"/>
  <c r="U16" i="38" s="1"/>
  <c r="J16" i="38"/>
  <c r="M16" i="38" s="1"/>
  <c r="Q15" i="38"/>
  <c r="S15" i="38" s="1"/>
  <c r="U15" i="38" s="1"/>
  <c r="J15" i="38"/>
  <c r="M15" i="38" s="1"/>
  <c r="Q14" i="38"/>
  <c r="S14" i="38" s="1"/>
  <c r="U14" i="38" s="1"/>
  <c r="J14" i="38"/>
  <c r="M14" i="38" s="1"/>
  <c r="Q13" i="38"/>
  <c r="S13" i="38" s="1"/>
  <c r="U13" i="38" s="1"/>
  <c r="J13" i="38"/>
  <c r="M13" i="38" s="1"/>
  <c r="Q12" i="38"/>
  <c r="S12" i="38" s="1"/>
  <c r="U12" i="38" s="1"/>
  <c r="J12" i="38"/>
  <c r="M12" i="38" s="1"/>
  <c r="Q11" i="38"/>
  <c r="S11" i="38" s="1"/>
  <c r="U11" i="38" s="1"/>
  <c r="J11" i="38"/>
  <c r="M11" i="38" s="1"/>
  <c r="Q10" i="38"/>
  <c r="S10" i="38" s="1"/>
  <c r="U10" i="38" s="1"/>
  <c r="J10" i="38"/>
  <c r="M10" i="38" s="1"/>
  <c r="Q9" i="38"/>
  <c r="S9" i="38" s="1"/>
  <c r="U9" i="38" s="1"/>
  <c r="J9" i="38"/>
  <c r="M9" i="38" s="1"/>
  <c r="S8" i="38"/>
  <c r="U8" i="38" s="1"/>
  <c r="J8" i="38"/>
  <c r="M8" i="38" s="1"/>
  <c r="S7" i="38"/>
  <c r="U7" i="38" s="1"/>
  <c r="J7" i="38"/>
  <c r="M7" i="38" s="1"/>
  <c r="S6" i="38"/>
  <c r="U6" i="38" s="1"/>
  <c r="J6" i="38"/>
  <c r="M6" i="38" s="1"/>
  <c r="S5" i="38"/>
  <c r="U5" i="38" s="1"/>
  <c r="J5" i="38"/>
  <c r="M5" i="38" s="1"/>
  <c r="M160" i="53" l="1"/>
  <c r="K225" i="53"/>
  <c r="C221" i="59"/>
  <c r="E221" i="59" s="1"/>
  <c r="G221" i="59" s="1"/>
  <c r="C220" i="58"/>
  <c r="E220" i="58" s="1"/>
  <c r="G220" i="58" s="1"/>
  <c r="C216" i="49"/>
  <c r="E216" i="49" s="1"/>
  <c r="G216" i="49" s="1"/>
  <c r="C218" i="49"/>
  <c r="E218" i="49" s="1"/>
  <c r="G218" i="49" s="1"/>
  <c r="G215" i="47"/>
  <c r="C215" i="48" s="1"/>
  <c r="E215" i="48" s="1"/>
  <c r="G215" i="48" s="1"/>
  <c r="G217" i="47"/>
  <c r="C217" i="48" s="1"/>
  <c r="E217" i="48" s="1"/>
  <c r="G217" i="48" s="1"/>
  <c r="C211" i="45"/>
  <c r="E211" i="45" s="1"/>
  <c r="G211" i="45" s="1"/>
  <c r="C211" i="46" s="1"/>
  <c r="E211" i="46" s="1"/>
  <c r="G211" i="46" s="1"/>
  <c r="C211" i="47" s="1"/>
  <c r="G219" i="47"/>
  <c r="C219" i="48" s="1"/>
  <c r="E219" i="48" s="1"/>
  <c r="G219" i="48" s="1"/>
  <c r="E213" i="46"/>
  <c r="G213" i="46" s="1"/>
  <c r="C213" i="47" s="1"/>
  <c r="E214" i="44"/>
  <c r="G214" i="44" s="1"/>
  <c r="C214" i="45" s="1"/>
  <c r="E212" i="47"/>
  <c r="M172" i="38"/>
  <c r="M24" i="38"/>
  <c r="M52" i="38"/>
  <c r="M148" i="38"/>
  <c r="M68" i="38"/>
  <c r="M72" i="38"/>
  <c r="M76" i="38"/>
  <c r="M80" i="38"/>
  <c r="M84" i="38"/>
  <c r="M88" i="38"/>
  <c r="M92" i="38"/>
  <c r="M96" i="38"/>
  <c r="M100" i="38"/>
  <c r="M104" i="38"/>
  <c r="M109" i="38"/>
  <c r="M117" i="38"/>
  <c r="M125" i="38"/>
  <c r="M133" i="38"/>
  <c r="M141" i="38"/>
  <c r="M149" i="38"/>
  <c r="M157" i="38"/>
  <c r="M165" i="38"/>
  <c r="M173" i="38"/>
  <c r="M181" i="38"/>
  <c r="M197" i="38"/>
  <c r="M205" i="38"/>
  <c r="M28" i="38"/>
  <c r="M60" i="38"/>
  <c r="M140" i="38"/>
  <c r="M204" i="38"/>
  <c r="M25" i="38"/>
  <c r="M29" i="38"/>
  <c r="M53" i="38"/>
  <c r="M57" i="38"/>
  <c r="M61" i="38"/>
  <c r="M65" i="38"/>
  <c r="M110" i="38"/>
  <c r="M118" i="38"/>
  <c r="M126" i="38"/>
  <c r="M134" i="38"/>
  <c r="M142" i="38"/>
  <c r="M150" i="38"/>
  <c r="M158" i="38"/>
  <c r="M166" i="38"/>
  <c r="M174" i="38"/>
  <c r="M182" i="38"/>
  <c r="M190" i="38"/>
  <c r="M198" i="38"/>
  <c r="M206" i="38"/>
  <c r="M124" i="38"/>
  <c r="M188" i="38"/>
  <c r="M21" i="38"/>
  <c r="M69" i="38"/>
  <c r="M73" i="38"/>
  <c r="M77" i="38"/>
  <c r="M81" i="38"/>
  <c r="M85" i="38"/>
  <c r="M89" i="38"/>
  <c r="M93" i="38"/>
  <c r="M97" i="38"/>
  <c r="M101" i="38"/>
  <c r="M105" i="38"/>
  <c r="M111" i="38"/>
  <c r="M119" i="38"/>
  <c r="M127" i="38"/>
  <c r="M135" i="38"/>
  <c r="M143" i="38"/>
  <c r="M151" i="38"/>
  <c r="M159" i="38"/>
  <c r="M167" i="38"/>
  <c r="M175" i="38"/>
  <c r="M183" i="38"/>
  <c r="M191" i="38"/>
  <c r="M199" i="38"/>
  <c r="M207" i="38"/>
  <c r="M132" i="38"/>
  <c r="M196" i="38"/>
  <c r="M22" i="38"/>
  <c r="M26" i="38"/>
  <c r="M30" i="38"/>
  <c r="M50" i="38"/>
  <c r="M54" i="38"/>
  <c r="M58" i="38"/>
  <c r="M62" i="38"/>
  <c r="M66" i="38"/>
  <c r="M112" i="38"/>
  <c r="M120" i="38"/>
  <c r="M128" i="38"/>
  <c r="M136" i="38"/>
  <c r="M144" i="38"/>
  <c r="M152" i="38"/>
  <c r="M160" i="38"/>
  <c r="M168" i="38"/>
  <c r="M176" i="38"/>
  <c r="M184" i="38"/>
  <c r="M192" i="38"/>
  <c r="M200" i="38"/>
  <c r="M208" i="38"/>
  <c r="M56" i="38"/>
  <c r="M108" i="38"/>
  <c r="M164" i="38"/>
  <c r="M70" i="38"/>
  <c r="M74" i="38"/>
  <c r="M78" i="38"/>
  <c r="M82" i="38"/>
  <c r="M86" i="38"/>
  <c r="M90" i="38"/>
  <c r="M94" i="38"/>
  <c r="M98" i="38"/>
  <c r="M102" i="38"/>
  <c r="M106" i="38"/>
  <c r="M113" i="38"/>
  <c r="M121" i="38"/>
  <c r="M129" i="38"/>
  <c r="M137" i="38"/>
  <c r="M145" i="38"/>
  <c r="M153" i="38"/>
  <c r="M161" i="38"/>
  <c r="M169" i="38"/>
  <c r="M177" i="38"/>
  <c r="M185" i="38"/>
  <c r="M193" i="38"/>
  <c r="M201" i="38"/>
  <c r="M209" i="38"/>
  <c r="M64" i="38"/>
  <c r="M156" i="38"/>
  <c r="M23" i="38"/>
  <c r="M27" i="38"/>
  <c r="M31" i="38"/>
  <c r="M51" i="38"/>
  <c r="M55" i="38"/>
  <c r="M59" i="38"/>
  <c r="M63" i="38"/>
  <c r="M67" i="38"/>
  <c r="M107" i="38"/>
  <c r="M114" i="38"/>
  <c r="M122" i="38"/>
  <c r="M130" i="38"/>
  <c r="M138" i="38"/>
  <c r="M146" i="38"/>
  <c r="M154" i="38"/>
  <c r="M162" i="38"/>
  <c r="M170" i="38"/>
  <c r="M178" i="38"/>
  <c r="M186" i="38"/>
  <c r="M194" i="38"/>
  <c r="M202" i="38"/>
  <c r="M210" i="38"/>
  <c r="M116" i="38"/>
  <c r="M180" i="38"/>
  <c r="M71" i="38"/>
  <c r="M75" i="38"/>
  <c r="M79" i="38"/>
  <c r="M83" i="38"/>
  <c r="M87" i="38"/>
  <c r="M91" i="38"/>
  <c r="M95" i="38"/>
  <c r="M99" i="38"/>
  <c r="M103" i="38"/>
  <c r="M115" i="38"/>
  <c r="M123" i="38"/>
  <c r="M131" i="38"/>
  <c r="M139" i="38"/>
  <c r="M147" i="38"/>
  <c r="M155" i="38"/>
  <c r="M163" i="38"/>
  <c r="M171" i="38"/>
  <c r="M179" i="38"/>
  <c r="M187" i="38"/>
  <c r="M195" i="38"/>
  <c r="M203" i="38"/>
  <c r="J5" i="15"/>
  <c r="J236" i="40"/>
  <c r="R10" i="15"/>
  <c r="J236" i="42"/>
  <c r="R12" i="15"/>
  <c r="N237" i="41"/>
  <c r="N238" i="41" s="1"/>
  <c r="R8" i="15"/>
  <c r="R9" i="15"/>
  <c r="J237" i="44"/>
  <c r="R14" i="15"/>
  <c r="J236" i="41"/>
  <c r="R11" i="15"/>
  <c r="J237" i="46"/>
  <c r="R16" i="15"/>
  <c r="J237" i="43"/>
  <c r="R13" i="15"/>
  <c r="J237" i="47"/>
  <c r="R17" i="15"/>
  <c r="J237" i="48"/>
  <c r="R18" i="15"/>
  <c r="J237" i="49"/>
  <c r="R19" i="15"/>
  <c r="N238" i="54"/>
  <c r="N239" i="54" s="1"/>
  <c r="J237" i="51"/>
  <c r="R21" i="15"/>
  <c r="J237" i="50"/>
  <c r="R20" i="15"/>
  <c r="J237" i="54"/>
  <c r="R24" i="15"/>
  <c r="J237" i="55"/>
  <c r="R25" i="15"/>
  <c r="J237" i="58"/>
  <c r="R28" i="15"/>
  <c r="J237" i="52"/>
  <c r="R22" i="15"/>
  <c r="J237" i="56"/>
  <c r="R26" i="15"/>
  <c r="J237" i="53"/>
  <c r="R23" i="15"/>
  <c r="J237" i="60"/>
  <c r="R30" i="15"/>
  <c r="J237" i="57"/>
  <c r="R27" i="15"/>
  <c r="J237" i="59"/>
  <c r="R29" i="15"/>
  <c r="R31" i="15"/>
  <c r="J237" i="62"/>
  <c r="R32" i="15"/>
  <c r="J237" i="63"/>
  <c r="R33" i="15"/>
  <c r="R34" i="15"/>
  <c r="J237" i="64"/>
  <c r="K230" i="65"/>
  <c r="K233" i="65" s="1"/>
  <c r="M35" i="15"/>
  <c r="S35" i="15" s="1"/>
  <c r="U35" i="15" s="1"/>
  <c r="N239" i="65"/>
  <c r="K225" i="60"/>
  <c r="K225" i="64"/>
  <c r="N238" i="64"/>
  <c r="N239" i="64" s="1"/>
  <c r="O238" i="64"/>
  <c r="O239" i="64" s="1"/>
  <c r="K225" i="63"/>
  <c r="O239" i="63"/>
  <c r="O240" i="63" s="1"/>
  <c r="N238" i="63"/>
  <c r="N239" i="63" s="1"/>
  <c r="K225" i="62"/>
  <c r="M5" i="62"/>
  <c r="N238" i="62"/>
  <c r="N239" i="62" s="1"/>
  <c r="O238" i="62"/>
  <c r="O239" i="62" s="1"/>
  <c r="K225" i="61"/>
  <c r="N238" i="61"/>
  <c r="N239" i="61" s="1"/>
  <c r="O238" i="61"/>
  <c r="O239" i="61" s="1"/>
  <c r="K225" i="59"/>
  <c r="K225" i="52"/>
  <c r="M5" i="60"/>
  <c r="O239" i="60"/>
  <c r="O240" i="60" s="1"/>
  <c r="N238" i="59"/>
  <c r="N239" i="59" s="1"/>
  <c r="O238" i="59"/>
  <c r="O239" i="59" s="1"/>
  <c r="K225" i="58"/>
  <c r="N238" i="58"/>
  <c r="N239" i="58" s="1"/>
  <c r="O238" i="58"/>
  <c r="O239" i="58" s="1"/>
  <c r="K225" i="57"/>
  <c r="N238" i="57"/>
  <c r="N239" i="57" s="1"/>
  <c r="M5" i="57"/>
  <c r="O238" i="57"/>
  <c r="O239" i="57" s="1"/>
  <c r="K225" i="56"/>
  <c r="N238" i="56"/>
  <c r="N239" i="56" s="1"/>
  <c r="O238" i="56"/>
  <c r="O239" i="56" s="1"/>
  <c r="N238" i="55"/>
  <c r="N239" i="55" s="1"/>
  <c r="K225" i="55"/>
  <c r="O238" i="55"/>
  <c r="O239" i="55" s="1"/>
  <c r="K225" i="54"/>
  <c r="M5" i="54"/>
  <c r="O238" i="54"/>
  <c r="O239" i="54" s="1"/>
  <c r="M5" i="53"/>
  <c r="N238" i="53"/>
  <c r="N239" i="53" s="1"/>
  <c r="O239" i="53"/>
  <c r="O240" i="53" s="1"/>
  <c r="M5" i="52"/>
  <c r="N238" i="52"/>
  <c r="N239" i="52" s="1"/>
  <c r="O238" i="52"/>
  <c r="O239" i="52" s="1"/>
  <c r="K225" i="51"/>
  <c r="M5" i="51"/>
  <c r="K225" i="50"/>
  <c r="N238" i="50"/>
  <c r="N239" i="50" s="1"/>
  <c r="O239" i="50"/>
  <c r="O240" i="50" s="1"/>
  <c r="K225" i="49"/>
  <c r="M5" i="49"/>
  <c r="N238" i="49"/>
  <c r="N239" i="49" s="1"/>
  <c r="O238" i="49"/>
  <c r="O239" i="49" s="1"/>
  <c r="K225" i="48"/>
  <c r="N239" i="48"/>
  <c r="N240" i="48" s="1"/>
  <c r="O240" i="48"/>
  <c r="O238" i="47"/>
  <c r="O239" i="47" s="1"/>
  <c r="K225" i="47"/>
  <c r="K231" i="47" s="1"/>
  <c r="N238" i="47"/>
  <c r="N239" i="47" s="1"/>
  <c r="K225" i="46"/>
  <c r="N240" i="46"/>
  <c r="O238" i="46"/>
  <c r="O239" i="46" s="1"/>
  <c r="K225" i="45"/>
  <c r="N240" i="45"/>
  <c r="O238" i="45"/>
  <c r="O239" i="45" s="1"/>
  <c r="K225" i="44"/>
  <c r="N239" i="44"/>
  <c r="N240" i="44" s="1"/>
  <c r="O238" i="44"/>
  <c r="O239" i="44" s="1"/>
  <c r="K225" i="43"/>
  <c r="N238" i="43"/>
  <c r="N239" i="43" s="1"/>
  <c r="O239" i="43"/>
  <c r="O240" i="43" s="1"/>
  <c r="M5" i="42"/>
  <c r="N239" i="42"/>
  <c r="O237" i="42"/>
  <c r="O238" i="42" s="1"/>
  <c r="K224" i="41"/>
  <c r="M5" i="41"/>
  <c r="O238" i="41"/>
  <c r="O239" i="41" s="1"/>
  <c r="N239" i="40"/>
  <c r="K224" i="40"/>
  <c r="O237" i="40"/>
  <c r="O238" i="40" s="1"/>
  <c r="K224" i="39"/>
  <c r="N237" i="39"/>
  <c r="N238" i="39" s="1"/>
  <c r="O237" i="39"/>
  <c r="O238" i="39" s="1"/>
  <c r="O239" i="38"/>
  <c r="K224" i="38"/>
  <c r="N237" i="38"/>
  <c r="N238" i="38" s="1"/>
  <c r="O36" i="15"/>
  <c r="J229" i="15" s="1"/>
  <c r="T36" i="15"/>
  <c r="P36" i="15"/>
  <c r="N36" i="15"/>
  <c r="K230" i="15" s="1"/>
  <c r="Q36" i="15"/>
  <c r="C221" i="60" l="1"/>
  <c r="E221" i="60" s="1"/>
  <c r="G221" i="60" s="1"/>
  <c r="C220" i="59"/>
  <c r="E220" i="59" s="1"/>
  <c r="G220" i="59" s="1"/>
  <c r="C217" i="49"/>
  <c r="E217" i="49" s="1"/>
  <c r="G217" i="49" s="1"/>
  <c r="C218" i="50"/>
  <c r="E218" i="50" s="1"/>
  <c r="G218" i="50" s="1"/>
  <c r="C216" i="50"/>
  <c r="E216" i="50" s="1"/>
  <c r="G216" i="50" s="1"/>
  <c r="C215" i="49"/>
  <c r="E215" i="49" s="1"/>
  <c r="G215" i="49" s="1"/>
  <c r="G212" i="47"/>
  <c r="C212" i="48" s="1"/>
  <c r="E212" i="48" s="1"/>
  <c r="G212" i="48" s="1"/>
  <c r="C219" i="49"/>
  <c r="E219" i="49" s="1"/>
  <c r="G219" i="49" s="1"/>
  <c r="E214" i="45"/>
  <c r="G214" i="45" s="1"/>
  <c r="C214" i="46" s="1"/>
  <c r="E211" i="47"/>
  <c r="E213" i="47"/>
  <c r="O240" i="61"/>
  <c r="N240" i="50"/>
  <c r="R36" i="15"/>
  <c r="K228" i="15" s="1"/>
  <c r="K230" i="41"/>
  <c r="K233" i="41" s="1"/>
  <c r="M11" i="15"/>
  <c r="K231" i="55"/>
  <c r="K233" i="55" s="1"/>
  <c r="M25" i="15"/>
  <c r="S25" i="15" s="1"/>
  <c r="U25" i="15" s="1"/>
  <c r="K231" i="43"/>
  <c r="K233" i="43" s="1"/>
  <c r="J236" i="43" s="1"/>
  <c r="M13" i="15"/>
  <c r="K231" i="50"/>
  <c r="K234" i="50" s="1"/>
  <c r="M20" i="15"/>
  <c r="K231" i="52"/>
  <c r="M22" i="15"/>
  <c r="S22" i="15" s="1"/>
  <c r="U22" i="15" s="1"/>
  <c r="K230" i="39"/>
  <c r="K233" i="39" s="1"/>
  <c r="M9" i="15"/>
  <c r="K231" i="59"/>
  <c r="K233" i="59" s="1"/>
  <c r="J236" i="59" s="1"/>
  <c r="M29" i="15"/>
  <c r="S29" i="15" s="1"/>
  <c r="U29" i="15" s="1"/>
  <c r="K231" i="62"/>
  <c r="K234" i="62" s="1"/>
  <c r="M32" i="15"/>
  <c r="S32" i="15" s="1"/>
  <c r="U32" i="15" s="1"/>
  <c r="K231" i="60"/>
  <c r="K234" i="60" s="1"/>
  <c r="M30" i="15"/>
  <c r="S30" i="15" s="1"/>
  <c r="U30" i="15" s="1"/>
  <c r="N239" i="41"/>
  <c r="K231" i="46"/>
  <c r="K233" i="46" s="1"/>
  <c r="J236" i="46" s="1"/>
  <c r="M16" i="15"/>
  <c r="K231" i="57"/>
  <c r="M27" i="15"/>
  <c r="S27" i="15" s="1"/>
  <c r="U27" i="15" s="1"/>
  <c r="K231" i="44"/>
  <c r="K233" i="44" s="1"/>
  <c r="J236" i="44" s="1"/>
  <c r="M14" i="15"/>
  <c r="K233" i="47"/>
  <c r="J236" i="47" s="1"/>
  <c r="M17" i="15"/>
  <c r="N240" i="49"/>
  <c r="K231" i="51"/>
  <c r="K234" i="51" s="1"/>
  <c r="M21" i="15"/>
  <c r="K231" i="48"/>
  <c r="K233" i="48" s="1"/>
  <c r="J236" i="48" s="1"/>
  <c r="M18" i="15"/>
  <c r="K231" i="58"/>
  <c r="K234" i="58" s="1"/>
  <c r="M28" i="15"/>
  <c r="S28" i="15" s="1"/>
  <c r="U28" i="15" s="1"/>
  <c r="K230" i="40"/>
  <c r="K232" i="40" s="1"/>
  <c r="J235" i="40" s="1"/>
  <c r="M10" i="15"/>
  <c r="K231" i="53"/>
  <c r="K234" i="53" s="1"/>
  <c r="M23" i="15"/>
  <c r="S23" i="15" s="1"/>
  <c r="U23" i="15" s="1"/>
  <c r="K230" i="42"/>
  <c r="K233" i="42" s="1"/>
  <c r="M12" i="15"/>
  <c r="K231" i="49"/>
  <c r="K234" i="49" s="1"/>
  <c r="M19" i="15"/>
  <c r="O240" i="52"/>
  <c r="K231" i="56"/>
  <c r="K233" i="56" s="1"/>
  <c r="J236" i="56" s="1"/>
  <c r="M26" i="15"/>
  <c r="S26" i="15" s="1"/>
  <c r="U26" i="15" s="1"/>
  <c r="K231" i="63"/>
  <c r="K234" i="63" s="1"/>
  <c r="M33" i="15"/>
  <c r="S33" i="15" s="1"/>
  <c r="U33" i="15" s="1"/>
  <c r="N240" i="54"/>
  <c r="K230" i="38"/>
  <c r="K233" i="38" s="1"/>
  <c r="M8" i="15"/>
  <c r="K231" i="45"/>
  <c r="K233" i="45" s="1"/>
  <c r="J236" i="45" s="1"/>
  <c r="M15" i="15"/>
  <c r="K231" i="61"/>
  <c r="K234" i="61" s="1"/>
  <c r="J236" i="61" s="1"/>
  <c r="M31" i="15"/>
  <c r="S31" i="15" s="1"/>
  <c r="U31" i="15" s="1"/>
  <c r="N240" i="52"/>
  <c r="K231" i="54"/>
  <c r="K234" i="54" s="1"/>
  <c r="M24" i="15"/>
  <c r="S24" i="15" s="1"/>
  <c r="U24" i="15" s="1"/>
  <c r="O240" i="64"/>
  <c r="K232" i="65"/>
  <c r="J235" i="65" s="1"/>
  <c r="K231" i="64"/>
  <c r="K234" i="64" s="1"/>
  <c r="M34" i="15"/>
  <c r="S34" i="15" s="1"/>
  <c r="U34" i="15" s="1"/>
  <c r="N240" i="64"/>
  <c r="N240" i="63"/>
  <c r="O240" i="62"/>
  <c r="N240" i="62"/>
  <c r="N240" i="61"/>
  <c r="O240" i="59"/>
  <c r="N240" i="59"/>
  <c r="O240" i="58"/>
  <c r="N240" i="58"/>
  <c r="O240" i="57"/>
  <c r="N240" i="57"/>
  <c r="O240" i="56"/>
  <c r="N240" i="56"/>
  <c r="O240" i="55"/>
  <c r="N240" i="55"/>
  <c r="O240" i="54"/>
  <c r="N240" i="53"/>
  <c r="O240" i="49"/>
  <c r="O240" i="47"/>
  <c r="N240" i="47"/>
  <c r="O240" i="46"/>
  <c r="O240" i="45"/>
  <c r="O240" i="44"/>
  <c r="N240" i="43"/>
  <c r="O239" i="42"/>
  <c r="O239" i="40"/>
  <c r="O239" i="39"/>
  <c r="N239" i="39"/>
  <c r="N239" i="38"/>
  <c r="F228" i="15"/>
  <c r="F230" i="15"/>
  <c r="D229" i="15"/>
  <c r="B230" i="15" s="1"/>
  <c r="J233" i="15"/>
  <c r="C221" i="61" l="1"/>
  <c r="E221" i="61" s="1"/>
  <c r="G221" i="61" s="1"/>
  <c r="C220" i="60"/>
  <c r="E220" i="60" s="1"/>
  <c r="G220" i="60" s="1"/>
  <c r="C212" i="49"/>
  <c r="E212" i="49" s="1"/>
  <c r="G212" i="49" s="1"/>
  <c r="C216" i="51"/>
  <c r="E216" i="51" s="1"/>
  <c r="G216" i="51" s="1"/>
  <c r="C218" i="51"/>
  <c r="E218" i="51" s="1"/>
  <c r="G218" i="51" s="1"/>
  <c r="C218" i="52" s="1"/>
  <c r="E218" i="52" s="1"/>
  <c r="G218" i="52" s="1"/>
  <c r="C218" i="53" s="1"/>
  <c r="E218" i="53" s="1"/>
  <c r="G218" i="53" s="1"/>
  <c r="C218" i="54" s="1"/>
  <c r="E218" i="54" s="1"/>
  <c r="G218" i="54" s="1"/>
  <c r="C218" i="55" s="1"/>
  <c r="E218" i="55" s="1"/>
  <c r="G218" i="55" s="1"/>
  <c r="C218" i="56" s="1"/>
  <c r="E218" i="56" s="1"/>
  <c r="G218" i="56" s="1"/>
  <c r="C218" i="57" s="1"/>
  <c r="E218" i="57" s="1"/>
  <c r="G218" i="57" s="1"/>
  <c r="C217" i="50"/>
  <c r="E217" i="50" s="1"/>
  <c r="G217" i="50" s="1"/>
  <c r="G213" i="47"/>
  <c r="C213" i="48" s="1"/>
  <c r="E213" i="48" s="1"/>
  <c r="G213" i="48" s="1"/>
  <c r="C215" i="50"/>
  <c r="E215" i="50" s="1"/>
  <c r="G215" i="50" s="1"/>
  <c r="G211" i="47"/>
  <c r="C211" i="48" s="1"/>
  <c r="E211" i="48" s="1"/>
  <c r="G211" i="48" s="1"/>
  <c r="J227" i="15"/>
  <c r="J230" i="15" s="1"/>
  <c r="C219" i="50"/>
  <c r="E219" i="50" s="1"/>
  <c r="G219" i="50" s="1"/>
  <c r="K234" i="57"/>
  <c r="K233" i="57"/>
  <c r="J236" i="57" s="1"/>
  <c r="K234" i="52"/>
  <c r="K233" i="52"/>
  <c r="J236" i="52" s="1"/>
  <c r="E214" i="46"/>
  <c r="G214" i="46" s="1"/>
  <c r="C214" i="47" s="1"/>
  <c r="K233" i="63"/>
  <c r="J236" i="63" s="1"/>
  <c r="K233" i="62"/>
  <c r="J236" i="62" s="1"/>
  <c r="K233" i="60"/>
  <c r="J236" i="60" s="1"/>
  <c r="K234" i="59"/>
  <c r="K233" i="58"/>
  <c r="J236" i="58" s="1"/>
  <c r="K234" i="56"/>
  <c r="K234" i="55"/>
  <c r="K233" i="51"/>
  <c r="J236" i="51" s="1"/>
  <c r="K234" i="43"/>
  <c r="K232" i="38"/>
  <c r="K235" i="38" s="1"/>
  <c r="K233" i="50"/>
  <c r="J236" i="50" s="1"/>
  <c r="K234" i="48"/>
  <c r="K234" i="47"/>
  <c r="K234" i="46"/>
  <c r="K234" i="45"/>
  <c r="K234" i="44"/>
  <c r="K232" i="42"/>
  <c r="J235" i="42" s="1"/>
  <c r="K232" i="41"/>
  <c r="J235" i="41" s="1"/>
  <c r="K233" i="40"/>
  <c r="K232" i="39"/>
  <c r="K235" i="39" s="1"/>
  <c r="M36" i="15"/>
  <c r="K233" i="49"/>
  <c r="J236" i="49" s="1"/>
  <c r="K233" i="53"/>
  <c r="J236" i="53" s="1"/>
  <c r="K233" i="64"/>
  <c r="J236" i="64" s="1"/>
  <c r="F231" i="15"/>
  <c r="J231" i="15" s="1"/>
  <c r="S19" i="15"/>
  <c r="U19" i="15" s="1"/>
  <c r="S10" i="15"/>
  <c r="U10" i="15" s="1"/>
  <c r="S18" i="15"/>
  <c r="U18" i="15" s="1"/>
  <c r="S21" i="15"/>
  <c r="U21" i="15" s="1"/>
  <c r="S11" i="15"/>
  <c r="U11" i="15" s="1"/>
  <c r="S13" i="15"/>
  <c r="U13" i="15" s="1"/>
  <c r="S14" i="15"/>
  <c r="U14" i="15" s="1"/>
  <c r="S6" i="15"/>
  <c r="U6" i="15" s="1"/>
  <c r="S9" i="15"/>
  <c r="U9" i="15" s="1"/>
  <c r="S12" i="15"/>
  <c r="U12" i="15" s="1"/>
  <c r="S8" i="15"/>
  <c r="U8" i="15" s="1"/>
  <c r="S16" i="15"/>
  <c r="U16" i="15" s="1"/>
  <c r="S17" i="15"/>
  <c r="U17" i="15" s="1"/>
  <c r="U7" i="15"/>
  <c r="S15" i="15"/>
  <c r="U15" i="15" s="1"/>
  <c r="S20" i="15"/>
  <c r="U20" i="15" s="1"/>
  <c r="C221" i="62" l="1"/>
  <c r="E221" i="62" s="1"/>
  <c r="G221" i="62" s="1"/>
  <c r="C220" i="61"/>
  <c r="E220" i="61" s="1"/>
  <c r="G220" i="61" s="1"/>
  <c r="C211" i="49"/>
  <c r="E211" i="49" s="1"/>
  <c r="G211" i="49" s="1"/>
  <c r="C215" i="51"/>
  <c r="E215" i="51" s="1"/>
  <c r="G215" i="51" s="1"/>
  <c r="C218" i="58"/>
  <c r="E218" i="58" s="1"/>
  <c r="G218" i="58" s="1"/>
  <c r="C218" i="59" s="1"/>
  <c r="E218" i="59" s="1"/>
  <c r="G218" i="59" s="1"/>
  <c r="C213" i="49"/>
  <c r="E213" i="49" s="1"/>
  <c r="G213" i="49" s="1"/>
  <c r="C216" i="52"/>
  <c r="E216" i="52" s="1"/>
  <c r="G216" i="52" s="1"/>
  <c r="C216" i="53" s="1"/>
  <c r="E216" i="53" s="1"/>
  <c r="G216" i="53" s="1"/>
  <c r="C216" i="54" s="1"/>
  <c r="E216" i="54" s="1"/>
  <c r="G216" i="54" s="1"/>
  <c r="C216" i="55" s="1"/>
  <c r="E216" i="55" s="1"/>
  <c r="G216" i="55" s="1"/>
  <c r="C216" i="56" s="1"/>
  <c r="E216" i="56" s="1"/>
  <c r="G216" i="56" s="1"/>
  <c r="C216" i="57" s="1"/>
  <c r="E216" i="57" s="1"/>
  <c r="G216" i="57" s="1"/>
  <c r="C212" i="50"/>
  <c r="E212" i="50" s="1"/>
  <c r="G212" i="50" s="1"/>
  <c r="C217" i="51"/>
  <c r="E217" i="51" s="1"/>
  <c r="G217" i="51" s="1"/>
  <c r="J232" i="15"/>
  <c r="J235" i="15" s="1"/>
  <c r="B228" i="15"/>
  <c r="B231" i="15" s="1"/>
  <c r="D228" i="15"/>
  <c r="D231" i="15" s="1"/>
  <c r="D233" i="15" s="1"/>
  <c r="C219" i="51"/>
  <c r="E219" i="51" s="1"/>
  <c r="G219" i="51" s="1"/>
  <c r="E214" i="47"/>
  <c r="S36" i="15"/>
  <c r="C221" i="63" l="1"/>
  <c r="E221" i="63" s="1"/>
  <c r="G221" i="63" s="1"/>
  <c r="C220" i="62"/>
  <c r="E220" i="62" s="1"/>
  <c r="G220" i="62" s="1"/>
  <c r="C217" i="52"/>
  <c r="E217" i="52" s="1"/>
  <c r="G217" i="52" s="1"/>
  <c r="C218" i="60"/>
  <c r="E218" i="60" s="1"/>
  <c r="G218" i="60" s="1"/>
  <c r="C212" i="51"/>
  <c r="E212" i="51" s="1"/>
  <c r="G212" i="51" s="1"/>
  <c r="C213" i="50"/>
  <c r="E213" i="50" s="1"/>
  <c r="G213" i="50" s="1"/>
  <c r="C215" i="52"/>
  <c r="E215" i="52" s="1"/>
  <c r="G215" i="52" s="1"/>
  <c r="C216" i="58"/>
  <c r="E216" i="58" s="1"/>
  <c r="G216" i="58" s="1"/>
  <c r="C216" i="59" s="1"/>
  <c r="E216" i="59" s="1"/>
  <c r="G216" i="59" s="1"/>
  <c r="C211" i="50"/>
  <c r="E211" i="50" s="1"/>
  <c r="G211" i="50" s="1"/>
  <c r="G214" i="47"/>
  <c r="C214" i="48" s="1"/>
  <c r="E214" i="48" s="1"/>
  <c r="G214" i="48" s="1"/>
  <c r="C219" i="52"/>
  <c r="E219" i="52" s="1"/>
  <c r="G219" i="52" s="1"/>
  <c r="U5" i="15"/>
  <c r="U36" i="15" s="1"/>
  <c r="C221" i="64" l="1"/>
  <c r="E221" i="64" s="1"/>
  <c r="G221" i="64" s="1"/>
  <c r="C220" i="63"/>
  <c r="E220" i="63" s="1"/>
  <c r="G220" i="63" s="1"/>
  <c r="C214" i="49"/>
  <c r="E214" i="49" s="1"/>
  <c r="G214" i="49" s="1"/>
  <c r="C215" i="53"/>
  <c r="E215" i="53" s="1"/>
  <c r="G215" i="53" s="1"/>
  <c r="C216" i="60"/>
  <c r="E216" i="60" s="1"/>
  <c r="G216" i="60" s="1"/>
  <c r="C212" i="52"/>
  <c r="E212" i="52" s="1"/>
  <c r="G212" i="52" s="1"/>
  <c r="C218" i="61"/>
  <c r="E218" i="61" s="1"/>
  <c r="G218" i="61" s="1"/>
  <c r="C211" i="51"/>
  <c r="E211" i="51" s="1"/>
  <c r="G211" i="51" s="1"/>
  <c r="C213" i="51"/>
  <c r="E213" i="51" s="1"/>
  <c r="G213" i="51" s="1"/>
  <c r="C217" i="53"/>
  <c r="E217" i="53" s="1"/>
  <c r="G217" i="53" s="1"/>
  <c r="C217" i="54" s="1"/>
  <c r="E217" i="54" s="1"/>
  <c r="G217" i="54" s="1"/>
  <c r="C217" i="55" s="1"/>
  <c r="E217" i="55" s="1"/>
  <c r="G217" i="55" s="1"/>
  <c r="C217" i="56" s="1"/>
  <c r="E217" i="56" s="1"/>
  <c r="G217" i="56" s="1"/>
  <c r="C217" i="57" s="1"/>
  <c r="E217" i="57" s="1"/>
  <c r="G217" i="57" s="1"/>
  <c r="C219" i="53"/>
  <c r="E219" i="53" s="1"/>
  <c r="G219" i="53" s="1"/>
  <c r="E142" i="38"/>
  <c r="G142" i="38" s="1"/>
  <c r="E5" i="35"/>
  <c r="G5" i="35" s="1"/>
  <c r="C5" i="15"/>
  <c r="E5" i="15" s="1"/>
  <c r="G5" i="15" s="1"/>
  <c r="E87" i="35"/>
  <c r="G87" i="35" s="1"/>
  <c r="C87" i="36" s="1"/>
  <c r="E198" i="35"/>
  <c r="G198" i="35" s="1"/>
  <c r="E185" i="35"/>
  <c r="G185" i="35" s="1"/>
  <c r="E177" i="35"/>
  <c r="G177" i="35" s="1"/>
  <c r="E169" i="35"/>
  <c r="G169" i="35" s="1"/>
  <c r="E161" i="35"/>
  <c r="G161" i="35" s="1"/>
  <c r="E153" i="35"/>
  <c r="G153" i="35" s="1"/>
  <c r="E145" i="35"/>
  <c r="G145" i="35" s="1"/>
  <c r="E137" i="35"/>
  <c r="G137" i="35" s="1"/>
  <c r="E129" i="35"/>
  <c r="G129" i="35" s="1"/>
  <c r="E121" i="35"/>
  <c r="G121" i="35" s="1"/>
  <c r="E113" i="35"/>
  <c r="G113" i="35" s="1"/>
  <c r="E206" i="35"/>
  <c r="G206" i="35" s="1"/>
  <c r="E190" i="35"/>
  <c r="G190" i="35" s="1"/>
  <c r="E201" i="35"/>
  <c r="G201" i="35" s="1"/>
  <c r="E193" i="35"/>
  <c r="G193" i="35" s="1"/>
  <c r="E188" i="35"/>
  <c r="G188" i="35" s="1"/>
  <c r="E180" i="35"/>
  <c r="G180" i="35" s="1"/>
  <c r="E172" i="35"/>
  <c r="G172" i="35" s="1"/>
  <c r="E164" i="35"/>
  <c r="G164" i="35" s="1"/>
  <c r="C164" i="36" s="1"/>
  <c r="E156" i="35"/>
  <c r="G156" i="35" s="1"/>
  <c r="E148" i="35"/>
  <c r="G148" i="35" s="1"/>
  <c r="E140" i="35"/>
  <c r="G140" i="35" s="1"/>
  <c r="E132" i="35"/>
  <c r="G132" i="35" s="1"/>
  <c r="E124" i="35"/>
  <c r="G124" i="35" s="1"/>
  <c r="E116" i="35"/>
  <c r="G116" i="35" s="1"/>
  <c r="E108" i="35"/>
  <c r="G108" i="35" s="1"/>
  <c r="E179" i="35"/>
  <c r="G179" i="35" s="1"/>
  <c r="C179" i="36" s="1"/>
  <c r="E183" i="35"/>
  <c r="G183" i="35" s="1"/>
  <c r="E175" i="35"/>
  <c r="G175" i="35" s="1"/>
  <c r="E167" i="35"/>
  <c r="G167" i="35" s="1"/>
  <c r="E159" i="35"/>
  <c r="G159" i="35" s="1"/>
  <c r="E151" i="35"/>
  <c r="G151" i="35" s="1"/>
  <c r="E143" i="35"/>
  <c r="G143" i="35" s="1"/>
  <c r="E135" i="35"/>
  <c r="G135" i="35" s="1"/>
  <c r="E127" i="35"/>
  <c r="G127" i="35" s="1"/>
  <c r="E119" i="35"/>
  <c r="G119" i="35" s="1"/>
  <c r="E111" i="35"/>
  <c r="G111" i="35" s="1"/>
  <c r="E204" i="35"/>
  <c r="G204" i="35" s="1"/>
  <c r="E196" i="35"/>
  <c r="G196" i="35" s="1"/>
  <c r="E196" i="36" s="1"/>
  <c r="G196" i="36" s="1"/>
  <c r="E196" i="37" s="1"/>
  <c r="G196" i="37" s="1"/>
  <c r="E196" i="38" s="1"/>
  <c r="G196" i="38" s="1"/>
  <c r="E105" i="35"/>
  <c r="G105" i="35" s="1"/>
  <c r="E186" i="35"/>
  <c r="G186" i="35" s="1"/>
  <c r="E178" i="35"/>
  <c r="G178" i="35" s="1"/>
  <c r="E170" i="35"/>
  <c r="G170" i="35" s="1"/>
  <c r="C170" i="36" s="1"/>
  <c r="E162" i="35"/>
  <c r="G162" i="35" s="1"/>
  <c r="E154" i="35"/>
  <c r="G154" i="35" s="1"/>
  <c r="E146" i="35"/>
  <c r="G146" i="35" s="1"/>
  <c r="E138" i="35"/>
  <c r="G138" i="35" s="1"/>
  <c r="E130" i="35"/>
  <c r="G130" i="35" s="1"/>
  <c r="E122" i="35"/>
  <c r="G122" i="35" s="1"/>
  <c r="E114" i="35"/>
  <c r="G114" i="35" s="1"/>
  <c r="E207" i="35"/>
  <c r="G207" i="35" s="1"/>
  <c r="E199" i="35"/>
  <c r="G199" i="35" s="1"/>
  <c r="E191" i="35"/>
  <c r="G191" i="35" s="1"/>
  <c r="E210" i="35"/>
  <c r="G210" i="35" s="1"/>
  <c r="E202" i="35"/>
  <c r="G202" i="35" s="1"/>
  <c r="E144" i="35"/>
  <c r="G144" i="35" s="1"/>
  <c r="E189" i="35"/>
  <c r="G189" i="35" s="1"/>
  <c r="E118" i="35"/>
  <c r="G118" i="35" s="1"/>
  <c r="E203" i="35"/>
  <c r="G203" i="35" s="1"/>
  <c r="E106" i="35"/>
  <c r="G106" i="35" s="1"/>
  <c r="C106" i="36" s="1"/>
  <c r="E195" i="35"/>
  <c r="G195" i="35" s="1"/>
  <c r="E176" i="35"/>
  <c r="G176" i="35" s="1"/>
  <c r="E79" i="35"/>
  <c r="G79" i="35" s="1"/>
  <c r="E182" i="35"/>
  <c r="G182" i="35" s="1"/>
  <c r="E104" i="35"/>
  <c r="G104" i="35" s="1"/>
  <c r="E163" i="35"/>
  <c r="G163" i="35" s="1"/>
  <c r="E141" i="35"/>
  <c r="G141" i="35" s="1"/>
  <c r="E96" i="35"/>
  <c r="G96" i="35" s="1"/>
  <c r="E117" i="35"/>
  <c r="G117" i="35" s="1"/>
  <c r="E128" i="35"/>
  <c r="G128" i="35" s="1"/>
  <c r="E101" i="35"/>
  <c r="G101" i="35" s="1"/>
  <c r="E192" i="35"/>
  <c r="G192" i="35" s="1"/>
  <c r="E133" i="35"/>
  <c r="G133" i="35" s="1"/>
  <c r="E88" i="35"/>
  <c r="G88" i="35" s="1"/>
  <c r="C88" i="36" s="1"/>
  <c r="E99" i="35"/>
  <c r="G99" i="35" s="1"/>
  <c r="E155" i="35"/>
  <c r="G155" i="35" s="1"/>
  <c r="E109" i="35"/>
  <c r="G109" i="35" s="1"/>
  <c r="E165" i="35"/>
  <c r="G165" i="35" s="1"/>
  <c r="E171" i="35"/>
  <c r="G171" i="35" s="1"/>
  <c r="E93" i="35"/>
  <c r="G93" i="35" s="1"/>
  <c r="E160" i="35"/>
  <c r="G160" i="35" s="1"/>
  <c r="E125" i="35"/>
  <c r="G125" i="35" s="1"/>
  <c r="E80" i="35"/>
  <c r="G80" i="35" s="1"/>
  <c r="E91" i="35"/>
  <c r="G91" i="35" s="1"/>
  <c r="E147" i="35"/>
  <c r="G147" i="35" s="1"/>
  <c r="E102" i="35"/>
  <c r="G102" i="35" s="1"/>
  <c r="C102" i="36" s="1"/>
  <c r="E123" i="35"/>
  <c r="G123" i="35" s="1"/>
  <c r="E168" i="35"/>
  <c r="G168" i="35" s="1"/>
  <c r="E85" i="35"/>
  <c r="G85" i="35" s="1"/>
  <c r="C85" i="36" s="1"/>
  <c r="E110" i="35"/>
  <c r="G110" i="35" s="1"/>
  <c r="E181" i="35"/>
  <c r="G181" i="35" s="1"/>
  <c r="E83" i="35"/>
  <c r="G83" i="35" s="1"/>
  <c r="E94" i="35"/>
  <c r="G94" i="35" s="1"/>
  <c r="E103" i="35"/>
  <c r="G103" i="35" s="1"/>
  <c r="E136" i="35"/>
  <c r="G136" i="35" s="1"/>
  <c r="E76" i="35"/>
  <c r="G76" i="35" s="1"/>
  <c r="E174" i="35"/>
  <c r="G174" i="35" s="1"/>
  <c r="E77" i="35"/>
  <c r="G77" i="35" s="1"/>
  <c r="C77" i="36" s="1"/>
  <c r="E86" i="35"/>
  <c r="G86" i="35" s="1"/>
  <c r="E95" i="35"/>
  <c r="G95" i="35" s="1"/>
  <c r="E38" i="35"/>
  <c r="G38" i="35" s="1"/>
  <c r="E197" i="35"/>
  <c r="G197" i="35" s="1"/>
  <c r="E70" i="35"/>
  <c r="G70" i="35" s="1"/>
  <c r="C70" i="36" s="1"/>
  <c r="E22" i="35"/>
  <c r="G22" i="35" s="1"/>
  <c r="C22" i="36" s="1"/>
  <c r="E54" i="35"/>
  <c r="G54" i="35" s="1"/>
  <c r="E68" i="35"/>
  <c r="G68" i="35" s="1"/>
  <c r="E52" i="35"/>
  <c r="G52" i="35" s="1"/>
  <c r="E52" i="36" s="1"/>
  <c r="G52" i="36" s="1"/>
  <c r="E52" i="37" s="1"/>
  <c r="G52" i="37" s="1"/>
  <c r="E52" i="38" s="1"/>
  <c r="G52" i="38" s="1"/>
  <c r="E36" i="35"/>
  <c r="G36" i="35" s="1"/>
  <c r="E20" i="35"/>
  <c r="G20" i="35" s="1"/>
  <c r="E66" i="35"/>
  <c r="G66" i="35" s="1"/>
  <c r="C66" i="36" s="1"/>
  <c r="E50" i="35"/>
  <c r="G50" i="35" s="1"/>
  <c r="C50" i="36" s="1"/>
  <c r="E34" i="35"/>
  <c r="G34" i="35" s="1"/>
  <c r="E18" i="35"/>
  <c r="G18" i="35" s="1"/>
  <c r="E107" i="35"/>
  <c r="G107" i="35" s="1"/>
  <c r="E115" i="35"/>
  <c r="G115" i="35" s="1"/>
  <c r="E84" i="35"/>
  <c r="G84" i="35" s="1"/>
  <c r="E187" i="35"/>
  <c r="G187" i="35" s="1"/>
  <c r="E64" i="35"/>
  <c r="G64" i="35" s="1"/>
  <c r="E48" i="35"/>
  <c r="G48" i="35" s="1"/>
  <c r="C48" i="36" s="1"/>
  <c r="E32" i="35"/>
  <c r="G32" i="35" s="1"/>
  <c r="E16" i="35"/>
  <c r="G16" i="35" s="1"/>
  <c r="E173" i="35"/>
  <c r="G173" i="35" s="1"/>
  <c r="E208" i="35"/>
  <c r="G208" i="35" s="1"/>
  <c r="E63" i="35"/>
  <c r="G63" i="35" s="1"/>
  <c r="C63" i="36" s="1"/>
  <c r="E98" i="35"/>
  <c r="G98" i="35" s="1"/>
  <c r="E62" i="35"/>
  <c r="G62" i="35" s="1"/>
  <c r="C62" i="36" s="1"/>
  <c r="E46" i="35"/>
  <c r="G46" i="35" s="1"/>
  <c r="C46" i="36" s="1"/>
  <c r="E30" i="35"/>
  <c r="G30" i="35" s="1"/>
  <c r="E14" i="35"/>
  <c r="G14" i="35" s="1"/>
  <c r="E150" i="35"/>
  <c r="G150" i="35" s="1"/>
  <c r="E47" i="35"/>
  <c r="G47" i="35" s="1"/>
  <c r="C47" i="36" s="1"/>
  <c r="E92" i="35"/>
  <c r="G92" i="35" s="1"/>
  <c r="C92" i="36" s="1"/>
  <c r="E60" i="35"/>
  <c r="G60" i="35" s="1"/>
  <c r="E44" i="35"/>
  <c r="G44" i="35" s="1"/>
  <c r="C44" i="36" s="1"/>
  <c r="E28" i="35"/>
  <c r="G28" i="35" s="1"/>
  <c r="E12" i="35"/>
  <c r="G12" i="35" s="1"/>
  <c r="E100" i="35"/>
  <c r="G100" i="35" s="1"/>
  <c r="E31" i="35"/>
  <c r="G31" i="35" s="1"/>
  <c r="E74" i="35"/>
  <c r="G74" i="35" s="1"/>
  <c r="E58" i="35"/>
  <c r="G58" i="35" s="1"/>
  <c r="E42" i="35"/>
  <c r="G42" i="35" s="1"/>
  <c r="C42" i="36" s="1"/>
  <c r="E26" i="35"/>
  <c r="G26" i="35" s="1"/>
  <c r="C26" i="36" s="1"/>
  <c r="E10" i="35"/>
  <c r="G10" i="35" s="1"/>
  <c r="E8" i="35"/>
  <c r="G8" i="35" s="1"/>
  <c r="E15" i="35"/>
  <c r="G15" i="35" s="1"/>
  <c r="E209" i="35"/>
  <c r="G209" i="35" s="1"/>
  <c r="E72" i="35"/>
  <c r="G72" i="35" s="1"/>
  <c r="E56" i="35"/>
  <c r="G56" i="35" s="1"/>
  <c r="E40" i="35"/>
  <c r="G40" i="35" s="1"/>
  <c r="E24" i="35"/>
  <c r="G24" i="35" s="1"/>
  <c r="E200" i="35"/>
  <c r="G200" i="35" s="1"/>
  <c r="E112" i="35"/>
  <c r="G112" i="35" s="1"/>
  <c r="E7" i="35"/>
  <c r="G7" i="35" s="1"/>
  <c r="E149" i="35"/>
  <c r="G149" i="35" s="1"/>
  <c r="E97" i="35"/>
  <c r="G97" i="35" s="1"/>
  <c r="E61" i="35"/>
  <c r="G61" i="35" s="1"/>
  <c r="C61" i="36" s="1"/>
  <c r="E45" i="35"/>
  <c r="G45" i="35" s="1"/>
  <c r="E45" i="36" s="1"/>
  <c r="G45" i="36" s="1"/>
  <c r="E45" i="37" s="1"/>
  <c r="G45" i="37" s="1"/>
  <c r="E45" i="38" s="1"/>
  <c r="G45" i="38" s="1"/>
  <c r="E29" i="35"/>
  <c r="G29" i="35" s="1"/>
  <c r="C29" i="36" s="1"/>
  <c r="E13" i="35"/>
  <c r="G13" i="35" s="1"/>
  <c r="E184" i="35"/>
  <c r="G184" i="35" s="1"/>
  <c r="E78" i="35"/>
  <c r="G78" i="35" s="1"/>
  <c r="E89" i="35"/>
  <c r="G89" i="35" s="1"/>
  <c r="E158" i="35"/>
  <c r="G158" i="35" s="1"/>
  <c r="E75" i="35"/>
  <c r="G75" i="35" s="1"/>
  <c r="E59" i="35"/>
  <c r="G59" i="35" s="1"/>
  <c r="E43" i="35"/>
  <c r="G43" i="35" s="1"/>
  <c r="E27" i="35"/>
  <c r="G27" i="35" s="1"/>
  <c r="E11" i="35"/>
  <c r="G11" i="35" s="1"/>
  <c r="E139" i="35"/>
  <c r="G139" i="35" s="1"/>
  <c r="E205" i="35"/>
  <c r="G205" i="35" s="1"/>
  <c r="E126" i="35"/>
  <c r="G126" i="35" s="1"/>
  <c r="E73" i="35"/>
  <c r="G73" i="35" s="1"/>
  <c r="E57" i="35"/>
  <c r="G57" i="35" s="1"/>
  <c r="E41" i="35"/>
  <c r="G41" i="35" s="1"/>
  <c r="C41" i="36" s="1"/>
  <c r="E25" i="35"/>
  <c r="G25" i="35" s="1"/>
  <c r="E9" i="35"/>
  <c r="G9" i="35" s="1"/>
  <c r="E134" i="35"/>
  <c r="G134" i="35" s="1"/>
  <c r="E152" i="35"/>
  <c r="G152" i="35" s="1"/>
  <c r="E71" i="35"/>
  <c r="G71" i="35" s="1"/>
  <c r="C71" i="36" s="1"/>
  <c r="E55" i="35"/>
  <c r="G55" i="35" s="1"/>
  <c r="E39" i="35"/>
  <c r="G39" i="35" s="1"/>
  <c r="E23" i="35"/>
  <c r="G23" i="35" s="1"/>
  <c r="C23" i="36" s="1"/>
  <c r="E6" i="35"/>
  <c r="G6" i="35" s="1"/>
  <c r="C6" i="36" s="1"/>
  <c r="E166" i="35"/>
  <c r="G166" i="35" s="1"/>
  <c r="E120" i="35"/>
  <c r="G120" i="35" s="1"/>
  <c r="E69" i="35"/>
  <c r="G69" i="35" s="1"/>
  <c r="E53" i="35"/>
  <c r="G53" i="35" s="1"/>
  <c r="E37" i="35"/>
  <c r="G37" i="35" s="1"/>
  <c r="C37" i="36" s="1"/>
  <c r="E21" i="35"/>
  <c r="G21" i="35" s="1"/>
  <c r="E194" i="35"/>
  <c r="G194" i="35" s="1"/>
  <c r="E81" i="35"/>
  <c r="G81" i="35" s="1"/>
  <c r="E67" i="35"/>
  <c r="G67" i="35" s="1"/>
  <c r="C67" i="36" s="1"/>
  <c r="E51" i="35"/>
  <c r="G51" i="35" s="1"/>
  <c r="E35" i="35"/>
  <c r="G35" i="35" s="1"/>
  <c r="C35" i="36" s="1"/>
  <c r="E19" i="35"/>
  <c r="G19" i="35" s="1"/>
  <c r="C19" i="36" s="1"/>
  <c r="E157" i="35"/>
  <c r="G157" i="35" s="1"/>
  <c r="E131" i="35"/>
  <c r="G131" i="35" s="1"/>
  <c r="E65" i="35"/>
  <c r="G65" i="35" s="1"/>
  <c r="E49" i="35"/>
  <c r="G49" i="35" s="1"/>
  <c r="E33" i="35"/>
  <c r="G33" i="35" s="1"/>
  <c r="E17" i="35"/>
  <c r="G17" i="35" s="1"/>
  <c r="C17" i="36" s="1"/>
  <c r="E82" i="35"/>
  <c r="G82" i="35" s="1"/>
  <c r="C82" i="36" s="1"/>
  <c r="E90" i="35"/>
  <c r="G90" i="35" s="1"/>
  <c r="C221" i="65" l="1"/>
  <c r="E221" i="65" s="1"/>
  <c r="G221" i="65" s="1"/>
  <c r="C220" i="64"/>
  <c r="E220" i="64" s="1"/>
  <c r="G220" i="64" s="1"/>
  <c r="C213" i="52"/>
  <c r="E213" i="52" s="1"/>
  <c r="G213" i="52" s="1"/>
  <c r="C211" i="52"/>
  <c r="E211" i="52" s="1"/>
  <c r="G211" i="52" s="1"/>
  <c r="C218" i="62"/>
  <c r="E218" i="62" s="1"/>
  <c r="G218" i="62" s="1"/>
  <c r="C216" i="61"/>
  <c r="E216" i="61" s="1"/>
  <c r="G216" i="61" s="1"/>
  <c r="C215" i="54"/>
  <c r="E215" i="54" s="1"/>
  <c r="G215" i="54" s="1"/>
  <c r="C215" i="55" s="1"/>
  <c r="E215" i="55" s="1"/>
  <c r="G215" i="55" s="1"/>
  <c r="C215" i="56" s="1"/>
  <c r="E215" i="56" s="1"/>
  <c r="G215" i="56" s="1"/>
  <c r="C215" i="57" s="1"/>
  <c r="E215" i="57" s="1"/>
  <c r="G215" i="57" s="1"/>
  <c r="C214" i="50"/>
  <c r="E214" i="50" s="1"/>
  <c r="G214" i="50" s="1"/>
  <c r="C217" i="58"/>
  <c r="E217" i="58" s="1"/>
  <c r="G217" i="58" s="1"/>
  <c r="C217" i="59" s="1"/>
  <c r="E217" i="59" s="1"/>
  <c r="G217" i="59" s="1"/>
  <c r="C212" i="53"/>
  <c r="E212" i="53" s="1"/>
  <c r="G212" i="53" s="1"/>
  <c r="C219" i="54"/>
  <c r="E219" i="54" s="1"/>
  <c r="G219" i="54" s="1"/>
  <c r="C219" i="55" s="1"/>
  <c r="E219" i="55" s="1"/>
  <c r="G219" i="55" s="1"/>
  <c r="C219" i="56" s="1"/>
  <c r="E219" i="56" s="1"/>
  <c r="G219" i="56" s="1"/>
  <c r="C219" i="57" s="1"/>
  <c r="E219" i="57" s="1"/>
  <c r="G219" i="57" s="1"/>
  <c r="C45" i="39"/>
  <c r="E45" i="39" s="1"/>
  <c r="G45" i="39" s="1"/>
  <c r="C196" i="39"/>
  <c r="E196" i="39" s="1"/>
  <c r="G196" i="39" s="1"/>
  <c r="C142" i="39"/>
  <c r="E142" i="39" s="1"/>
  <c r="G142" i="39" s="1"/>
  <c r="C52" i="39"/>
  <c r="E52" i="39" s="1"/>
  <c r="G52" i="39" s="1"/>
  <c r="E200" i="36"/>
  <c r="G200" i="36" s="1"/>
  <c r="E200" i="37" s="1"/>
  <c r="G200" i="37" s="1"/>
  <c r="E200" i="38" s="1"/>
  <c r="G200" i="38" s="1"/>
  <c r="E157" i="36"/>
  <c r="G157" i="36" s="1"/>
  <c r="E157" i="37" s="1"/>
  <c r="G157" i="37" s="1"/>
  <c r="E157" i="38" s="1"/>
  <c r="G157" i="38" s="1"/>
  <c r="E91" i="36"/>
  <c r="G91" i="36" s="1"/>
  <c r="E91" i="37" s="1"/>
  <c r="G91" i="37" s="1"/>
  <c r="E91" i="38" s="1"/>
  <c r="G91" i="38" s="1"/>
  <c r="E71" i="36"/>
  <c r="G71" i="36" s="1"/>
  <c r="E22" i="36"/>
  <c r="G22" i="36" s="1"/>
  <c r="E94" i="36"/>
  <c r="G94" i="36" s="1"/>
  <c r="E94" i="37" s="1"/>
  <c r="G94" i="37" s="1"/>
  <c r="E94" i="38" s="1"/>
  <c r="G94" i="38" s="1"/>
  <c r="E190" i="36"/>
  <c r="G190" i="36" s="1"/>
  <c r="E190" i="37" s="1"/>
  <c r="G190" i="37" s="1"/>
  <c r="E100" i="36"/>
  <c r="G100" i="36" s="1"/>
  <c r="E100" i="37" s="1"/>
  <c r="G100" i="37" s="1"/>
  <c r="E100" i="38" s="1"/>
  <c r="G100" i="38" s="1"/>
  <c r="E56" i="36"/>
  <c r="G56" i="36" s="1"/>
  <c r="E56" i="37" s="1"/>
  <c r="G56" i="37" s="1"/>
  <c r="E56" i="38" s="1"/>
  <c r="G56" i="38" s="1"/>
  <c r="E18" i="36"/>
  <c r="G18" i="36" s="1"/>
  <c r="E18" i="37" s="1"/>
  <c r="G18" i="37" s="1"/>
  <c r="E18" i="38" s="1"/>
  <c r="G18" i="38" s="1"/>
  <c r="E125" i="36"/>
  <c r="G125" i="36" s="1"/>
  <c r="E125" i="37" s="1"/>
  <c r="G125" i="37" s="1"/>
  <c r="E125" i="38" s="1"/>
  <c r="G125" i="38" s="1"/>
  <c r="E118" i="36"/>
  <c r="G118" i="36" s="1"/>
  <c r="E118" i="37" s="1"/>
  <c r="G118" i="37" s="1"/>
  <c r="E118" i="38" s="1"/>
  <c r="G118" i="38" s="1"/>
  <c r="E105" i="36"/>
  <c r="G105" i="36" s="1"/>
  <c r="E105" i="37" s="1"/>
  <c r="G105" i="37" s="1"/>
  <c r="E105" i="38" s="1"/>
  <c r="G105" i="38" s="1"/>
  <c r="E102" i="36"/>
  <c r="G102" i="36" s="1"/>
  <c r="E34" i="36"/>
  <c r="G34" i="36" s="1"/>
  <c r="E207" i="36"/>
  <c r="G207" i="36" s="1"/>
  <c r="E207" i="37" s="1"/>
  <c r="G207" i="37" s="1"/>
  <c r="E207" i="38" s="1"/>
  <c r="G207" i="38" s="1"/>
  <c r="E206" i="36"/>
  <c r="G206" i="36" s="1"/>
  <c r="E206" i="37" s="1"/>
  <c r="G206" i="37" s="1"/>
  <c r="E206" i="38" s="1"/>
  <c r="G206" i="38" s="1"/>
  <c r="E28" i="36"/>
  <c r="G28" i="36" s="1"/>
  <c r="E28" i="37" s="1"/>
  <c r="G28" i="37" s="1"/>
  <c r="E28" i="38" s="1"/>
  <c r="G28" i="38" s="1"/>
  <c r="E187" i="36"/>
  <c r="G187" i="36" s="1"/>
  <c r="E187" i="37" s="1"/>
  <c r="G187" i="37" s="1"/>
  <c r="E187" i="38" s="1"/>
  <c r="G187" i="38" s="1"/>
  <c r="E25" i="36"/>
  <c r="G25" i="36" s="1"/>
  <c r="E25" i="37" s="1"/>
  <c r="G25" i="37" s="1"/>
  <c r="E25" i="38" s="1"/>
  <c r="G25" i="38" s="1"/>
  <c r="E198" i="36"/>
  <c r="G198" i="36" s="1"/>
  <c r="E198" i="37" s="1"/>
  <c r="G198" i="37" s="1"/>
  <c r="E198" i="38" s="1"/>
  <c r="G198" i="38" s="1"/>
  <c r="E41" i="36"/>
  <c r="G41" i="36" s="1"/>
  <c r="E112" i="36"/>
  <c r="G112" i="36" s="1"/>
  <c r="E112" i="37" s="1"/>
  <c r="G112" i="37" s="1"/>
  <c r="E112" i="38" s="1"/>
  <c r="G112" i="38" s="1"/>
  <c r="E66" i="36"/>
  <c r="G66" i="36" s="1"/>
  <c r="E197" i="36"/>
  <c r="G197" i="36" s="1"/>
  <c r="E197" i="37" s="1"/>
  <c r="G197" i="37" s="1"/>
  <c r="E197" i="38" s="1"/>
  <c r="G197" i="38" s="1"/>
  <c r="E90" i="36"/>
  <c r="G90" i="36" s="1"/>
  <c r="E90" i="37" s="1"/>
  <c r="G90" i="37" s="1"/>
  <c r="E90" i="38" s="1"/>
  <c r="G90" i="38" s="1"/>
  <c r="E20" i="36"/>
  <c r="G20" i="36" s="1"/>
  <c r="E20" i="37" s="1"/>
  <c r="G20" i="37" s="1"/>
  <c r="E20" i="38" s="1"/>
  <c r="G20" i="38" s="1"/>
  <c r="E137" i="36"/>
  <c r="G137" i="36" s="1"/>
  <c r="E137" i="37" s="1"/>
  <c r="G137" i="37" s="1"/>
  <c r="E137" i="38" s="1"/>
  <c r="G137" i="38" s="1"/>
  <c r="E131" i="36"/>
  <c r="G131" i="36" s="1"/>
  <c r="E131" i="37" s="1"/>
  <c r="G131" i="37" s="1"/>
  <c r="E131" i="38" s="1"/>
  <c r="G131" i="38" s="1"/>
  <c r="E81" i="36"/>
  <c r="G81" i="36" s="1"/>
  <c r="E9" i="36"/>
  <c r="G9" i="36" s="1"/>
  <c r="E9" i="37" s="1"/>
  <c r="G9" i="37" s="1"/>
  <c r="E9" i="38" s="1"/>
  <c r="G9" i="38" s="1"/>
  <c r="E11" i="36"/>
  <c r="G11" i="36" s="1"/>
  <c r="E11" i="37" s="1"/>
  <c r="G11" i="37" s="1"/>
  <c r="E11" i="38" s="1"/>
  <c r="G11" i="38" s="1"/>
  <c r="E89" i="36"/>
  <c r="G89" i="36" s="1"/>
  <c r="E89" i="37" s="1"/>
  <c r="G89" i="37" s="1"/>
  <c r="E89" i="38" s="1"/>
  <c r="G89" i="38" s="1"/>
  <c r="E8" i="36"/>
  <c r="G8" i="36" s="1"/>
  <c r="E8" i="37" s="1"/>
  <c r="G8" i="37" s="1"/>
  <c r="E8" i="38" s="1"/>
  <c r="G8" i="38" s="1"/>
  <c r="E30" i="36"/>
  <c r="G30" i="36" s="1"/>
  <c r="E30" i="37" s="1"/>
  <c r="G30" i="37" s="1"/>
  <c r="E30" i="38" s="1"/>
  <c r="G30" i="38" s="1"/>
  <c r="E208" i="36"/>
  <c r="G208" i="36" s="1"/>
  <c r="E208" i="37" s="1"/>
  <c r="G208" i="37" s="1"/>
  <c r="E208" i="38" s="1"/>
  <c r="G208" i="38" s="1"/>
  <c r="E36" i="36"/>
  <c r="G36" i="36" s="1"/>
  <c r="E36" i="37" s="1"/>
  <c r="G36" i="37" s="1"/>
  <c r="E85" i="36"/>
  <c r="G85" i="36" s="1"/>
  <c r="E192" i="36"/>
  <c r="G192" i="36" s="1"/>
  <c r="E192" i="37" s="1"/>
  <c r="G192" i="37" s="1"/>
  <c r="E192" i="38" s="1"/>
  <c r="G192" i="38" s="1"/>
  <c r="E96" i="36"/>
  <c r="G96" i="36" s="1"/>
  <c r="E96" i="37" s="1"/>
  <c r="G96" i="37" s="1"/>
  <c r="E96" i="38" s="1"/>
  <c r="G96" i="38" s="1"/>
  <c r="E104" i="36"/>
  <c r="G104" i="36" s="1"/>
  <c r="E104" i="37" s="1"/>
  <c r="G104" i="37" s="1"/>
  <c r="E104" i="38" s="1"/>
  <c r="G104" i="38" s="1"/>
  <c r="E79" i="36"/>
  <c r="G79" i="36" s="1"/>
  <c r="E114" i="36"/>
  <c r="G114" i="36" s="1"/>
  <c r="E114" i="37" s="1"/>
  <c r="G114" i="37" s="1"/>
  <c r="E114" i="38" s="1"/>
  <c r="G114" i="38" s="1"/>
  <c r="E143" i="36"/>
  <c r="G143" i="36" s="1"/>
  <c r="E143" i="37" s="1"/>
  <c r="G143" i="37" s="1"/>
  <c r="E143" i="38" s="1"/>
  <c r="G143" i="38" s="1"/>
  <c r="E164" i="36"/>
  <c r="G164" i="36" s="1"/>
  <c r="E145" i="36"/>
  <c r="G145" i="36" s="1"/>
  <c r="E145" i="37" s="1"/>
  <c r="G145" i="37" s="1"/>
  <c r="E145" i="38" s="1"/>
  <c r="G145" i="38" s="1"/>
  <c r="E139" i="36"/>
  <c r="G139" i="36" s="1"/>
  <c r="E139" i="37" s="1"/>
  <c r="G139" i="37" s="1"/>
  <c r="E139" i="38" s="1"/>
  <c r="G139" i="38" s="1"/>
  <c r="E63" i="36"/>
  <c r="G63" i="36" s="1"/>
  <c r="E103" i="36"/>
  <c r="G103" i="36" s="1"/>
  <c r="E103" i="37" s="1"/>
  <c r="G103" i="37" s="1"/>
  <c r="E103" i="38" s="1"/>
  <c r="G103" i="38" s="1"/>
  <c r="E163" i="36"/>
  <c r="G163" i="36" s="1"/>
  <c r="E163" i="37" s="1"/>
  <c r="G163" i="37" s="1"/>
  <c r="E163" i="38" s="1"/>
  <c r="G163" i="38" s="1"/>
  <c r="E82" i="36"/>
  <c r="G82" i="36" s="1"/>
  <c r="E194" i="36"/>
  <c r="G194" i="36" s="1"/>
  <c r="E194" i="37" s="1"/>
  <c r="G194" i="37" s="1"/>
  <c r="E194" i="38" s="1"/>
  <c r="G194" i="38" s="1"/>
  <c r="E166" i="36"/>
  <c r="G166" i="36" s="1"/>
  <c r="E166" i="37" s="1"/>
  <c r="G166" i="37" s="1"/>
  <c r="E166" i="38" s="1"/>
  <c r="G166" i="38" s="1"/>
  <c r="E78" i="36"/>
  <c r="G78" i="36" s="1"/>
  <c r="E78" i="37" s="1"/>
  <c r="G78" i="37" s="1"/>
  <c r="E10" i="36"/>
  <c r="G10" i="36" s="1"/>
  <c r="E10" i="37" s="1"/>
  <c r="G10" i="37" s="1"/>
  <c r="E10" i="38" s="1"/>
  <c r="G10" i="38" s="1"/>
  <c r="E173" i="36"/>
  <c r="G173" i="36" s="1"/>
  <c r="E173" i="37" s="1"/>
  <c r="G173" i="37" s="1"/>
  <c r="E173" i="38" s="1"/>
  <c r="G173" i="38" s="1"/>
  <c r="E174" i="36"/>
  <c r="G174" i="36" s="1"/>
  <c r="E174" i="37" s="1"/>
  <c r="G174" i="37" s="1"/>
  <c r="E174" i="38" s="1"/>
  <c r="G174" i="38" s="1"/>
  <c r="E160" i="36"/>
  <c r="G160" i="36" s="1"/>
  <c r="E160" i="37" s="1"/>
  <c r="G160" i="37" s="1"/>
  <c r="E160" i="38" s="1"/>
  <c r="G160" i="38" s="1"/>
  <c r="E141" i="36"/>
  <c r="G141" i="36" s="1"/>
  <c r="E141" i="37" s="1"/>
  <c r="G141" i="37" s="1"/>
  <c r="E141" i="38" s="1"/>
  <c r="G141" i="38" s="1"/>
  <c r="E203" i="36"/>
  <c r="G203" i="36" s="1"/>
  <c r="E203" i="37" s="1"/>
  <c r="G203" i="37" s="1"/>
  <c r="E203" i="38" s="1"/>
  <c r="G203" i="38" s="1"/>
  <c r="E122" i="36"/>
  <c r="G122" i="36" s="1"/>
  <c r="E122" i="37" s="1"/>
  <c r="G122" i="37" s="1"/>
  <c r="E122" i="38" s="1"/>
  <c r="G122" i="38" s="1"/>
  <c r="E170" i="36"/>
  <c r="G170" i="36" s="1"/>
  <c r="E151" i="36"/>
  <c r="G151" i="36" s="1"/>
  <c r="E179" i="36"/>
  <c r="G179" i="36" s="1"/>
  <c r="E116" i="36"/>
  <c r="G116" i="36" s="1"/>
  <c r="E116" i="37" s="1"/>
  <c r="G116" i="37" s="1"/>
  <c r="E116" i="38" s="1"/>
  <c r="G116" i="38" s="1"/>
  <c r="E188" i="36"/>
  <c r="G188" i="36" s="1"/>
  <c r="E188" i="37" s="1"/>
  <c r="G188" i="37" s="1"/>
  <c r="E188" i="38" s="1"/>
  <c r="G188" i="38" s="1"/>
  <c r="E153" i="36"/>
  <c r="G153" i="36" s="1"/>
  <c r="E153" i="37" s="1"/>
  <c r="G153" i="37" s="1"/>
  <c r="E153" i="38" s="1"/>
  <c r="G153" i="38" s="1"/>
  <c r="E158" i="36"/>
  <c r="G158" i="36" s="1"/>
  <c r="E158" i="37" s="1"/>
  <c r="G158" i="37" s="1"/>
  <c r="E158" i="38" s="1"/>
  <c r="G158" i="38" s="1"/>
  <c r="E133" i="36"/>
  <c r="G133" i="36" s="1"/>
  <c r="E133" i="37" s="1"/>
  <c r="G133" i="37" s="1"/>
  <c r="E133" i="38" s="1"/>
  <c r="G133" i="38" s="1"/>
  <c r="E162" i="36"/>
  <c r="G162" i="36" s="1"/>
  <c r="E162" i="37" s="1"/>
  <c r="G162" i="37" s="1"/>
  <c r="E162" i="38" s="1"/>
  <c r="G162" i="38" s="1"/>
  <c r="E140" i="36"/>
  <c r="G140" i="36" s="1"/>
  <c r="E140" i="37" s="1"/>
  <c r="G140" i="37" s="1"/>
  <c r="E140" i="38" s="1"/>
  <c r="G140" i="38" s="1"/>
  <c r="E72" i="36"/>
  <c r="G72" i="36" s="1"/>
  <c r="E72" i="37" s="1"/>
  <c r="G72" i="37" s="1"/>
  <c r="E72" i="38" s="1"/>
  <c r="G72" i="38" s="1"/>
  <c r="E12" i="36"/>
  <c r="G12" i="36" s="1"/>
  <c r="E12" i="37" s="1"/>
  <c r="G12" i="37" s="1"/>
  <c r="E16" i="36"/>
  <c r="G16" i="36" s="1"/>
  <c r="E16" i="37" s="1"/>
  <c r="G16" i="37" s="1"/>
  <c r="E16" i="38" s="1"/>
  <c r="G16" i="38" s="1"/>
  <c r="E84" i="36"/>
  <c r="G84" i="36" s="1"/>
  <c r="E84" i="37" s="1"/>
  <c r="G84" i="37" s="1"/>
  <c r="E84" i="38" s="1"/>
  <c r="G84" i="38" s="1"/>
  <c r="E50" i="36"/>
  <c r="G50" i="36" s="1"/>
  <c r="E68" i="36"/>
  <c r="G68" i="36" s="1"/>
  <c r="E68" i="37" s="1"/>
  <c r="G68" i="37" s="1"/>
  <c r="E68" i="38" s="1"/>
  <c r="G68" i="38" s="1"/>
  <c r="E76" i="36"/>
  <c r="G76" i="36" s="1"/>
  <c r="E76" i="37" s="1"/>
  <c r="G76" i="37" s="1"/>
  <c r="E76" i="38" s="1"/>
  <c r="G76" i="38" s="1"/>
  <c r="E147" i="36"/>
  <c r="G147" i="36" s="1"/>
  <c r="E147" i="37" s="1"/>
  <c r="G147" i="37" s="1"/>
  <c r="E147" i="38" s="1"/>
  <c r="G147" i="38" s="1"/>
  <c r="E165" i="36"/>
  <c r="G165" i="36" s="1"/>
  <c r="E165" i="37" s="1"/>
  <c r="G165" i="37" s="1"/>
  <c r="E165" i="38" s="1"/>
  <c r="G165" i="38" s="1"/>
  <c r="E128" i="36"/>
  <c r="G128" i="36" s="1"/>
  <c r="E128" i="37" s="1"/>
  <c r="G128" i="37" s="1"/>
  <c r="E128" i="38" s="1"/>
  <c r="G128" i="38" s="1"/>
  <c r="E182" i="36"/>
  <c r="G182" i="36" s="1"/>
  <c r="E182" i="37" s="1"/>
  <c r="G182" i="37" s="1"/>
  <c r="E182" i="38" s="1"/>
  <c r="G182" i="38" s="1"/>
  <c r="E176" i="36"/>
  <c r="G176" i="36" s="1"/>
  <c r="E176" i="37" s="1"/>
  <c r="G176" i="37" s="1"/>
  <c r="E176" i="38" s="1"/>
  <c r="G176" i="38" s="1"/>
  <c r="E130" i="36"/>
  <c r="G130" i="36" s="1"/>
  <c r="E130" i="37" s="1"/>
  <c r="G130" i="37" s="1"/>
  <c r="E130" i="38" s="1"/>
  <c r="G130" i="38" s="1"/>
  <c r="E178" i="36"/>
  <c r="G178" i="36" s="1"/>
  <c r="E159" i="36"/>
  <c r="G159" i="36" s="1"/>
  <c r="E159" i="37" s="1"/>
  <c r="G159" i="37" s="1"/>
  <c r="E159" i="38" s="1"/>
  <c r="G159" i="38" s="1"/>
  <c r="E148" i="36"/>
  <c r="G148" i="36" s="1"/>
  <c r="E148" i="37" s="1"/>
  <c r="G148" i="37" s="1"/>
  <c r="E148" i="38" s="1"/>
  <c r="G148" i="38" s="1"/>
  <c r="E161" i="36"/>
  <c r="G161" i="36" s="1"/>
  <c r="E161" i="37" s="1"/>
  <c r="G161" i="37" s="1"/>
  <c r="E161" i="38" s="1"/>
  <c r="G161" i="38" s="1"/>
  <c r="E135" i="36"/>
  <c r="G135" i="36" s="1"/>
  <c r="E135" i="37" s="1"/>
  <c r="G135" i="37" s="1"/>
  <c r="E135" i="38" s="1"/>
  <c r="G135" i="38" s="1"/>
  <c r="E17" i="36"/>
  <c r="G17" i="36" s="1"/>
  <c r="E19" i="36"/>
  <c r="G19" i="36" s="1"/>
  <c r="E126" i="36"/>
  <c r="G126" i="36" s="1"/>
  <c r="E126" i="37" s="1"/>
  <c r="G126" i="37" s="1"/>
  <c r="E126" i="38" s="1"/>
  <c r="G126" i="38" s="1"/>
  <c r="E43" i="36"/>
  <c r="G43" i="36" s="1"/>
  <c r="E43" i="37" s="1"/>
  <c r="G43" i="37" s="1"/>
  <c r="E184" i="36"/>
  <c r="G184" i="36" s="1"/>
  <c r="E184" i="37" s="1"/>
  <c r="G184" i="37" s="1"/>
  <c r="E184" i="38" s="1"/>
  <c r="G184" i="38" s="1"/>
  <c r="E42" i="36"/>
  <c r="G42" i="36" s="1"/>
  <c r="E47" i="36"/>
  <c r="G47" i="36" s="1"/>
  <c r="E62" i="36"/>
  <c r="G62" i="36" s="1"/>
  <c r="E32" i="36"/>
  <c r="G32" i="36" s="1"/>
  <c r="E32" i="37" s="1"/>
  <c r="G32" i="37" s="1"/>
  <c r="E32" i="38" s="1"/>
  <c r="G32" i="38" s="1"/>
  <c r="E115" i="36"/>
  <c r="G115" i="36" s="1"/>
  <c r="E115" i="37" s="1"/>
  <c r="G115" i="37" s="1"/>
  <c r="E115" i="38" s="1"/>
  <c r="G115" i="38" s="1"/>
  <c r="E136" i="36"/>
  <c r="G136" i="36" s="1"/>
  <c r="E136" i="37" s="1"/>
  <c r="G136" i="37" s="1"/>
  <c r="E136" i="38" s="1"/>
  <c r="G136" i="38" s="1"/>
  <c r="E83" i="36"/>
  <c r="G83" i="36" s="1"/>
  <c r="E83" i="37" s="1"/>
  <c r="G83" i="37" s="1"/>
  <c r="E83" i="38" s="1"/>
  <c r="G83" i="38" s="1"/>
  <c r="E93" i="36"/>
  <c r="G93" i="36" s="1"/>
  <c r="E109" i="36"/>
  <c r="G109" i="36" s="1"/>
  <c r="E109" i="37" s="1"/>
  <c r="G109" i="37" s="1"/>
  <c r="E109" i="38" s="1"/>
  <c r="G109" i="38" s="1"/>
  <c r="E144" i="36"/>
  <c r="G144" i="36" s="1"/>
  <c r="E144" i="37" s="1"/>
  <c r="G144" i="37" s="1"/>
  <c r="E144" i="38" s="1"/>
  <c r="G144" i="38" s="1"/>
  <c r="E202" i="36"/>
  <c r="G202" i="36" s="1"/>
  <c r="E202" i="37" s="1"/>
  <c r="G202" i="37" s="1"/>
  <c r="E202" i="38" s="1"/>
  <c r="G202" i="38" s="1"/>
  <c r="E138" i="36"/>
  <c r="G138" i="36" s="1"/>
  <c r="E138" i="37" s="1"/>
  <c r="G138" i="37" s="1"/>
  <c r="E138" i="38" s="1"/>
  <c r="G138" i="38" s="1"/>
  <c r="E186" i="36"/>
  <c r="G186" i="36" s="1"/>
  <c r="E186" i="37" s="1"/>
  <c r="G186" i="37" s="1"/>
  <c r="E186" i="38" s="1"/>
  <c r="G186" i="38" s="1"/>
  <c r="E167" i="36"/>
  <c r="G167" i="36" s="1"/>
  <c r="E167" i="37" s="1"/>
  <c r="G167" i="37" s="1"/>
  <c r="E167" i="38" s="1"/>
  <c r="G167" i="38" s="1"/>
  <c r="E124" i="36"/>
  <c r="G124" i="36" s="1"/>
  <c r="E124" i="37" s="1"/>
  <c r="G124" i="37" s="1"/>
  <c r="E124" i="38" s="1"/>
  <c r="G124" i="38" s="1"/>
  <c r="E172" i="36"/>
  <c r="G172" i="36" s="1"/>
  <c r="E172" i="37" s="1"/>
  <c r="G172" i="37" s="1"/>
  <c r="E172" i="38" s="1"/>
  <c r="G172" i="38" s="1"/>
  <c r="E193" i="36"/>
  <c r="G193" i="36" s="1"/>
  <c r="E193" i="37" s="1"/>
  <c r="G193" i="37" s="1"/>
  <c r="E193" i="38" s="1"/>
  <c r="G193" i="38" s="1"/>
  <c r="E169" i="36"/>
  <c r="G169" i="36" s="1"/>
  <c r="E169" i="37" s="1"/>
  <c r="G169" i="37" s="1"/>
  <c r="E169" i="38" s="1"/>
  <c r="G169" i="38" s="1"/>
  <c r="E117" i="36"/>
  <c r="G117" i="36" s="1"/>
  <c r="E117" i="37" s="1"/>
  <c r="G117" i="37" s="1"/>
  <c r="E117" i="38" s="1"/>
  <c r="G117" i="38" s="1"/>
  <c r="E191" i="36"/>
  <c r="G191" i="36" s="1"/>
  <c r="E191" i="37" s="1"/>
  <c r="G191" i="37" s="1"/>
  <c r="E191" i="38" s="1"/>
  <c r="G191" i="38" s="1"/>
  <c r="E204" i="36"/>
  <c r="G204" i="36" s="1"/>
  <c r="E204" i="37" s="1"/>
  <c r="G204" i="37" s="1"/>
  <c r="E204" i="38" s="1"/>
  <c r="G204" i="38" s="1"/>
  <c r="E59" i="36"/>
  <c r="G59" i="36" s="1"/>
  <c r="E59" i="37" s="1"/>
  <c r="G59" i="37" s="1"/>
  <c r="E59" i="38" s="1"/>
  <c r="G59" i="38" s="1"/>
  <c r="E13" i="36"/>
  <c r="G13" i="36" s="1"/>
  <c r="E13" i="37" s="1"/>
  <c r="G13" i="37" s="1"/>
  <c r="E13" i="38" s="1"/>
  <c r="G13" i="38" s="1"/>
  <c r="E58" i="36"/>
  <c r="G58" i="36" s="1"/>
  <c r="E58" i="37" s="1"/>
  <c r="G58" i="37" s="1"/>
  <c r="E58" i="38" s="1"/>
  <c r="G58" i="38" s="1"/>
  <c r="E98" i="36"/>
  <c r="G98" i="36" s="1"/>
  <c r="E98" i="37" s="1"/>
  <c r="G98" i="37" s="1"/>
  <c r="E98" i="38" s="1"/>
  <c r="G98" i="38" s="1"/>
  <c r="E48" i="36"/>
  <c r="G48" i="36" s="1"/>
  <c r="E95" i="36"/>
  <c r="G95" i="36" s="1"/>
  <c r="E95" i="37" s="1"/>
  <c r="G95" i="37" s="1"/>
  <c r="E95" i="38" s="1"/>
  <c r="G95" i="38" s="1"/>
  <c r="E181" i="36"/>
  <c r="G181" i="36" s="1"/>
  <c r="E181" i="37" s="1"/>
  <c r="G181" i="37" s="1"/>
  <c r="E181" i="38" s="1"/>
  <c r="G181" i="38" s="1"/>
  <c r="E171" i="36"/>
  <c r="G171" i="36" s="1"/>
  <c r="E171" i="37" s="1"/>
  <c r="G171" i="37" s="1"/>
  <c r="E171" i="38" s="1"/>
  <c r="G171" i="38" s="1"/>
  <c r="E155" i="36"/>
  <c r="G155" i="36" s="1"/>
  <c r="E155" i="37" s="1"/>
  <c r="G155" i="37" s="1"/>
  <c r="E155" i="38" s="1"/>
  <c r="G155" i="38" s="1"/>
  <c r="E146" i="36"/>
  <c r="G146" i="36" s="1"/>
  <c r="E146" i="37" s="1"/>
  <c r="G146" i="37" s="1"/>
  <c r="E146" i="38" s="1"/>
  <c r="G146" i="38" s="1"/>
  <c r="E111" i="36"/>
  <c r="G111" i="36" s="1"/>
  <c r="E111" i="37" s="1"/>
  <c r="G111" i="37" s="1"/>
  <c r="E111" i="38" s="1"/>
  <c r="G111" i="38" s="1"/>
  <c r="E175" i="36"/>
  <c r="G175" i="36" s="1"/>
  <c r="E175" i="37" s="1"/>
  <c r="G175" i="37" s="1"/>
  <c r="E175" i="38" s="1"/>
  <c r="G175" i="38" s="1"/>
  <c r="E113" i="36"/>
  <c r="G113" i="36" s="1"/>
  <c r="E113" i="37" s="1"/>
  <c r="G113" i="37" s="1"/>
  <c r="E113" i="38" s="1"/>
  <c r="G113" i="38" s="1"/>
  <c r="E177" i="36"/>
  <c r="G177" i="36" s="1"/>
  <c r="E177" i="37" s="1"/>
  <c r="G177" i="37" s="1"/>
  <c r="E177" i="38" s="1"/>
  <c r="G177" i="38" s="1"/>
  <c r="E120" i="36"/>
  <c r="G120" i="36" s="1"/>
  <c r="E120" i="37" s="1"/>
  <c r="G120" i="37" s="1"/>
  <c r="E120" i="38" s="1"/>
  <c r="G120" i="38" s="1"/>
  <c r="E60" i="36"/>
  <c r="G60" i="36" s="1"/>
  <c r="E60" i="37" s="1"/>
  <c r="G60" i="37" s="1"/>
  <c r="E60" i="38" s="1"/>
  <c r="G60" i="38" s="1"/>
  <c r="E110" i="36"/>
  <c r="G110" i="36" s="1"/>
  <c r="E110" i="37" s="1"/>
  <c r="G110" i="37" s="1"/>
  <c r="E110" i="38" s="1"/>
  <c r="G110" i="38" s="1"/>
  <c r="E21" i="36"/>
  <c r="G21" i="36" s="1"/>
  <c r="E21" i="37" s="1"/>
  <c r="G21" i="37" s="1"/>
  <c r="E21" i="38" s="1"/>
  <c r="G21" i="38" s="1"/>
  <c r="E35" i="36"/>
  <c r="G35" i="36" s="1"/>
  <c r="E49" i="36"/>
  <c r="G49" i="36" s="1"/>
  <c r="E49" i="37" s="1"/>
  <c r="G49" i="37" s="1"/>
  <c r="E49" i="38" s="1"/>
  <c r="G49" i="38" s="1"/>
  <c r="E69" i="36"/>
  <c r="G69" i="36" s="1"/>
  <c r="E69" i="37" s="1"/>
  <c r="G69" i="37" s="1"/>
  <c r="E69" i="38" s="1"/>
  <c r="G69" i="38" s="1"/>
  <c r="E152" i="36"/>
  <c r="G152" i="36" s="1"/>
  <c r="E57" i="36"/>
  <c r="G57" i="36" s="1"/>
  <c r="E57" i="37" s="1"/>
  <c r="G57" i="37" s="1"/>
  <c r="E57" i="38" s="1"/>
  <c r="G57" i="38" s="1"/>
  <c r="E75" i="36"/>
  <c r="G75" i="36" s="1"/>
  <c r="E75" i="37" s="1"/>
  <c r="G75" i="37" s="1"/>
  <c r="E75" i="38" s="1"/>
  <c r="G75" i="38" s="1"/>
  <c r="E149" i="36"/>
  <c r="G149" i="36" s="1"/>
  <c r="E149" i="37" s="1"/>
  <c r="G149" i="37" s="1"/>
  <c r="E149" i="38" s="1"/>
  <c r="G149" i="38" s="1"/>
  <c r="E209" i="36"/>
  <c r="G209" i="36" s="1"/>
  <c r="E209" i="37" s="1"/>
  <c r="G209" i="37" s="1"/>
  <c r="E209" i="38" s="1"/>
  <c r="G209" i="38" s="1"/>
  <c r="E44" i="36"/>
  <c r="G44" i="36" s="1"/>
  <c r="E150" i="36"/>
  <c r="G150" i="36" s="1"/>
  <c r="E64" i="36"/>
  <c r="G64" i="36" s="1"/>
  <c r="E64" i="37" s="1"/>
  <c r="G64" i="37" s="1"/>
  <c r="E64" i="38" s="1"/>
  <c r="G64" i="38" s="1"/>
  <c r="E107" i="36"/>
  <c r="G107" i="36" s="1"/>
  <c r="E107" i="37" s="1"/>
  <c r="G107" i="37" s="1"/>
  <c r="E107" i="38" s="1"/>
  <c r="G107" i="38" s="1"/>
  <c r="E54" i="36"/>
  <c r="G54" i="36" s="1"/>
  <c r="E54" i="37" s="1"/>
  <c r="G54" i="37" s="1"/>
  <c r="E54" i="38" s="1"/>
  <c r="G54" i="38" s="1"/>
  <c r="E86" i="36"/>
  <c r="G86" i="36" s="1"/>
  <c r="E86" i="37" s="1"/>
  <c r="G86" i="37" s="1"/>
  <c r="E86" i="38" s="1"/>
  <c r="G86" i="38" s="1"/>
  <c r="E80" i="36"/>
  <c r="G80" i="36" s="1"/>
  <c r="E80" i="37" s="1"/>
  <c r="G80" i="37" s="1"/>
  <c r="E80" i="38" s="1"/>
  <c r="G80" i="38" s="1"/>
  <c r="E99" i="36"/>
  <c r="G99" i="36" s="1"/>
  <c r="E99" i="37" s="1"/>
  <c r="G99" i="37" s="1"/>
  <c r="E99" i="38" s="1"/>
  <c r="G99" i="38" s="1"/>
  <c r="E210" i="36"/>
  <c r="G210" i="36" s="1"/>
  <c r="E210" i="37" s="1"/>
  <c r="G210" i="37" s="1"/>
  <c r="E210" i="38" s="1"/>
  <c r="G210" i="38" s="1"/>
  <c r="E154" i="36"/>
  <c r="G154" i="36" s="1"/>
  <c r="E154" i="37" s="1"/>
  <c r="G154" i="37" s="1"/>
  <c r="E154" i="38" s="1"/>
  <c r="G154" i="38" s="1"/>
  <c r="E119" i="36"/>
  <c r="G119" i="36" s="1"/>
  <c r="E119" i="37" s="1"/>
  <c r="G119" i="37" s="1"/>
  <c r="E119" i="38" s="1"/>
  <c r="G119" i="38" s="1"/>
  <c r="E183" i="36"/>
  <c r="G183" i="36" s="1"/>
  <c r="E183" i="37" s="1"/>
  <c r="G183" i="37" s="1"/>
  <c r="E183" i="38" s="1"/>
  <c r="G183" i="38" s="1"/>
  <c r="E132" i="36"/>
  <c r="G132" i="36" s="1"/>
  <c r="E132" i="37" s="1"/>
  <c r="G132" i="37" s="1"/>
  <c r="E132" i="38" s="1"/>
  <c r="G132" i="38" s="1"/>
  <c r="E156" i="36"/>
  <c r="G156" i="36" s="1"/>
  <c r="E156" i="37" s="1"/>
  <c r="G156" i="37" s="1"/>
  <c r="E156" i="38" s="1"/>
  <c r="G156" i="38" s="1"/>
  <c r="E121" i="36"/>
  <c r="G121" i="36" s="1"/>
  <c r="E121" i="37" s="1"/>
  <c r="G121" i="37" s="1"/>
  <c r="E121" i="38" s="1"/>
  <c r="G121" i="38" s="1"/>
  <c r="E185" i="36"/>
  <c r="G185" i="36" s="1"/>
  <c r="E185" i="37" s="1"/>
  <c r="G185" i="37" s="1"/>
  <c r="E185" i="38" s="1"/>
  <c r="G185" i="38" s="1"/>
  <c r="E87" i="36"/>
  <c r="G87" i="36" s="1"/>
  <c r="E134" i="36"/>
  <c r="G134" i="36" s="1"/>
  <c r="E134" i="37" s="1"/>
  <c r="G134" i="37" s="1"/>
  <c r="E134" i="38" s="1"/>
  <c r="G134" i="38" s="1"/>
  <c r="E31" i="36"/>
  <c r="G31" i="36" s="1"/>
  <c r="E31" i="37" s="1"/>
  <c r="G31" i="37" s="1"/>
  <c r="E31" i="38" s="1"/>
  <c r="G31" i="38" s="1"/>
  <c r="E123" i="36"/>
  <c r="G123" i="36" s="1"/>
  <c r="E123" i="37" s="1"/>
  <c r="G123" i="37" s="1"/>
  <c r="E123" i="38" s="1"/>
  <c r="G123" i="38" s="1"/>
  <c r="E33" i="36"/>
  <c r="G33" i="36" s="1"/>
  <c r="E33" i="37" s="1"/>
  <c r="G33" i="37" s="1"/>
  <c r="E33" i="38" s="1"/>
  <c r="G33" i="38" s="1"/>
  <c r="E53" i="36"/>
  <c r="G53" i="36" s="1"/>
  <c r="E53" i="37" s="1"/>
  <c r="G53" i="37" s="1"/>
  <c r="E53" i="38" s="1"/>
  <c r="G53" i="38" s="1"/>
  <c r="E65" i="36"/>
  <c r="G65" i="36" s="1"/>
  <c r="E65" i="37" s="1"/>
  <c r="G65" i="37" s="1"/>
  <c r="E65" i="38" s="1"/>
  <c r="G65" i="38" s="1"/>
  <c r="E51" i="36"/>
  <c r="G51" i="36" s="1"/>
  <c r="E51" i="37" s="1"/>
  <c r="G51" i="37" s="1"/>
  <c r="E51" i="38" s="1"/>
  <c r="G51" i="38" s="1"/>
  <c r="E205" i="36"/>
  <c r="G205" i="36" s="1"/>
  <c r="E205" i="37" s="1"/>
  <c r="G205" i="37" s="1"/>
  <c r="E205" i="38" s="1"/>
  <c r="G205" i="38" s="1"/>
  <c r="E15" i="36"/>
  <c r="G15" i="36" s="1"/>
  <c r="E15" i="37" s="1"/>
  <c r="G15" i="37" s="1"/>
  <c r="E15" i="38" s="1"/>
  <c r="G15" i="38" s="1"/>
  <c r="E77" i="36"/>
  <c r="G77" i="36" s="1"/>
  <c r="E88" i="36"/>
  <c r="G88" i="36" s="1"/>
  <c r="E195" i="36"/>
  <c r="G195" i="36" s="1"/>
  <c r="E195" i="37" s="1"/>
  <c r="G195" i="37" s="1"/>
  <c r="E195" i="38" s="1"/>
  <c r="G195" i="38" s="1"/>
  <c r="E189" i="36"/>
  <c r="G189" i="36" s="1"/>
  <c r="E189" i="37" s="1"/>
  <c r="G189" i="37" s="1"/>
  <c r="E189" i="38" s="1"/>
  <c r="G189" i="38" s="1"/>
  <c r="E127" i="36"/>
  <c r="G127" i="36" s="1"/>
  <c r="E127" i="37" s="1"/>
  <c r="G127" i="37" s="1"/>
  <c r="E127" i="38" s="1"/>
  <c r="G127" i="38" s="1"/>
  <c r="E108" i="36"/>
  <c r="G108" i="36" s="1"/>
  <c r="E108" i="37" s="1"/>
  <c r="G108" i="37" s="1"/>
  <c r="E108" i="38" s="1"/>
  <c r="G108" i="38" s="1"/>
  <c r="E180" i="36"/>
  <c r="G180" i="36" s="1"/>
  <c r="E180" i="37" s="1"/>
  <c r="G180" i="37" s="1"/>
  <c r="E180" i="38" s="1"/>
  <c r="G180" i="38" s="1"/>
  <c r="E201" i="36"/>
  <c r="G201" i="36" s="1"/>
  <c r="E201" i="37" s="1"/>
  <c r="G201" i="37" s="1"/>
  <c r="E201" i="38" s="1"/>
  <c r="G201" i="38" s="1"/>
  <c r="E129" i="36"/>
  <c r="G129" i="36" s="1"/>
  <c r="E129" i="37" s="1"/>
  <c r="G129" i="37" s="1"/>
  <c r="E129" i="38" s="1"/>
  <c r="G129" i="38" s="1"/>
  <c r="E199" i="36"/>
  <c r="G199" i="36" s="1"/>
  <c r="E199" i="37" s="1"/>
  <c r="G199" i="37" s="1"/>
  <c r="E199" i="38" s="1"/>
  <c r="G199" i="38" s="1"/>
  <c r="E106" i="36"/>
  <c r="G106" i="36" s="1"/>
  <c r="E168" i="36"/>
  <c r="G168" i="36" s="1"/>
  <c r="E168" i="37" s="1"/>
  <c r="G168" i="37" s="1"/>
  <c r="E168" i="38" s="1"/>
  <c r="G168" i="38" s="1"/>
  <c r="E101" i="36"/>
  <c r="G101" i="36" s="1"/>
  <c r="E101" i="37" s="1"/>
  <c r="G101" i="37" s="1"/>
  <c r="E101" i="38" s="1"/>
  <c r="G101" i="38" s="1"/>
  <c r="E97" i="36"/>
  <c r="G97" i="36" s="1"/>
  <c r="E92" i="36"/>
  <c r="G92" i="36" s="1"/>
  <c r="E74" i="36"/>
  <c r="G74" i="36" s="1"/>
  <c r="E73" i="36"/>
  <c r="G73" i="36" s="1"/>
  <c r="E70" i="36"/>
  <c r="G70" i="36" s="1"/>
  <c r="E67" i="36"/>
  <c r="G67" i="36" s="1"/>
  <c r="E61" i="36"/>
  <c r="G61" i="36" s="1"/>
  <c r="E55" i="36"/>
  <c r="G55" i="36" s="1"/>
  <c r="E55" i="37" s="1"/>
  <c r="G55" i="37" s="1"/>
  <c r="E55" i="38" s="1"/>
  <c r="G55" i="38" s="1"/>
  <c r="E46" i="36"/>
  <c r="G46" i="36" s="1"/>
  <c r="E40" i="36"/>
  <c r="G40" i="36" s="1"/>
  <c r="E39" i="36"/>
  <c r="G39" i="36" s="1"/>
  <c r="E38" i="36"/>
  <c r="G38" i="36" s="1"/>
  <c r="E37" i="36"/>
  <c r="G37" i="36" s="1"/>
  <c r="E29" i="36"/>
  <c r="G29" i="36" s="1"/>
  <c r="E27" i="36"/>
  <c r="G27" i="36" s="1"/>
  <c r="E27" i="37" s="1"/>
  <c r="G27" i="37" s="1"/>
  <c r="E27" i="38" s="1"/>
  <c r="G27" i="38" s="1"/>
  <c r="E26" i="36"/>
  <c r="G26" i="36" s="1"/>
  <c r="E24" i="36"/>
  <c r="G24" i="36" s="1"/>
  <c r="E24" i="37" s="1"/>
  <c r="G24" i="37" s="1"/>
  <c r="E24" i="38" s="1"/>
  <c r="G24" i="38" s="1"/>
  <c r="E23" i="36"/>
  <c r="G23" i="36" s="1"/>
  <c r="E14" i="36"/>
  <c r="G14" i="36" s="1"/>
  <c r="E14" i="37" s="1"/>
  <c r="G14" i="37" s="1"/>
  <c r="E7" i="36"/>
  <c r="G7" i="36" s="1"/>
  <c r="E7" i="37" s="1"/>
  <c r="G7" i="37" s="1"/>
  <c r="E7" i="38" s="1"/>
  <c r="G7" i="38" s="1"/>
  <c r="E6" i="36"/>
  <c r="G6" i="36" s="1"/>
  <c r="C5" i="36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220" i="65" l="1"/>
  <c r="E220" i="65" s="1"/>
  <c r="G220" i="65" s="1"/>
  <c r="C217" i="60"/>
  <c r="E217" i="60" s="1"/>
  <c r="G217" i="60" s="1"/>
  <c r="C214" i="51"/>
  <c r="E214" i="51" s="1"/>
  <c r="G214" i="51" s="1"/>
  <c r="C215" i="58"/>
  <c r="E215" i="58" s="1"/>
  <c r="G215" i="58" s="1"/>
  <c r="C215" i="59" s="1"/>
  <c r="E215" i="59" s="1"/>
  <c r="G215" i="59" s="1"/>
  <c r="C218" i="63"/>
  <c r="E218" i="63" s="1"/>
  <c r="G218" i="63" s="1"/>
  <c r="C211" i="53"/>
  <c r="E211" i="53" s="1"/>
  <c r="G211" i="53" s="1"/>
  <c r="C213" i="53"/>
  <c r="E213" i="53" s="1"/>
  <c r="G213" i="53" s="1"/>
  <c r="C212" i="54"/>
  <c r="E212" i="54" s="1"/>
  <c r="G212" i="54" s="1"/>
  <c r="C212" i="55" s="1"/>
  <c r="E212" i="55" s="1"/>
  <c r="G212" i="55" s="1"/>
  <c r="C212" i="56" s="1"/>
  <c r="E212" i="56" s="1"/>
  <c r="G212" i="56" s="1"/>
  <c r="C212" i="57" s="1"/>
  <c r="E212" i="57" s="1"/>
  <c r="G212" i="57" s="1"/>
  <c r="C216" i="62"/>
  <c r="E216" i="62" s="1"/>
  <c r="G216" i="62" s="1"/>
  <c r="C219" i="58"/>
  <c r="E219" i="58" s="1"/>
  <c r="G219" i="58" s="1"/>
  <c r="C219" i="59" s="1"/>
  <c r="E219" i="59" s="1"/>
  <c r="G219" i="59" s="1"/>
  <c r="C142" i="40"/>
  <c r="E142" i="40" s="1"/>
  <c r="G142" i="40" s="1"/>
  <c r="C196" i="40"/>
  <c r="E196" i="40" s="1"/>
  <c r="G196" i="40" s="1"/>
  <c r="C45" i="40"/>
  <c r="E45" i="40" s="1"/>
  <c r="G45" i="40" s="1"/>
  <c r="C180" i="39"/>
  <c r="E180" i="39" s="1"/>
  <c r="G180" i="39" s="1"/>
  <c r="C111" i="39"/>
  <c r="E111" i="39" s="1"/>
  <c r="G111" i="39" s="1"/>
  <c r="C76" i="39"/>
  <c r="E76" i="39" s="1"/>
  <c r="G76" i="39" s="1"/>
  <c r="C24" i="39"/>
  <c r="E24" i="39" s="1"/>
  <c r="G24" i="39" s="1"/>
  <c r="C108" i="39"/>
  <c r="E108" i="39" s="1"/>
  <c r="G108" i="39" s="1"/>
  <c r="C51" i="39"/>
  <c r="E51" i="39" s="1"/>
  <c r="G51" i="39" s="1"/>
  <c r="C185" i="39"/>
  <c r="E185" i="39" s="1"/>
  <c r="G185" i="39" s="1"/>
  <c r="C99" i="39"/>
  <c r="E99" i="39" s="1"/>
  <c r="G99" i="39" s="1"/>
  <c r="E209" i="39"/>
  <c r="G209" i="39" s="1"/>
  <c r="C209" i="39"/>
  <c r="C21" i="39"/>
  <c r="E21" i="39" s="1"/>
  <c r="G21" i="39" s="1"/>
  <c r="C146" i="39"/>
  <c r="E146" i="39" s="1"/>
  <c r="G146" i="39" s="1"/>
  <c r="C13" i="39"/>
  <c r="E13" i="39" s="1"/>
  <c r="G13" i="39" s="1"/>
  <c r="C124" i="39"/>
  <c r="E124" i="39" s="1"/>
  <c r="G124" i="39" s="1"/>
  <c r="C83" i="39"/>
  <c r="E83" i="39" s="1"/>
  <c r="G83" i="39" s="1"/>
  <c r="C68" i="39"/>
  <c r="E68" i="39" s="1"/>
  <c r="G68" i="39" s="1"/>
  <c r="C133" i="39"/>
  <c r="E133" i="39" s="1"/>
  <c r="G133" i="39" s="1"/>
  <c r="C122" i="39"/>
  <c r="E122" i="39" s="1"/>
  <c r="G122" i="39" s="1"/>
  <c r="C166" i="39"/>
  <c r="E166" i="39" s="1"/>
  <c r="G166" i="39" s="1"/>
  <c r="E131" i="39"/>
  <c r="G131" i="39" s="1"/>
  <c r="C131" i="39"/>
  <c r="C94" i="39"/>
  <c r="E94" i="39" s="1"/>
  <c r="G94" i="39" s="1"/>
  <c r="C205" i="39"/>
  <c r="E205" i="39" s="1"/>
  <c r="G205" i="39" s="1"/>
  <c r="C172" i="39"/>
  <c r="E172" i="39" s="1"/>
  <c r="G172" i="39" s="1"/>
  <c r="C162" i="39"/>
  <c r="E162" i="39" s="1"/>
  <c r="G162" i="39" s="1"/>
  <c r="C55" i="39"/>
  <c r="E55" i="39" s="1"/>
  <c r="G55" i="39" s="1"/>
  <c r="C101" i="39"/>
  <c r="E101" i="39" s="1"/>
  <c r="G101" i="39" s="1"/>
  <c r="C127" i="39"/>
  <c r="E127" i="39" s="1"/>
  <c r="G127" i="39" s="1"/>
  <c r="C65" i="39"/>
  <c r="E65" i="39" s="1"/>
  <c r="G65" i="39" s="1"/>
  <c r="C121" i="39"/>
  <c r="E121" i="39" s="1"/>
  <c r="G121" i="39" s="1"/>
  <c r="C80" i="39"/>
  <c r="E80" i="39" s="1"/>
  <c r="G80" i="39" s="1"/>
  <c r="C149" i="39"/>
  <c r="E149" i="39" s="1"/>
  <c r="G149" i="39" s="1"/>
  <c r="C110" i="39"/>
  <c r="E110" i="39" s="1"/>
  <c r="G110" i="39" s="1"/>
  <c r="C155" i="39"/>
  <c r="E155" i="39" s="1"/>
  <c r="G155" i="39" s="1"/>
  <c r="C59" i="39"/>
  <c r="E59" i="39" s="1"/>
  <c r="G59" i="39" s="1"/>
  <c r="C167" i="39"/>
  <c r="E167" i="39" s="1"/>
  <c r="G167" i="39" s="1"/>
  <c r="C136" i="39"/>
  <c r="E136" i="39" s="1"/>
  <c r="G136" i="39" s="1"/>
  <c r="C126" i="39"/>
  <c r="E126" i="39" s="1"/>
  <c r="G126" i="39" s="1"/>
  <c r="E130" i="39"/>
  <c r="G130" i="39" s="1"/>
  <c r="C130" i="39"/>
  <c r="C158" i="39"/>
  <c r="E158" i="39" s="1"/>
  <c r="G158" i="39" s="1"/>
  <c r="C203" i="39"/>
  <c r="E203" i="39" s="1"/>
  <c r="G203" i="39" s="1"/>
  <c r="C194" i="39"/>
  <c r="E194" i="39" s="1"/>
  <c r="G194" i="39" s="1"/>
  <c r="C143" i="39"/>
  <c r="E143" i="39" s="1"/>
  <c r="G143" i="39" s="1"/>
  <c r="C208" i="39"/>
  <c r="E208" i="39" s="1"/>
  <c r="G208" i="39" s="1"/>
  <c r="C137" i="39"/>
  <c r="E137" i="39" s="1"/>
  <c r="G137" i="39" s="1"/>
  <c r="C198" i="39"/>
  <c r="E198" i="39" s="1"/>
  <c r="G198" i="39" s="1"/>
  <c r="C105" i="39"/>
  <c r="E105" i="39" s="1"/>
  <c r="G105" i="39" s="1"/>
  <c r="C7" i="39"/>
  <c r="E7" i="39" s="1"/>
  <c r="G7" i="39" s="1"/>
  <c r="C210" i="39"/>
  <c r="E210" i="39" s="1"/>
  <c r="G210" i="39" s="1"/>
  <c r="C184" i="39"/>
  <c r="E184" i="39" s="1"/>
  <c r="G184" i="39" s="1"/>
  <c r="C27" i="39"/>
  <c r="E27" i="39" s="1"/>
  <c r="G27" i="39" s="1"/>
  <c r="C168" i="39"/>
  <c r="E168" i="39" s="1"/>
  <c r="G168" i="39" s="1"/>
  <c r="C189" i="39"/>
  <c r="E189" i="39" s="1"/>
  <c r="G189" i="39" s="1"/>
  <c r="C53" i="39"/>
  <c r="E53" i="39" s="1"/>
  <c r="G53" i="39" s="1"/>
  <c r="C156" i="39"/>
  <c r="E156" i="39" s="1"/>
  <c r="G156" i="39" s="1"/>
  <c r="C86" i="39"/>
  <c r="E86" i="39" s="1"/>
  <c r="G86" i="39" s="1"/>
  <c r="C75" i="39"/>
  <c r="E75" i="39" s="1"/>
  <c r="G75" i="39" s="1"/>
  <c r="C60" i="39"/>
  <c r="E60" i="39" s="1"/>
  <c r="G60" i="39" s="1"/>
  <c r="C171" i="39"/>
  <c r="E171" i="39" s="1"/>
  <c r="G171" i="39" s="1"/>
  <c r="C204" i="39"/>
  <c r="E204" i="39" s="1"/>
  <c r="G204" i="39" s="1"/>
  <c r="C186" i="39"/>
  <c r="E186" i="39" s="1"/>
  <c r="G186" i="39" s="1"/>
  <c r="C115" i="39"/>
  <c r="E115" i="39" s="1"/>
  <c r="G115" i="39" s="1"/>
  <c r="C176" i="39"/>
  <c r="E176" i="39" s="1"/>
  <c r="G176" i="39" s="1"/>
  <c r="C84" i="39"/>
  <c r="E84" i="39" s="1"/>
  <c r="G84" i="39" s="1"/>
  <c r="C153" i="39"/>
  <c r="E153" i="39" s="1"/>
  <c r="G153" i="39" s="1"/>
  <c r="C141" i="39"/>
  <c r="E141" i="39" s="1"/>
  <c r="G141" i="39" s="1"/>
  <c r="E114" i="39"/>
  <c r="G114" i="39" s="1"/>
  <c r="C114" i="39"/>
  <c r="C30" i="39"/>
  <c r="E30" i="39" s="1"/>
  <c r="G30" i="39" s="1"/>
  <c r="C20" i="39"/>
  <c r="E20" i="39" s="1"/>
  <c r="G20" i="39" s="1"/>
  <c r="C25" i="39"/>
  <c r="E25" i="39" s="1"/>
  <c r="G25" i="39" s="1"/>
  <c r="C118" i="39"/>
  <c r="E118" i="39" s="1"/>
  <c r="G118" i="39" s="1"/>
  <c r="C195" i="39"/>
  <c r="E195" i="39" s="1"/>
  <c r="G195" i="39" s="1"/>
  <c r="C33" i="39"/>
  <c r="E33" i="39" s="1"/>
  <c r="G33" i="39" s="1"/>
  <c r="C132" i="39"/>
  <c r="E132" i="39" s="1"/>
  <c r="G132" i="39" s="1"/>
  <c r="C54" i="39"/>
  <c r="E54" i="39" s="1"/>
  <c r="G54" i="39" s="1"/>
  <c r="C57" i="39"/>
  <c r="E57" i="39" s="1"/>
  <c r="G57" i="39" s="1"/>
  <c r="C120" i="39"/>
  <c r="E120" i="39" s="1"/>
  <c r="G120" i="39" s="1"/>
  <c r="C181" i="39"/>
  <c r="E181" i="39" s="1"/>
  <c r="G181" i="39" s="1"/>
  <c r="C191" i="39"/>
  <c r="E191" i="39" s="1"/>
  <c r="G191" i="39" s="1"/>
  <c r="C138" i="39"/>
  <c r="E138" i="39" s="1"/>
  <c r="G138" i="39" s="1"/>
  <c r="C32" i="39"/>
  <c r="E32" i="39" s="1"/>
  <c r="G32" i="39" s="1"/>
  <c r="C182" i="39"/>
  <c r="E182" i="39" s="1"/>
  <c r="G182" i="39" s="1"/>
  <c r="C16" i="39"/>
  <c r="E16" i="39" s="1"/>
  <c r="G16" i="39" s="1"/>
  <c r="C188" i="39"/>
  <c r="E188" i="39" s="1"/>
  <c r="G188" i="39" s="1"/>
  <c r="E160" i="39"/>
  <c r="G160" i="39" s="1"/>
  <c r="C160" i="39"/>
  <c r="C163" i="39"/>
  <c r="E163" i="39" s="1"/>
  <c r="G163" i="39" s="1"/>
  <c r="C8" i="39"/>
  <c r="E8" i="39" s="1"/>
  <c r="G8" i="39" s="1"/>
  <c r="C90" i="39"/>
  <c r="E90" i="39" s="1"/>
  <c r="G90" i="39" s="1"/>
  <c r="C187" i="39"/>
  <c r="E187" i="39" s="1"/>
  <c r="G187" i="39" s="1"/>
  <c r="C125" i="39"/>
  <c r="E125" i="39" s="1"/>
  <c r="G125" i="39" s="1"/>
  <c r="C91" i="39"/>
  <c r="E91" i="39" s="1"/>
  <c r="G91" i="39" s="1"/>
  <c r="C31" i="39"/>
  <c r="E31" i="39" s="1"/>
  <c r="G31" i="39" s="1"/>
  <c r="C58" i="39"/>
  <c r="E58" i="39" s="1"/>
  <c r="G58" i="39" s="1"/>
  <c r="C159" i="39"/>
  <c r="E159" i="39" s="1"/>
  <c r="G159" i="39" s="1"/>
  <c r="C145" i="39"/>
  <c r="E145" i="39" s="1"/>
  <c r="G145" i="39" s="1"/>
  <c r="C199" i="39"/>
  <c r="E199" i="39" s="1"/>
  <c r="G199" i="39" s="1"/>
  <c r="C123" i="39"/>
  <c r="E123" i="39" s="1"/>
  <c r="G123" i="39" s="1"/>
  <c r="C183" i="39"/>
  <c r="E183" i="39" s="1"/>
  <c r="G183" i="39" s="1"/>
  <c r="E107" i="39"/>
  <c r="G107" i="39" s="1"/>
  <c r="C107" i="39"/>
  <c r="C177" i="39"/>
  <c r="E177" i="39" s="1"/>
  <c r="G177" i="39" s="1"/>
  <c r="C95" i="39"/>
  <c r="E95" i="39" s="1"/>
  <c r="G95" i="39" s="1"/>
  <c r="C117" i="39"/>
  <c r="E117" i="39" s="1"/>
  <c r="G117" i="39" s="1"/>
  <c r="C202" i="39"/>
  <c r="E202" i="39" s="1"/>
  <c r="G202" i="39" s="1"/>
  <c r="C135" i="39"/>
  <c r="E135" i="39" s="1"/>
  <c r="G135" i="39" s="1"/>
  <c r="C128" i="39"/>
  <c r="E128" i="39" s="1"/>
  <c r="G128" i="39" s="1"/>
  <c r="C116" i="39"/>
  <c r="E116" i="39" s="1"/>
  <c r="G116" i="39" s="1"/>
  <c r="C174" i="39"/>
  <c r="E174" i="39" s="1"/>
  <c r="G174" i="39" s="1"/>
  <c r="C103" i="39"/>
  <c r="E103" i="39" s="1"/>
  <c r="G103" i="39" s="1"/>
  <c r="C104" i="39"/>
  <c r="E104" i="39" s="1"/>
  <c r="G104" i="39" s="1"/>
  <c r="C89" i="39"/>
  <c r="E89" i="39" s="1"/>
  <c r="G89" i="39" s="1"/>
  <c r="C197" i="39"/>
  <c r="E197" i="39" s="1"/>
  <c r="G197" i="39" s="1"/>
  <c r="C28" i="39"/>
  <c r="E28" i="39" s="1"/>
  <c r="G28" i="39" s="1"/>
  <c r="C18" i="39"/>
  <c r="E18" i="39" s="1"/>
  <c r="G18" i="39" s="1"/>
  <c r="C157" i="39"/>
  <c r="E157" i="39" s="1"/>
  <c r="G157" i="39" s="1"/>
  <c r="C129" i="39"/>
  <c r="E129" i="39" s="1"/>
  <c r="G129" i="39" s="1"/>
  <c r="C64" i="39"/>
  <c r="E64" i="39" s="1"/>
  <c r="G64" i="39" s="1"/>
  <c r="C113" i="39"/>
  <c r="E113" i="39" s="1"/>
  <c r="G113" i="39" s="1"/>
  <c r="C144" i="39"/>
  <c r="E144" i="39" s="1"/>
  <c r="G144" i="39" s="1"/>
  <c r="C165" i="39"/>
  <c r="E165" i="39" s="1"/>
  <c r="G165" i="39" s="1"/>
  <c r="C173" i="39"/>
  <c r="E173" i="39" s="1"/>
  <c r="G173" i="39" s="1"/>
  <c r="C96" i="39"/>
  <c r="E96" i="39" s="1"/>
  <c r="G96" i="39" s="1"/>
  <c r="C11" i="39"/>
  <c r="E11" i="39" s="1"/>
  <c r="G11" i="39" s="1"/>
  <c r="C206" i="39"/>
  <c r="E206" i="39" s="1"/>
  <c r="G206" i="39" s="1"/>
  <c r="C56" i="39"/>
  <c r="E56" i="39" s="1"/>
  <c r="G56" i="39" s="1"/>
  <c r="C119" i="39"/>
  <c r="E119" i="39" s="1"/>
  <c r="G119" i="39" s="1"/>
  <c r="C69" i="39"/>
  <c r="E69" i="39" s="1"/>
  <c r="G69" i="39" s="1"/>
  <c r="C169" i="39"/>
  <c r="E169" i="39" s="1"/>
  <c r="G169" i="39" s="1"/>
  <c r="C161" i="39"/>
  <c r="E161" i="39" s="1"/>
  <c r="G161" i="39" s="1"/>
  <c r="C72" i="39"/>
  <c r="E72" i="39" s="1"/>
  <c r="G72" i="39" s="1"/>
  <c r="C201" i="39"/>
  <c r="E201" i="39" s="1"/>
  <c r="G201" i="39" s="1"/>
  <c r="C15" i="39"/>
  <c r="E15" i="39" s="1"/>
  <c r="G15" i="39" s="1"/>
  <c r="C134" i="39"/>
  <c r="E134" i="39" s="1"/>
  <c r="G134" i="39" s="1"/>
  <c r="C154" i="39"/>
  <c r="E154" i="39" s="1"/>
  <c r="G154" i="39" s="1"/>
  <c r="C49" i="39"/>
  <c r="E49" i="39" s="1"/>
  <c r="G49" i="39" s="1"/>
  <c r="E175" i="39"/>
  <c r="G175" i="39" s="1"/>
  <c r="C175" i="39"/>
  <c r="C98" i="39"/>
  <c r="E98" i="39" s="1"/>
  <c r="G98" i="39" s="1"/>
  <c r="C193" i="39"/>
  <c r="E193" i="39" s="1"/>
  <c r="G193" i="39" s="1"/>
  <c r="C109" i="39"/>
  <c r="E109" i="39" s="1"/>
  <c r="G109" i="39" s="1"/>
  <c r="C148" i="39"/>
  <c r="E148" i="39" s="1"/>
  <c r="G148" i="39" s="1"/>
  <c r="C147" i="39"/>
  <c r="E147" i="39" s="1"/>
  <c r="G147" i="39" s="1"/>
  <c r="C140" i="39"/>
  <c r="E140" i="39" s="1"/>
  <c r="G140" i="39" s="1"/>
  <c r="C10" i="39"/>
  <c r="E10" i="39" s="1"/>
  <c r="G10" i="39" s="1"/>
  <c r="C139" i="39"/>
  <c r="E139" i="39" s="1"/>
  <c r="G139" i="39" s="1"/>
  <c r="C192" i="39"/>
  <c r="E192" i="39" s="1"/>
  <c r="G192" i="39" s="1"/>
  <c r="C9" i="39"/>
  <c r="E9" i="39" s="1"/>
  <c r="G9" i="39" s="1"/>
  <c r="C112" i="39"/>
  <c r="E112" i="39" s="1"/>
  <c r="G112" i="39" s="1"/>
  <c r="C207" i="39"/>
  <c r="E207" i="39" s="1"/>
  <c r="G207" i="39" s="1"/>
  <c r="C100" i="39"/>
  <c r="E100" i="39" s="1"/>
  <c r="G100" i="39" s="1"/>
  <c r="E200" i="39"/>
  <c r="G200" i="39" s="1"/>
  <c r="C200" i="39"/>
  <c r="C52" i="40"/>
  <c r="E52" i="40" s="1"/>
  <c r="G52" i="40" s="1"/>
  <c r="C190" i="38"/>
  <c r="E190" i="38" s="1"/>
  <c r="G190" i="38" s="1"/>
  <c r="C78" i="38"/>
  <c r="E78" i="38" s="1"/>
  <c r="G78" i="38" s="1"/>
  <c r="C43" i="38"/>
  <c r="E43" i="38" s="1"/>
  <c r="G43" i="38" s="1"/>
  <c r="C36" i="38"/>
  <c r="E36" i="38" s="1"/>
  <c r="G36" i="38" s="1"/>
  <c r="E14" i="38"/>
  <c r="G14" i="38" s="1"/>
  <c r="C14" i="38"/>
  <c r="C12" i="38"/>
  <c r="E12" i="38" s="1"/>
  <c r="G12" i="38" s="1"/>
  <c r="C178" i="37"/>
  <c r="E178" i="37" s="1"/>
  <c r="G178" i="37" s="1"/>
  <c r="E178" i="38" s="1"/>
  <c r="G178" i="38" s="1"/>
  <c r="C152" i="37"/>
  <c r="E152" i="37" s="1"/>
  <c r="G152" i="37" s="1"/>
  <c r="E152" i="38" s="1"/>
  <c r="G152" i="38" s="1"/>
  <c r="C151" i="37"/>
  <c r="E151" i="37" s="1"/>
  <c r="G151" i="37" s="1"/>
  <c r="E151" i="38" s="1"/>
  <c r="G151" i="38" s="1"/>
  <c r="C150" i="37"/>
  <c r="E150" i="37" s="1"/>
  <c r="G150" i="37" s="1"/>
  <c r="E150" i="38" s="1"/>
  <c r="G150" i="38" s="1"/>
  <c r="C97" i="37"/>
  <c r="E97" i="37" s="1"/>
  <c r="G97" i="37" s="1"/>
  <c r="E97" i="38" s="1"/>
  <c r="G97" i="38" s="1"/>
  <c r="C93" i="37"/>
  <c r="E93" i="37" s="1"/>
  <c r="G93" i="37" s="1"/>
  <c r="C81" i="37"/>
  <c r="E81" i="37" s="1"/>
  <c r="G81" i="37" s="1"/>
  <c r="C79" i="37"/>
  <c r="E79" i="37" s="1"/>
  <c r="G79" i="37" s="1"/>
  <c r="C74" i="37"/>
  <c r="E74" i="37" s="1"/>
  <c r="G74" i="37" s="1"/>
  <c r="E74" i="38" s="1"/>
  <c r="G74" i="38" s="1"/>
  <c r="C73" i="37"/>
  <c r="E73" i="37" s="1"/>
  <c r="G73" i="37" s="1"/>
  <c r="C40" i="37"/>
  <c r="E40" i="37" s="1"/>
  <c r="G40" i="37" s="1"/>
  <c r="C39" i="37"/>
  <c r="E39" i="37" s="1"/>
  <c r="G39" i="37" s="1"/>
  <c r="C38" i="37"/>
  <c r="E38" i="37" s="1"/>
  <c r="G38" i="37" s="1"/>
  <c r="C34" i="37"/>
  <c r="E34" i="37" s="1"/>
  <c r="G34" i="37" s="1"/>
  <c r="C106" i="37"/>
  <c r="E106" i="37" s="1"/>
  <c r="G106" i="37" s="1"/>
  <c r="C179" i="37"/>
  <c r="E179" i="37" s="1"/>
  <c r="G179" i="37" s="1"/>
  <c r="E179" i="38" s="1"/>
  <c r="G179" i="38" s="1"/>
  <c r="C170" i="37"/>
  <c r="E170" i="37" s="1"/>
  <c r="G170" i="37" s="1"/>
  <c r="E170" i="38" s="1"/>
  <c r="G170" i="38" s="1"/>
  <c r="E164" i="37"/>
  <c r="G164" i="37" s="1"/>
  <c r="E164" i="38" s="1"/>
  <c r="G164" i="38" s="1"/>
  <c r="C164" i="37"/>
  <c r="C102" i="37"/>
  <c r="E102" i="37" s="1"/>
  <c r="G102" i="37" s="1"/>
  <c r="E102" i="38" s="1"/>
  <c r="G102" i="38" s="1"/>
  <c r="C88" i="37"/>
  <c r="E88" i="37" s="1"/>
  <c r="G88" i="37" s="1"/>
  <c r="E88" i="38" s="1"/>
  <c r="G88" i="38" s="1"/>
  <c r="C87" i="37"/>
  <c r="E87" i="37" s="1"/>
  <c r="G87" i="37" s="1"/>
  <c r="C85" i="37"/>
  <c r="E85" i="37" s="1"/>
  <c r="G85" i="37" s="1"/>
  <c r="E85" i="38" s="1"/>
  <c r="G85" i="38" s="1"/>
  <c r="C92" i="37"/>
  <c r="E92" i="37" s="1"/>
  <c r="G92" i="37" s="1"/>
  <c r="E92" i="38" s="1"/>
  <c r="G92" i="38" s="1"/>
  <c r="C82" i="37"/>
  <c r="E82" i="37" s="1"/>
  <c r="G82" i="37" s="1"/>
  <c r="C77" i="37"/>
  <c r="E77" i="37" s="1"/>
  <c r="G77" i="37" s="1"/>
  <c r="C71" i="37"/>
  <c r="E71" i="37" s="1"/>
  <c r="G71" i="37" s="1"/>
  <c r="E71" i="38" s="1"/>
  <c r="G71" i="38" s="1"/>
  <c r="C70" i="37"/>
  <c r="E70" i="37" s="1"/>
  <c r="G70" i="37" s="1"/>
  <c r="E70" i="38" s="1"/>
  <c r="G70" i="38" s="1"/>
  <c r="C67" i="37"/>
  <c r="E67" i="37" s="1"/>
  <c r="G67" i="37" s="1"/>
  <c r="E67" i="38" s="1"/>
  <c r="G67" i="38" s="1"/>
  <c r="C66" i="37"/>
  <c r="E66" i="37" s="1"/>
  <c r="G66" i="37" s="1"/>
  <c r="E66" i="38" s="1"/>
  <c r="G66" i="38" s="1"/>
  <c r="C63" i="37"/>
  <c r="E63" i="37" s="1"/>
  <c r="G63" i="37" s="1"/>
  <c r="E63" i="38" s="1"/>
  <c r="G63" i="38" s="1"/>
  <c r="C62" i="37"/>
  <c r="E62" i="37" s="1"/>
  <c r="G62" i="37" s="1"/>
  <c r="E62" i="38" s="1"/>
  <c r="G62" i="38" s="1"/>
  <c r="C61" i="37"/>
  <c r="E61" i="37" s="1"/>
  <c r="G61" i="37" s="1"/>
  <c r="E61" i="38" s="1"/>
  <c r="G61" i="38" s="1"/>
  <c r="C50" i="37"/>
  <c r="E50" i="37" s="1"/>
  <c r="G50" i="37" s="1"/>
  <c r="E50" i="38" s="1"/>
  <c r="G50" i="38" s="1"/>
  <c r="C48" i="37"/>
  <c r="E48" i="37" s="1"/>
  <c r="G48" i="37" s="1"/>
  <c r="E48" i="38" s="1"/>
  <c r="G48" i="38" s="1"/>
  <c r="C47" i="37"/>
  <c r="E47" i="37" s="1"/>
  <c r="G47" i="37" s="1"/>
  <c r="C46" i="37"/>
  <c r="E46" i="37" s="1"/>
  <c r="G46" i="37" s="1"/>
  <c r="C44" i="37"/>
  <c r="E44" i="37" s="1"/>
  <c r="G44" i="37" s="1"/>
  <c r="E44" i="38" s="1"/>
  <c r="G44" i="38" s="1"/>
  <c r="C42" i="37"/>
  <c r="E42" i="37" s="1"/>
  <c r="G42" i="37" s="1"/>
  <c r="C41" i="37"/>
  <c r="E41" i="37" s="1"/>
  <c r="G41" i="37" s="1"/>
  <c r="E41" i="38" s="1"/>
  <c r="G41" i="38" s="1"/>
  <c r="C37" i="37"/>
  <c r="E37" i="37" s="1"/>
  <c r="G37" i="37" s="1"/>
  <c r="C35" i="37"/>
  <c r="E35" i="37" s="1"/>
  <c r="G35" i="37" s="1"/>
  <c r="E35" i="38" s="1"/>
  <c r="G35" i="38" s="1"/>
  <c r="C29" i="37"/>
  <c r="E29" i="37" s="1"/>
  <c r="G29" i="37" s="1"/>
  <c r="E29" i="38" s="1"/>
  <c r="G29" i="38" s="1"/>
  <c r="C26" i="37"/>
  <c r="E26" i="37" s="1"/>
  <c r="G26" i="37" s="1"/>
  <c r="E26" i="38" s="1"/>
  <c r="G26" i="38" s="1"/>
  <c r="C23" i="37"/>
  <c r="E23" i="37" s="1"/>
  <c r="G23" i="37" s="1"/>
  <c r="E23" i="38" s="1"/>
  <c r="G23" i="38" s="1"/>
  <c r="C22" i="37"/>
  <c r="E22" i="37" s="1"/>
  <c r="G22" i="37" s="1"/>
  <c r="C19" i="37"/>
  <c r="E19" i="37" s="1"/>
  <c r="G19" i="37" s="1"/>
  <c r="E19" i="38" s="1"/>
  <c r="G19" i="38" s="1"/>
  <c r="C17" i="37"/>
  <c r="E17" i="37" s="1"/>
  <c r="G17" i="37" s="1"/>
  <c r="C6" i="37"/>
  <c r="E6" i="37" s="1"/>
  <c r="G6" i="37" s="1"/>
  <c r="C212" i="58" l="1"/>
  <c r="E212" i="58" s="1"/>
  <c r="G212" i="58" s="1"/>
  <c r="C212" i="59" s="1"/>
  <c r="E212" i="59" s="1"/>
  <c r="G212" i="59" s="1"/>
  <c r="C213" i="54"/>
  <c r="E213" i="54" s="1"/>
  <c r="G213" i="54" s="1"/>
  <c r="C211" i="54"/>
  <c r="E211" i="54" s="1"/>
  <c r="G211" i="54" s="1"/>
  <c r="C211" i="55" s="1"/>
  <c r="E211" i="55" s="1"/>
  <c r="G211" i="55" s="1"/>
  <c r="C211" i="56" s="1"/>
  <c r="E211" i="56" s="1"/>
  <c r="G211" i="56" s="1"/>
  <c r="C211" i="57" s="1"/>
  <c r="E211" i="57" s="1"/>
  <c r="G211" i="57" s="1"/>
  <c r="C215" i="60"/>
  <c r="E215" i="60" s="1"/>
  <c r="G215" i="60" s="1"/>
  <c r="C214" i="52"/>
  <c r="E214" i="52" s="1"/>
  <c r="G214" i="52" s="1"/>
  <c r="C217" i="61"/>
  <c r="E217" i="61" s="1"/>
  <c r="G217" i="61" s="1"/>
  <c r="C216" i="63"/>
  <c r="E216" i="63" s="1"/>
  <c r="G216" i="63" s="1"/>
  <c r="C218" i="64"/>
  <c r="E218" i="64" s="1"/>
  <c r="G218" i="64" s="1"/>
  <c r="C219" i="60"/>
  <c r="E219" i="60" s="1"/>
  <c r="G219" i="60" s="1"/>
  <c r="C52" i="41"/>
  <c r="E52" i="41" s="1"/>
  <c r="G52" i="41" s="1"/>
  <c r="C45" i="41"/>
  <c r="E45" i="41" s="1"/>
  <c r="G45" i="41" s="1"/>
  <c r="C196" i="41"/>
  <c r="E196" i="41" s="1"/>
  <c r="G196" i="41" s="1"/>
  <c r="C142" i="41"/>
  <c r="E142" i="41" s="1"/>
  <c r="G142" i="41" s="1"/>
  <c r="C201" i="40"/>
  <c r="E201" i="40" s="1"/>
  <c r="G201" i="40" s="1"/>
  <c r="C184" i="40"/>
  <c r="E184" i="40" s="1"/>
  <c r="G184" i="40" s="1"/>
  <c r="C144" i="40"/>
  <c r="E144" i="40" s="1"/>
  <c r="G144" i="40" s="1"/>
  <c r="C25" i="40"/>
  <c r="E25" i="40" s="1"/>
  <c r="G25" i="40" s="1"/>
  <c r="C94" i="40"/>
  <c r="E94" i="40" s="1"/>
  <c r="G94" i="40" s="1"/>
  <c r="C109" i="40"/>
  <c r="E109" i="40" s="1"/>
  <c r="G109" i="40" s="1"/>
  <c r="C11" i="40"/>
  <c r="E11" i="40" s="1"/>
  <c r="G11" i="40" s="1"/>
  <c r="C116" i="40"/>
  <c r="E116" i="40" s="1"/>
  <c r="G116" i="40" s="1"/>
  <c r="C125" i="40"/>
  <c r="E125" i="40" s="1"/>
  <c r="G125" i="40" s="1"/>
  <c r="C132" i="40"/>
  <c r="E132" i="40" s="1"/>
  <c r="G132" i="40" s="1"/>
  <c r="C60" i="40"/>
  <c r="E60" i="40" s="1"/>
  <c r="G60" i="40" s="1"/>
  <c r="C194" i="40"/>
  <c r="E194" i="40" s="1"/>
  <c r="G194" i="40" s="1"/>
  <c r="C55" i="40"/>
  <c r="E55" i="40" s="1"/>
  <c r="G55" i="40" s="1"/>
  <c r="C99" i="40"/>
  <c r="E99" i="40" s="1"/>
  <c r="G99" i="40" s="1"/>
  <c r="C157" i="40"/>
  <c r="E157" i="40" s="1"/>
  <c r="G157" i="40" s="1"/>
  <c r="C53" i="40"/>
  <c r="E53" i="40" s="1"/>
  <c r="G53" i="40" s="1"/>
  <c r="C100" i="40"/>
  <c r="E100" i="40" s="1"/>
  <c r="G100" i="40" s="1"/>
  <c r="C134" i="40"/>
  <c r="E134" i="40" s="1"/>
  <c r="G134" i="40" s="1"/>
  <c r="C64" i="40"/>
  <c r="E64" i="40" s="1"/>
  <c r="G64" i="40" s="1"/>
  <c r="C177" i="40"/>
  <c r="E177" i="40" s="1"/>
  <c r="G177" i="40" s="1"/>
  <c r="C188" i="40"/>
  <c r="E188" i="40" s="1"/>
  <c r="G188" i="40" s="1"/>
  <c r="C30" i="40"/>
  <c r="E30" i="40" s="1"/>
  <c r="G30" i="40" s="1"/>
  <c r="C168" i="40"/>
  <c r="E168" i="40" s="1"/>
  <c r="G168" i="40" s="1"/>
  <c r="C167" i="40"/>
  <c r="E167" i="40" s="1"/>
  <c r="G167" i="40" s="1"/>
  <c r="C166" i="40"/>
  <c r="E166" i="40" s="1"/>
  <c r="G166" i="40" s="1"/>
  <c r="C111" i="40"/>
  <c r="E111" i="40" s="1"/>
  <c r="G111" i="40" s="1"/>
  <c r="C10" i="40"/>
  <c r="E10" i="40" s="1"/>
  <c r="G10" i="40" s="1"/>
  <c r="C69" i="40"/>
  <c r="E69" i="40" s="1"/>
  <c r="G69" i="40" s="1"/>
  <c r="C89" i="40"/>
  <c r="E89" i="40" s="1"/>
  <c r="G89" i="40" s="1"/>
  <c r="C159" i="40"/>
  <c r="E159" i="40" s="1"/>
  <c r="G159" i="40" s="1"/>
  <c r="C181" i="40"/>
  <c r="E181" i="40" s="1"/>
  <c r="G181" i="40" s="1"/>
  <c r="C115" i="40"/>
  <c r="E115" i="40" s="1"/>
  <c r="G115" i="40" s="1"/>
  <c r="C198" i="40"/>
  <c r="E198" i="40" s="1"/>
  <c r="G198" i="40" s="1"/>
  <c r="C121" i="40"/>
  <c r="E121" i="40" s="1"/>
  <c r="G121" i="40" s="1"/>
  <c r="C13" i="40"/>
  <c r="E13" i="40" s="1"/>
  <c r="G13" i="40" s="1"/>
  <c r="C183" i="40"/>
  <c r="E183" i="40" s="1"/>
  <c r="G183" i="40" s="1"/>
  <c r="C117" i="40"/>
  <c r="E117" i="40" s="1"/>
  <c r="G117" i="40" s="1"/>
  <c r="C126" i="40"/>
  <c r="E126" i="40" s="1"/>
  <c r="G126" i="40" s="1"/>
  <c r="C98" i="40"/>
  <c r="E98" i="40" s="1"/>
  <c r="G98" i="40" s="1"/>
  <c r="C173" i="40"/>
  <c r="E173" i="40" s="1"/>
  <c r="G173" i="40" s="1"/>
  <c r="C135" i="40"/>
  <c r="E135" i="40" s="1"/>
  <c r="G135" i="40" s="1"/>
  <c r="C90" i="40"/>
  <c r="E90" i="40" s="1"/>
  <c r="G90" i="40" s="1"/>
  <c r="C195" i="40"/>
  <c r="E195" i="40" s="1"/>
  <c r="G195" i="40" s="1"/>
  <c r="C86" i="40"/>
  <c r="E86" i="40" s="1"/>
  <c r="G86" i="40" s="1"/>
  <c r="C158" i="40"/>
  <c r="E158" i="40" s="1"/>
  <c r="G158" i="40" s="1"/>
  <c r="C172" i="40"/>
  <c r="E172" i="40" s="1"/>
  <c r="G172" i="40" s="1"/>
  <c r="C51" i="40"/>
  <c r="E51" i="40" s="1"/>
  <c r="G51" i="40" s="1"/>
  <c r="C133" i="40"/>
  <c r="E133" i="40" s="1"/>
  <c r="G133" i="40" s="1"/>
  <c r="C182" i="40"/>
  <c r="E182" i="40" s="1"/>
  <c r="G182" i="40" s="1"/>
  <c r="C155" i="40"/>
  <c r="E155" i="40" s="1"/>
  <c r="G155" i="40" s="1"/>
  <c r="C147" i="40"/>
  <c r="E147" i="40" s="1"/>
  <c r="G147" i="40" s="1"/>
  <c r="C56" i="40"/>
  <c r="E56" i="40" s="1"/>
  <c r="G56" i="40" s="1"/>
  <c r="C103" i="40"/>
  <c r="E103" i="40" s="1"/>
  <c r="G103" i="40" s="1"/>
  <c r="C31" i="40"/>
  <c r="E31" i="40" s="1"/>
  <c r="G31" i="40" s="1"/>
  <c r="C57" i="40"/>
  <c r="E57" i="40" s="1"/>
  <c r="G57" i="40" s="1"/>
  <c r="C204" i="40"/>
  <c r="E204" i="40" s="1"/>
  <c r="G204" i="40" s="1"/>
  <c r="C208" i="40"/>
  <c r="E208" i="40" s="1"/>
  <c r="G208" i="40" s="1"/>
  <c r="C127" i="40"/>
  <c r="E127" i="40" s="1"/>
  <c r="G127" i="40" s="1"/>
  <c r="C21" i="40"/>
  <c r="E21" i="40" s="1"/>
  <c r="G21" i="40" s="1"/>
  <c r="C112" i="40"/>
  <c r="E112" i="40" s="1"/>
  <c r="G112" i="40" s="1"/>
  <c r="C141" i="40"/>
  <c r="E141" i="40" s="1"/>
  <c r="G141" i="40" s="1"/>
  <c r="C49" i="40"/>
  <c r="E49" i="40" s="1"/>
  <c r="G49" i="40" s="1"/>
  <c r="C163" i="40"/>
  <c r="E163" i="40" s="1"/>
  <c r="G163" i="40" s="1"/>
  <c r="C24" i="40"/>
  <c r="E24" i="40" s="1"/>
  <c r="G24" i="40" s="1"/>
  <c r="C192" i="40"/>
  <c r="E192" i="40" s="1"/>
  <c r="G192" i="40" s="1"/>
  <c r="C161" i="40"/>
  <c r="E161" i="40" s="1"/>
  <c r="G161" i="40" s="1"/>
  <c r="C28" i="40"/>
  <c r="E28" i="40" s="1"/>
  <c r="G28" i="40" s="1"/>
  <c r="C199" i="40"/>
  <c r="E199" i="40" s="1"/>
  <c r="G199" i="40" s="1"/>
  <c r="C138" i="40"/>
  <c r="E138" i="40" s="1"/>
  <c r="G138" i="40" s="1"/>
  <c r="C84" i="40"/>
  <c r="E84" i="40" s="1"/>
  <c r="G84" i="40" s="1"/>
  <c r="C7" i="40"/>
  <c r="E7" i="40" s="1"/>
  <c r="G7" i="40" s="1"/>
  <c r="C149" i="40"/>
  <c r="E149" i="40" s="1"/>
  <c r="G149" i="40" s="1"/>
  <c r="C83" i="40"/>
  <c r="E83" i="40" s="1"/>
  <c r="G83" i="40" s="1"/>
  <c r="C9" i="40"/>
  <c r="E9" i="40" s="1"/>
  <c r="G9" i="40" s="1"/>
  <c r="C35" i="39"/>
  <c r="E35" i="39" s="1"/>
  <c r="G35" i="39" s="1"/>
  <c r="C50" i="39"/>
  <c r="E50" i="39" s="1"/>
  <c r="G50" i="39" s="1"/>
  <c r="C164" i="39"/>
  <c r="E164" i="39" s="1"/>
  <c r="G164" i="39" s="1"/>
  <c r="C152" i="39"/>
  <c r="E152" i="39" s="1"/>
  <c r="G152" i="39" s="1"/>
  <c r="C170" i="39"/>
  <c r="E170" i="39" s="1"/>
  <c r="G170" i="39" s="1"/>
  <c r="C139" i="40"/>
  <c r="E139" i="40" s="1"/>
  <c r="G139" i="40" s="1"/>
  <c r="C148" i="40"/>
  <c r="E148" i="40" s="1"/>
  <c r="G148" i="40" s="1"/>
  <c r="C169" i="40"/>
  <c r="E169" i="40" s="1"/>
  <c r="G169" i="40" s="1"/>
  <c r="C206" i="40"/>
  <c r="E206" i="40" s="1"/>
  <c r="G206" i="40" s="1"/>
  <c r="C165" i="40"/>
  <c r="E165" i="40" s="1"/>
  <c r="G165" i="40" s="1"/>
  <c r="C129" i="40"/>
  <c r="E129" i="40" s="1"/>
  <c r="G129" i="40" s="1"/>
  <c r="C197" i="40"/>
  <c r="E197" i="40" s="1"/>
  <c r="G197" i="40" s="1"/>
  <c r="C174" i="40"/>
  <c r="E174" i="40" s="1"/>
  <c r="G174" i="40" s="1"/>
  <c r="C202" i="40"/>
  <c r="E202" i="40" s="1"/>
  <c r="G202" i="40" s="1"/>
  <c r="C107" i="40"/>
  <c r="E107" i="40" s="1"/>
  <c r="G107" i="40" s="1"/>
  <c r="C145" i="40"/>
  <c r="E145" i="40" s="1"/>
  <c r="G145" i="40" s="1"/>
  <c r="C91" i="40"/>
  <c r="E91" i="40" s="1"/>
  <c r="G91" i="40" s="1"/>
  <c r="C8" i="40"/>
  <c r="E8" i="40" s="1"/>
  <c r="G8" i="40" s="1"/>
  <c r="C16" i="40"/>
  <c r="E16" i="40" s="1"/>
  <c r="G16" i="40" s="1"/>
  <c r="C191" i="40"/>
  <c r="E191" i="40" s="1"/>
  <c r="G191" i="40" s="1"/>
  <c r="C54" i="40"/>
  <c r="E54" i="40" s="1"/>
  <c r="G54" i="40" s="1"/>
  <c r="C118" i="40"/>
  <c r="E118" i="40" s="1"/>
  <c r="G118" i="40" s="1"/>
  <c r="C114" i="40"/>
  <c r="E114" i="40" s="1"/>
  <c r="G114" i="40" s="1"/>
  <c r="C176" i="40"/>
  <c r="E176" i="40" s="1"/>
  <c r="G176" i="40" s="1"/>
  <c r="C171" i="40"/>
  <c r="E171" i="40" s="1"/>
  <c r="G171" i="40" s="1"/>
  <c r="C156" i="40"/>
  <c r="E156" i="40" s="1"/>
  <c r="G156" i="40" s="1"/>
  <c r="C27" i="40"/>
  <c r="E27" i="40" s="1"/>
  <c r="G27" i="40" s="1"/>
  <c r="C105" i="40"/>
  <c r="E105" i="40" s="1"/>
  <c r="G105" i="40" s="1"/>
  <c r="C143" i="40"/>
  <c r="E143" i="40" s="1"/>
  <c r="G143" i="40" s="1"/>
  <c r="C130" i="40"/>
  <c r="E130" i="40" s="1"/>
  <c r="G130" i="40" s="1"/>
  <c r="C59" i="40"/>
  <c r="E59" i="40" s="1"/>
  <c r="G59" i="40" s="1"/>
  <c r="C80" i="40"/>
  <c r="E80" i="40" s="1"/>
  <c r="G80" i="40" s="1"/>
  <c r="C101" i="40"/>
  <c r="E101" i="40" s="1"/>
  <c r="G101" i="40" s="1"/>
  <c r="C205" i="40"/>
  <c r="E205" i="40" s="1"/>
  <c r="G205" i="40" s="1"/>
  <c r="C122" i="40"/>
  <c r="E122" i="40" s="1"/>
  <c r="G122" i="40" s="1"/>
  <c r="C124" i="40"/>
  <c r="E124" i="40" s="1"/>
  <c r="G124" i="40" s="1"/>
  <c r="C209" i="40"/>
  <c r="E209" i="40" s="1"/>
  <c r="G209" i="40" s="1"/>
  <c r="C108" i="40"/>
  <c r="E108" i="40" s="1"/>
  <c r="G108" i="40" s="1"/>
  <c r="C180" i="40"/>
  <c r="E180" i="40" s="1"/>
  <c r="G180" i="40" s="1"/>
  <c r="C15" i="40"/>
  <c r="E15" i="40" s="1"/>
  <c r="G15" i="40" s="1"/>
  <c r="C41" i="39"/>
  <c r="E41" i="39" s="1"/>
  <c r="G41" i="39" s="1"/>
  <c r="C62" i="39"/>
  <c r="E62" i="39" s="1"/>
  <c r="G62" i="39" s="1"/>
  <c r="C92" i="39"/>
  <c r="E92" i="39" s="1"/>
  <c r="G92" i="39" s="1"/>
  <c r="C61" i="39"/>
  <c r="E61" i="39" s="1"/>
  <c r="G61" i="39" s="1"/>
  <c r="C175" i="40"/>
  <c r="E175" i="40" s="1"/>
  <c r="G175" i="40" s="1"/>
  <c r="C19" i="39"/>
  <c r="E19" i="39" s="1"/>
  <c r="G19" i="39" s="1"/>
  <c r="C85" i="39"/>
  <c r="E85" i="39" s="1"/>
  <c r="G85" i="39" s="1"/>
  <c r="C207" i="40"/>
  <c r="E207" i="40" s="1"/>
  <c r="G207" i="40" s="1"/>
  <c r="C66" i="39"/>
  <c r="E66" i="39" s="1"/>
  <c r="G66" i="39" s="1"/>
  <c r="C67" i="39"/>
  <c r="E67" i="39" s="1"/>
  <c r="G67" i="39" s="1"/>
  <c r="C200" i="40"/>
  <c r="E200" i="40" s="1"/>
  <c r="G200" i="40" s="1"/>
  <c r="C140" i="40"/>
  <c r="E140" i="40" s="1"/>
  <c r="G140" i="40" s="1"/>
  <c r="C193" i="40"/>
  <c r="E193" i="40" s="1"/>
  <c r="G193" i="40" s="1"/>
  <c r="C154" i="40"/>
  <c r="E154" i="40" s="1"/>
  <c r="G154" i="40" s="1"/>
  <c r="C96" i="40"/>
  <c r="E96" i="40" s="1"/>
  <c r="G96" i="40" s="1"/>
  <c r="C113" i="40"/>
  <c r="E113" i="40" s="1"/>
  <c r="G113" i="40" s="1"/>
  <c r="C18" i="40"/>
  <c r="E18" i="40" s="1"/>
  <c r="G18" i="40" s="1"/>
  <c r="C104" i="40"/>
  <c r="E104" i="40" s="1"/>
  <c r="G104" i="40" s="1"/>
  <c r="C128" i="40"/>
  <c r="E128" i="40" s="1"/>
  <c r="G128" i="40" s="1"/>
  <c r="C95" i="40"/>
  <c r="E95" i="40" s="1"/>
  <c r="G95" i="40" s="1"/>
  <c r="C123" i="40"/>
  <c r="E123" i="40" s="1"/>
  <c r="G123" i="40" s="1"/>
  <c r="C58" i="40"/>
  <c r="E58" i="40" s="1"/>
  <c r="G58" i="40" s="1"/>
  <c r="C187" i="40"/>
  <c r="E187" i="40" s="1"/>
  <c r="G187" i="40" s="1"/>
  <c r="C160" i="40"/>
  <c r="E160" i="40" s="1"/>
  <c r="G160" i="40" s="1"/>
  <c r="C32" i="40"/>
  <c r="E32" i="40" s="1"/>
  <c r="G32" i="40" s="1"/>
  <c r="C120" i="40"/>
  <c r="E120" i="40" s="1"/>
  <c r="G120" i="40" s="1"/>
  <c r="C33" i="40"/>
  <c r="E33" i="40" s="1"/>
  <c r="G33" i="40" s="1"/>
  <c r="C20" i="40"/>
  <c r="E20" i="40" s="1"/>
  <c r="G20" i="40" s="1"/>
  <c r="C153" i="40"/>
  <c r="E153" i="40" s="1"/>
  <c r="G153" i="40" s="1"/>
  <c r="C186" i="40"/>
  <c r="E186" i="40" s="1"/>
  <c r="G186" i="40" s="1"/>
  <c r="C75" i="40"/>
  <c r="E75" i="40" s="1"/>
  <c r="G75" i="40" s="1"/>
  <c r="C189" i="40"/>
  <c r="E189" i="40" s="1"/>
  <c r="G189" i="40" s="1"/>
  <c r="C210" i="40"/>
  <c r="E210" i="40" s="1"/>
  <c r="G210" i="40" s="1"/>
  <c r="C137" i="40"/>
  <c r="E137" i="40" s="1"/>
  <c r="G137" i="40" s="1"/>
  <c r="C203" i="40"/>
  <c r="E203" i="40" s="1"/>
  <c r="G203" i="40" s="1"/>
  <c r="C136" i="40"/>
  <c r="E136" i="40" s="1"/>
  <c r="G136" i="40" s="1"/>
  <c r="C110" i="40"/>
  <c r="E110" i="40" s="1"/>
  <c r="G110" i="40" s="1"/>
  <c r="C65" i="40"/>
  <c r="E65" i="40" s="1"/>
  <c r="G65" i="40" s="1"/>
  <c r="C162" i="40"/>
  <c r="E162" i="40" s="1"/>
  <c r="G162" i="40" s="1"/>
  <c r="C131" i="40"/>
  <c r="E131" i="40" s="1"/>
  <c r="G131" i="40" s="1"/>
  <c r="C68" i="40"/>
  <c r="E68" i="40" s="1"/>
  <c r="G68" i="40" s="1"/>
  <c r="C146" i="40"/>
  <c r="E146" i="40" s="1"/>
  <c r="G146" i="40" s="1"/>
  <c r="C185" i="40"/>
  <c r="E185" i="40" s="1"/>
  <c r="G185" i="40" s="1"/>
  <c r="C76" i="40"/>
  <c r="E76" i="40" s="1"/>
  <c r="G76" i="40" s="1"/>
  <c r="C119" i="40"/>
  <c r="E119" i="40" s="1"/>
  <c r="G119" i="40" s="1"/>
  <c r="C26" i="39"/>
  <c r="E26" i="39" s="1"/>
  <c r="G26" i="39" s="1"/>
  <c r="C102" i="39"/>
  <c r="E102" i="39" s="1"/>
  <c r="G102" i="39" s="1"/>
  <c r="C150" i="39"/>
  <c r="E150" i="39" s="1"/>
  <c r="G150" i="39" s="1"/>
  <c r="C72" i="40"/>
  <c r="E72" i="40" s="1"/>
  <c r="G72" i="40" s="1"/>
  <c r="C29" i="39"/>
  <c r="E29" i="39" s="1"/>
  <c r="G29" i="39" s="1"/>
  <c r="C71" i="39"/>
  <c r="E71" i="39" s="1"/>
  <c r="G71" i="39" s="1"/>
  <c r="C151" i="39"/>
  <c r="E151" i="39" s="1"/>
  <c r="G151" i="39" s="1"/>
  <c r="C179" i="39"/>
  <c r="E179" i="39" s="1"/>
  <c r="G179" i="39" s="1"/>
  <c r="C178" i="39"/>
  <c r="E178" i="39" s="1"/>
  <c r="G178" i="39" s="1"/>
  <c r="C97" i="39"/>
  <c r="E97" i="39" s="1"/>
  <c r="G97" i="39" s="1"/>
  <c r="C88" i="39"/>
  <c r="E88" i="39" s="1"/>
  <c r="G88" i="39" s="1"/>
  <c r="C74" i="39"/>
  <c r="E74" i="39" s="1"/>
  <c r="G74" i="39" s="1"/>
  <c r="C70" i="39"/>
  <c r="E70" i="39" s="1"/>
  <c r="G70" i="39" s="1"/>
  <c r="C63" i="39"/>
  <c r="E63" i="39" s="1"/>
  <c r="G63" i="39" s="1"/>
  <c r="C48" i="39"/>
  <c r="E48" i="39" s="1"/>
  <c r="G48" i="39" s="1"/>
  <c r="C44" i="39"/>
  <c r="E44" i="39" s="1"/>
  <c r="G44" i="39" s="1"/>
  <c r="C23" i="39"/>
  <c r="E23" i="39" s="1"/>
  <c r="G23" i="39" s="1"/>
  <c r="C106" i="38"/>
  <c r="E106" i="38" s="1"/>
  <c r="G106" i="38" s="1"/>
  <c r="C190" i="39"/>
  <c r="E190" i="39" s="1"/>
  <c r="G190" i="39" s="1"/>
  <c r="C87" i="38"/>
  <c r="E87" i="38" s="1"/>
  <c r="G87" i="38" s="1"/>
  <c r="C93" i="38"/>
  <c r="E93" i="38" s="1"/>
  <c r="G93" i="38" s="1"/>
  <c r="E82" i="38"/>
  <c r="G82" i="38" s="1"/>
  <c r="C82" i="38"/>
  <c r="C81" i="38"/>
  <c r="E81" i="38" s="1"/>
  <c r="G81" i="38" s="1"/>
  <c r="C79" i="38"/>
  <c r="E79" i="38" s="1"/>
  <c r="G79" i="38" s="1"/>
  <c r="C78" i="39"/>
  <c r="E78" i="39" s="1"/>
  <c r="G78" i="39" s="1"/>
  <c r="C77" i="38"/>
  <c r="E77" i="38" s="1"/>
  <c r="G77" i="38" s="1"/>
  <c r="C73" i="38"/>
  <c r="E73" i="38" s="1"/>
  <c r="G73" i="38" s="1"/>
  <c r="E47" i="38"/>
  <c r="G47" i="38" s="1"/>
  <c r="C47" i="38"/>
  <c r="C46" i="38"/>
  <c r="E46" i="38" s="1"/>
  <c r="G46" i="38" s="1"/>
  <c r="C43" i="39"/>
  <c r="E43" i="39" s="1"/>
  <c r="G43" i="39" s="1"/>
  <c r="C42" i="38"/>
  <c r="E42" i="38" s="1"/>
  <c r="G42" i="38" s="1"/>
  <c r="C40" i="38"/>
  <c r="E40" i="38" s="1"/>
  <c r="G40" i="38" s="1"/>
  <c r="C39" i="38"/>
  <c r="E39" i="38" s="1"/>
  <c r="G39" i="38" s="1"/>
  <c r="C38" i="38"/>
  <c r="E38" i="38" s="1"/>
  <c r="G38" i="38" s="1"/>
  <c r="C37" i="38"/>
  <c r="E37" i="38" s="1"/>
  <c r="G37" i="38" s="1"/>
  <c r="C36" i="39"/>
  <c r="E36" i="39" s="1"/>
  <c r="G36" i="39" s="1"/>
  <c r="C34" i="38"/>
  <c r="E34" i="38" s="1"/>
  <c r="G34" i="38" s="1"/>
  <c r="C22" i="38"/>
  <c r="E22" i="38" s="1"/>
  <c r="G22" i="38" s="1"/>
  <c r="C17" i="38"/>
  <c r="E17" i="38" s="1"/>
  <c r="G17" i="38" s="1"/>
  <c r="C14" i="39"/>
  <c r="E14" i="39" s="1"/>
  <c r="G14" i="39" s="1"/>
  <c r="C12" i="39"/>
  <c r="E12" i="39" s="1"/>
  <c r="G12" i="39" s="1"/>
  <c r="C6" i="38"/>
  <c r="E6" i="38" s="1"/>
  <c r="G6" i="38" s="1"/>
  <c r="C216" i="64" l="1"/>
  <c r="E216" i="64" s="1"/>
  <c r="G216" i="64" s="1"/>
  <c r="C217" i="62"/>
  <c r="E217" i="62" s="1"/>
  <c r="G217" i="62" s="1"/>
  <c r="C214" i="53"/>
  <c r="E214" i="53" s="1"/>
  <c r="G214" i="53" s="1"/>
  <c r="C211" i="58"/>
  <c r="E211" i="58" s="1"/>
  <c r="G211" i="58" s="1"/>
  <c r="C211" i="59" s="1"/>
  <c r="E211" i="59" s="1"/>
  <c r="G211" i="59" s="1"/>
  <c r="C213" i="55"/>
  <c r="E213" i="55" s="1"/>
  <c r="G213" i="55" s="1"/>
  <c r="C213" i="56" s="1"/>
  <c r="E213" i="56" s="1"/>
  <c r="G213" i="56" s="1"/>
  <c r="C213" i="57" s="1"/>
  <c r="E213" i="57" s="1"/>
  <c r="G213" i="57" s="1"/>
  <c r="C212" i="60"/>
  <c r="E212" i="60" s="1"/>
  <c r="G212" i="60" s="1"/>
  <c r="C218" i="65"/>
  <c r="E218" i="65" s="1"/>
  <c r="G218" i="65" s="1"/>
  <c r="C215" i="61"/>
  <c r="E215" i="61" s="1"/>
  <c r="G215" i="61" s="1"/>
  <c r="C219" i="61"/>
  <c r="E219" i="61" s="1"/>
  <c r="G219" i="61" s="1"/>
  <c r="C142" i="42"/>
  <c r="E142" i="42" s="1"/>
  <c r="G142" i="42" s="1"/>
  <c r="C142" i="43" s="1"/>
  <c r="E142" i="43" s="1"/>
  <c r="G142" i="43" s="1"/>
  <c r="C196" i="42"/>
  <c r="E196" i="42" s="1"/>
  <c r="G196" i="42" s="1"/>
  <c r="C196" i="43" s="1"/>
  <c r="E196" i="43" s="1"/>
  <c r="G196" i="43" s="1"/>
  <c r="C45" i="42"/>
  <c r="E45" i="42" s="1"/>
  <c r="G45" i="42" s="1"/>
  <c r="C45" i="43" s="1"/>
  <c r="E45" i="43" s="1"/>
  <c r="G45" i="43" s="1"/>
  <c r="C52" i="42"/>
  <c r="E52" i="42" s="1"/>
  <c r="G52" i="42" s="1"/>
  <c r="C52" i="43" s="1"/>
  <c r="E52" i="43" s="1"/>
  <c r="G52" i="43" s="1"/>
  <c r="C108" i="41"/>
  <c r="E108" i="41" s="1"/>
  <c r="G108" i="41" s="1"/>
  <c r="C204" i="41"/>
  <c r="E204" i="41" s="1"/>
  <c r="G204" i="41" s="1"/>
  <c r="C173" i="41"/>
  <c r="E173" i="41" s="1"/>
  <c r="G173" i="41" s="1"/>
  <c r="C119" i="41"/>
  <c r="E119" i="41" s="1"/>
  <c r="G119" i="41" s="1"/>
  <c r="C110" i="41"/>
  <c r="E110" i="41" s="1"/>
  <c r="G110" i="41" s="1"/>
  <c r="C153" i="41"/>
  <c r="E153" i="41" s="1"/>
  <c r="G153" i="41" s="1"/>
  <c r="C123" i="41"/>
  <c r="E123" i="41" s="1"/>
  <c r="G123" i="41" s="1"/>
  <c r="C193" i="41"/>
  <c r="E193" i="41" s="1"/>
  <c r="G193" i="41" s="1"/>
  <c r="C175" i="41"/>
  <c r="E175" i="41" s="1"/>
  <c r="G175" i="41" s="1"/>
  <c r="C209" i="41"/>
  <c r="E209" i="41" s="1"/>
  <c r="G209" i="41" s="1"/>
  <c r="C143" i="41"/>
  <c r="E143" i="41" s="1"/>
  <c r="G143" i="41" s="1"/>
  <c r="C54" i="41"/>
  <c r="E54" i="41" s="1"/>
  <c r="G54" i="41" s="1"/>
  <c r="C174" i="41"/>
  <c r="E174" i="41" s="1"/>
  <c r="G174" i="41" s="1"/>
  <c r="C7" i="41"/>
  <c r="E7" i="41" s="1"/>
  <c r="G7" i="41" s="1"/>
  <c r="C163" i="41"/>
  <c r="E163" i="41" s="1"/>
  <c r="G163" i="41" s="1"/>
  <c r="C57" i="41"/>
  <c r="E57" i="41" s="1"/>
  <c r="G57" i="41" s="1"/>
  <c r="C51" i="41"/>
  <c r="E51" i="41" s="1"/>
  <c r="G51" i="41" s="1"/>
  <c r="C98" i="41"/>
  <c r="E98" i="41" s="1"/>
  <c r="G98" i="41" s="1"/>
  <c r="C181" i="41"/>
  <c r="E181" i="41" s="1"/>
  <c r="G181" i="41" s="1"/>
  <c r="C168" i="41"/>
  <c r="E168" i="41" s="1"/>
  <c r="G168" i="41" s="1"/>
  <c r="C157" i="41"/>
  <c r="E157" i="41" s="1"/>
  <c r="G157" i="41" s="1"/>
  <c r="C11" i="41"/>
  <c r="E11" i="41" s="1"/>
  <c r="G11" i="41" s="1"/>
  <c r="C154" i="41"/>
  <c r="E154" i="41" s="1"/>
  <c r="G154" i="41" s="1"/>
  <c r="C149" i="41"/>
  <c r="E149" i="41" s="1"/>
  <c r="G149" i="41" s="1"/>
  <c r="C115" i="41"/>
  <c r="E115" i="41" s="1"/>
  <c r="G115" i="41" s="1"/>
  <c r="C76" i="41"/>
  <c r="E76" i="41" s="1"/>
  <c r="G76" i="41" s="1"/>
  <c r="C136" i="41"/>
  <c r="E136" i="41" s="1"/>
  <c r="G136" i="41" s="1"/>
  <c r="C20" i="41"/>
  <c r="E20" i="41" s="1"/>
  <c r="G20" i="41" s="1"/>
  <c r="C95" i="41"/>
  <c r="E95" i="41" s="1"/>
  <c r="G95" i="41" s="1"/>
  <c r="C140" i="41"/>
  <c r="E140" i="41" s="1"/>
  <c r="G140" i="41" s="1"/>
  <c r="C124" i="41"/>
  <c r="E124" i="41" s="1"/>
  <c r="G124" i="41" s="1"/>
  <c r="C105" i="41"/>
  <c r="E105" i="41" s="1"/>
  <c r="G105" i="41" s="1"/>
  <c r="C191" i="41"/>
  <c r="E191" i="41" s="1"/>
  <c r="G191" i="41" s="1"/>
  <c r="C197" i="41"/>
  <c r="E197" i="41" s="1"/>
  <c r="G197" i="41" s="1"/>
  <c r="C84" i="41"/>
  <c r="E84" i="41" s="1"/>
  <c r="G84" i="41" s="1"/>
  <c r="C49" i="41"/>
  <c r="E49" i="41" s="1"/>
  <c r="G49" i="41" s="1"/>
  <c r="C31" i="41"/>
  <c r="E31" i="41" s="1"/>
  <c r="G31" i="41" s="1"/>
  <c r="C172" i="41"/>
  <c r="E172" i="41" s="1"/>
  <c r="G172" i="41" s="1"/>
  <c r="C126" i="41"/>
  <c r="E126" i="41" s="1"/>
  <c r="G126" i="41" s="1"/>
  <c r="C159" i="41"/>
  <c r="E159" i="41" s="1"/>
  <c r="G159" i="41" s="1"/>
  <c r="C30" i="41"/>
  <c r="E30" i="41" s="1"/>
  <c r="G30" i="41" s="1"/>
  <c r="C99" i="41"/>
  <c r="E99" i="41" s="1"/>
  <c r="G99" i="41" s="1"/>
  <c r="C109" i="41"/>
  <c r="E109" i="41" s="1"/>
  <c r="G109" i="41" s="1"/>
  <c r="C65" i="41"/>
  <c r="E65" i="41" s="1"/>
  <c r="G65" i="41" s="1"/>
  <c r="C118" i="41"/>
  <c r="E118" i="41" s="1"/>
  <c r="G118" i="41" s="1"/>
  <c r="C116" i="41"/>
  <c r="E116" i="41" s="1"/>
  <c r="G116" i="41" s="1"/>
  <c r="C185" i="41"/>
  <c r="E185" i="41" s="1"/>
  <c r="G185" i="41" s="1"/>
  <c r="C203" i="41"/>
  <c r="E203" i="41" s="1"/>
  <c r="G203" i="41" s="1"/>
  <c r="C33" i="41"/>
  <c r="E33" i="41" s="1"/>
  <c r="G33" i="41" s="1"/>
  <c r="C128" i="41"/>
  <c r="E128" i="41" s="1"/>
  <c r="G128" i="41" s="1"/>
  <c r="C200" i="41"/>
  <c r="E200" i="41" s="1"/>
  <c r="G200" i="41" s="1"/>
  <c r="C122" i="41"/>
  <c r="E122" i="41" s="1"/>
  <c r="G122" i="41" s="1"/>
  <c r="C27" i="41"/>
  <c r="E27" i="41" s="1"/>
  <c r="G27" i="41" s="1"/>
  <c r="C16" i="41"/>
  <c r="E16" i="41" s="1"/>
  <c r="G16" i="41" s="1"/>
  <c r="C129" i="41"/>
  <c r="E129" i="41" s="1"/>
  <c r="G129" i="41" s="1"/>
  <c r="C138" i="41"/>
  <c r="E138" i="41" s="1"/>
  <c r="G138" i="41" s="1"/>
  <c r="C141" i="41"/>
  <c r="E141" i="41" s="1"/>
  <c r="G141" i="41" s="1"/>
  <c r="C103" i="41"/>
  <c r="E103" i="41" s="1"/>
  <c r="G103" i="41" s="1"/>
  <c r="C158" i="41"/>
  <c r="E158" i="41" s="1"/>
  <c r="G158" i="41" s="1"/>
  <c r="C117" i="41"/>
  <c r="E117" i="41" s="1"/>
  <c r="G117" i="41" s="1"/>
  <c r="C89" i="41"/>
  <c r="E89" i="41" s="1"/>
  <c r="G89" i="41" s="1"/>
  <c r="C188" i="41"/>
  <c r="E188" i="41" s="1"/>
  <c r="G188" i="41" s="1"/>
  <c r="C55" i="41"/>
  <c r="E55" i="41" s="1"/>
  <c r="G55" i="41" s="1"/>
  <c r="C94" i="41"/>
  <c r="E94" i="41" s="1"/>
  <c r="G94" i="41" s="1"/>
  <c r="C130" i="41"/>
  <c r="E130" i="41" s="1"/>
  <c r="G130" i="41" s="1"/>
  <c r="C133" i="41"/>
  <c r="E133" i="41" s="1"/>
  <c r="G133" i="41" s="1"/>
  <c r="C146" i="41"/>
  <c r="E146" i="41" s="1"/>
  <c r="G146" i="41" s="1"/>
  <c r="C137" i="41"/>
  <c r="E137" i="41" s="1"/>
  <c r="G137" i="41" s="1"/>
  <c r="C120" i="41"/>
  <c r="E120" i="41" s="1"/>
  <c r="G120" i="41" s="1"/>
  <c r="C104" i="41"/>
  <c r="E104" i="41" s="1"/>
  <c r="G104" i="41" s="1"/>
  <c r="C205" i="41"/>
  <c r="E205" i="41" s="1"/>
  <c r="G205" i="41" s="1"/>
  <c r="C156" i="41"/>
  <c r="E156" i="41" s="1"/>
  <c r="G156" i="41" s="1"/>
  <c r="C8" i="41"/>
  <c r="E8" i="41" s="1"/>
  <c r="G8" i="41" s="1"/>
  <c r="C165" i="41"/>
  <c r="E165" i="41" s="1"/>
  <c r="G165" i="41" s="1"/>
  <c r="C199" i="41"/>
  <c r="E199" i="41" s="1"/>
  <c r="G199" i="41" s="1"/>
  <c r="C112" i="41"/>
  <c r="E112" i="41" s="1"/>
  <c r="G112" i="41" s="1"/>
  <c r="C56" i="41"/>
  <c r="E56" i="41" s="1"/>
  <c r="G56" i="41" s="1"/>
  <c r="C86" i="41"/>
  <c r="E86" i="41" s="1"/>
  <c r="G86" i="41" s="1"/>
  <c r="C183" i="41"/>
  <c r="E183" i="41" s="1"/>
  <c r="G183" i="41" s="1"/>
  <c r="C69" i="41"/>
  <c r="E69" i="41" s="1"/>
  <c r="G69" i="41" s="1"/>
  <c r="C177" i="41"/>
  <c r="E177" i="41" s="1"/>
  <c r="G177" i="41" s="1"/>
  <c r="C194" i="41"/>
  <c r="E194" i="41" s="1"/>
  <c r="G194" i="41" s="1"/>
  <c r="C25" i="41"/>
  <c r="E25" i="41" s="1"/>
  <c r="G25" i="41" s="1"/>
  <c r="C58" i="41"/>
  <c r="E58" i="41" s="1"/>
  <c r="G58" i="41" s="1"/>
  <c r="C24" i="41"/>
  <c r="E24" i="41" s="1"/>
  <c r="G24" i="41" s="1"/>
  <c r="C72" i="41"/>
  <c r="E72" i="41" s="1"/>
  <c r="G72" i="41" s="1"/>
  <c r="C68" i="41"/>
  <c r="E68" i="41" s="1"/>
  <c r="G68" i="41" s="1"/>
  <c r="C210" i="41"/>
  <c r="E210" i="41" s="1"/>
  <c r="G210" i="41" s="1"/>
  <c r="C32" i="41"/>
  <c r="E32" i="41" s="1"/>
  <c r="G32" i="41" s="1"/>
  <c r="C18" i="41"/>
  <c r="E18" i="41" s="1"/>
  <c r="G18" i="41" s="1"/>
  <c r="C101" i="41"/>
  <c r="E101" i="41" s="1"/>
  <c r="G101" i="41" s="1"/>
  <c r="C171" i="41"/>
  <c r="E171" i="41" s="1"/>
  <c r="G171" i="41" s="1"/>
  <c r="C91" i="41"/>
  <c r="E91" i="41" s="1"/>
  <c r="G91" i="41" s="1"/>
  <c r="C206" i="41"/>
  <c r="E206" i="41" s="1"/>
  <c r="G206" i="41" s="1"/>
  <c r="C28" i="41"/>
  <c r="E28" i="41" s="1"/>
  <c r="G28" i="41" s="1"/>
  <c r="C21" i="41"/>
  <c r="E21" i="41" s="1"/>
  <c r="G21" i="41" s="1"/>
  <c r="C147" i="41"/>
  <c r="E147" i="41" s="1"/>
  <c r="G147" i="41" s="1"/>
  <c r="C195" i="41"/>
  <c r="E195" i="41" s="1"/>
  <c r="G195" i="41" s="1"/>
  <c r="C13" i="41"/>
  <c r="E13" i="41" s="1"/>
  <c r="G13" i="41" s="1"/>
  <c r="C10" i="41"/>
  <c r="E10" i="41" s="1"/>
  <c r="G10" i="41" s="1"/>
  <c r="C64" i="41"/>
  <c r="E64" i="41" s="1"/>
  <c r="G64" i="41" s="1"/>
  <c r="C60" i="41"/>
  <c r="E60" i="41" s="1"/>
  <c r="G60" i="41" s="1"/>
  <c r="C144" i="41"/>
  <c r="E144" i="41" s="1"/>
  <c r="G144" i="41" s="1"/>
  <c r="C202" i="41"/>
  <c r="E202" i="41" s="1"/>
  <c r="G202" i="41" s="1"/>
  <c r="C167" i="41"/>
  <c r="E167" i="41" s="1"/>
  <c r="G167" i="41" s="1"/>
  <c r="C131" i="41"/>
  <c r="E131" i="41" s="1"/>
  <c r="G131" i="41" s="1"/>
  <c r="C189" i="41"/>
  <c r="E189" i="41" s="1"/>
  <c r="G189" i="41" s="1"/>
  <c r="C160" i="41"/>
  <c r="E160" i="41" s="1"/>
  <c r="G160" i="41" s="1"/>
  <c r="C113" i="41"/>
  <c r="E113" i="41" s="1"/>
  <c r="G113" i="41" s="1"/>
  <c r="C207" i="41"/>
  <c r="E207" i="41" s="1"/>
  <c r="G207" i="41" s="1"/>
  <c r="C15" i="41"/>
  <c r="E15" i="41" s="1"/>
  <c r="G15" i="41" s="1"/>
  <c r="C80" i="41"/>
  <c r="E80" i="41" s="1"/>
  <c r="G80" i="41" s="1"/>
  <c r="C176" i="41"/>
  <c r="E176" i="41" s="1"/>
  <c r="G176" i="41" s="1"/>
  <c r="C145" i="41"/>
  <c r="E145" i="41" s="1"/>
  <c r="G145" i="41" s="1"/>
  <c r="C169" i="41"/>
  <c r="E169" i="41" s="1"/>
  <c r="G169" i="41" s="1"/>
  <c r="C9" i="41"/>
  <c r="E9" i="41" s="1"/>
  <c r="G9" i="41" s="1"/>
  <c r="C161" i="41"/>
  <c r="E161" i="41" s="1"/>
  <c r="G161" i="41" s="1"/>
  <c r="C127" i="41"/>
  <c r="E127" i="41" s="1"/>
  <c r="G127" i="41" s="1"/>
  <c r="C155" i="41"/>
  <c r="E155" i="41" s="1"/>
  <c r="G155" i="41" s="1"/>
  <c r="C90" i="41"/>
  <c r="E90" i="41" s="1"/>
  <c r="G90" i="41" s="1"/>
  <c r="C121" i="41"/>
  <c r="E121" i="41" s="1"/>
  <c r="G121" i="41" s="1"/>
  <c r="C111" i="41"/>
  <c r="E111" i="41" s="1"/>
  <c r="G111" i="41" s="1"/>
  <c r="C134" i="41"/>
  <c r="E134" i="41" s="1"/>
  <c r="G134" i="41" s="1"/>
  <c r="C132" i="41"/>
  <c r="E132" i="41" s="1"/>
  <c r="G132" i="41" s="1"/>
  <c r="C184" i="41"/>
  <c r="E184" i="41" s="1"/>
  <c r="G184" i="41" s="1"/>
  <c r="C186" i="41"/>
  <c r="E186" i="41" s="1"/>
  <c r="G186" i="41" s="1"/>
  <c r="C139" i="41"/>
  <c r="E139" i="41" s="1"/>
  <c r="G139" i="41" s="1"/>
  <c r="C53" i="41"/>
  <c r="E53" i="41" s="1"/>
  <c r="G53" i="41" s="1"/>
  <c r="C162" i="41"/>
  <c r="E162" i="41" s="1"/>
  <c r="G162" i="41" s="1"/>
  <c r="C75" i="41"/>
  <c r="E75" i="41" s="1"/>
  <c r="G75" i="41" s="1"/>
  <c r="C187" i="41"/>
  <c r="E187" i="41" s="1"/>
  <c r="G187" i="41" s="1"/>
  <c r="C96" i="41"/>
  <c r="E96" i="41" s="1"/>
  <c r="G96" i="41" s="1"/>
  <c r="C180" i="41"/>
  <c r="E180" i="41" s="1"/>
  <c r="G180" i="41" s="1"/>
  <c r="C59" i="41"/>
  <c r="E59" i="41" s="1"/>
  <c r="G59" i="41" s="1"/>
  <c r="C114" i="41"/>
  <c r="E114" i="41" s="1"/>
  <c r="G114" i="41" s="1"/>
  <c r="C107" i="41"/>
  <c r="E107" i="41" s="1"/>
  <c r="G107" i="41" s="1"/>
  <c r="C148" i="41"/>
  <c r="E148" i="41" s="1"/>
  <c r="G148" i="41" s="1"/>
  <c r="C83" i="41"/>
  <c r="E83" i="41" s="1"/>
  <c r="G83" i="41" s="1"/>
  <c r="C192" i="41"/>
  <c r="E192" i="41" s="1"/>
  <c r="G192" i="41" s="1"/>
  <c r="C208" i="41"/>
  <c r="E208" i="41" s="1"/>
  <c r="G208" i="41" s="1"/>
  <c r="C182" i="41"/>
  <c r="E182" i="41" s="1"/>
  <c r="G182" i="41" s="1"/>
  <c r="C135" i="41"/>
  <c r="E135" i="41" s="1"/>
  <c r="G135" i="41" s="1"/>
  <c r="C198" i="41"/>
  <c r="E198" i="41" s="1"/>
  <c r="G198" i="41" s="1"/>
  <c r="C166" i="41"/>
  <c r="E166" i="41" s="1"/>
  <c r="G166" i="41" s="1"/>
  <c r="C100" i="41"/>
  <c r="E100" i="41" s="1"/>
  <c r="G100" i="41" s="1"/>
  <c r="C125" i="41"/>
  <c r="E125" i="41" s="1"/>
  <c r="G125" i="41" s="1"/>
  <c r="C201" i="41"/>
  <c r="E201" i="41" s="1"/>
  <c r="G201" i="41" s="1"/>
  <c r="C170" i="40"/>
  <c r="E170" i="40" s="1"/>
  <c r="G170" i="40" s="1"/>
  <c r="C61" i="40"/>
  <c r="E61" i="40" s="1"/>
  <c r="G61" i="40" s="1"/>
  <c r="C19" i="40"/>
  <c r="E19" i="40" s="1"/>
  <c r="G19" i="40" s="1"/>
  <c r="C71" i="40"/>
  <c r="E71" i="40" s="1"/>
  <c r="G71" i="40" s="1"/>
  <c r="C92" i="40"/>
  <c r="E92" i="40" s="1"/>
  <c r="G92" i="40" s="1"/>
  <c r="C164" i="40"/>
  <c r="E164" i="40" s="1"/>
  <c r="G164" i="40" s="1"/>
  <c r="C102" i="40"/>
  <c r="E102" i="40" s="1"/>
  <c r="G102" i="40" s="1"/>
  <c r="C29" i="40"/>
  <c r="E29" i="40" s="1"/>
  <c r="G29" i="40" s="1"/>
  <c r="C67" i="40"/>
  <c r="E67" i="40" s="1"/>
  <c r="G67" i="40" s="1"/>
  <c r="C62" i="40"/>
  <c r="E62" i="40" s="1"/>
  <c r="G62" i="40" s="1"/>
  <c r="C50" i="40"/>
  <c r="E50" i="40" s="1"/>
  <c r="G50" i="40" s="1"/>
  <c r="C26" i="40"/>
  <c r="E26" i="40" s="1"/>
  <c r="G26" i="40" s="1"/>
  <c r="C151" i="40"/>
  <c r="E151" i="40" s="1"/>
  <c r="G151" i="40" s="1"/>
  <c r="C66" i="40"/>
  <c r="E66" i="40" s="1"/>
  <c r="G66" i="40" s="1"/>
  <c r="C41" i="40"/>
  <c r="E41" i="40" s="1"/>
  <c r="G41" i="40" s="1"/>
  <c r="C35" i="40"/>
  <c r="E35" i="40" s="1"/>
  <c r="G35" i="40" s="1"/>
  <c r="C152" i="40"/>
  <c r="E152" i="40" s="1"/>
  <c r="G152" i="40" s="1"/>
  <c r="C150" i="40"/>
  <c r="E150" i="40" s="1"/>
  <c r="G150" i="40" s="1"/>
  <c r="C85" i="40"/>
  <c r="E85" i="40" s="1"/>
  <c r="G85" i="40" s="1"/>
  <c r="C190" i="40"/>
  <c r="E190" i="40" s="1"/>
  <c r="G190" i="40" s="1"/>
  <c r="C36" i="40"/>
  <c r="E36" i="40" s="1"/>
  <c r="G36" i="40" s="1"/>
  <c r="C43" i="40"/>
  <c r="E43" i="40" s="1"/>
  <c r="G43" i="40" s="1"/>
  <c r="C179" i="40"/>
  <c r="E179" i="40" s="1"/>
  <c r="G179" i="40" s="1"/>
  <c r="C178" i="40"/>
  <c r="E178" i="40" s="1"/>
  <c r="G178" i="40" s="1"/>
  <c r="C97" i="40"/>
  <c r="E97" i="40" s="1"/>
  <c r="G97" i="40" s="1"/>
  <c r="C88" i="40"/>
  <c r="E88" i="40" s="1"/>
  <c r="G88" i="40" s="1"/>
  <c r="C78" i="40"/>
  <c r="E78" i="40" s="1"/>
  <c r="G78" i="40" s="1"/>
  <c r="C74" i="40"/>
  <c r="E74" i="40" s="1"/>
  <c r="G74" i="40" s="1"/>
  <c r="C70" i="40"/>
  <c r="E70" i="40" s="1"/>
  <c r="G70" i="40" s="1"/>
  <c r="C63" i="40"/>
  <c r="E63" i="40" s="1"/>
  <c r="G63" i="40" s="1"/>
  <c r="C48" i="40"/>
  <c r="E48" i="40" s="1"/>
  <c r="G48" i="40" s="1"/>
  <c r="C44" i="40"/>
  <c r="E44" i="40" s="1"/>
  <c r="G44" i="40" s="1"/>
  <c r="C23" i="40"/>
  <c r="E23" i="40" s="1"/>
  <c r="G23" i="40" s="1"/>
  <c r="C14" i="40"/>
  <c r="E14" i="40" s="1"/>
  <c r="G14" i="40" s="1"/>
  <c r="C12" i="40"/>
  <c r="E12" i="40" s="1"/>
  <c r="G12" i="40" s="1"/>
  <c r="C106" i="39"/>
  <c r="E106" i="39" s="1"/>
  <c r="G106" i="39" s="1"/>
  <c r="C87" i="39"/>
  <c r="E87" i="39" s="1"/>
  <c r="G87" i="39" s="1"/>
  <c r="C93" i="39"/>
  <c r="E93" i="39" s="1"/>
  <c r="G93" i="39" s="1"/>
  <c r="C82" i="39"/>
  <c r="E82" i="39" s="1"/>
  <c r="G82" i="39" s="1"/>
  <c r="C81" i="39"/>
  <c r="E81" i="39" s="1"/>
  <c r="G81" i="39" s="1"/>
  <c r="C79" i="39"/>
  <c r="E79" i="39" s="1"/>
  <c r="G79" i="39" s="1"/>
  <c r="C77" i="39"/>
  <c r="E77" i="39" s="1"/>
  <c r="G77" i="39" s="1"/>
  <c r="C73" i="39"/>
  <c r="E73" i="39" s="1"/>
  <c r="G73" i="39" s="1"/>
  <c r="C47" i="39"/>
  <c r="E47" i="39" s="1"/>
  <c r="G47" i="39" s="1"/>
  <c r="C46" i="39"/>
  <c r="E46" i="39" s="1"/>
  <c r="G46" i="39" s="1"/>
  <c r="C42" i="39"/>
  <c r="E42" i="39" s="1"/>
  <c r="G42" i="39" s="1"/>
  <c r="C40" i="39"/>
  <c r="E40" i="39" s="1"/>
  <c r="G40" i="39" s="1"/>
  <c r="C39" i="39"/>
  <c r="E39" i="39" s="1"/>
  <c r="G39" i="39" s="1"/>
  <c r="C38" i="39"/>
  <c r="E38" i="39" s="1"/>
  <c r="G38" i="39" s="1"/>
  <c r="C37" i="39"/>
  <c r="E37" i="39" s="1"/>
  <c r="G37" i="39" s="1"/>
  <c r="C34" i="39"/>
  <c r="E34" i="39" s="1"/>
  <c r="G34" i="39" s="1"/>
  <c r="C22" i="39"/>
  <c r="E22" i="39" s="1"/>
  <c r="G22" i="39" s="1"/>
  <c r="C17" i="39"/>
  <c r="E17" i="39" s="1"/>
  <c r="G17" i="39" s="1"/>
  <c r="C6" i="39"/>
  <c r="E6" i="39" s="1"/>
  <c r="G6" i="39" s="1"/>
  <c r="C212" i="61" l="1"/>
  <c r="E212" i="61" s="1"/>
  <c r="G212" i="61" s="1"/>
  <c r="C213" i="58"/>
  <c r="E213" i="58" s="1"/>
  <c r="G213" i="58" s="1"/>
  <c r="C213" i="59" s="1"/>
  <c r="E213" i="59" s="1"/>
  <c r="G213" i="59" s="1"/>
  <c r="C214" i="54"/>
  <c r="E214" i="54" s="1"/>
  <c r="G214" i="54" s="1"/>
  <c r="C217" i="63"/>
  <c r="E217" i="63" s="1"/>
  <c r="G217" i="63" s="1"/>
  <c r="C216" i="65"/>
  <c r="E216" i="65" s="1"/>
  <c r="G216" i="65" s="1"/>
  <c r="C215" i="62"/>
  <c r="E215" i="62" s="1"/>
  <c r="G215" i="62" s="1"/>
  <c r="C211" i="60"/>
  <c r="E211" i="60" s="1"/>
  <c r="G211" i="60" s="1"/>
  <c r="C219" i="62"/>
  <c r="E219" i="62" s="1"/>
  <c r="G219" i="62" s="1"/>
  <c r="C52" i="44"/>
  <c r="E52" i="44" s="1"/>
  <c r="G52" i="44" s="1"/>
  <c r="C45" i="44"/>
  <c r="E45" i="44" s="1"/>
  <c r="G45" i="44" s="1"/>
  <c r="C142" i="44"/>
  <c r="E142" i="44" s="1"/>
  <c r="G142" i="44" s="1"/>
  <c r="C196" i="44"/>
  <c r="E196" i="44" s="1"/>
  <c r="G196" i="44" s="1"/>
  <c r="C96" i="42"/>
  <c r="E96" i="42" s="1"/>
  <c r="G96" i="42" s="1"/>
  <c r="C96" i="43" s="1"/>
  <c r="E96" i="43" s="1"/>
  <c r="G96" i="43" s="1"/>
  <c r="C112" i="42"/>
  <c r="E112" i="42" s="1"/>
  <c r="G112" i="42" s="1"/>
  <c r="C112" i="43" s="1"/>
  <c r="E112" i="43" s="1"/>
  <c r="G112" i="43" s="1"/>
  <c r="C20" i="42"/>
  <c r="E20" i="42" s="1"/>
  <c r="G20" i="42" s="1"/>
  <c r="C20" i="43" s="1"/>
  <c r="E20" i="43" s="1"/>
  <c r="G20" i="43" s="1"/>
  <c r="C168" i="42"/>
  <c r="E168" i="42" s="1"/>
  <c r="G168" i="42" s="1"/>
  <c r="C168" i="43" s="1"/>
  <c r="E168" i="43" s="1"/>
  <c r="G168" i="43" s="1"/>
  <c r="C201" i="42"/>
  <c r="E201" i="42" s="1"/>
  <c r="G201" i="42" s="1"/>
  <c r="C201" i="43" s="1"/>
  <c r="E201" i="43" s="1"/>
  <c r="G201" i="43" s="1"/>
  <c r="C192" i="42"/>
  <c r="E192" i="42" s="1"/>
  <c r="G192" i="42" s="1"/>
  <c r="C192" i="43" s="1"/>
  <c r="E192" i="43" s="1"/>
  <c r="G192" i="43" s="1"/>
  <c r="C187" i="42"/>
  <c r="E187" i="42" s="1"/>
  <c r="G187" i="42" s="1"/>
  <c r="C187" i="43" s="1"/>
  <c r="E187" i="43" s="1"/>
  <c r="G187" i="43" s="1"/>
  <c r="C134" i="42"/>
  <c r="E134" i="42" s="1"/>
  <c r="G134" i="42" s="1"/>
  <c r="C134" i="43" s="1"/>
  <c r="E134" i="43" s="1"/>
  <c r="G134" i="43" s="1"/>
  <c r="C169" i="42"/>
  <c r="E169" i="42" s="1"/>
  <c r="G169" i="42" s="1"/>
  <c r="C169" i="43" s="1"/>
  <c r="E169" i="43" s="1"/>
  <c r="G169" i="43" s="1"/>
  <c r="C189" i="42"/>
  <c r="E189" i="42" s="1"/>
  <c r="G189" i="42" s="1"/>
  <c r="C189" i="43" s="1"/>
  <c r="E189" i="43" s="1"/>
  <c r="G189" i="43" s="1"/>
  <c r="C13" i="42"/>
  <c r="E13" i="42" s="1"/>
  <c r="G13" i="42" s="1"/>
  <c r="C13" i="43" s="1"/>
  <c r="E13" i="43" s="1"/>
  <c r="G13" i="43" s="1"/>
  <c r="C101" i="42"/>
  <c r="E101" i="42" s="1"/>
  <c r="G101" i="42" s="1"/>
  <c r="C101" i="43" s="1"/>
  <c r="E101" i="43" s="1"/>
  <c r="G101" i="43" s="1"/>
  <c r="C25" i="42"/>
  <c r="E25" i="42" s="1"/>
  <c r="G25" i="42" s="1"/>
  <c r="C25" i="43" s="1"/>
  <c r="E25" i="43" s="1"/>
  <c r="G25" i="43" s="1"/>
  <c r="C199" i="42"/>
  <c r="E199" i="42" s="1"/>
  <c r="G199" i="42" s="1"/>
  <c r="C199" i="43" s="1"/>
  <c r="E199" i="43" s="1"/>
  <c r="G199" i="43" s="1"/>
  <c r="C146" i="42"/>
  <c r="E146" i="42" s="1"/>
  <c r="G146" i="42" s="1"/>
  <c r="C146" i="43" s="1"/>
  <c r="E146" i="43" s="1"/>
  <c r="G146" i="43" s="1"/>
  <c r="C158" i="42"/>
  <c r="E158" i="42" s="1"/>
  <c r="G158" i="42" s="1"/>
  <c r="C158" i="43" s="1"/>
  <c r="E158" i="43" s="1"/>
  <c r="G158" i="43" s="1"/>
  <c r="C200" i="42"/>
  <c r="E200" i="42" s="1"/>
  <c r="G200" i="42" s="1"/>
  <c r="C200" i="43" s="1"/>
  <c r="E200" i="43" s="1"/>
  <c r="G200" i="43" s="1"/>
  <c r="C109" i="42"/>
  <c r="E109" i="42" s="1"/>
  <c r="G109" i="42" s="1"/>
  <c r="C109" i="43" s="1"/>
  <c r="E109" i="43" s="1"/>
  <c r="G109" i="43" s="1"/>
  <c r="C84" i="42"/>
  <c r="E84" i="42" s="1"/>
  <c r="G84" i="42" s="1"/>
  <c r="C84" i="43" s="1"/>
  <c r="E84" i="43" s="1"/>
  <c r="G84" i="43" s="1"/>
  <c r="C136" i="42"/>
  <c r="E136" i="42" s="1"/>
  <c r="G136" i="42" s="1"/>
  <c r="C136" i="43" s="1"/>
  <c r="E136" i="43" s="1"/>
  <c r="G136" i="43" s="1"/>
  <c r="C181" i="42"/>
  <c r="E181" i="42" s="1"/>
  <c r="G181" i="42" s="1"/>
  <c r="C181" i="43" s="1"/>
  <c r="E181" i="43" s="1"/>
  <c r="G181" i="43" s="1"/>
  <c r="C143" i="42"/>
  <c r="E143" i="42" s="1"/>
  <c r="G143" i="42" s="1"/>
  <c r="C143" i="43" s="1"/>
  <c r="E143" i="43" s="1"/>
  <c r="G143" i="43" s="1"/>
  <c r="C173" i="42"/>
  <c r="E173" i="42" s="1"/>
  <c r="G173" i="42" s="1"/>
  <c r="C173" i="43" s="1"/>
  <c r="E173" i="43" s="1"/>
  <c r="G173" i="43" s="1"/>
  <c r="C58" i="42"/>
  <c r="E58" i="42" s="1"/>
  <c r="G58" i="42" s="1"/>
  <c r="C58" i="43" s="1"/>
  <c r="E58" i="43" s="1"/>
  <c r="G58" i="43" s="1"/>
  <c r="C65" i="42"/>
  <c r="E65" i="42" s="1"/>
  <c r="G65" i="42" s="1"/>
  <c r="C65" i="43" s="1"/>
  <c r="E65" i="43" s="1"/>
  <c r="G65" i="43" s="1"/>
  <c r="C54" i="42"/>
  <c r="E54" i="42" s="1"/>
  <c r="G54" i="42" s="1"/>
  <c r="C54" i="43" s="1"/>
  <c r="E54" i="43" s="1"/>
  <c r="G54" i="43" s="1"/>
  <c r="C125" i="42"/>
  <c r="E125" i="42" s="1"/>
  <c r="G125" i="42" s="1"/>
  <c r="C125" i="43" s="1"/>
  <c r="E125" i="43" s="1"/>
  <c r="G125" i="43" s="1"/>
  <c r="C83" i="42"/>
  <c r="E83" i="42" s="1"/>
  <c r="G83" i="42" s="1"/>
  <c r="C83" i="43" s="1"/>
  <c r="E83" i="43" s="1"/>
  <c r="G83" i="43" s="1"/>
  <c r="C75" i="42"/>
  <c r="E75" i="42" s="1"/>
  <c r="G75" i="42" s="1"/>
  <c r="C75" i="43" s="1"/>
  <c r="E75" i="43" s="1"/>
  <c r="G75" i="43" s="1"/>
  <c r="C111" i="42"/>
  <c r="E111" i="42" s="1"/>
  <c r="G111" i="42" s="1"/>
  <c r="C111" i="43" s="1"/>
  <c r="E111" i="43" s="1"/>
  <c r="G111" i="43" s="1"/>
  <c r="C145" i="42"/>
  <c r="E145" i="42" s="1"/>
  <c r="G145" i="42" s="1"/>
  <c r="C145" i="43" s="1"/>
  <c r="E145" i="43" s="1"/>
  <c r="G145" i="43" s="1"/>
  <c r="C131" i="42"/>
  <c r="E131" i="42" s="1"/>
  <c r="G131" i="42" s="1"/>
  <c r="C131" i="43" s="1"/>
  <c r="E131" i="43" s="1"/>
  <c r="G131" i="43" s="1"/>
  <c r="C195" i="42"/>
  <c r="E195" i="42" s="1"/>
  <c r="G195" i="42" s="1"/>
  <c r="C195" i="43" s="1"/>
  <c r="E195" i="43" s="1"/>
  <c r="G195" i="43" s="1"/>
  <c r="C18" i="42"/>
  <c r="E18" i="42" s="1"/>
  <c r="G18" i="42" s="1"/>
  <c r="C18" i="43" s="1"/>
  <c r="E18" i="43" s="1"/>
  <c r="G18" i="43" s="1"/>
  <c r="C194" i="42"/>
  <c r="E194" i="42" s="1"/>
  <c r="G194" i="42" s="1"/>
  <c r="C194" i="43" s="1"/>
  <c r="E194" i="43" s="1"/>
  <c r="G194" i="43" s="1"/>
  <c r="C165" i="42"/>
  <c r="E165" i="42" s="1"/>
  <c r="G165" i="42" s="1"/>
  <c r="C165" i="43" s="1"/>
  <c r="E165" i="43" s="1"/>
  <c r="G165" i="43" s="1"/>
  <c r="C133" i="42"/>
  <c r="E133" i="42" s="1"/>
  <c r="G133" i="42" s="1"/>
  <c r="C133" i="43" s="1"/>
  <c r="E133" i="43" s="1"/>
  <c r="G133" i="43" s="1"/>
  <c r="C103" i="42"/>
  <c r="E103" i="42" s="1"/>
  <c r="G103" i="42" s="1"/>
  <c r="C103" i="43" s="1"/>
  <c r="E103" i="43" s="1"/>
  <c r="G103" i="43" s="1"/>
  <c r="C128" i="42"/>
  <c r="E128" i="42" s="1"/>
  <c r="G128" i="42" s="1"/>
  <c r="C128" i="43" s="1"/>
  <c r="E128" i="43" s="1"/>
  <c r="G128" i="43" s="1"/>
  <c r="C99" i="42"/>
  <c r="E99" i="42" s="1"/>
  <c r="G99" i="42" s="1"/>
  <c r="C99" i="43" s="1"/>
  <c r="E99" i="43" s="1"/>
  <c r="G99" i="43" s="1"/>
  <c r="C197" i="42"/>
  <c r="E197" i="42" s="1"/>
  <c r="G197" i="42" s="1"/>
  <c r="C197" i="43" s="1"/>
  <c r="E197" i="43" s="1"/>
  <c r="G197" i="43" s="1"/>
  <c r="C76" i="42"/>
  <c r="E76" i="42" s="1"/>
  <c r="G76" i="42" s="1"/>
  <c r="C76" i="43" s="1"/>
  <c r="E76" i="43" s="1"/>
  <c r="G76" i="43" s="1"/>
  <c r="C98" i="42"/>
  <c r="E98" i="42" s="1"/>
  <c r="G98" i="42" s="1"/>
  <c r="C98" i="43" s="1"/>
  <c r="E98" i="43" s="1"/>
  <c r="G98" i="43" s="1"/>
  <c r="C209" i="42"/>
  <c r="E209" i="42" s="1"/>
  <c r="G209" i="42" s="1"/>
  <c r="C209" i="43" s="1"/>
  <c r="E209" i="43" s="1"/>
  <c r="G209" i="43" s="1"/>
  <c r="C204" i="42"/>
  <c r="E204" i="42" s="1"/>
  <c r="G204" i="42" s="1"/>
  <c r="C204" i="43" s="1"/>
  <c r="E204" i="43" s="1"/>
  <c r="G204" i="43" s="1"/>
  <c r="C208" i="42"/>
  <c r="E208" i="42" s="1"/>
  <c r="G208" i="42" s="1"/>
  <c r="C208" i="43" s="1"/>
  <c r="E208" i="43" s="1"/>
  <c r="G208" i="43" s="1"/>
  <c r="C171" i="42"/>
  <c r="E171" i="42" s="1"/>
  <c r="G171" i="42" s="1"/>
  <c r="C171" i="43" s="1"/>
  <c r="E171" i="43" s="1"/>
  <c r="G171" i="43" s="1"/>
  <c r="C122" i="42"/>
  <c r="E122" i="42" s="1"/>
  <c r="G122" i="42" s="1"/>
  <c r="C122" i="43" s="1"/>
  <c r="E122" i="43" s="1"/>
  <c r="G122" i="43" s="1"/>
  <c r="C119" i="42"/>
  <c r="E119" i="42" s="1"/>
  <c r="G119" i="42" s="1"/>
  <c r="C119" i="43" s="1"/>
  <c r="E119" i="43" s="1"/>
  <c r="G119" i="43" s="1"/>
  <c r="C100" i="42"/>
  <c r="E100" i="42" s="1"/>
  <c r="G100" i="42" s="1"/>
  <c r="C100" i="43" s="1"/>
  <c r="E100" i="43" s="1"/>
  <c r="G100" i="43" s="1"/>
  <c r="C148" i="42"/>
  <c r="E148" i="42" s="1"/>
  <c r="G148" i="42" s="1"/>
  <c r="C148" i="43" s="1"/>
  <c r="E148" i="43" s="1"/>
  <c r="G148" i="43" s="1"/>
  <c r="C162" i="42"/>
  <c r="E162" i="42" s="1"/>
  <c r="G162" i="42" s="1"/>
  <c r="C162" i="43" s="1"/>
  <c r="E162" i="43" s="1"/>
  <c r="G162" i="43" s="1"/>
  <c r="C121" i="42"/>
  <c r="E121" i="42" s="1"/>
  <c r="G121" i="42" s="1"/>
  <c r="C121" i="43" s="1"/>
  <c r="E121" i="43" s="1"/>
  <c r="G121" i="43" s="1"/>
  <c r="C176" i="42"/>
  <c r="E176" i="42" s="1"/>
  <c r="G176" i="42" s="1"/>
  <c r="C176" i="43" s="1"/>
  <c r="E176" i="43" s="1"/>
  <c r="G176" i="43" s="1"/>
  <c r="C167" i="42"/>
  <c r="E167" i="42" s="1"/>
  <c r="G167" i="42" s="1"/>
  <c r="C167" i="43" s="1"/>
  <c r="E167" i="43" s="1"/>
  <c r="G167" i="43" s="1"/>
  <c r="C147" i="42"/>
  <c r="E147" i="42" s="1"/>
  <c r="G147" i="42" s="1"/>
  <c r="C147" i="43" s="1"/>
  <c r="E147" i="43" s="1"/>
  <c r="G147" i="43" s="1"/>
  <c r="C32" i="42"/>
  <c r="E32" i="42" s="1"/>
  <c r="G32" i="42" s="1"/>
  <c r="C32" i="43" s="1"/>
  <c r="E32" i="43" s="1"/>
  <c r="G32" i="43" s="1"/>
  <c r="C177" i="42"/>
  <c r="E177" i="42" s="1"/>
  <c r="G177" i="42" s="1"/>
  <c r="C177" i="43" s="1"/>
  <c r="E177" i="43" s="1"/>
  <c r="G177" i="43" s="1"/>
  <c r="C8" i="42"/>
  <c r="E8" i="42" s="1"/>
  <c r="G8" i="42" s="1"/>
  <c r="C8" i="43" s="1"/>
  <c r="E8" i="43" s="1"/>
  <c r="G8" i="43" s="1"/>
  <c r="C130" i="42"/>
  <c r="E130" i="42" s="1"/>
  <c r="G130" i="42" s="1"/>
  <c r="C130" i="43" s="1"/>
  <c r="E130" i="43" s="1"/>
  <c r="G130" i="43" s="1"/>
  <c r="C141" i="42"/>
  <c r="E141" i="42" s="1"/>
  <c r="G141" i="42" s="1"/>
  <c r="C141" i="43" s="1"/>
  <c r="E141" i="43" s="1"/>
  <c r="G141" i="43" s="1"/>
  <c r="C33" i="42"/>
  <c r="E33" i="42" s="1"/>
  <c r="G33" i="42" s="1"/>
  <c r="C33" i="43" s="1"/>
  <c r="E33" i="43" s="1"/>
  <c r="G33" i="43" s="1"/>
  <c r="C30" i="42"/>
  <c r="E30" i="42" s="1"/>
  <c r="G30" i="42" s="1"/>
  <c r="C30" i="43" s="1"/>
  <c r="E30" i="43" s="1"/>
  <c r="G30" i="43" s="1"/>
  <c r="C191" i="42"/>
  <c r="E191" i="42" s="1"/>
  <c r="G191" i="42" s="1"/>
  <c r="C191" i="43" s="1"/>
  <c r="E191" i="43" s="1"/>
  <c r="G191" i="43" s="1"/>
  <c r="C115" i="42"/>
  <c r="E115" i="42" s="1"/>
  <c r="G115" i="42" s="1"/>
  <c r="C115" i="43" s="1"/>
  <c r="E115" i="43" s="1"/>
  <c r="G115" i="43" s="1"/>
  <c r="C51" i="42"/>
  <c r="E51" i="42" s="1"/>
  <c r="G51" i="42" s="1"/>
  <c r="C51" i="43" s="1"/>
  <c r="E51" i="43" s="1"/>
  <c r="G51" i="43" s="1"/>
  <c r="C175" i="42"/>
  <c r="E175" i="42" s="1"/>
  <c r="G175" i="42" s="1"/>
  <c r="C175" i="43" s="1"/>
  <c r="E175" i="43" s="1"/>
  <c r="G175" i="43" s="1"/>
  <c r="C108" i="42"/>
  <c r="E108" i="42" s="1"/>
  <c r="G108" i="42" s="1"/>
  <c r="C108" i="43" s="1"/>
  <c r="E108" i="43" s="1"/>
  <c r="G108" i="43" s="1"/>
  <c r="C160" i="42"/>
  <c r="E160" i="42" s="1"/>
  <c r="G160" i="42" s="1"/>
  <c r="C160" i="43" s="1"/>
  <c r="E160" i="43" s="1"/>
  <c r="G160" i="43" s="1"/>
  <c r="C53" i="42"/>
  <c r="E53" i="42" s="1"/>
  <c r="G53" i="42" s="1"/>
  <c r="C53" i="43" s="1"/>
  <c r="E53" i="43" s="1"/>
  <c r="G53" i="43" s="1"/>
  <c r="C21" i="42"/>
  <c r="E21" i="42" s="1"/>
  <c r="G21" i="42" s="1"/>
  <c r="C21" i="43" s="1"/>
  <c r="E21" i="43" s="1"/>
  <c r="G21" i="43" s="1"/>
  <c r="C210" i="42"/>
  <c r="E210" i="42" s="1"/>
  <c r="G210" i="42" s="1"/>
  <c r="C210" i="43" s="1"/>
  <c r="E210" i="43" s="1"/>
  <c r="G210" i="43" s="1"/>
  <c r="C69" i="42"/>
  <c r="E69" i="42" s="1"/>
  <c r="G69" i="42" s="1"/>
  <c r="C69" i="43" s="1"/>
  <c r="E69" i="43" s="1"/>
  <c r="G69" i="43" s="1"/>
  <c r="C156" i="42"/>
  <c r="E156" i="42" s="1"/>
  <c r="G156" i="42" s="1"/>
  <c r="C156" i="43" s="1"/>
  <c r="E156" i="43" s="1"/>
  <c r="G156" i="43" s="1"/>
  <c r="C94" i="42"/>
  <c r="E94" i="42" s="1"/>
  <c r="G94" i="42" s="1"/>
  <c r="C94" i="43" s="1"/>
  <c r="E94" i="43" s="1"/>
  <c r="G94" i="43" s="1"/>
  <c r="C138" i="42"/>
  <c r="E138" i="42" s="1"/>
  <c r="G138" i="42" s="1"/>
  <c r="C138" i="43" s="1"/>
  <c r="E138" i="43" s="1"/>
  <c r="G138" i="43" s="1"/>
  <c r="C203" i="42"/>
  <c r="E203" i="42" s="1"/>
  <c r="G203" i="42" s="1"/>
  <c r="C203" i="43" s="1"/>
  <c r="E203" i="43" s="1"/>
  <c r="G203" i="43" s="1"/>
  <c r="C159" i="42"/>
  <c r="E159" i="42" s="1"/>
  <c r="G159" i="42" s="1"/>
  <c r="C159" i="43" s="1"/>
  <c r="E159" i="43" s="1"/>
  <c r="G159" i="43" s="1"/>
  <c r="C105" i="42"/>
  <c r="E105" i="42" s="1"/>
  <c r="G105" i="42" s="1"/>
  <c r="C105" i="43" s="1"/>
  <c r="E105" i="43" s="1"/>
  <c r="G105" i="43" s="1"/>
  <c r="C149" i="42"/>
  <c r="E149" i="42" s="1"/>
  <c r="G149" i="42" s="1"/>
  <c r="C149" i="43" s="1"/>
  <c r="E149" i="43" s="1"/>
  <c r="G149" i="43" s="1"/>
  <c r="C57" i="42"/>
  <c r="E57" i="42" s="1"/>
  <c r="G57" i="42" s="1"/>
  <c r="C57" i="43" s="1"/>
  <c r="E57" i="43" s="1"/>
  <c r="G57" i="43" s="1"/>
  <c r="C193" i="42"/>
  <c r="E193" i="42" s="1"/>
  <c r="G193" i="42" s="1"/>
  <c r="C193" i="43" s="1"/>
  <c r="E193" i="43" s="1"/>
  <c r="G193" i="43" s="1"/>
  <c r="C10" i="42"/>
  <c r="E10" i="42" s="1"/>
  <c r="G10" i="42" s="1"/>
  <c r="C10" i="43" s="1"/>
  <c r="E10" i="43" s="1"/>
  <c r="G10" i="43" s="1"/>
  <c r="C49" i="42"/>
  <c r="E49" i="42" s="1"/>
  <c r="G49" i="42" s="1"/>
  <c r="C49" i="43" s="1"/>
  <c r="E49" i="43" s="1"/>
  <c r="G49" i="43" s="1"/>
  <c r="C90" i="42"/>
  <c r="E90" i="42" s="1"/>
  <c r="G90" i="42" s="1"/>
  <c r="C90" i="43" s="1"/>
  <c r="E90" i="43" s="1"/>
  <c r="G90" i="43" s="1"/>
  <c r="C198" i="42"/>
  <c r="E198" i="42" s="1"/>
  <c r="G198" i="42" s="1"/>
  <c r="C114" i="42"/>
  <c r="E114" i="42" s="1"/>
  <c r="G114" i="42" s="1"/>
  <c r="C114" i="43" s="1"/>
  <c r="E114" i="43" s="1"/>
  <c r="G114" i="43" s="1"/>
  <c r="C139" i="42"/>
  <c r="E139" i="42" s="1"/>
  <c r="G139" i="42" s="1"/>
  <c r="C139" i="43" s="1"/>
  <c r="E139" i="43" s="1"/>
  <c r="G139" i="43" s="1"/>
  <c r="C155" i="42"/>
  <c r="E155" i="42" s="1"/>
  <c r="G155" i="42" s="1"/>
  <c r="C155" i="43" s="1"/>
  <c r="E155" i="43" s="1"/>
  <c r="G155" i="43" s="1"/>
  <c r="C15" i="42"/>
  <c r="E15" i="42" s="1"/>
  <c r="G15" i="42" s="1"/>
  <c r="C15" i="43" s="1"/>
  <c r="E15" i="43" s="1"/>
  <c r="G15" i="43" s="1"/>
  <c r="C144" i="42"/>
  <c r="E144" i="42" s="1"/>
  <c r="G144" i="42" s="1"/>
  <c r="C144" i="43" s="1"/>
  <c r="E144" i="43" s="1"/>
  <c r="G144" i="43" s="1"/>
  <c r="C28" i="42"/>
  <c r="E28" i="42" s="1"/>
  <c r="G28" i="42" s="1"/>
  <c r="C28" i="43" s="1"/>
  <c r="E28" i="43" s="1"/>
  <c r="G28" i="43" s="1"/>
  <c r="C68" i="42"/>
  <c r="E68" i="42" s="1"/>
  <c r="G68" i="42" s="1"/>
  <c r="C68" i="43" s="1"/>
  <c r="E68" i="43" s="1"/>
  <c r="G68" i="43" s="1"/>
  <c r="C183" i="42"/>
  <c r="E183" i="42" s="1"/>
  <c r="G183" i="42" s="1"/>
  <c r="C183" i="43" s="1"/>
  <c r="E183" i="43" s="1"/>
  <c r="G183" i="43" s="1"/>
  <c r="C205" i="42"/>
  <c r="E205" i="42" s="1"/>
  <c r="G205" i="42" s="1"/>
  <c r="C205" i="43" s="1"/>
  <c r="E205" i="43" s="1"/>
  <c r="G205" i="43" s="1"/>
  <c r="C55" i="42"/>
  <c r="E55" i="42" s="1"/>
  <c r="G55" i="42" s="1"/>
  <c r="C55" i="43" s="1"/>
  <c r="E55" i="43" s="1"/>
  <c r="G55" i="43" s="1"/>
  <c r="C129" i="42"/>
  <c r="E129" i="42" s="1"/>
  <c r="G129" i="42" s="1"/>
  <c r="C129" i="43" s="1"/>
  <c r="E129" i="43" s="1"/>
  <c r="G129" i="43" s="1"/>
  <c r="C185" i="42"/>
  <c r="E185" i="42" s="1"/>
  <c r="G185" i="42" s="1"/>
  <c r="C185" i="43" s="1"/>
  <c r="E185" i="43" s="1"/>
  <c r="G185" i="43" s="1"/>
  <c r="C126" i="42"/>
  <c r="E126" i="42" s="1"/>
  <c r="G126" i="42" s="1"/>
  <c r="C126" i="43" s="1"/>
  <c r="E126" i="43" s="1"/>
  <c r="G126" i="43" s="1"/>
  <c r="C124" i="42"/>
  <c r="E124" i="42" s="1"/>
  <c r="G124" i="42" s="1"/>
  <c r="C154" i="42"/>
  <c r="E154" i="42" s="1"/>
  <c r="G154" i="42" s="1"/>
  <c r="C154" i="43" s="1"/>
  <c r="E154" i="43" s="1"/>
  <c r="G154" i="43" s="1"/>
  <c r="C163" i="42"/>
  <c r="E163" i="42" s="1"/>
  <c r="G163" i="42" s="1"/>
  <c r="C163" i="43" s="1"/>
  <c r="E163" i="43" s="1"/>
  <c r="G163" i="43" s="1"/>
  <c r="C123" i="42"/>
  <c r="E123" i="42" s="1"/>
  <c r="G123" i="42" s="1"/>
  <c r="C123" i="43" s="1"/>
  <c r="E123" i="43" s="1"/>
  <c r="G123" i="43" s="1"/>
  <c r="C132" i="42"/>
  <c r="E132" i="42" s="1"/>
  <c r="G132" i="42" s="1"/>
  <c r="C132" i="43" s="1"/>
  <c r="E132" i="43" s="1"/>
  <c r="G132" i="43" s="1"/>
  <c r="C137" i="42"/>
  <c r="E137" i="42" s="1"/>
  <c r="G137" i="42" s="1"/>
  <c r="C137" i="43" s="1"/>
  <c r="E137" i="43" s="1"/>
  <c r="G137" i="43" s="1"/>
  <c r="C107" i="42"/>
  <c r="E107" i="42" s="1"/>
  <c r="G107" i="42" s="1"/>
  <c r="C107" i="43" s="1"/>
  <c r="E107" i="43" s="1"/>
  <c r="G107" i="43" s="1"/>
  <c r="C202" i="42"/>
  <c r="E202" i="42" s="1"/>
  <c r="G202" i="42" s="1"/>
  <c r="C202" i="43" s="1"/>
  <c r="E202" i="43" s="1"/>
  <c r="G202" i="43" s="1"/>
  <c r="C135" i="42"/>
  <c r="E135" i="42" s="1"/>
  <c r="G135" i="42" s="1"/>
  <c r="C135" i="43" s="1"/>
  <c r="E135" i="43" s="1"/>
  <c r="G135" i="43" s="1"/>
  <c r="C59" i="42"/>
  <c r="E59" i="42" s="1"/>
  <c r="G59" i="42" s="1"/>
  <c r="C59" i="43" s="1"/>
  <c r="E59" i="43" s="1"/>
  <c r="G59" i="43" s="1"/>
  <c r="C186" i="42"/>
  <c r="E186" i="42" s="1"/>
  <c r="G186" i="42" s="1"/>
  <c r="C186" i="43" s="1"/>
  <c r="E186" i="43" s="1"/>
  <c r="G186" i="43" s="1"/>
  <c r="C127" i="42"/>
  <c r="E127" i="42" s="1"/>
  <c r="G127" i="42" s="1"/>
  <c r="C127" i="43" s="1"/>
  <c r="E127" i="43" s="1"/>
  <c r="G127" i="43" s="1"/>
  <c r="C207" i="42"/>
  <c r="E207" i="42" s="1"/>
  <c r="G207" i="42" s="1"/>
  <c r="C207" i="43" s="1"/>
  <c r="E207" i="43" s="1"/>
  <c r="G207" i="43" s="1"/>
  <c r="C60" i="42"/>
  <c r="E60" i="42" s="1"/>
  <c r="G60" i="42" s="1"/>
  <c r="C60" i="43" s="1"/>
  <c r="E60" i="43" s="1"/>
  <c r="G60" i="43" s="1"/>
  <c r="C206" i="42"/>
  <c r="E206" i="42" s="1"/>
  <c r="G206" i="42" s="1"/>
  <c r="C206" i="43" s="1"/>
  <c r="E206" i="43" s="1"/>
  <c r="G206" i="43" s="1"/>
  <c r="C72" i="42"/>
  <c r="E72" i="42" s="1"/>
  <c r="G72" i="42" s="1"/>
  <c r="C72" i="43" s="1"/>
  <c r="E72" i="43" s="1"/>
  <c r="G72" i="43" s="1"/>
  <c r="C86" i="42"/>
  <c r="E86" i="42" s="1"/>
  <c r="G86" i="42" s="1"/>
  <c r="C86" i="43" s="1"/>
  <c r="E86" i="43" s="1"/>
  <c r="G86" i="43" s="1"/>
  <c r="C104" i="42"/>
  <c r="E104" i="42" s="1"/>
  <c r="G104" i="42" s="1"/>
  <c r="C104" i="43" s="1"/>
  <c r="E104" i="43" s="1"/>
  <c r="G104" i="43" s="1"/>
  <c r="C188" i="42"/>
  <c r="E188" i="42" s="1"/>
  <c r="G188" i="42" s="1"/>
  <c r="C188" i="43" s="1"/>
  <c r="E188" i="43" s="1"/>
  <c r="G188" i="43" s="1"/>
  <c r="C16" i="42"/>
  <c r="E16" i="42" s="1"/>
  <c r="G16" i="42" s="1"/>
  <c r="C16" i="43" s="1"/>
  <c r="E16" i="43" s="1"/>
  <c r="G16" i="43" s="1"/>
  <c r="C116" i="42"/>
  <c r="E116" i="42" s="1"/>
  <c r="G116" i="42" s="1"/>
  <c r="C116" i="43" s="1"/>
  <c r="E116" i="43" s="1"/>
  <c r="G116" i="43" s="1"/>
  <c r="C172" i="42"/>
  <c r="E172" i="42" s="1"/>
  <c r="G172" i="42" s="1"/>
  <c r="C172" i="43" s="1"/>
  <c r="E172" i="43" s="1"/>
  <c r="G172" i="43" s="1"/>
  <c r="C140" i="42"/>
  <c r="E140" i="42" s="1"/>
  <c r="G140" i="42" s="1"/>
  <c r="C140" i="43" s="1"/>
  <c r="E140" i="43" s="1"/>
  <c r="G140" i="43" s="1"/>
  <c r="C11" i="42"/>
  <c r="E11" i="42" s="1"/>
  <c r="G11" i="42" s="1"/>
  <c r="C11" i="43" s="1"/>
  <c r="E11" i="43" s="1"/>
  <c r="G11" i="43" s="1"/>
  <c r="C7" i="42"/>
  <c r="E7" i="42" s="1"/>
  <c r="G7" i="42" s="1"/>
  <c r="C7" i="43" s="1"/>
  <c r="E7" i="43" s="1"/>
  <c r="G7" i="43" s="1"/>
  <c r="C153" i="42"/>
  <c r="E153" i="42" s="1"/>
  <c r="G153" i="42" s="1"/>
  <c r="C153" i="43" s="1"/>
  <c r="E153" i="43" s="1"/>
  <c r="G153" i="43" s="1"/>
  <c r="C9" i="42"/>
  <c r="E9" i="42" s="1"/>
  <c r="G9" i="42" s="1"/>
  <c r="C9" i="43" s="1"/>
  <c r="E9" i="43" s="1"/>
  <c r="G9" i="43" s="1"/>
  <c r="C117" i="42"/>
  <c r="E117" i="42" s="1"/>
  <c r="G117" i="42" s="1"/>
  <c r="C117" i="43" s="1"/>
  <c r="E117" i="43" s="1"/>
  <c r="G117" i="43" s="1"/>
  <c r="C166" i="42"/>
  <c r="E166" i="42" s="1"/>
  <c r="G166" i="42" s="1"/>
  <c r="C166" i="43" s="1"/>
  <c r="E166" i="43" s="1"/>
  <c r="G166" i="43" s="1"/>
  <c r="C80" i="42"/>
  <c r="E80" i="42" s="1"/>
  <c r="G80" i="42" s="1"/>
  <c r="C80" i="43" s="1"/>
  <c r="E80" i="43" s="1"/>
  <c r="G80" i="43" s="1"/>
  <c r="C182" i="42"/>
  <c r="E182" i="42" s="1"/>
  <c r="G182" i="42" s="1"/>
  <c r="C182" i="43" s="1"/>
  <c r="E182" i="43" s="1"/>
  <c r="G182" i="43" s="1"/>
  <c r="C180" i="42"/>
  <c r="E180" i="42" s="1"/>
  <c r="G180" i="42" s="1"/>
  <c r="C180" i="43" s="1"/>
  <c r="E180" i="43" s="1"/>
  <c r="G180" i="43" s="1"/>
  <c r="C184" i="42"/>
  <c r="E184" i="42" s="1"/>
  <c r="G184" i="42" s="1"/>
  <c r="C184" i="43" s="1"/>
  <c r="E184" i="43" s="1"/>
  <c r="G184" i="43" s="1"/>
  <c r="C161" i="42"/>
  <c r="E161" i="42" s="1"/>
  <c r="G161" i="42" s="1"/>
  <c r="C161" i="43" s="1"/>
  <c r="E161" i="43" s="1"/>
  <c r="G161" i="43" s="1"/>
  <c r="C113" i="42"/>
  <c r="E113" i="42" s="1"/>
  <c r="G113" i="42" s="1"/>
  <c r="C113" i="43" s="1"/>
  <c r="E113" i="43" s="1"/>
  <c r="G113" i="43" s="1"/>
  <c r="C64" i="42"/>
  <c r="E64" i="42" s="1"/>
  <c r="G64" i="42" s="1"/>
  <c r="C64" i="43" s="1"/>
  <c r="E64" i="43" s="1"/>
  <c r="G64" i="43" s="1"/>
  <c r="C91" i="42"/>
  <c r="E91" i="42" s="1"/>
  <c r="G91" i="42" s="1"/>
  <c r="C91" i="43" s="1"/>
  <c r="E91" i="43" s="1"/>
  <c r="G91" i="43" s="1"/>
  <c r="C24" i="42"/>
  <c r="E24" i="42" s="1"/>
  <c r="G24" i="42" s="1"/>
  <c r="C24" i="43" s="1"/>
  <c r="E24" i="43" s="1"/>
  <c r="G24" i="43" s="1"/>
  <c r="C56" i="42"/>
  <c r="E56" i="42" s="1"/>
  <c r="G56" i="42" s="1"/>
  <c r="C56" i="43" s="1"/>
  <c r="E56" i="43" s="1"/>
  <c r="G56" i="43" s="1"/>
  <c r="C120" i="42"/>
  <c r="E120" i="42" s="1"/>
  <c r="G120" i="42" s="1"/>
  <c r="C120" i="43" s="1"/>
  <c r="E120" i="43" s="1"/>
  <c r="G120" i="43" s="1"/>
  <c r="C89" i="42"/>
  <c r="E89" i="42" s="1"/>
  <c r="G89" i="42" s="1"/>
  <c r="C89" i="43" s="1"/>
  <c r="E89" i="43" s="1"/>
  <c r="G89" i="43" s="1"/>
  <c r="C27" i="42"/>
  <c r="E27" i="42" s="1"/>
  <c r="G27" i="42" s="1"/>
  <c r="C118" i="42"/>
  <c r="E118" i="42" s="1"/>
  <c r="G118" i="42" s="1"/>
  <c r="C118" i="43" s="1"/>
  <c r="E118" i="43" s="1"/>
  <c r="G118" i="43" s="1"/>
  <c r="C31" i="42"/>
  <c r="E31" i="42" s="1"/>
  <c r="G31" i="42" s="1"/>
  <c r="C31" i="43" s="1"/>
  <c r="E31" i="43" s="1"/>
  <c r="G31" i="43" s="1"/>
  <c r="C95" i="42"/>
  <c r="E95" i="42" s="1"/>
  <c r="G95" i="42" s="1"/>
  <c r="C95" i="43" s="1"/>
  <c r="E95" i="43" s="1"/>
  <c r="G95" i="43" s="1"/>
  <c r="C157" i="42"/>
  <c r="E157" i="42" s="1"/>
  <c r="G157" i="42" s="1"/>
  <c r="C157" i="43" s="1"/>
  <c r="E157" i="43" s="1"/>
  <c r="G157" i="43" s="1"/>
  <c r="C174" i="42"/>
  <c r="E174" i="42" s="1"/>
  <c r="G174" i="42" s="1"/>
  <c r="C174" i="43" s="1"/>
  <c r="E174" i="43" s="1"/>
  <c r="G174" i="43" s="1"/>
  <c r="C110" i="42"/>
  <c r="E110" i="42" s="1"/>
  <c r="G110" i="42" s="1"/>
  <c r="C110" i="43" s="1"/>
  <c r="E110" i="43" s="1"/>
  <c r="G110" i="43" s="1"/>
  <c r="C23" i="41"/>
  <c r="E23" i="41" s="1"/>
  <c r="G23" i="41" s="1"/>
  <c r="C97" i="41"/>
  <c r="E97" i="41" s="1"/>
  <c r="G97" i="41" s="1"/>
  <c r="C152" i="41"/>
  <c r="E152" i="41" s="1"/>
  <c r="G152" i="41" s="1"/>
  <c r="C67" i="41"/>
  <c r="E67" i="41" s="1"/>
  <c r="G67" i="41" s="1"/>
  <c r="C170" i="41"/>
  <c r="E170" i="41" s="1"/>
  <c r="G170" i="41" s="1"/>
  <c r="C150" i="41"/>
  <c r="E150" i="41" s="1"/>
  <c r="G150" i="41" s="1"/>
  <c r="C44" i="41"/>
  <c r="E44" i="41" s="1"/>
  <c r="G44" i="41" s="1"/>
  <c r="C178" i="41"/>
  <c r="E178" i="41" s="1"/>
  <c r="G178" i="41" s="1"/>
  <c r="C35" i="41"/>
  <c r="E35" i="41" s="1"/>
  <c r="G35" i="41" s="1"/>
  <c r="C29" i="41"/>
  <c r="E29" i="41" s="1"/>
  <c r="G29" i="41" s="1"/>
  <c r="C88" i="41"/>
  <c r="E88" i="41" s="1"/>
  <c r="G88" i="41" s="1"/>
  <c r="C48" i="41"/>
  <c r="E48" i="41" s="1"/>
  <c r="G48" i="41" s="1"/>
  <c r="C179" i="41"/>
  <c r="E179" i="41" s="1"/>
  <c r="G179" i="41" s="1"/>
  <c r="C41" i="41"/>
  <c r="E41" i="41" s="1"/>
  <c r="G41" i="41" s="1"/>
  <c r="C102" i="41"/>
  <c r="E102" i="41" s="1"/>
  <c r="G102" i="41" s="1"/>
  <c r="C14" i="41"/>
  <c r="E14" i="41" s="1"/>
  <c r="G14" i="41" s="1"/>
  <c r="C63" i="41"/>
  <c r="E63" i="41" s="1"/>
  <c r="G63" i="41" s="1"/>
  <c r="E43" i="41"/>
  <c r="G43" i="41" s="1"/>
  <c r="C43" i="41"/>
  <c r="C66" i="41"/>
  <c r="E66" i="41" s="1"/>
  <c r="G66" i="41" s="1"/>
  <c r="C164" i="41"/>
  <c r="E164" i="41" s="1"/>
  <c r="G164" i="41" s="1"/>
  <c r="C70" i="41"/>
  <c r="E70" i="41" s="1"/>
  <c r="G70" i="41" s="1"/>
  <c r="C36" i="41"/>
  <c r="E36" i="41" s="1"/>
  <c r="G36" i="41" s="1"/>
  <c r="C151" i="41"/>
  <c r="E151" i="41" s="1"/>
  <c r="G151" i="41" s="1"/>
  <c r="C92" i="41"/>
  <c r="E92" i="41" s="1"/>
  <c r="G92" i="41" s="1"/>
  <c r="C62" i="41"/>
  <c r="E62" i="41" s="1"/>
  <c r="G62" i="41" s="1"/>
  <c r="C74" i="41"/>
  <c r="E74" i="41" s="1"/>
  <c r="G74" i="41" s="1"/>
  <c r="C190" i="41"/>
  <c r="E190" i="41" s="1"/>
  <c r="G190" i="41" s="1"/>
  <c r="C26" i="41"/>
  <c r="E26" i="41" s="1"/>
  <c r="G26" i="41" s="1"/>
  <c r="C71" i="41"/>
  <c r="E71" i="41" s="1"/>
  <c r="G71" i="41" s="1"/>
  <c r="C61" i="41"/>
  <c r="E61" i="41" s="1"/>
  <c r="G61" i="41" s="1"/>
  <c r="C12" i="41"/>
  <c r="E12" i="41" s="1"/>
  <c r="G12" i="41" s="1"/>
  <c r="C78" i="41"/>
  <c r="E78" i="41" s="1"/>
  <c r="G78" i="41" s="1"/>
  <c r="C85" i="41"/>
  <c r="E85" i="41" s="1"/>
  <c r="G85" i="41" s="1"/>
  <c r="C50" i="41"/>
  <c r="E50" i="41" s="1"/>
  <c r="G50" i="41" s="1"/>
  <c r="C19" i="41"/>
  <c r="E19" i="41" s="1"/>
  <c r="G19" i="41" s="1"/>
  <c r="C82" i="40"/>
  <c r="E82" i="40" s="1"/>
  <c r="G82" i="40" s="1"/>
  <c r="C40" i="40"/>
  <c r="E40" i="40" s="1"/>
  <c r="G40" i="40" s="1"/>
  <c r="C81" i="40"/>
  <c r="E81" i="40" s="1"/>
  <c r="G81" i="40" s="1"/>
  <c r="C22" i="40"/>
  <c r="E22" i="40" s="1"/>
  <c r="G22" i="40" s="1"/>
  <c r="C93" i="40"/>
  <c r="E93" i="40" s="1"/>
  <c r="G93" i="40" s="1"/>
  <c r="C47" i="40"/>
  <c r="E47" i="40" s="1"/>
  <c r="G47" i="40" s="1"/>
  <c r="C106" i="40"/>
  <c r="E106" i="40" s="1"/>
  <c r="G106" i="40" s="1"/>
  <c r="C79" i="40"/>
  <c r="E79" i="40" s="1"/>
  <c r="G79" i="40" s="1"/>
  <c r="C87" i="40"/>
  <c r="E87" i="40" s="1"/>
  <c r="G87" i="40" s="1"/>
  <c r="C77" i="40"/>
  <c r="E77" i="40" s="1"/>
  <c r="G77" i="40" s="1"/>
  <c r="C73" i="40"/>
  <c r="E73" i="40" s="1"/>
  <c r="G73" i="40" s="1"/>
  <c r="C46" i="40"/>
  <c r="E46" i="40" s="1"/>
  <c r="G46" i="40" s="1"/>
  <c r="C42" i="40"/>
  <c r="E42" i="40" s="1"/>
  <c r="G42" i="40" s="1"/>
  <c r="C39" i="40"/>
  <c r="E39" i="40" s="1"/>
  <c r="G39" i="40" s="1"/>
  <c r="C38" i="40"/>
  <c r="E38" i="40" s="1"/>
  <c r="G38" i="40" s="1"/>
  <c r="C37" i="40"/>
  <c r="E37" i="40" s="1"/>
  <c r="G37" i="40" s="1"/>
  <c r="C34" i="40"/>
  <c r="E34" i="40" s="1"/>
  <c r="G34" i="40" s="1"/>
  <c r="C17" i="40"/>
  <c r="E17" i="40" s="1"/>
  <c r="G17" i="40" s="1"/>
  <c r="C6" i="40"/>
  <c r="E6" i="40" s="1"/>
  <c r="G6" i="40" s="1"/>
  <c r="C211" i="61" l="1"/>
  <c r="E211" i="61" s="1"/>
  <c r="G211" i="61" s="1"/>
  <c r="C215" i="63"/>
  <c r="E215" i="63" s="1"/>
  <c r="G215" i="63" s="1"/>
  <c r="C214" i="55"/>
  <c r="E214" i="55" s="1"/>
  <c r="G214" i="55" s="1"/>
  <c r="C213" i="60"/>
  <c r="E213" i="60" s="1"/>
  <c r="G213" i="60" s="1"/>
  <c r="C212" i="62"/>
  <c r="E212" i="62" s="1"/>
  <c r="G212" i="62" s="1"/>
  <c r="C52" i="45"/>
  <c r="E52" i="45" s="1"/>
  <c r="G52" i="45" s="1"/>
  <c r="C217" i="64"/>
  <c r="E217" i="64" s="1"/>
  <c r="G217" i="64" s="1"/>
  <c r="C196" i="45"/>
  <c r="E196" i="45" s="1"/>
  <c r="G196" i="45" s="1"/>
  <c r="C196" i="46" s="1"/>
  <c r="E196" i="46" s="1"/>
  <c r="G196" i="46" s="1"/>
  <c r="C196" i="47" s="1"/>
  <c r="C142" i="45"/>
  <c r="E142" i="45" s="1"/>
  <c r="G142" i="45" s="1"/>
  <c r="C142" i="46" s="1"/>
  <c r="E142" i="46" s="1"/>
  <c r="G142" i="46" s="1"/>
  <c r="C142" i="47" s="1"/>
  <c r="C45" i="45"/>
  <c r="E45" i="45" s="1"/>
  <c r="G45" i="45" s="1"/>
  <c r="C45" i="46" s="1"/>
  <c r="E45" i="46" s="1"/>
  <c r="G45" i="46" s="1"/>
  <c r="C45" i="47" s="1"/>
  <c r="C219" i="63"/>
  <c r="E219" i="63" s="1"/>
  <c r="G219" i="63" s="1"/>
  <c r="C68" i="44"/>
  <c r="E68" i="44" s="1"/>
  <c r="G68" i="44" s="1"/>
  <c r="C80" i="44"/>
  <c r="E80" i="44" s="1"/>
  <c r="G80" i="44" s="1"/>
  <c r="C60" i="44"/>
  <c r="E60" i="44" s="1"/>
  <c r="G60" i="44" s="1"/>
  <c r="C57" i="44"/>
  <c r="E57" i="44" s="1"/>
  <c r="G57" i="44" s="1"/>
  <c r="C161" i="44"/>
  <c r="E161" i="44" s="1"/>
  <c r="G161" i="44" s="1"/>
  <c r="C9" i="44"/>
  <c r="E9" i="44" s="1"/>
  <c r="G9" i="44" s="1"/>
  <c r="C188" i="44"/>
  <c r="E188" i="44" s="1"/>
  <c r="G188" i="44" s="1"/>
  <c r="C127" i="44"/>
  <c r="E127" i="44" s="1"/>
  <c r="G127" i="44" s="1"/>
  <c r="C123" i="44"/>
  <c r="E123" i="44" s="1"/>
  <c r="G123" i="44" s="1"/>
  <c r="C205" i="44"/>
  <c r="E205" i="44" s="1"/>
  <c r="G205" i="44" s="1"/>
  <c r="C139" i="44"/>
  <c r="E139" i="44" s="1"/>
  <c r="G139" i="44" s="1"/>
  <c r="C69" i="44"/>
  <c r="E69" i="44" s="1"/>
  <c r="G69" i="44" s="1"/>
  <c r="C115" i="44"/>
  <c r="E115" i="44" s="1"/>
  <c r="G115" i="44" s="1"/>
  <c r="C32" i="44"/>
  <c r="E32" i="44" s="1"/>
  <c r="G32" i="44" s="1"/>
  <c r="C119" i="44"/>
  <c r="E119" i="44" s="1"/>
  <c r="G119" i="44" s="1"/>
  <c r="C197" i="44"/>
  <c r="E197" i="44" s="1"/>
  <c r="G197" i="44" s="1"/>
  <c r="C195" i="44"/>
  <c r="E195" i="44" s="1"/>
  <c r="G195" i="44" s="1"/>
  <c r="C65" i="44"/>
  <c r="E65" i="44" s="1"/>
  <c r="G65" i="44" s="1"/>
  <c r="C200" i="44"/>
  <c r="E200" i="44" s="1"/>
  <c r="G200" i="44" s="1"/>
  <c r="C169" i="44"/>
  <c r="E169" i="44" s="1"/>
  <c r="G169" i="44" s="1"/>
  <c r="C96" i="44"/>
  <c r="E96" i="44" s="1"/>
  <c r="G96" i="44" s="1"/>
  <c r="C89" i="44"/>
  <c r="E89" i="44" s="1"/>
  <c r="G89" i="44" s="1"/>
  <c r="C184" i="44"/>
  <c r="E184" i="44" s="1"/>
  <c r="G184" i="44" s="1"/>
  <c r="C153" i="44"/>
  <c r="E153" i="44" s="1"/>
  <c r="G153" i="44" s="1"/>
  <c r="C104" i="44"/>
  <c r="E104" i="44" s="1"/>
  <c r="G104" i="44" s="1"/>
  <c r="C186" i="44"/>
  <c r="E186" i="44" s="1"/>
  <c r="G186" i="44" s="1"/>
  <c r="C183" i="44"/>
  <c r="E183" i="44" s="1"/>
  <c r="G183" i="44" s="1"/>
  <c r="C114" i="44"/>
  <c r="E114" i="44" s="1"/>
  <c r="G114" i="44" s="1"/>
  <c r="C149" i="44"/>
  <c r="E149" i="44" s="1"/>
  <c r="G149" i="44" s="1"/>
  <c r="C210" i="44"/>
  <c r="E210" i="44" s="1"/>
  <c r="G210" i="44" s="1"/>
  <c r="C191" i="44"/>
  <c r="E191" i="44" s="1"/>
  <c r="G191" i="44" s="1"/>
  <c r="C147" i="44"/>
  <c r="E147" i="44" s="1"/>
  <c r="G147" i="44" s="1"/>
  <c r="C122" i="44"/>
  <c r="E122" i="44" s="1"/>
  <c r="G122" i="44" s="1"/>
  <c r="C99" i="44"/>
  <c r="E99" i="44" s="1"/>
  <c r="G99" i="44" s="1"/>
  <c r="C131" i="44"/>
  <c r="E131" i="44" s="1"/>
  <c r="G131" i="44" s="1"/>
  <c r="C58" i="44"/>
  <c r="E58" i="44" s="1"/>
  <c r="G58" i="44" s="1"/>
  <c r="C158" i="44"/>
  <c r="E158" i="44" s="1"/>
  <c r="G158" i="44" s="1"/>
  <c r="C134" i="44"/>
  <c r="E134" i="44" s="1"/>
  <c r="G134" i="44" s="1"/>
  <c r="C110" i="44"/>
  <c r="E110" i="44" s="1"/>
  <c r="G110" i="44" s="1"/>
  <c r="C120" i="44"/>
  <c r="E120" i="44" s="1"/>
  <c r="G120" i="44" s="1"/>
  <c r="C180" i="44"/>
  <c r="E180" i="44" s="1"/>
  <c r="G180" i="44" s="1"/>
  <c r="C7" i="44"/>
  <c r="E7" i="44" s="1"/>
  <c r="G7" i="44" s="1"/>
  <c r="C86" i="44"/>
  <c r="E86" i="44" s="1"/>
  <c r="G86" i="44" s="1"/>
  <c r="C59" i="44"/>
  <c r="E59" i="44" s="1"/>
  <c r="G59" i="44" s="1"/>
  <c r="C154" i="44"/>
  <c r="E154" i="44" s="1"/>
  <c r="G154" i="44" s="1"/>
  <c r="C105" i="44"/>
  <c r="E105" i="44" s="1"/>
  <c r="G105" i="44" s="1"/>
  <c r="C21" i="44"/>
  <c r="E21" i="44" s="1"/>
  <c r="G21" i="44" s="1"/>
  <c r="C21" i="45" s="1"/>
  <c r="E21" i="45" s="1"/>
  <c r="G21" i="45" s="1"/>
  <c r="C21" i="46" s="1"/>
  <c r="C30" i="44"/>
  <c r="E30" i="44" s="1"/>
  <c r="G30" i="44" s="1"/>
  <c r="C167" i="44"/>
  <c r="E167" i="44" s="1"/>
  <c r="G167" i="44" s="1"/>
  <c r="C171" i="44"/>
  <c r="E171" i="44" s="1"/>
  <c r="G171" i="44" s="1"/>
  <c r="C128" i="44"/>
  <c r="E128" i="44" s="1"/>
  <c r="G128" i="44" s="1"/>
  <c r="C145" i="44"/>
  <c r="E145" i="44" s="1"/>
  <c r="G145" i="44" s="1"/>
  <c r="C173" i="44"/>
  <c r="E173" i="44" s="1"/>
  <c r="G173" i="44" s="1"/>
  <c r="C146" i="44"/>
  <c r="E146" i="44" s="1"/>
  <c r="G146" i="44" s="1"/>
  <c r="C187" i="44"/>
  <c r="E187" i="44" s="1"/>
  <c r="G187" i="44" s="1"/>
  <c r="C174" i="44"/>
  <c r="E174" i="44" s="1"/>
  <c r="G174" i="44" s="1"/>
  <c r="C56" i="44"/>
  <c r="E56" i="44" s="1"/>
  <c r="G56" i="44" s="1"/>
  <c r="C182" i="44"/>
  <c r="E182" i="44" s="1"/>
  <c r="G182" i="44" s="1"/>
  <c r="C11" i="44"/>
  <c r="E11" i="44" s="1"/>
  <c r="G11" i="44" s="1"/>
  <c r="C72" i="44"/>
  <c r="E72" i="44" s="1"/>
  <c r="G72" i="44" s="1"/>
  <c r="C135" i="44"/>
  <c r="E135" i="44" s="1"/>
  <c r="G135" i="44" s="1"/>
  <c r="C90" i="44"/>
  <c r="E90" i="44" s="1"/>
  <c r="G90" i="44" s="1"/>
  <c r="C159" i="44"/>
  <c r="E159" i="44" s="1"/>
  <c r="G159" i="44" s="1"/>
  <c r="C53" i="44"/>
  <c r="E53" i="44" s="1"/>
  <c r="G53" i="44" s="1"/>
  <c r="C33" i="44"/>
  <c r="E33" i="44" s="1"/>
  <c r="G33" i="44" s="1"/>
  <c r="C176" i="44"/>
  <c r="E176" i="44" s="1"/>
  <c r="G176" i="44" s="1"/>
  <c r="C208" i="44"/>
  <c r="E208" i="44" s="1"/>
  <c r="G208" i="44" s="1"/>
  <c r="C103" i="44"/>
  <c r="E103" i="44" s="1"/>
  <c r="G103" i="44" s="1"/>
  <c r="C111" i="44"/>
  <c r="E111" i="44" s="1"/>
  <c r="G111" i="44" s="1"/>
  <c r="C143" i="44"/>
  <c r="E143" i="44" s="1"/>
  <c r="G143" i="44" s="1"/>
  <c r="C192" i="44"/>
  <c r="E192" i="44" s="1"/>
  <c r="G192" i="44" s="1"/>
  <c r="C157" i="44"/>
  <c r="E157" i="44" s="1"/>
  <c r="G157" i="44" s="1"/>
  <c r="C24" i="44"/>
  <c r="E24" i="44" s="1"/>
  <c r="G24" i="44" s="1"/>
  <c r="C140" i="44"/>
  <c r="E140" i="44" s="1"/>
  <c r="G140" i="44" s="1"/>
  <c r="C206" i="44"/>
  <c r="E206" i="44" s="1"/>
  <c r="G206" i="44" s="1"/>
  <c r="C202" i="44"/>
  <c r="E202" i="44" s="1"/>
  <c r="G202" i="44" s="1"/>
  <c r="C126" i="44"/>
  <c r="E126" i="44" s="1"/>
  <c r="G126" i="44" s="1"/>
  <c r="C28" i="44"/>
  <c r="E28" i="44" s="1"/>
  <c r="G28" i="44" s="1"/>
  <c r="C49" i="44"/>
  <c r="E49" i="44" s="1"/>
  <c r="G49" i="44" s="1"/>
  <c r="C203" i="44"/>
  <c r="E203" i="44" s="1"/>
  <c r="G203" i="44" s="1"/>
  <c r="C160" i="44"/>
  <c r="E160" i="44" s="1"/>
  <c r="G160" i="44" s="1"/>
  <c r="C141" i="44"/>
  <c r="E141" i="44" s="1"/>
  <c r="G141" i="44" s="1"/>
  <c r="C121" i="44"/>
  <c r="E121" i="44" s="1"/>
  <c r="G121" i="44" s="1"/>
  <c r="C204" i="44"/>
  <c r="E204" i="44" s="1"/>
  <c r="G204" i="44" s="1"/>
  <c r="C133" i="44"/>
  <c r="E133" i="44" s="1"/>
  <c r="G133" i="44" s="1"/>
  <c r="C75" i="44"/>
  <c r="E75" i="44" s="1"/>
  <c r="G75" i="44" s="1"/>
  <c r="C181" i="44"/>
  <c r="E181" i="44" s="1"/>
  <c r="G181" i="44" s="1"/>
  <c r="C25" i="44"/>
  <c r="E25" i="44" s="1"/>
  <c r="G25" i="44" s="1"/>
  <c r="C201" i="44"/>
  <c r="E201" i="44" s="1"/>
  <c r="G201" i="44" s="1"/>
  <c r="C95" i="44"/>
  <c r="E95" i="44" s="1"/>
  <c r="G95" i="44" s="1"/>
  <c r="C91" i="44"/>
  <c r="E91" i="44" s="1"/>
  <c r="G91" i="44" s="1"/>
  <c r="C172" i="44"/>
  <c r="E172" i="44" s="1"/>
  <c r="G172" i="44" s="1"/>
  <c r="C107" i="44"/>
  <c r="E107" i="44" s="1"/>
  <c r="G107" i="44" s="1"/>
  <c r="C185" i="44"/>
  <c r="E185" i="44" s="1"/>
  <c r="G185" i="44" s="1"/>
  <c r="C144" i="44"/>
  <c r="E144" i="44" s="1"/>
  <c r="G144" i="44" s="1"/>
  <c r="C10" i="44"/>
  <c r="E10" i="44" s="1"/>
  <c r="G10" i="44" s="1"/>
  <c r="C138" i="44"/>
  <c r="E138" i="44" s="1"/>
  <c r="G138" i="44" s="1"/>
  <c r="C108" i="44"/>
  <c r="E108" i="44" s="1"/>
  <c r="G108" i="44" s="1"/>
  <c r="C130" i="44"/>
  <c r="E130" i="44" s="1"/>
  <c r="G130" i="44" s="1"/>
  <c r="C162" i="44"/>
  <c r="E162" i="44" s="1"/>
  <c r="G162" i="44" s="1"/>
  <c r="C209" i="44"/>
  <c r="E209" i="44" s="1"/>
  <c r="G209" i="44" s="1"/>
  <c r="C165" i="44"/>
  <c r="E165" i="44" s="1"/>
  <c r="G165" i="44" s="1"/>
  <c r="E83" i="44"/>
  <c r="G83" i="44" s="1"/>
  <c r="C83" i="44"/>
  <c r="C136" i="44"/>
  <c r="E136" i="44" s="1"/>
  <c r="G136" i="44" s="1"/>
  <c r="C101" i="44"/>
  <c r="E101" i="44" s="1"/>
  <c r="G101" i="44" s="1"/>
  <c r="C31" i="44"/>
  <c r="E31" i="44" s="1"/>
  <c r="G31" i="44" s="1"/>
  <c r="C64" i="44"/>
  <c r="E64" i="44" s="1"/>
  <c r="G64" i="44" s="1"/>
  <c r="C166" i="44"/>
  <c r="E166" i="44" s="1"/>
  <c r="G166" i="44" s="1"/>
  <c r="C116" i="44"/>
  <c r="E116" i="44" s="1"/>
  <c r="G116" i="44" s="1"/>
  <c r="C137" i="44"/>
  <c r="E137" i="44" s="1"/>
  <c r="G137" i="44" s="1"/>
  <c r="C129" i="44"/>
  <c r="E129" i="44" s="1"/>
  <c r="G129" i="44" s="1"/>
  <c r="C15" i="44"/>
  <c r="E15" i="44" s="1"/>
  <c r="G15" i="44" s="1"/>
  <c r="C193" i="44"/>
  <c r="E193" i="44" s="1"/>
  <c r="G193" i="44" s="1"/>
  <c r="C94" i="44"/>
  <c r="E94" i="44" s="1"/>
  <c r="G94" i="44" s="1"/>
  <c r="C175" i="44"/>
  <c r="E175" i="44" s="1"/>
  <c r="G175" i="44" s="1"/>
  <c r="C8" i="44"/>
  <c r="E8" i="44" s="1"/>
  <c r="G8" i="44" s="1"/>
  <c r="C148" i="44"/>
  <c r="E148" i="44" s="1"/>
  <c r="G148" i="44" s="1"/>
  <c r="C98" i="44"/>
  <c r="E98" i="44" s="1"/>
  <c r="G98" i="44" s="1"/>
  <c r="C194" i="44"/>
  <c r="E194" i="44" s="1"/>
  <c r="G194" i="44" s="1"/>
  <c r="C125" i="44"/>
  <c r="E125" i="44" s="1"/>
  <c r="G125" i="44" s="1"/>
  <c r="C84" i="44"/>
  <c r="E84" i="44" s="1"/>
  <c r="G84" i="44" s="1"/>
  <c r="C13" i="44"/>
  <c r="E13" i="44" s="1"/>
  <c r="G13" i="44" s="1"/>
  <c r="C20" i="44"/>
  <c r="E20" i="44" s="1"/>
  <c r="G20" i="44" s="1"/>
  <c r="C118" i="44"/>
  <c r="E118" i="44" s="1"/>
  <c r="G118" i="44" s="1"/>
  <c r="C113" i="44"/>
  <c r="E113" i="44" s="1"/>
  <c r="G113" i="44" s="1"/>
  <c r="C117" i="44"/>
  <c r="E117" i="44" s="1"/>
  <c r="G117" i="44" s="1"/>
  <c r="C16" i="44"/>
  <c r="E16" i="44" s="1"/>
  <c r="G16" i="44" s="1"/>
  <c r="C207" i="44"/>
  <c r="E207" i="44" s="1"/>
  <c r="G207" i="44" s="1"/>
  <c r="C132" i="44"/>
  <c r="E132" i="44" s="1"/>
  <c r="G132" i="44" s="1"/>
  <c r="C55" i="44"/>
  <c r="E55" i="44" s="1"/>
  <c r="G55" i="44" s="1"/>
  <c r="C155" i="44"/>
  <c r="E155" i="44" s="1"/>
  <c r="G155" i="44" s="1"/>
  <c r="C156" i="44"/>
  <c r="E156" i="44" s="1"/>
  <c r="G156" i="44" s="1"/>
  <c r="C51" i="44"/>
  <c r="E51" i="44" s="1"/>
  <c r="G51" i="44" s="1"/>
  <c r="C177" i="44"/>
  <c r="E177" i="44" s="1"/>
  <c r="G177" i="44" s="1"/>
  <c r="C100" i="44"/>
  <c r="E100" i="44" s="1"/>
  <c r="G100" i="44" s="1"/>
  <c r="C76" i="44"/>
  <c r="E76" i="44" s="1"/>
  <c r="G76" i="44" s="1"/>
  <c r="C18" i="44"/>
  <c r="E18" i="44" s="1"/>
  <c r="G18" i="44" s="1"/>
  <c r="C54" i="44"/>
  <c r="E54" i="44" s="1"/>
  <c r="G54" i="44" s="1"/>
  <c r="C109" i="44"/>
  <c r="E109" i="44" s="1"/>
  <c r="G109" i="44" s="1"/>
  <c r="C109" i="45" s="1"/>
  <c r="E109" i="45" s="1"/>
  <c r="G109" i="45" s="1"/>
  <c r="C109" i="46" s="1"/>
  <c r="C189" i="44"/>
  <c r="E189" i="44" s="1"/>
  <c r="G189" i="44" s="1"/>
  <c r="C112" i="44"/>
  <c r="E112" i="44" s="1"/>
  <c r="G112" i="44" s="1"/>
  <c r="C199" i="44"/>
  <c r="E199" i="44" s="1"/>
  <c r="G199" i="44" s="1"/>
  <c r="C168" i="44"/>
  <c r="E168" i="44" s="1"/>
  <c r="G168" i="44" s="1"/>
  <c r="C163" i="44"/>
  <c r="E163" i="44" s="1"/>
  <c r="G163" i="44" s="1"/>
  <c r="C12" i="42"/>
  <c r="E12" i="42" s="1"/>
  <c r="G12" i="42" s="1"/>
  <c r="C102" i="42"/>
  <c r="E102" i="42" s="1"/>
  <c r="G102" i="42" s="1"/>
  <c r="C152" i="42"/>
  <c r="E152" i="42" s="1"/>
  <c r="G152" i="42" s="1"/>
  <c r="C198" i="43"/>
  <c r="E198" i="43" s="1"/>
  <c r="G198" i="43" s="1"/>
  <c r="C67" i="42"/>
  <c r="E67" i="42" s="1"/>
  <c r="G67" i="42" s="1"/>
  <c r="C62" i="42"/>
  <c r="E62" i="42" s="1"/>
  <c r="G62" i="42" s="1"/>
  <c r="C35" i="42"/>
  <c r="E35" i="42" s="1"/>
  <c r="G35" i="42" s="1"/>
  <c r="C19" i="42"/>
  <c r="E19" i="42" s="1"/>
  <c r="G19" i="42" s="1"/>
  <c r="C66" i="42"/>
  <c r="E66" i="42" s="1"/>
  <c r="G66" i="42" s="1"/>
  <c r="C178" i="42"/>
  <c r="E178" i="42" s="1"/>
  <c r="G178" i="42" s="1"/>
  <c r="C71" i="42"/>
  <c r="E71" i="42" s="1"/>
  <c r="G71" i="42" s="1"/>
  <c r="C179" i="42"/>
  <c r="E179" i="42" s="1"/>
  <c r="G179" i="42" s="1"/>
  <c r="C44" i="42"/>
  <c r="E44" i="42" s="1"/>
  <c r="G44" i="42" s="1"/>
  <c r="C23" i="42"/>
  <c r="E23" i="42" s="1"/>
  <c r="G23" i="42" s="1"/>
  <c r="C124" i="43"/>
  <c r="E124" i="43" s="1"/>
  <c r="G124" i="43" s="1"/>
  <c r="C151" i="42"/>
  <c r="E151" i="42" s="1"/>
  <c r="G151" i="42" s="1"/>
  <c r="C85" i="42"/>
  <c r="E85" i="42" s="1"/>
  <c r="G85" i="42" s="1"/>
  <c r="C63" i="42"/>
  <c r="E63" i="42" s="1"/>
  <c r="G63" i="42" s="1"/>
  <c r="C70" i="42"/>
  <c r="E70" i="42" s="1"/>
  <c r="G70" i="42" s="1"/>
  <c r="C190" i="42"/>
  <c r="E190" i="42" s="1"/>
  <c r="G190" i="42" s="1"/>
  <c r="C88" i="42"/>
  <c r="E88" i="42" s="1"/>
  <c r="G88" i="42" s="1"/>
  <c r="C170" i="42"/>
  <c r="E170" i="42" s="1"/>
  <c r="G170" i="42" s="1"/>
  <c r="C93" i="41"/>
  <c r="E93" i="41" s="1"/>
  <c r="G93" i="41" s="1"/>
  <c r="C43" i="42"/>
  <c r="E43" i="42" s="1"/>
  <c r="G43" i="42" s="1"/>
  <c r="C6" i="41"/>
  <c r="E6" i="41" s="1"/>
  <c r="G6" i="41" s="1"/>
  <c r="C73" i="41"/>
  <c r="E73" i="41" s="1"/>
  <c r="G73" i="41" s="1"/>
  <c r="C81" i="41"/>
  <c r="E81" i="41" s="1"/>
  <c r="G81" i="41" s="1"/>
  <c r="C74" i="42"/>
  <c r="E74" i="42" s="1"/>
  <c r="G74" i="42" s="1"/>
  <c r="C22" i="41"/>
  <c r="E22" i="41" s="1"/>
  <c r="G22" i="41" s="1"/>
  <c r="C17" i="41"/>
  <c r="E17" i="41" s="1"/>
  <c r="G17" i="41" s="1"/>
  <c r="C77" i="41"/>
  <c r="E77" i="41" s="1"/>
  <c r="G77" i="41" s="1"/>
  <c r="C40" i="41"/>
  <c r="E40" i="41" s="1"/>
  <c r="G40" i="41" s="1"/>
  <c r="C36" i="42"/>
  <c r="E36" i="42" s="1"/>
  <c r="G36" i="42" s="1"/>
  <c r="C34" i="41"/>
  <c r="E34" i="41" s="1"/>
  <c r="G34" i="41" s="1"/>
  <c r="C87" i="41"/>
  <c r="E87" i="41" s="1"/>
  <c r="G87" i="41" s="1"/>
  <c r="C82" i="41"/>
  <c r="E82" i="41" s="1"/>
  <c r="G82" i="41" s="1"/>
  <c r="C78" i="42"/>
  <c r="E78" i="42" s="1"/>
  <c r="G78" i="42" s="1"/>
  <c r="C26" i="42"/>
  <c r="E26" i="42" s="1"/>
  <c r="G26" i="42" s="1"/>
  <c r="C92" i="42"/>
  <c r="E92" i="42" s="1"/>
  <c r="G92" i="42" s="1"/>
  <c r="C164" i="42"/>
  <c r="E164" i="42" s="1"/>
  <c r="G164" i="42" s="1"/>
  <c r="C14" i="42"/>
  <c r="E14" i="42" s="1"/>
  <c r="G14" i="42" s="1"/>
  <c r="C48" i="42"/>
  <c r="E48" i="42" s="1"/>
  <c r="G48" i="42" s="1"/>
  <c r="C42" i="41"/>
  <c r="E42" i="41" s="1"/>
  <c r="G42" i="41" s="1"/>
  <c r="C61" i="42"/>
  <c r="E61" i="42" s="1"/>
  <c r="G61" i="42" s="1"/>
  <c r="C29" i="42"/>
  <c r="E29" i="42" s="1"/>
  <c r="G29" i="42" s="1"/>
  <c r="C27" i="43"/>
  <c r="E27" i="43" s="1"/>
  <c r="G27" i="43" s="1"/>
  <c r="C37" i="41"/>
  <c r="E37" i="41" s="1"/>
  <c r="G37" i="41" s="1"/>
  <c r="C79" i="41"/>
  <c r="E79" i="41" s="1"/>
  <c r="G79" i="41" s="1"/>
  <c r="C50" i="42"/>
  <c r="E50" i="42" s="1"/>
  <c r="G50" i="42" s="1"/>
  <c r="C41" i="42"/>
  <c r="E41" i="42" s="1"/>
  <c r="G41" i="42" s="1"/>
  <c r="C150" i="42"/>
  <c r="E150" i="42" s="1"/>
  <c r="G150" i="42" s="1"/>
  <c r="C97" i="42"/>
  <c r="E97" i="42" s="1"/>
  <c r="G97" i="42" s="1"/>
  <c r="C38" i="41"/>
  <c r="E38" i="41" s="1"/>
  <c r="G38" i="41" s="1"/>
  <c r="C106" i="41"/>
  <c r="E106" i="41" s="1"/>
  <c r="G106" i="41" s="1"/>
  <c r="C46" i="41"/>
  <c r="E46" i="41" s="1"/>
  <c r="G46" i="41" s="1"/>
  <c r="C39" i="41"/>
  <c r="E39" i="41" s="1"/>
  <c r="G39" i="41" s="1"/>
  <c r="C47" i="41"/>
  <c r="E47" i="41" s="1"/>
  <c r="G47" i="41" s="1"/>
  <c r="C217" i="65" l="1"/>
  <c r="E217" i="65" s="1"/>
  <c r="G217" i="65" s="1"/>
  <c r="C52" i="46"/>
  <c r="E52" i="46" s="1"/>
  <c r="G52" i="46" s="1"/>
  <c r="C212" i="63"/>
  <c r="E212" i="63" s="1"/>
  <c r="G212" i="63" s="1"/>
  <c r="C119" i="45"/>
  <c r="E119" i="45" s="1"/>
  <c r="G119" i="45" s="1"/>
  <c r="C119" i="46" s="1"/>
  <c r="E119" i="46" s="1"/>
  <c r="G119" i="46" s="1"/>
  <c r="C119" i="47" s="1"/>
  <c r="C214" i="56"/>
  <c r="E214" i="56" s="1"/>
  <c r="G214" i="56" s="1"/>
  <c r="C214" i="57" s="1"/>
  <c r="E214" i="57" s="1"/>
  <c r="G214" i="57" s="1"/>
  <c r="C215" i="64"/>
  <c r="E215" i="64" s="1"/>
  <c r="G215" i="64" s="1"/>
  <c r="C211" i="62"/>
  <c r="E211" i="62" s="1"/>
  <c r="G211" i="62" s="1"/>
  <c r="C76" i="45"/>
  <c r="E76" i="45" s="1"/>
  <c r="G76" i="45" s="1"/>
  <c r="C76" i="46" s="1"/>
  <c r="E76" i="46" s="1"/>
  <c r="G76" i="46" s="1"/>
  <c r="C76" i="47" s="1"/>
  <c r="C207" i="45"/>
  <c r="E207" i="45" s="1"/>
  <c r="G207" i="45" s="1"/>
  <c r="C207" i="46" s="1"/>
  <c r="E207" i="46" s="1"/>
  <c r="G207" i="46" s="1"/>
  <c r="C207" i="47" s="1"/>
  <c r="C125" i="45"/>
  <c r="E125" i="45" s="1"/>
  <c r="G125" i="45" s="1"/>
  <c r="C125" i="46" s="1"/>
  <c r="E125" i="46" s="1"/>
  <c r="G125" i="46" s="1"/>
  <c r="C125" i="47" s="1"/>
  <c r="C15" i="45"/>
  <c r="E15" i="45" s="1"/>
  <c r="G15" i="45" s="1"/>
  <c r="C15" i="46" s="1"/>
  <c r="E15" i="46" s="1"/>
  <c r="G15" i="46" s="1"/>
  <c r="C15" i="47" s="1"/>
  <c r="C136" i="45"/>
  <c r="E136" i="45" s="1"/>
  <c r="G136" i="45" s="1"/>
  <c r="C136" i="46" s="1"/>
  <c r="E136" i="46" s="1"/>
  <c r="G136" i="46" s="1"/>
  <c r="C136" i="47" s="1"/>
  <c r="C138" i="45"/>
  <c r="E138" i="45" s="1"/>
  <c r="G138" i="45" s="1"/>
  <c r="C138" i="46" s="1"/>
  <c r="E138" i="46" s="1"/>
  <c r="G138" i="46" s="1"/>
  <c r="C138" i="47" s="1"/>
  <c r="C201" i="45"/>
  <c r="E201" i="45" s="1"/>
  <c r="G201" i="45" s="1"/>
  <c r="C201" i="46" s="1"/>
  <c r="E201" i="46" s="1"/>
  <c r="G201" i="46" s="1"/>
  <c r="C201" i="47" s="1"/>
  <c r="C160" i="45"/>
  <c r="E160" i="45" s="1"/>
  <c r="G160" i="45" s="1"/>
  <c r="C160" i="46" s="1"/>
  <c r="E160" i="46" s="1"/>
  <c r="G160" i="46" s="1"/>
  <c r="C160" i="47" s="1"/>
  <c r="C24" i="45"/>
  <c r="E24" i="45" s="1"/>
  <c r="G24" i="45" s="1"/>
  <c r="C33" i="45"/>
  <c r="E33" i="45" s="1"/>
  <c r="G33" i="45" s="1"/>
  <c r="C33" i="46" s="1"/>
  <c r="E33" i="46" s="1"/>
  <c r="G33" i="46" s="1"/>
  <c r="C33" i="47" s="1"/>
  <c r="C56" i="45"/>
  <c r="E56" i="45" s="1"/>
  <c r="G56" i="45" s="1"/>
  <c r="C56" i="46" s="1"/>
  <c r="E56" i="46" s="1"/>
  <c r="G56" i="46" s="1"/>
  <c r="C56" i="47" s="1"/>
  <c r="C7" i="45"/>
  <c r="E7" i="45" s="1"/>
  <c r="G7" i="45" s="1"/>
  <c r="C7" i="46" s="1"/>
  <c r="E7" i="46" s="1"/>
  <c r="G7" i="46" s="1"/>
  <c r="C7" i="47" s="1"/>
  <c r="C99" i="45"/>
  <c r="E99" i="45" s="1"/>
  <c r="G99" i="45" s="1"/>
  <c r="C99" i="46" s="1"/>
  <c r="E99" i="46" s="1"/>
  <c r="G99" i="46" s="1"/>
  <c r="C99" i="47" s="1"/>
  <c r="C186" i="45"/>
  <c r="E186" i="45" s="1"/>
  <c r="G186" i="45" s="1"/>
  <c r="C186" i="46" s="1"/>
  <c r="E186" i="46" s="1"/>
  <c r="G186" i="46" s="1"/>
  <c r="C186" i="47" s="1"/>
  <c r="C65" i="45"/>
  <c r="E65" i="45" s="1"/>
  <c r="G65" i="45" s="1"/>
  <c r="C65" i="46" s="1"/>
  <c r="E65" i="46" s="1"/>
  <c r="G65" i="46" s="1"/>
  <c r="C65" i="47" s="1"/>
  <c r="C139" i="45"/>
  <c r="E139" i="45" s="1"/>
  <c r="G139" i="45" s="1"/>
  <c r="C139" i="46" s="1"/>
  <c r="E139" i="46" s="1"/>
  <c r="G139" i="46" s="1"/>
  <c r="C139" i="47" s="1"/>
  <c r="C60" i="45"/>
  <c r="E60" i="45" s="1"/>
  <c r="G60" i="45" s="1"/>
  <c r="C60" i="46" s="1"/>
  <c r="E60" i="46" s="1"/>
  <c r="G60" i="46" s="1"/>
  <c r="C60" i="47" s="1"/>
  <c r="C199" i="45"/>
  <c r="E199" i="45" s="1"/>
  <c r="G199" i="45" s="1"/>
  <c r="C199" i="46" s="1"/>
  <c r="E199" i="46" s="1"/>
  <c r="G199" i="46" s="1"/>
  <c r="C199" i="47" s="1"/>
  <c r="C100" i="45"/>
  <c r="E100" i="45" s="1"/>
  <c r="G100" i="45" s="1"/>
  <c r="C100" i="46" s="1"/>
  <c r="E100" i="46" s="1"/>
  <c r="G100" i="46" s="1"/>
  <c r="C100" i="47" s="1"/>
  <c r="C16" i="45"/>
  <c r="E16" i="45" s="1"/>
  <c r="G16" i="45" s="1"/>
  <c r="C16" i="46" s="1"/>
  <c r="E16" i="46" s="1"/>
  <c r="G16" i="46" s="1"/>
  <c r="C16" i="47" s="1"/>
  <c r="C194" i="45"/>
  <c r="E194" i="45" s="1"/>
  <c r="G194" i="45" s="1"/>
  <c r="C194" i="46" s="1"/>
  <c r="E194" i="46" s="1"/>
  <c r="G194" i="46" s="1"/>
  <c r="C194" i="47" s="1"/>
  <c r="C129" i="45"/>
  <c r="E129" i="45" s="1"/>
  <c r="G129" i="45" s="1"/>
  <c r="C129" i="46" s="1"/>
  <c r="E129" i="46" s="1"/>
  <c r="G129" i="46" s="1"/>
  <c r="C129" i="47" s="1"/>
  <c r="C10" i="45"/>
  <c r="E10" i="45" s="1"/>
  <c r="G10" i="45" s="1"/>
  <c r="C10" i="46" s="1"/>
  <c r="E10" i="46" s="1"/>
  <c r="G10" i="46" s="1"/>
  <c r="C10" i="47" s="1"/>
  <c r="C25" i="45"/>
  <c r="E25" i="45" s="1"/>
  <c r="G25" i="45" s="1"/>
  <c r="C25" i="46" s="1"/>
  <c r="E25" i="46" s="1"/>
  <c r="G25" i="46" s="1"/>
  <c r="C25" i="47" s="1"/>
  <c r="C203" i="45"/>
  <c r="E203" i="45" s="1"/>
  <c r="G203" i="45" s="1"/>
  <c r="C203" i="46" s="1"/>
  <c r="E203" i="46" s="1"/>
  <c r="G203" i="46" s="1"/>
  <c r="C203" i="47" s="1"/>
  <c r="C157" i="45"/>
  <c r="E157" i="45" s="1"/>
  <c r="G157" i="45" s="1"/>
  <c r="C157" i="46" s="1"/>
  <c r="E157" i="46" s="1"/>
  <c r="G157" i="46" s="1"/>
  <c r="C157" i="47" s="1"/>
  <c r="C53" i="45"/>
  <c r="E53" i="45" s="1"/>
  <c r="G53" i="45" s="1"/>
  <c r="C174" i="45"/>
  <c r="E174" i="45" s="1"/>
  <c r="G174" i="45" s="1"/>
  <c r="C174" i="46" s="1"/>
  <c r="E174" i="46" s="1"/>
  <c r="G174" i="46" s="1"/>
  <c r="C174" i="47" s="1"/>
  <c r="C30" i="45"/>
  <c r="E30" i="45" s="1"/>
  <c r="G30" i="45" s="1"/>
  <c r="C30" i="46" s="1"/>
  <c r="E30" i="46" s="1"/>
  <c r="G30" i="46" s="1"/>
  <c r="C30" i="47" s="1"/>
  <c r="C180" i="45"/>
  <c r="E180" i="45" s="1"/>
  <c r="G180" i="45" s="1"/>
  <c r="C180" i="46" s="1"/>
  <c r="E180" i="46" s="1"/>
  <c r="G180" i="46" s="1"/>
  <c r="C180" i="47" s="1"/>
  <c r="C122" i="45"/>
  <c r="E122" i="45" s="1"/>
  <c r="G122" i="45" s="1"/>
  <c r="C122" i="46" s="1"/>
  <c r="E122" i="46" s="1"/>
  <c r="G122" i="46" s="1"/>
  <c r="C122" i="47" s="1"/>
  <c r="E104" i="45"/>
  <c r="G104" i="45" s="1"/>
  <c r="C104" i="46" s="1"/>
  <c r="C104" i="45"/>
  <c r="C195" i="45"/>
  <c r="E195" i="45" s="1"/>
  <c r="G195" i="45" s="1"/>
  <c r="C195" i="46" s="1"/>
  <c r="E195" i="46" s="1"/>
  <c r="G195" i="46" s="1"/>
  <c r="C195" i="47" s="1"/>
  <c r="C205" i="45"/>
  <c r="E205" i="45" s="1"/>
  <c r="G205" i="45" s="1"/>
  <c r="C205" i="46" s="1"/>
  <c r="E205" i="46" s="1"/>
  <c r="G205" i="46" s="1"/>
  <c r="C205" i="47" s="1"/>
  <c r="C80" i="45"/>
  <c r="E80" i="45" s="1"/>
  <c r="G80" i="45" s="1"/>
  <c r="C80" i="46" s="1"/>
  <c r="E80" i="46" s="1"/>
  <c r="G80" i="46" s="1"/>
  <c r="C80" i="47" s="1"/>
  <c r="C213" i="61"/>
  <c r="E213" i="61" s="1"/>
  <c r="G213" i="61" s="1"/>
  <c r="E177" i="45"/>
  <c r="G177" i="45" s="1"/>
  <c r="C177" i="46" s="1"/>
  <c r="C177" i="45"/>
  <c r="C117" i="45"/>
  <c r="E117" i="45" s="1"/>
  <c r="G117" i="45" s="1"/>
  <c r="C117" i="46" s="1"/>
  <c r="E117" i="46" s="1"/>
  <c r="G117" i="46" s="1"/>
  <c r="C117" i="47" s="1"/>
  <c r="C98" i="45"/>
  <c r="E98" i="45" s="1"/>
  <c r="G98" i="45" s="1"/>
  <c r="C98" i="46" s="1"/>
  <c r="E98" i="46" s="1"/>
  <c r="G98" i="46" s="1"/>
  <c r="C98" i="47" s="1"/>
  <c r="C137" i="45"/>
  <c r="E137" i="45" s="1"/>
  <c r="G137" i="45" s="1"/>
  <c r="C137" i="46" s="1"/>
  <c r="E137" i="46" s="1"/>
  <c r="G137" i="46" s="1"/>
  <c r="C137" i="47" s="1"/>
  <c r="E83" i="45"/>
  <c r="G83" i="45" s="1"/>
  <c r="C83" i="46" s="1"/>
  <c r="C83" i="45"/>
  <c r="C144" i="45"/>
  <c r="E144" i="45" s="1"/>
  <c r="G144" i="45" s="1"/>
  <c r="C144" i="46" s="1"/>
  <c r="E144" i="46" s="1"/>
  <c r="G144" i="46" s="1"/>
  <c r="C144" i="47" s="1"/>
  <c r="C181" i="45"/>
  <c r="E181" i="45" s="1"/>
  <c r="G181" i="45" s="1"/>
  <c r="C181" i="46" s="1"/>
  <c r="E181" i="46" s="1"/>
  <c r="G181" i="46" s="1"/>
  <c r="C181" i="47" s="1"/>
  <c r="C49" i="45"/>
  <c r="E49" i="45" s="1"/>
  <c r="G49" i="45" s="1"/>
  <c r="C49" i="46" s="1"/>
  <c r="E49" i="46" s="1"/>
  <c r="G49" i="46" s="1"/>
  <c r="C49" i="47" s="1"/>
  <c r="C192" i="45"/>
  <c r="E192" i="45" s="1"/>
  <c r="G192" i="45" s="1"/>
  <c r="C192" i="46" s="1"/>
  <c r="E192" i="46" s="1"/>
  <c r="G192" i="46" s="1"/>
  <c r="C192" i="47" s="1"/>
  <c r="C187" i="45"/>
  <c r="E187" i="45" s="1"/>
  <c r="G187" i="45" s="1"/>
  <c r="C187" i="46" s="1"/>
  <c r="E187" i="46" s="1"/>
  <c r="G187" i="46" s="1"/>
  <c r="C187" i="47" s="1"/>
  <c r="C120" i="45"/>
  <c r="E120" i="45" s="1"/>
  <c r="G120" i="45" s="1"/>
  <c r="C120" i="46" s="1"/>
  <c r="E120" i="46" s="1"/>
  <c r="G120" i="46" s="1"/>
  <c r="C120" i="47" s="1"/>
  <c r="C147" i="45"/>
  <c r="E147" i="45" s="1"/>
  <c r="G147" i="45" s="1"/>
  <c r="C147" i="46" s="1"/>
  <c r="E147" i="46" s="1"/>
  <c r="G147" i="46" s="1"/>
  <c r="C147" i="47" s="1"/>
  <c r="E153" i="45"/>
  <c r="G153" i="45" s="1"/>
  <c r="C153" i="45"/>
  <c r="C197" i="45"/>
  <c r="E197" i="45" s="1"/>
  <c r="G197" i="45" s="1"/>
  <c r="C197" i="46" s="1"/>
  <c r="E197" i="46" s="1"/>
  <c r="G197" i="46" s="1"/>
  <c r="C197" i="47" s="1"/>
  <c r="C123" i="45"/>
  <c r="E123" i="45" s="1"/>
  <c r="G123" i="45" s="1"/>
  <c r="C123" i="46" s="1"/>
  <c r="E123" i="46" s="1"/>
  <c r="G123" i="46" s="1"/>
  <c r="C123" i="47" s="1"/>
  <c r="E68" i="45"/>
  <c r="G68" i="45" s="1"/>
  <c r="C68" i="46" s="1"/>
  <c r="C68" i="45"/>
  <c r="C189" i="45"/>
  <c r="E189" i="45" s="1"/>
  <c r="G189" i="45" s="1"/>
  <c r="C189" i="46" s="1"/>
  <c r="E189" i="46" s="1"/>
  <c r="G189" i="46" s="1"/>
  <c r="C189" i="47" s="1"/>
  <c r="C51" i="45"/>
  <c r="E51" i="45" s="1"/>
  <c r="G51" i="45" s="1"/>
  <c r="C51" i="46" s="1"/>
  <c r="E51" i="46" s="1"/>
  <c r="G51" i="46" s="1"/>
  <c r="C51" i="47" s="1"/>
  <c r="C113" i="45"/>
  <c r="E113" i="45" s="1"/>
  <c r="G113" i="45" s="1"/>
  <c r="C113" i="46" s="1"/>
  <c r="E113" i="46" s="1"/>
  <c r="G113" i="46" s="1"/>
  <c r="C113" i="47" s="1"/>
  <c r="C148" i="45"/>
  <c r="E148" i="45" s="1"/>
  <c r="G148" i="45" s="1"/>
  <c r="C148" i="46" s="1"/>
  <c r="E148" i="46" s="1"/>
  <c r="G148" i="46" s="1"/>
  <c r="C148" i="47" s="1"/>
  <c r="C116" i="45"/>
  <c r="E116" i="45" s="1"/>
  <c r="G116" i="45" s="1"/>
  <c r="C116" i="46" s="1"/>
  <c r="E116" i="46" s="1"/>
  <c r="G116" i="46" s="1"/>
  <c r="C116" i="47" s="1"/>
  <c r="C165" i="45"/>
  <c r="E165" i="45" s="1"/>
  <c r="G165" i="45" s="1"/>
  <c r="C165" i="46" s="1"/>
  <c r="E165" i="46" s="1"/>
  <c r="G165" i="46" s="1"/>
  <c r="C165" i="47" s="1"/>
  <c r="C185" i="45"/>
  <c r="E185" i="45" s="1"/>
  <c r="G185" i="45" s="1"/>
  <c r="C185" i="46" s="1"/>
  <c r="E185" i="46" s="1"/>
  <c r="G185" i="46" s="1"/>
  <c r="C185" i="47" s="1"/>
  <c r="C75" i="45"/>
  <c r="E75" i="45" s="1"/>
  <c r="G75" i="45" s="1"/>
  <c r="C75" i="46" s="1"/>
  <c r="E75" i="46" s="1"/>
  <c r="G75" i="46" s="1"/>
  <c r="C75" i="47" s="1"/>
  <c r="C28" i="45"/>
  <c r="E28" i="45" s="1"/>
  <c r="G28" i="45" s="1"/>
  <c r="C28" i="46" s="1"/>
  <c r="E28" i="46" s="1"/>
  <c r="G28" i="46" s="1"/>
  <c r="C28" i="47" s="1"/>
  <c r="C143" i="45"/>
  <c r="E143" i="45" s="1"/>
  <c r="G143" i="45" s="1"/>
  <c r="C143" i="46" s="1"/>
  <c r="E143" i="46" s="1"/>
  <c r="G143" i="46" s="1"/>
  <c r="C143" i="47" s="1"/>
  <c r="C90" i="45"/>
  <c r="E90" i="45" s="1"/>
  <c r="G90" i="45" s="1"/>
  <c r="C90" i="46" s="1"/>
  <c r="E90" i="46" s="1"/>
  <c r="G90" i="46" s="1"/>
  <c r="C90" i="47" s="1"/>
  <c r="E146" i="45"/>
  <c r="G146" i="45" s="1"/>
  <c r="C146" i="46" s="1"/>
  <c r="C146" i="45"/>
  <c r="C110" i="45"/>
  <c r="E110" i="45" s="1"/>
  <c r="G110" i="45" s="1"/>
  <c r="C110" i="46" s="1"/>
  <c r="E110" i="46" s="1"/>
  <c r="G110" i="46" s="1"/>
  <c r="C110" i="47" s="1"/>
  <c r="C191" i="45"/>
  <c r="E191" i="45" s="1"/>
  <c r="G191" i="45" s="1"/>
  <c r="C191" i="46" s="1"/>
  <c r="E191" i="46" s="1"/>
  <c r="G191" i="46" s="1"/>
  <c r="C191" i="47" s="1"/>
  <c r="C184" i="45"/>
  <c r="E184" i="45" s="1"/>
  <c r="G184" i="45" s="1"/>
  <c r="C184" i="46" s="1"/>
  <c r="E184" i="46" s="1"/>
  <c r="G184" i="46" s="1"/>
  <c r="C184" i="47" s="1"/>
  <c r="C127" i="45"/>
  <c r="E127" i="45" s="1"/>
  <c r="G127" i="45" s="1"/>
  <c r="C127" i="46" s="1"/>
  <c r="E127" i="46" s="1"/>
  <c r="G127" i="46" s="1"/>
  <c r="C127" i="47" s="1"/>
  <c r="E112" i="45"/>
  <c r="G112" i="45" s="1"/>
  <c r="C112" i="46" s="1"/>
  <c r="C112" i="45"/>
  <c r="C156" i="45"/>
  <c r="E156" i="45" s="1"/>
  <c r="G156" i="45" s="1"/>
  <c r="C118" i="45"/>
  <c r="E118" i="45" s="1"/>
  <c r="G118" i="45" s="1"/>
  <c r="C118" i="46" s="1"/>
  <c r="E118" i="46" s="1"/>
  <c r="G118" i="46" s="1"/>
  <c r="C118" i="47" s="1"/>
  <c r="C8" i="45"/>
  <c r="E8" i="45" s="1"/>
  <c r="G8" i="45" s="1"/>
  <c r="C8" i="46" s="1"/>
  <c r="E8" i="46" s="1"/>
  <c r="G8" i="46" s="1"/>
  <c r="C8" i="47" s="1"/>
  <c r="C166" i="45"/>
  <c r="E166" i="45" s="1"/>
  <c r="G166" i="45" s="1"/>
  <c r="C166" i="46" s="1"/>
  <c r="E166" i="46" s="1"/>
  <c r="G166" i="46" s="1"/>
  <c r="C166" i="47" s="1"/>
  <c r="C209" i="45"/>
  <c r="E209" i="45" s="1"/>
  <c r="G209" i="45" s="1"/>
  <c r="C209" i="46" s="1"/>
  <c r="E209" i="46" s="1"/>
  <c r="G209" i="46" s="1"/>
  <c r="C209" i="47" s="1"/>
  <c r="C107" i="45"/>
  <c r="E107" i="45" s="1"/>
  <c r="G107" i="45" s="1"/>
  <c r="C107" i="46" s="1"/>
  <c r="E107" i="46" s="1"/>
  <c r="G107" i="46" s="1"/>
  <c r="E133" i="45"/>
  <c r="G133" i="45" s="1"/>
  <c r="C133" i="46" s="1"/>
  <c r="E133" i="46" s="1"/>
  <c r="G133" i="46" s="1"/>
  <c r="C133" i="47" s="1"/>
  <c r="C133" i="45"/>
  <c r="C126" i="45"/>
  <c r="E126" i="45" s="1"/>
  <c r="G126" i="45" s="1"/>
  <c r="C126" i="46" s="1"/>
  <c r="E126" i="46" s="1"/>
  <c r="G126" i="46" s="1"/>
  <c r="C126" i="47" s="1"/>
  <c r="C111" i="45"/>
  <c r="E111" i="45" s="1"/>
  <c r="G111" i="45" s="1"/>
  <c r="C111" i="46" s="1"/>
  <c r="E111" i="46" s="1"/>
  <c r="G111" i="46" s="1"/>
  <c r="C111" i="47" s="1"/>
  <c r="C135" i="45"/>
  <c r="E135" i="45" s="1"/>
  <c r="G135" i="45" s="1"/>
  <c r="C135" i="46" s="1"/>
  <c r="E135" i="46" s="1"/>
  <c r="G135" i="46" s="1"/>
  <c r="C135" i="47" s="1"/>
  <c r="C173" i="45"/>
  <c r="E173" i="45" s="1"/>
  <c r="G173" i="45" s="1"/>
  <c r="C173" i="46" s="1"/>
  <c r="E173" i="46" s="1"/>
  <c r="G173" i="46" s="1"/>
  <c r="C173" i="47" s="1"/>
  <c r="E105" i="45"/>
  <c r="G105" i="45" s="1"/>
  <c r="C105" i="46" s="1"/>
  <c r="E105" i="46" s="1"/>
  <c r="G105" i="46" s="1"/>
  <c r="C105" i="47" s="1"/>
  <c r="C105" i="45"/>
  <c r="C134" i="45"/>
  <c r="E134" i="45" s="1"/>
  <c r="G134" i="45" s="1"/>
  <c r="C134" i="46" s="1"/>
  <c r="E134" i="46" s="1"/>
  <c r="G134" i="46" s="1"/>
  <c r="C134" i="47" s="1"/>
  <c r="C210" i="45"/>
  <c r="E210" i="45" s="1"/>
  <c r="G210" i="45" s="1"/>
  <c r="C210" i="46" s="1"/>
  <c r="E210" i="46" s="1"/>
  <c r="G210" i="46" s="1"/>
  <c r="C210" i="47" s="1"/>
  <c r="E188" i="45"/>
  <c r="G188" i="45" s="1"/>
  <c r="C188" i="46" s="1"/>
  <c r="C188" i="45"/>
  <c r="C155" i="45"/>
  <c r="E155" i="45" s="1"/>
  <c r="G155" i="45" s="1"/>
  <c r="C155" i="46" s="1"/>
  <c r="E155" i="46" s="1"/>
  <c r="G155" i="46" s="1"/>
  <c r="C155" i="47" s="1"/>
  <c r="C20" i="45"/>
  <c r="E20" i="45" s="1"/>
  <c r="G20" i="45" s="1"/>
  <c r="C20" i="46" s="1"/>
  <c r="E20" i="46" s="1"/>
  <c r="G20" i="46" s="1"/>
  <c r="C20" i="47" s="1"/>
  <c r="C175" i="45"/>
  <c r="E175" i="45" s="1"/>
  <c r="G175" i="45" s="1"/>
  <c r="C175" i="46" s="1"/>
  <c r="E175" i="46" s="1"/>
  <c r="G175" i="46" s="1"/>
  <c r="C175" i="47" s="1"/>
  <c r="C64" i="45"/>
  <c r="E64" i="45" s="1"/>
  <c r="G64" i="45" s="1"/>
  <c r="C64" i="46" s="1"/>
  <c r="E64" i="46" s="1"/>
  <c r="G64" i="46" s="1"/>
  <c r="C64" i="47" s="1"/>
  <c r="C172" i="45"/>
  <c r="E172" i="45" s="1"/>
  <c r="G172" i="45" s="1"/>
  <c r="C172" i="46" s="1"/>
  <c r="E172" i="46" s="1"/>
  <c r="G172" i="46" s="1"/>
  <c r="C172" i="47" s="1"/>
  <c r="C204" i="45"/>
  <c r="E204" i="45" s="1"/>
  <c r="G204" i="45" s="1"/>
  <c r="C204" i="46" s="1"/>
  <c r="E204" i="46" s="1"/>
  <c r="G204" i="46" s="1"/>
  <c r="C204" i="47" s="1"/>
  <c r="C202" i="45"/>
  <c r="E202" i="45" s="1"/>
  <c r="G202" i="45" s="1"/>
  <c r="C202" i="46" s="1"/>
  <c r="E202" i="46" s="1"/>
  <c r="G202" i="46" s="1"/>
  <c r="C202" i="47" s="1"/>
  <c r="C103" i="45"/>
  <c r="E103" i="45" s="1"/>
  <c r="G103" i="45" s="1"/>
  <c r="C103" i="46" s="1"/>
  <c r="E103" i="46" s="1"/>
  <c r="G103" i="46" s="1"/>
  <c r="C103" i="47" s="1"/>
  <c r="C72" i="45"/>
  <c r="E72" i="45" s="1"/>
  <c r="G72" i="45" s="1"/>
  <c r="C72" i="46" s="1"/>
  <c r="E72" i="46" s="1"/>
  <c r="G72" i="46" s="1"/>
  <c r="C72" i="47" s="1"/>
  <c r="C145" i="45"/>
  <c r="E145" i="45" s="1"/>
  <c r="G145" i="45" s="1"/>
  <c r="C145" i="46" s="1"/>
  <c r="E145" i="46" s="1"/>
  <c r="G145" i="46" s="1"/>
  <c r="C145" i="47" s="1"/>
  <c r="C154" i="45"/>
  <c r="E154" i="45" s="1"/>
  <c r="G154" i="45" s="1"/>
  <c r="E158" i="45"/>
  <c r="G158" i="45" s="1"/>
  <c r="C158" i="46" s="1"/>
  <c r="E158" i="46" s="1"/>
  <c r="G158" i="46" s="1"/>
  <c r="C158" i="47" s="1"/>
  <c r="C158" i="45"/>
  <c r="C149" i="45"/>
  <c r="E149" i="45" s="1"/>
  <c r="G149" i="45" s="1"/>
  <c r="C149" i="46" s="1"/>
  <c r="E149" i="46" s="1"/>
  <c r="G149" i="46" s="1"/>
  <c r="C149" i="47" s="1"/>
  <c r="C96" i="45"/>
  <c r="E96" i="45" s="1"/>
  <c r="G96" i="45" s="1"/>
  <c r="C96" i="46" s="1"/>
  <c r="E96" i="46" s="1"/>
  <c r="G96" i="46" s="1"/>
  <c r="C96" i="47" s="1"/>
  <c r="C32" i="45"/>
  <c r="E32" i="45" s="1"/>
  <c r="G32" i="45" s="1"/>
  <c r="C32" i="46" s="1"/>
  <c r="E32" i="46" s="1"/>
  <c r="G32" i="46" s="1"/>
  <c r="C32" i="47" s="1"/>
  <c r="E9" i="45"/>
  <c r="G9" i="45" s="1"/>
  <c r="C9" i="46" s="1"/>
  <c r="E9" i="46" s="1"/>
  <c r="G9" i="46" s="1"/>
  <c r="C9" i="47" s="1"/>
  <c r="C9" i="45"/>
  <c r="E54" i="45"/>
  <c r="G54" i="45" s="1"/>
  <c r="C54" i="45"/>
  <c r="C55" i="45"/>
  <c r="E55" i="45" s="1"/>
  <c r="G55" i="45" s="1"/>
  <c r="C55" i="46" s="1"/>
  <c r="E55" i="46" s="1"/>
  <c r="G55" i="46" s="1"/>
  <c r="C55" i="47" s="1"/>
  <c r="C13" i="45"/>
  <c r="E13" i="45" s="1"/>
  <c r="G13" i="45" s="1"/>
  <c r="C13" i="46" s="1"/>
  <c r="E13" i="46" s="1"/>
  <c r="G13" i="46" s="1"/>
  <c r="C13" i="47" s="1"/>
  <c r="C94" i="45"/>
  <c r="E94" i="45" s="1"/>
  <c r="G94" i="45" s="1"/>
  <c r="C94" i="46" s="1"/>
  <c r="E94" i="46" s="1"/>
  <c r="G94" i="46" s="1"/>
  <c r="C94" i="47" s="1"/>
  <c r="C31" i="45"/>
  <c r="E31" i="45" s="1"/>
  <c r="G31" i="45" s="1"/>
  <c r="C130" i="45"/>
  <c r="E130" i="45" s="1"/>
  <c r="G130" i="45" s="1"/>
  <c r="C130" i="46" s="1"/>
  <c r="E130" i="46" s="1"/>
  <c r="G130" i="46" s="1"/>
  <c r="C130" i="47" s="1"/>
  <c r="C91" i="45"/>
  <c r="E91" i="45" s="1"/>
  <c r="G91" i="45" s="1"/>
  <c r="C91" i="46" s="1"/>
  <c r="E91" i="46" s="1"/>
  <c r="G91" i="46" s="1"/>
  <c r="C91" i="47" s="1"/>
  <c r="E121" i="45"/>
  <c r="G121" i="45" s="1"/>
  <c r="C121" i="46" s="1"/>
  <c r="E121" i="46" s="1"/>
  <c r="G121" i="46" s="1"/>
  <c r="C121" i="47" s="1"/>
  <c r="C121" i="45"/>
  <c r="C206" i="45"/>
  <c r="E206" i="45" s="1"/>
  <c r="G206" i="45" s="1"/>
  <c r="C206" i="46" s="1"/>
  <c r="E206" i="46" s="1"/>
  <c r="G206" i="46" s="1"/>
  <c r="C206" i="47" s="1"/>
  <c r="C208" i="45"/>
  <c r="E208" i="45" s="1"/>
  <c r="G208" i="45" s="1"/>
  <c r="C208" i="46" s="1"/>
  <c r="E208" i="46" s="1"/>
  <c r="G208" i="46" s="1"/>
  <c r="C208" i="47" s="1"/>
  <c r="C11" i="45"/>
  <c r="E11" i="45" s="1"/>
  <c r="G11" i="45" s="1"/>
  <c r="C11" i="46" s="1"/>
  <c r="E11" i="46" s="1"/>
  <c r="G11" i="46" s="1"/>
  <c r="C11" i="47" s="1"/>
  <c r="C128" i="45"/>
  <c r="E128" i="45" s="1"/>
  <c r="G128" i="45" s="1"/>
  <c r="C128" i="46" s="1"/>
  <c r="E128" i="46" s="1"/>
  <c r="G128" i="46" s="1"/>
  <c r="C128" i="47" s="1"/>
  <c r="C59" i="45"/>
  <c r="E59" i="45" s="1"/>
  <c r="G59" i="45" s="1"/>
  <c r="C59" i="46" s="1"/>
  <c r="E59" i="46" s="1"/>
  <c r="G59" i="46" s="1"/>
  <c r="C59" i="47" s="1"/>
  <c r="C58" i="45"/>
  <c r="E58" i="45" s="1"/>
  <c r="G58" i="45" s="1"/>
  <c r="C58" i="46" s="1"/>
  <c r="E58" i="46" s="1"/>
  <c r="G58" i="46" s="1"/>
  <c r="C58" i="47" s="1"/>
  <c r="C114" i="45"/>
  <c r="E114" i="45" s="1"/>
  <c r="G114" i="45" s="1"/>
  <c r="C114" i="46" s="1"/>
  <c r="E114" i="46" s="1"/>
  <c r="G114" i="46" s="1"/>
  <c r="C114" i="47" s="1"/>
  <c r="C169" i="45"/>
  <c r="E169" i="45" s="1"/>
  <c r="G169" i="45" s="1"/>
  <c r="C169" i="46" s="1"/>
  <c r="E169" i="46" s="1"/>
  <c r="G169" i="46" s="1"/>
  <c r="C169" i="47" s="1"/>
  <c r="E115" i="45"/>
  <c r="G115" i="45" s="1"/>
  <c r="C115" i="46" s="1"/>
  <c r="E115" i="46" s="1"/>
  <c r="G115" i="46" s="1"/>
  <c r="C115" i="47" s="1"/>
  <c r="C115" i="45"/>
  <c r="C161" i="45"/>
  <c r="E161" i="45" s="1"/>
  <c r="G161" i="45" s="1"/>
  <c r="C161" i="46" s="1"/>
  <c r="E161" i="46" s="1"/>
  <c r="G161" i="46" s="1"/>
  <c r="C161" i="47" s="1"/>
  <c r="C163" i="45"/>
  <c r="E163" i="45" s="1"/>
  <c r="G163" i="45" s="1"/>
  <c r="C163" i="46" s="1"/>
  <c r="E163" i="46" s="1"/>
  <c r="G163" i="46" s="1"/>
  <c r="C163" i="47" s="1"/>
  <c r="C18" i="45"/>
  <c r="E18" i="45" s="1"/>
  <c r="G18" i="45" s="1"/>
  <c r="C18" i="46" s="1"/>
  <c r="E18" i="46" s="1"/>
  <c r="G18" i="46" s="1"/>
  <c r="C18" i="47" s="1"/>
  <c r="C132" i="45"/>
  <c r="E132" i="45" s="1"/>
  <c r="G132" i="45" s="1"/>
  <c r="C132" i="46" s="1"/>
  <c r="E132" i="46" s="1"/>
  <c r="G132" i="46" s="1"/>
  <c r="C132" i="47" s="1"/>
  <c r="C84" i="45"/>
  <c r="E84" i="45" s="1"/>
  <c r="G84" i="45" s="1"/>
  <c r="C84" i="46" s="1"/>
  <c r="E84" i="46" s="1"/>
  <c r="G84" i="46" s="1"/>
  <c r="C84" i="47" s="1"/>
  <c r="C193" i="45"/>
  <c r="E193" i="45" s="1"/>
  <c r="G193" i="45" s="1"/>
  <c r="C101" i="45"/>
  <c r="E101" i="45" s="1"/>
  <c r="G101" i="45" s="1"/>
  <c r="C101" i="46" s="1"/>
  <c r="E101" i="46" s="1"/>
  <c r="G101" i="46" s="1"/>
  <c r="C101" i="47" s="1"/>
  <c r="C108" i="45"/>
  <c r="E108" i="45" s="1"/>
  <c r="G108" i="45" s="1"/>
  <c r="C108" i="46" s="1"/>
  <c r="E108" i="46" s="1"/>
  <c r="G108" i="46" s="1"/>
  <c r="C95" i="45"/>
  <c r="E95" i="45" s="1"/>
  <c r="G95" i="45" s="1"/>
  <c r="C95" i="46" s="1"/>
  <c r="E95" i="46" s="1"/>
  <c r="G95" i="46" s="1"/>
  <c r="C95" i="47" s="1"/>
  <c r="C141" i="45"/>
  <c r="E141" i="45" s="1"/>
  <c r="G141" i="45" s="1"/>
  <c r="C141" i="46" s="1"/>
  <c r="E141" i="46" s="1"/>
  <c r="G141" i="46" s="1"/>
  <c r="C141" i="47" s="1"/>
  <c r="C140" i="45"/>
  <c r="E140" i="45" s="1"/>
  <c r="G140" i="45" s="1"/>
  <c r="C140" i="46" s="1"/>
  <c r="E140" i="46" s="1"/>
  <c r="G140" i="46" s="1"/>
  <c r="C140" i="47" s="1"/>
  <c r="C176" i="45"/>
  <c r="E176" i="45" s="1"/>
  <c r="G176" i="45" s="1"/>
  <c r="C176" i="46" s="1"/>
  <c r="E176" i="46" s="1"/>
  <c r="G176" i="46" s="1"/>
  <c r="C176" i="47" s="1"/>
  <c r="C182" i="45"/>
  <c r="E182" i="45" s="1"/>
  <c r="G182" i="45" s="1"/>
  <c r="C182" i="46" s="1"/>
  <c r="E182" i="46" s="1"/>
  <c r="G182" i="46" s="1"/>
  <c r="C182" i="47" s="1"/>
  <c r="C171" i="45"/>
  <c r="E171" i="45" s="1"/>
  <c r="G171" i="45" s="1"/>
  <c r="C171" i="46" s="1"/>
  <c r="E171" i="46" s="1"/>
  <c r="G171" i="46" s="1"/>
  <c r="C171" i="47" s="1"/>
  <c r="C86" i="45"/>
  <c r="E86" i="45" s="1"/>
  <c r="G86" i="45" s="1"/>
  <c r="E131" i="45"/>
  <c r="G131" i="45" s="1"/>
  <c r="C131" i="46" s="1"/>
  <c r="E131" i="46" s="1"/>
  <c r="G131" i="46" s="1"/>
  <c r="C131" i="47" s="1"/>
  <c r="C131" i="45"/>
  <c r="C183" i="45"/>
  <c r="E183" i="45" s="1"/>
  <c r="G183" i="45" s="1"/>
  <c r="C183" i="46" s="1"/>
  <c r="E183" i="46" s="1"/>
  <c r="G183" i="46" s="1"/>
  <c r="C183" i="47" s="1"/>
  <c r="C200" i="45"/>
  <c r="E200" i="45" s="1"/>
  <c r="G200" i="45" s="1"/>
  <c r="C200" i="46" s="1"/>
  <c r="E200" i="46" s="1"/>
  <c r="G200" i="46" s="1"/>
  <c r="C200" i="47" s="1"/>
  <c r="C69" i="45"/>
  <c r="E69" i="45" s="1"/>
  <c r="G69" i="45" s="1"/>
  <c r="C69" i="46" s="1"/>
  <c r="E69" i="46" s="1"/>
  <c r="G69" i="46" s="1"/>
  <c r="C69" i="47" s="1"/>
  <c r="C57" i="45"/>
  <c r="E57" i="45" s="1"/>
  <c r="G57" i="45" s="1"/>
  <c r="C168" i="45"/>
  <c r="E168" i="45" s="1"/>
  <c r="G168" i="45" s="1"/>
  <c r="C167" i="45"/>
  <c r="E167" i="45" s="1"/>
  <c r="G167" i="45" s="1"/>
  <c r="C167" i="46" s="1"/>
  <c r="E167" i="46" s="1"/>
  <c r="G167" i="46" s="1"/>
  <c r="C167" i="47" s="1"/>
  <c r="C162" i="45"/>
  <c r="E162" i="45" s="1"/>
  <c r="G162" i="45" s="1"/>
  <c r="C162" i="46" s="1"/>
  <c r="E162" i="46" s="1"/>
  <c r="G162" i="46" s="1"/>
  <c r="C162" i="47" s="1"/>
  <c r="C159" i="45"/>
  <c r="E159" i="45" s="1"/>
  <c r="G159" i="45" s="1"/>
  <c r="C159" i="46" s="1"/>
  <c r="E159" i="46" s="1"/>
  <c r="G159" i="46" s="1"/>
  <c r="C159" i="47" s="1"/>
  <c r="C89" i="45"/>
  <c r="E89" i="45" s="1"/>
  <c r="G89" i="45" s="1"/>
  <c r="C89" i="46" s="1"/>
  <c r="E89" i="46" s="1"/>
  <c r="G89" i="46" s="1"/>
  <c r="C89" i="47" s="1"/>
  <c r="C219" i="64"/>
  <c r="E219" i="64" s="1"/>
  <c r="G219" i="64" s="1"/>
  <c r="C124" i="44"/>
  <c r="E124" i="44" s="1"/>
  <c r="G124" i="44" s="1"/>
  <c r="C27" i="44"/>
  <c r="E27" i="44" s="1"/>
  <c r="G27" i="44" s="1"/>
  <c r="C198" i="44"/>
  <c r="E198" i="44" s="1"/>
  <c r="G198" i="44" s="1"/>
  <c r="C164" i="43"/>
  <c r="E164" i="43" s="1"/>
  <c r="G164" i="43" s="1"/>
  <c r="C37" i="42"/>
  <c r="E37" i="42" s="1"/>
  <c r="G37" i="42" s="1"/>
  <c r="C92" i="43"/>
  <c r="E92" i="43" s="1"/>
  <c r="G92" i="43" s="1"/>
  <c r="C77" i="42"/>
  <c r="E77" i="42" s="1"/>
  <c r="G77" i="42" s="1"/>
  <c r="C93" i="42"/>
  <c r="E93" i="42" s="1"/>
  <c r="G93" i="42" s="1"/>
  <c r="C35" i="43"/>
  <c r="E35" i="43" s="1"/>
  <c r="G35" i="43" s="1"/>
  <c r="C19" i="43"/>
  <c r="E19" i="43" s="1"/>
  <c r="G19" i="43" s="1"/>
  <c r="C26" i="43"/>
  <c r="E26" i="43" s="1"/>
  <c r="G26" i="43" s="1"/>
  <c r="C17" i="42"/>
  <c r="E17" i="42" s="1"/>
  <c r="G17" i="42" s="1"/>
  <c r="C170" i="43"/>
  <c r="E170" i="43" s="1"/>
  <c r="G170" i="43" s="1"/>
  <c r="C23" i="43"/>
  <c r="E23" i="43" s="1"/>
  <c r="G23" i="43" s="1"/>
  <c r="C62" i="43"/>
  <c r="E62" i="43" s="1"/>
  <c r="G62" i="43" s="1"/>
  <c r="C43" i="43"/>
  <c r="E43" i="43" s="1"/>
  <c r="G43" i="43" s="1"/>
  <c r="C46" i="42"/>
  <c r="E46" i="42" s="1"/>
  <c r="G46" i="42" s="1"/>
  <c r="C106" i="42"/>
  <c r="E106" i="42" s="1"/>
  <c r="G106" i="42" s="1"/>
  <c r="C38" i="42"/>
  <c r="E38" i="42" s="1"/>
  <c r="G38" i="42" s="1"/>
  <c r="C29" i="43"/>
  <c r="E29" i="43" s="1"/>
  <c r="G29" i="43" s="1"/>
  <c r="C78" i="43"/>
  <c r="E78" i="43" s="1"/>
  <c r="G78" i="43" s="1"/>
  <c r="C22" i="42"/>
  <c r="E22" i="42" s="1"/>
  <c r="G22" i="42" s="1"/>
  <c r="C88" i="43"/>
  <c r="E88" i="43" s="1"/>
  <c r="G88" i="43" s="1"/>
  <c r="C44" i="43"/>
  <c r="E44" i="43" s="1"/>
  <c r="G44" i="43" s="1"/>
  <c r="C67" i="43"/>
  <c r="E67" i="43" s="1"/>
  <c r="G67" i="43" s="1"/>
  <c r="C39" i="42"/>
  <c r="E39" i="42" s="1"/>
  <c r="G39" i="42" s="1"/>
  <c r="C40" i="42"/>
  <c r="E40" i="42" s="1"/>
  <c r="G40" i="42" s="1"/>
  <c r="C97" i="43"/>
  <c r="E97" i="43" s="1"/>
  <c r="G97" i="43" s="1"/>
  <c r="C74" i="43"/>
  <c r="E74" i="43" s="1"/>
  <c r="G74" i="43" s="1"/>
  <c r="C150" i="43"/>
  <c r="E150" i="43" s="1"/>
  <c r="G150" i="43" s="1"/>
  <c r="C42" i="42"/>
  <c r="E42" i="42" s="1"/>
  <c r="G42" i="42" s="1"/>
  <c r="C87" i="42"/>
  <c r="E87" i="42" s="1"/>
  <c r="G87" i="42" s="1"/>
  <c r="C81" i="42"/>
  <c r="E81" i="42" s="1"/>
  <c r="G81" i="42" s="1"/>
  <c r="C70" i="43"/>
  <c r="E70" i="43" s="1"/>
  <c r="G70" i="43" s="1"/>
  <c r="C71" i="43"/>
  <c r="E71" i="43" s="1"/>
  <c r="G71" i="43" s="1"/>
  <c r="C152" i="43"/>
  <c r="E152" i="43" s="1"/>
  <c r="G152" i="43" s="1"/>
  <c r="C151" i="43"/>
  <c r="E151" i="43" s="1"/>
  <c r="G151" i="43" s="1"/>
  <c r="C82" i="42"/>
  <c r="E82" i="42" s="1"/>
  <c r="G82" i="42" s="1"/>
  <c r="C190" i="43"/>
  <c r="E190" i="43" s="1"/>
  <c r="G190" i="43" s="1"/>
  <c r="C41" i="43"/>
  <c r="E41" i="43" s="1"/>
  <c r="G41" i="43" s="1"/>
  <c r="C48" i="43"/>
  <c r="E48" i="43" s="1"/>
  <c r="G48" i="43" s="1"/>
  <c r="C34" i="42"/>
  <c r="E34" i="42" s="1"/>
  <c r="G34" i="42" s="1"/>
  <c r="C73" i="42"/>
  <c r="E73" i="42" s="1"/>
  <c r="G73" i="42" s="1"/>
  <c r="C63" i="43"/>
  <c r="E63" i="43" s="1"/>
  <c r="G63" i="43" s="1"/>
  <c r="C178" i="43"/>
  <c r="E178" i="43" s="1"/>
  <c r="G178" i="43" s="1"/>
  <c r="C102" i="43"/>
  <c r="E102" i="43" s="1"/>
  <c r="G102" i="43" s="1"/>
  <c r="C79" i="42"/>
  <c r="E79" i="42" s="1"/>
  <c r="G79" i="42" s="1"/>
  <c r="C61" i="43"/>
  <c r="E61" i="43" s="1"/>
  <c r="G61" i="43" s="1"/>
  <c r="C179" i="43"/>
  <c r="E179" i="43" s="1"/>
  <c r="G179" i="43" s="1"/>
  <c r="C47" i="42"/>
  <c r="E47" i="42" s="1"/>
  <c r="G47" i="42" s="1"/>
  <c r="C50" i="43"/>
  <c r="E50" i="43" s="1"/>
  <c r="G50" i="43" s="1"/>
  <c r="C14" i="43"/>
  <c r="E14" i="43" s="1"/>
  <c r="G14" i="43" s="1"/>
  <c r="C36" i="43"/>
  <c r="E36" i="43" s="1"/>
  <c r="G36" i="43" s="1"/>
  <c r="C6" i="42"/>
  <c r="E6" i="42" s="1"/>
  <c r="G6" i="42" s="1"/>
  <c r="C85" i="43"/>
  <c r="E85" i="43" s="1"/>
  <c r="G85" i="43" s="1"/>
  <c r="C66" i="43"/>
  <c r="E66" i="43" s="1"/>
  <c r="G66" i="43" s="1"/>
  <c r="C12" i="43"/>
  <c r="E12" i="43" s="1"/>
  <c r="G12" i="43" s="1"/>
  <c r="E142" i="47"/>
  <c r="E45" i="47"/>
  <c r="E196" i="47"/>
  <c r="E21" i="46"/>
  <c r="G21" i="46" s="1"/>
  <c r="C21" i="47" s="1"/>
  <c r="E112" i="46"/>
  <c r="G112" i="46" s="1"/>
  <c r="C112" i="47" s="1"/>
  <c r="E109" i="46"/>
  <c r="G109" i="46" s="1"/>
  <c r="C109" i="47" s="1"/>
  <c r="E177" i="46"/>
  <c r="G177" i="46" s="1"/>
  <c r="C177" i="47" s="1"/>
  <c r="E188" i="46"/>
  <c r="G188" i="46" s="1"/>
  <c r="C188" i="47" s="1"/>
  <c r="E83" i="46"/>
  <c r="G83" i="46" s="1"/>
  <c r="C83" i="47" s="1"/>
  <c r="E68" i="46"/>
  <c r="G68" i="46" s="1"/>
  <c r="C68" i="47" s="1"/>
  <c r="E146" i="46"/>
  <c r="G146" i="46" s="1"/>
  <c r="E104" i="46"/>
  <c r="G104" i="46" s="1"/>
  <c r="C104" i="47" s="1"/>
  <c r="C156" i="46" l="1"/>
  <c r="E156" i="46" s="1"/>
  <c r="G156" i="46" s="1"/>
  <c r="C211" i="63"/>
  <c r="E211" i="63" s="1"/>
  <c r="G211" i="63" s="1"/>
  <c r="C193" i="46"/>
  <c r="E193" i="46" s="1"/>
  <c r="G193" i="46" s="1"/>
  <c r="C107" i="47"/>
  <c r="E107" i="47" s="1"/>
  <c r="C53" i="46"/>
  <c r="E53" i="46" s="1"/>
  <c r="G53" i="46" s="1"/>
  <c r="C215" i="65"/>
  <c r="E215" i="65" s="1"/>
  <c r="G215" i="65" s="1"/>
  <c r="C214" i="58"/>
  <c r="E214" i="58" s="1"/>
  <c r="G214" i="58" s="1"/>
  <c r="C214" i="59" s="1"/>
  <c r="E214" i="59" s="1"/>
  <c r="G214" i="59" s="1"/>
  <c r="C154" i="46"/>
  <c r="E154" i="46" s="1"/>
  <c r="G154" i="46" s="1"/>
  <c r="C212" i="64"/>
  <c r="E212" i="64" s="1"/>
  <c r="G212" i="64" s="1"/>
  <c r="C108" i="47"/>
  <c r="E108" i="47" s="1"/>
  <c r="C52" i="47"/>
  <c r="E52" i="47" s="1"/>
  <c r="C86" i="46"/>
  <c r="E86" i="46" s="1"/>
  <c r="G86" i="46" s="1"/>
  <c r="G45" i="47"/>
  <c r="C45" i="48" s="1"/>
  <c r="E45" i="48" s="1"/>
  <c r="G45" i="48" s="1"/>
  <c r="C27" i="45"/>
  <c r="E27" i="45" s="1"/>
  <c r="G27" i="45" s="1"/>
  <c r="C124" i="45"/>
  <c r="E124" i="45" s="1"/>
  <c r="G124" i="45" s="1"/>
  <c r="C31" i="46"/>
  <c r="E31" i="46" s="1"/>
  <c r="G31" i="46" s="1"/>
  <c r="C54" i="46"/>
  <c r="E54" i="46" s="1"/>
  <c r="G54" i="46" s="1"/>
  <c r="C153" i="46"/>
  <c r="E153" i="46" s="1"/>
  <c r="G153" i="46" s="1"/>
  <c r="C24" i="46"/>
  <c r="E24" i="46" s="1"/>
  <c r="G24" i="46" s="1"/>
  <c r="C57" i="46"/>
  <c r="E57" i="46" s="1"/>
  <c r="G57" i="46" s="1"/>
  <c r="C213" i="62"/>
  <c r="E213" i="62" s="1"/>
  <c r="G213" i="62" s="1"/>
  <c r="C146" i="47"/>
  <c r="E146" i="47" s="1"/>
  <c r="G196" i="47"/>
  <c r="C196" i="48" s="1"/>
  <c r="E196" i="48" s="1"/>
  <c r="G196" i="48" s="1"/>
  <c r="G142" i="47"/>
  <c r="C142" i="48" s="1"/>
  <c r="E142" i="48" s="1"/>
  <c r="G142" i="48" s="1"/>
  <c r="C198" i="45"/>
  <c r="E198" i="45" s="1"/>
  <c r="G198" i="45" s="1"/>
  <c r="C168" i="46"/>
  <c r="E168" i="46" s="1"/>
  <c r="G168" i="46" s="1"/>
  <c r="C219" i="65"/>
  <c r="E219" i="65" s="1"/>
  <c r="G219" i="65" s="1"/>
  <c r="C36" i="44"/>
  <c r="E36" i="44" s="1"/>
  <c r="G36" i="44" s="1"/>
  <c r="C178" i="44"/>
  <c r="E178" i="44" s="1"/>
  <c r="G178" i="44" s="1"/>
  <c r="C151" i="44"/>
  <c r="E151" i="44" s="1"/>
  <c r="G151" i="44" s="1"/>
  <c r="C74" i="44"/>
  <c r="E74" i="44" s="1"/>
  <c r="G74" i="44" s="1"/>
  <c r="C78" i="44"/>
  <c r="E78" i="44" s="1"/>
  <c r="G78" i="44" s="1"/>
  <c r="C170" i="44"/>
  <c r="E170" i="44" s="1"/>
  <c r="G170" i="44" s="1"/>
  <c r="C97" i="44"/>
  <c r="E97" i="44" s="1"/>
  <c r="G97" i="44" s="1"/>
  <c r="C29" i="44"/>
  <c r="E29" i="44" s="1"/>
  <c r="G29" i="44" s="1"/>
  <c r="C164" i="44"/>
  <c r="E164" i="44" s="1"/>
  <c r="G164" i="44" s="1"/>
  <c r="C50" i="44"/>
  <c r="E50" i="44" s="1"/>
  <c r="G50" i="44" s="1"/>
  <c r="E26" i="44"/>
  <c r="G26" i="44" s="1"/>
  <c r="C26" i="44"/>
  <c r="C48" i="44"/>
  <c r="E48" i="44" s="1"/>
  <c r="G48" i="44" s="1"/>
  <c r="C35" i="44"/>
  <c r="E35" i="44" s="1"/>
  <c r="G35" i="44" s="1"/>
  <c r="C66" i="44"/>
  <c r="E66" i="44" s="1"/>
  <c r="G66" i="44" s="1"/>
  <c r="C41" i="44"/>
  <c r="E41" i="44" s="1"/>
  <c r="G41" i="44" s="1"/>
  <c r="C85" i="44"/>
  <c r="E85" i="44" s="1"/>
  <c r="G85" i="44" s="1"/>
  <c r="C62" i="44"/>
  <c r="E62" i="44" s="1"/>
  <c r="G62" i="44" s="1"/>
  <c r="C150" i="44"/>
  <c r="E150" i="44" s="1"/>
  <c r="G150" i="44" s="1"/>
  <c r="C23" i="44"/>
  <c r="E23" i="44" s="1"/>
  <c r="G23" i="44" s="1"/>
  <c r="C92" i="44"/>
  <c r="E92" i="44" s="1"/>
  <c r="G92" i="44" s="1"/>
  <c r="C179" i="44"/>
  <c r="E179" i="44" s="1"/>
  <c r="G179" i="44" s="1"/>
  <c r="C190" i="44"/>
  <c r="E190" i="44" s="1"/>
  <c r="G190" i="44" s="1"/>
  <c r="C152" i="44"/>
  <c r="E152" i="44" s="1"/>
  <c r="G152" i="44" s="1"/>
  <c r="C102" i="44"/>
  <c r="E102" i="44" s="1"/>
  <c r="G102" i="44" s="1"/>
  <c r="C88" i="44"/>
  <c r="E88" i="44" s="1"/>
  <c r="G88" i="44" s="1"/>
  <c r="C71" i="44"/>
  <c r="E71" i="44" s="1"/>
  <c r="G71" i="44" s="1"/>
  <c r="C70" i="44"/>
  <c r="E70" i="44" s="1"/>
  <c r="G70" i="44" s="1"/>
  <c r="C67" i="44"/>
  <c r="E67" i="44" s="1"/>
  <c r="G67" i="44" s="1"/>
  <c r="C63" i="44"/>
  <c r="E63" i="44" s="1"/>
  <c r="G63" i="44" s="1"/>
  <c r="C61" i="44"/>
  <c r="E61" i="44" s="1"/>
  <c r="G61" i="44" s="1"/>
  <c r="C44" i="44"/>
  <c r="E44" i="44" s="1"/>
  <c r="G44" i="44" s="1"/>
  <c r="C43" i="44"/>
  <c r="E43" i="44" s="1"/>
  <c r="G43" i="44" s="1"/>
  <c r="C19" i="44"/>
  <c r="E19" i="44" s="1"/>
  <c r="G19" i="44" s="1"/>
  <c r="C14" i="44"/>
  <c r="E14" i="44" s="1"/>
  <c r="G14" i="44" s="1"/>
  <c r="C12" i="44"/>
  <c r="E12" i="44" s="1"/>
  <c r="G12" i="44" s="1"/>
  <c r="C40" i="43"/>
  <c r="E40" i="43" s="1"/>
  <c r="G40" i="43" s="1"/>
  <c r="C38" i="43"/>
  <c r="E38" i="43" s="1"/>
  <c r="G38" i="43" s="1"/>
  <c r="C47" i="43"/>
  <c r="E47" i="43" s="1"/>
  <c r="G47" i="43" s="1"/>
  <c r="C34" i="43"/>
  <c r="E34" i="43" s="1"/>
  <c r="G34" i="43" s="1"/>
  <c r="C39" i="43"/>
  <c r="E39" i="43" s="1"/>
  <c r="G39" i="43" s="1"/>
  <c r="C106" i="43"/>
  <c r="E106" i="43" s="1"/>
  <c r="G106" i="43" s="1"/>
  <c r="C81" i="43"/>
  <c r="E81" i="43" s="1"/>
  <c r="G81" i="43" s="1"/>
  <c r="C46" i="43"/>
  <c r="E46" i="43" s="1"/>
  <c r="G46" i="43" s="1"/>
  <c r="C87" i="43"/>
  <c r="E87" i="43" s="1"/>
  <c r="G87" i="43" s="1"/>
  <c r="C93" i="43"/>
  <c r="E93" i="43" s="1"/>
  <c r="G93" i="43" s="1"/>
  <c r="C73" i="43"/>
  <c r="E73" i="43" s="1"/>
  <c r="G73" i="43" s="1"/>
  <c r="C79" i="43"/>
  <c r="E79" i="43" s="1"/>
  <c r="G79" i="43" s="1"/>
  <c r="C42" i="43"/>
  <c r="E42" i="43" s="1"/>
  <c r="G42" i="43" s="1"/>
  <c r="C77" i="43"/>
  <c r="E77" i="43" s="1"/>
  <c r="G77" i="43" s="1"/>
  <c r="C6" i="43"/>
  <c r="E6" i="43" s="1"/>
  <c r="G6" i="43" s="1"/>
  <c r="C82" i="43"/>
  <c r="E82" i="43" s="1"/>
  <c r="G82" i="43" s="1"/>
  <c r="C22" i="43"/>
  <c r="E22" i="43" s="1"/>
  <c r="G22" i="43" s="1"/>
  <c r="C37" i="43"/>
  <c r="E37" i="43" s="1"/>
  <c r="G37" i="43" s="1"/>
  <c r="C17" i="43"/>
  <c r="E17" i="43" s="1"/>
  <c r="G17" i="43" s="1"/>
  <c r="E7" i="47"/>
  <c r="E197" i="47"/>
  <c r="E76" i="47"/>
  <c r="E69" i="47"/>
  <c r="E84" i="47"/>
  <c r="E149" i="47"/>
  <c r="E49" i="47"/>
  <c r="E89" i="47"/>
  <c r="E138" i="47"/>
  <c r="E188" i="47"/>
  <c r="E65" i="47"/>
  <c r="E155" i="47"/>
  <c r="E189" i="47"/>
  <c r="E208" i="47"/>
  <c r="E100" i="47"/>
  <c r="E185" i="47"/>
  <c r="E199" i="47"/>
  <c r="E194" i="47"/>
  <c r="E202" i="47"/>
  <c r="E105" i="47"/>
  <c r="E95" i="47"/>
  <c r="E25" i="47"/>
  <c r="E135" i="47"/>
  <c r="E174" i="47"/>
  <c r="E115" i="47"/>
  <c r="E90" i="47"/>
  <c r="E64" i="47"/>
  <c r="E56" i="47"/>
  <c r="E18" i="47"/>
  <c r="E157" i="47"/>
  <c r="E98" i="47"/>
  <c r="E163" i="47"/>
  <c r="E120" i="47"/>
  <c r="E110" i="47"/>
  <c r="E10" i="47"/>
  <c r="E147" i="47"/>
  <c r="E133" i="47"/>
  <c r="E72" i="47"/>
  <c r="E144" i="47"/>
  <c r="E184" i="47"/>
  <c r="E205" i="47"/>
  <c r="E80" i="47"/>
  <c r="E160" i="47"/>
  <c r="E206" i="47"/>
  <c r="E60" i="47"/>
  <c r="E11" i="47"/>
  <c r="E112" i="47"/>
  <c r="E51" i="47"/>
  <c r="E128" i="47"/>
  <c r="E121" i="47"/>
  <c r="E186" i="47"/>
  <c r="E139" i="47"/>
  <c r="E28" i="47"/>
  <c r="E83" i="47"/>
  <c r="E180" i="47"/>
  <c r="E177" i="47"/>
  <c r="E113" i="47"/>
  <c r="E141" i="47"/>
  <c r="E114" i="47"/>
  <c r="E166" i="47"/>
  <c r="E169" i="47"/>
  <c r="E21" i="47"/>
  <c r="E145" i="47"/>
  <c r="E94" i="47"/>
  <c r="E99" i="47"/>
  <c r="E171" i="47"/>
  <c r="E143" i="47"/>
  <c r="E8" i="47"/>
  <c r="E204" i="47"/>
  <c r="E137" i="47"/>
  <c r="E33" i="47"/>
  <c r="E104" i="47"/>
  <c r="E181" i="47"/>
  <c r="E140" i="47"/>
  <c r="E187" i="47"/>
  <c r="E13" i="47"/>
  <c r="E127" i="47"/>
  <c r="E162" i="47"/>
  <c r="E200" i="47"/>
  <c r="E191" i="47"/>
  <c r="E136" i="47"/>
  <c r="E96" i="47"/>
  <c r="E172" i="47"/>
  <c r="E58" i="47"/>
  <c r="E101" i="47"/>
  <c r="E126" i="47"/>
  <c r="E207" i="47"/>
  <c r="E134" i="47"/>
  <c r="E91" i="47"/>
  <c r="E209" i="47"/>
  <c r="E103" i="47"/>
  <c r="E15" i="47"/>
  <c r="E195" i="47"/>
  <c r="E192" i="47"/>
  <c r="E68" i="47"/>
  <c r="E117" i="47"/>
  <c r="E118" i="47"/>
  <c r="E111" i="47"/>
  <c r="E161" i="47"/>
  <c r="E201" i="47"/>
  <c r="E20" i="47"/>
  <c r="E148" i="47"/>
  <c r="E125" i="47"/>
  <c r="E175" i="47"/>
  <c r="E159" i="47"/>
  <c r="E30" i="47"/>
  <c r="E32" i="47"/>
  <c r="E173" i="47"/>
  <c r="E129" i="47"/>
  <c r="E165" i="47"/>
  <c r="E119" i="47"/>
  <c r="E131" i="47"/>
  <c r="E183" i="47"/>
  <c r="E122" i="47"/>
  <c r="E203" i="47"/>
  <c r="E59" i="47"/>
  <c r="E123" i="47"/>
  <c r="E182" i="47"/>
  <c r="E132" i="47"/>
  <c r="E158" i="47"/>
  <c r="E75" i="47"/>
  <c r="E116" i="47"/>
  <c r="E109" i="47"/>
  <c r="E130" i="47"/>
  <c r="E176" i="47"/>
  <c r="E210" i="47"/>
  <c r="E16" i="47"/>
  <c r="E9" i="47"/>
  <c r="E167" i="47"/>
  <c r="E55" i="47"/>
  <c r="G55" i="47" s="1"/>
  <c r="C55" i="48" s="1"/>
  <c r="C45" i="49" l="1"/>
  <c r="E45" i="49" s="1"/>
  <c r="G45" i="49" s="1"/>
  <c r="C214" i="60"/>
  <c r="E214" i="60" s="1"/>
  <c r="G214" i="60" s="1"/>
  <c r="C198" i="46"/>
  <c r="E198" i="46" s="1"/>
  <c r="G198" i="46" s="1"/>
  <c r="C24" i="47"/>
  <c r="E24" i="47" s="1"/>
  <c r="C153" i="47"/>
  <c r="E153" i="47" s="1"/>
  <c r="C53" i="47"/>
  <c r="E53" i="47" s="1"/>
  <c r="C54" i="47"/>
  <c r="E54" i="47" s="1"/>
  <c r="G52" i="47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C196" i="49"/>
  <c r="E196" i="49" s="1"/>
  <c r="G196" i="49" s="1"/>
  <c r="G108" i="47"/>
  <c r="C108" i="48" s="1"/>
  <c r="E108" i="48" s="1"/>
  <c r="G108" i="48" s="1"/>
  <c r="G146" i="47"/>
  <c r="C146" i="48" s="1"/>
  <c r="E146" i="48" s="1"/>
  <c r="G146" i="48" s="1"/>
  <c r="C212" i="65"/>
  <c r="E212" i="65" s="1"/>
  <c r="G212" i="65" s="1"/>
  <c r="C193" i="47"/>
  <c r="E193" i="47" s="1"/>
  <c r="C213" i="63"/>
  <c r="E213" i="63" s="1"/>
  <c r="G213" i="63" s="1"/>
  <c r="C124" i="46"/>
  <c r="E124" i="46" s="1"/>
  <c r="G124" i="46" s="1"/>
  <c r="C211" i="64"/>
  <c r="E211" i="64" s="1"/>
  <c r="G211" i="64" s="1"/>
  <c r="C27" i="46"/>
  <c r="E27" i="46" s="1"/>
  <c r="G27" i="46" s="1"/>
  <c r="C156" i="47"/>
  <c r="E156" i="47" s="1"/>
  <c r="G201" i="47"/>
  <c r="C201" i="48" s="1"/>
  <c r="E201" i="48" s="1"/>
  <c r="G201" i="48" s="1"/>
  <c r="G15" i="47"/>
  <c r="C15" i="48" s="1"/>
  <c r="E15" i="48" s="1"/>
  <c r="G15" i="48" s="1"/>
  <c r="G58" i="47"/>
  <c r="C58" i="48" s="1"/>
  <c r="E58" i="48" s="1"/>
  <c r="G58" i="48" s="1"/>
  <c r="G13" i="47"/>
  <c r="C13" i="48" s="1"/>
  <c r="E13" i="48" s="1"/>
  <c r="G13" i="48" s="1"/>
  <c r="G8" i="47"/>
  <c r="C8" i="48" s="1"/>
  <c r="E8" i="48" s="1"/>
  <c r="G8" i="48" s="1"/>
  <c r="G166" i="47"/>
  <c r="C166" i="48" s="1"/>
  <c r="E166" i="48" s="1"/>
  <c r="G166" i="48" s="1"/>
  <c r="G139" i="47"/>
  <c r="C139" i="48" s="1"/>
  <c r="E139" i="48" s="1"/>
  <c r="G139" i="48" s="1"/>
  <c r="G206" i="47"/>
  <c r="C206" i="48" s="1"/>
  <c r="E206" i="48" s="1"/>
  <c r="G206" i="48" s="1"/>
  <c r="G147" i="47"/>
  <c r="C147" i="48" s="1"/>
  <c r="E147" i="48" s="1"/>
  <c r="G147" i="48" s="1"/>
  <c r="G56" i="47"/>
  <c r="C56" i="48" s="1"/>
  <c r="E56" i="48" s="1"/>
  <c r="G56" i="48" s="1"/>
  <c r="G105" i="47"/>
  <c r="C105" i="48" s="1"/>
  <c r="E105" i="48" s="1"/>
  <c r="G105" i="48" s="1"/>
  <c r="G155" i="47"/>
  <c r="C155" i="48" s="1"/>
  <c r="E155" i="48" s="1"/>
  <c r="G155" i="48" s="1"/>
  <c r="G69" i="47"/>
  <c r="C69" i="48" s="1"/>
  <c r="E69" i="48" s="1"/>
  <c r="G69" i="48" s="1"/>
  <c r="C14" i="45"/>
  <c r="E14" i="45" s="1"/>
  <c r="G14" i="45" s="1"/>
  <c r="C71" i="45"/>
  <c r="E71" i="45" s="1"/>
  <c r="G71" i="45" s="1"/>
  <c r="C23" i="45"/>
  <c r="E23" i="45" s="1"/>
  <c r="G23" i="45" s="1"/>
  <c r="C74" i="45"/>
  <c r="E74" i="45" s="1"/>
  <c r="G74" i="45" s="1"/>
  <c r="G109" i="47"/>
  <c r="C109" i="48" s="1"/>
  <c r="E109" i="48" s="1"/>
  <c r="G109" i="48" s="1"/>
  <c r="G203" i="47"/>
  <c r="C203" i="48" s="1"/>
  <c r="E203" i="48" s="1"/>
  <c r="G203" i="48" s="1"/>
  <c r="G161" i="47"/>
  <c r="C161" i="48" s="1"/>
  <c r="E161" i="48" s="1"/>
  <c r="G161" i="48" s="1"/>
  <c r="G103" i="47"/>
  <c r="C103" i="48" s="1"/>
  <c r="E103" i="48" s="1"/>
  <c r="G103" i="48" s="1"/>
  <c r="G172" i="47"/>
  <c r="C172" i="48" s="1"/>
  <c r="E172" i="48" s="1"/>
  <c r="G172" i="48" s="1"/>
  <c r="G187" i="47"/>
  <c r="C187" i="48" s="1"/>
  <c r="E187" i="48" s="1"/>
  <c r="G187" i="48" s="1"/>
  <c r="G143" i="47"/>
  <c r="C143" i="48" s="1"/>
  <c r="E143" i="48" s="1"/>
  <c r="G143" i="48" s="1"/>
  <c r="G114" i="47"/>
  <c r="C114" i="48" s="1"/>
  <c r="E114" i="48" s="1"/>
  <c r="G114" i="48" s="1"/>
  <c r="G186" i="47"/>
  <c r="C186" i="48" s="1"/>
  <c r="E186" i="48" s="1"/>
  <c r="G186" i="48" s="1"/>
  <c r="G160" i="47"/>
  <c r="C160" i="48" s="1"/>
  <c r="E160" i="48" s="1"/>
  <c r="G160" i="48" s="1"/>
  <c r="G10" i="47"/>
  <c r="C10" i="48" s="1"/>
  <c r="E10" i="48" s="1"/>
  <c r="G10" i="48" s="1"/>
  <c r="G64" i="47"/>
  <c r="C64" i="48" s="1"/>
  <c r="E64" i="48" s="1"/>
  <c r="G64" i="48" s="1"/>
  <c r="G202" i="47"/>
  <c r="C202" i="48" s="1"/>
  <c r="E202" i="48" s="1"/>
  <c r="G202" i="48" s="1"/>
  <c r="G65" i="47"/>
  <c r="C65" i="48" s="1"/>
  <c r="E65" i="48" s="1"/>
  <c r="G65" i="48" s="1"/>
  <c r="G76" i="47"/>
  <c r="C76" i="48" s="1"/>
  <c r="E76" i="48" s="1"/>
  <c r="G76" i="48" s="1"/>
  <c r="C88" i="45"/>
  <c r="E88" i="45" s="1"/>
  <c r="G88" i="45" s="1"/>
  <c r="C26" i="45"/>
  <c r="E26" i="45" s="1"/>
  <c r="G26" i="45" s="1"/>
  <c r="C151" i="45"/>
  <c r="E151" i="45" s="1"/>
  <c r="G151" i="45" s="1"/>
  <c r="C142" i="49"/>
  <c r="E142" i="49" s="1"/>
  <c r="G142" i="49" s="1"/>
  <c r="C57" i="47"/>
  <c r="E57" i="47" s="1"/>
  <c r="C31" i="47"/>
  <c r="E31" i="47" s="1"/>
  <c r="C86" i="47"/>
  <c r="E86" i="47" s="1"/>
  <c r="C154" i="47"/>
  <c r="E154" i="47" s="1"/>
  <c r="G107" i="47"/>
  <c r="C107" i="48" s="1"/>
  <c r="E107" i="48" s="1"/>
  <c r="G107" i="48" s="1"/>
  <c r="G116" i="47"/>
  <c r="C116" i="48" s="1"/>
  <c r="E116" i="48" s="1"/>
  <c r="G116" i="48" s="1"/>
  <c r="G122" i="47"/>
  <c r="C122" i="48" s="1"/>
  <c r="E122" i="48" s="1"/>
  <c r="G122" i="48" s="1"/>
  <c r="G30" i="47"/>
  <c r="C30" i="48" s="1"/>
  <c r="E30" i="48" s="1"/>
  <c r="G30" i="48" s="1"/>
  <c r="G111" i="47"/>
  <c r="C111" i="48" s="1"/>
  <c r="E111" i="48" s="1"/>
  <c r="G111" i="48" s="1"/>
  <c r="G209" i="47"/>
  <c r="C209" i="48" s="1"/>
  <c r="E209" i="48" s="1"/>
  <c r="G209" i="48" s="1"/>
  <c r="G96" i="47"/>
  <c r="C96" i="48" s="1"/>
  <c r="E96" i="48" s="1"/>
  <c r="G96" i="48" s="1"/>
  <c r="G140" i="47"/>
  <c r="C140" i="48" s="1"/>
  <c r="E140" i="48" s="1"/>
  <c r="G140" i="48" s="1"/>
  <c r="G171" i="47"/>
  <c r="C171" i="48" s="1"/>
  <c r="E171" i="48" s="1"/>
  <c r="G171" i="48" s="1"/>
  <c r="G141" i="47"/>
  <c r="C141" i="48" s="1"/>
  <c r="E141" i="48" s="1"/>
  <c r="G141" i="48" s="1"/>
  <c r="G121" i="47"/>
  <c r="C121" i="48" s="1"/>
  <c r="E121" i="48" s="1"/>
  <c r="G121" i="48" s="1"/>
  <c r="G80" i="47"/>
  <c r="C80" i="48" s="1"/>
  <c r="E80" i="48" s="1"/>
  <c r="G80" i="48" s="1"/>
  <c r="G110" i="47"/>
  <c r="C110" i="48" s="1"/>
  <c r="E110" i="48" s="1"/>
  <c r="G110" i="48" s="1"/>
  <c r="G90" i="47"/>
  <c r="C90" i="48" s="1"/>
  <c r="E90" i="48" s="1"/>
  <c r="G90" i="48" s="1"/>
  <c r="G194" i="47"/>
  <c r="C194" i="48" s="1"/>
  <c r="E194" i="48" s="1"/>
  <c r="G194" i="48" s="1"/>
  <c r="G188" i="47"/>
  <c r="C188" i="48" s="1"/>
  <c r="E188" i="48" s="1"/>
  <c r="G188" i="48" s="1"/>
  <c r="G197" i="47"/>
  <c r="C197" i="48" s="1"/>
  <c r="E197" i="48" s="1"/>
  <c r="G197" i="48" s="1"/>
  <c r="C43" i="45"/>
  <c r="E43" i="45" s="1"/>
  <c r="G43" i="45" s="1"/>
  <c r="C102" i="45"/>
  <c r="E102" i="45" s="1"/>
  <c r="G102" i="45" s="1"/>
  <c r="C50" i="45"/>
  <c r="E50" i="45" s="1"/>
  <c r="G50" i="45" s="1"/>
  <c r="G32" i="47"/>
  <c r="C32" i="48" s="1"/>
  <c r="E32" i="48" s="1"/>
  <c r="G32" i="48" s="1"/>
  <c r="G75" i="47"/>
  <c r="C75" i="48" s="1"/>
  <c r="E75" i="48" s="1"/>
  <c r="G75" i="48" s="1"/>
  <c r="G183" i="47"/>
  <c r="C183" i="48" s="1"/>
  <c r="E183" i="48" s="1"/>
  <c r="G183" i="48" s="1"/>
  <c r="G118" i="47"/>
  <c r="C118" i="48" s="1"/>
  <c r="E118" i="48" s="1"/>
  <c r="G118" i="48" s="1"/>
  <c r="G91" i="47"/>
  <c r="C91" i="48" s="1"/>
  <c r="E91" i="48" s="1"/>
  <c r="G91" i="48" s="1"/>
  <c r="G136" i="47"/>
  <c r="C136" i="48" s="1"/>
  <c r="E136" i="48" s="1"/>
  <c r="G136" i="48" s="1"/>
  <c r="G181" i="47"/>
  <c r="C181" i="48" s="1"/>
  <c r="E181" i="48" s="1"/>
  <c r="G181" i="48" s="1"/>
  <c r="G99" i="47"/>
  <c r="C99" i="48" s="1"/>
  <c r="E99" i="48" s="1"/>
  <c r="G99" i="48" s="1"/>
  <c r="G113" i="47"/>
  <c r="C113" i="48" s="1"/>
  <c r="E113" i="48" s="1"/>
  <c r="G113" i="48" s="1"/>
  <c r="G128" i="47"/>
  <c r="C128" i="48" s="1"/>
  <c r="E128" i="48" s="1"/>
  <c r="G128" i="48" s="1"/>
  <c r="G205" i="47"/>
  <c r="C205" i="48" s="1"/>
  <c r="E205" i="48" s="1"/>
  <c r="G205" i="48" s="1"/>
  <c r="G120" i="47"/>
  <c r="C120" i="48" s="1"/>
  <c r="E120" i="48" s="1"/>
  <c r="G120" i="48" s="1"/>
  <c r="G115" i="47"/>
  <c r="C115" i="48" s="1"/>
  <c r="E115" i="48" s="1"/>
  <c r="G115" i="48" s="1"/>
  <c r="G199" i="47"/>
  <c r="C199" i="48" s="1"/>
  <c r="E199" i="48" s="1"/>
  <c r="G199" i="48" s="1"/>
  <c r="G138" i="47"/>
  <c r="C138" i="48" s="1"/>
  <c r="E138" i="48" s="1"/>
  <c r="G138" i="48" s="1"/>
  <c r="G7" i="47"/>
  <c r="C7" i="48" s="1"/>
  <c r="E7" i="48" s="1"/>
  <c r="G7" i="48" s="1"/>
  <c r="C44" i="45"/>
  <c r="E44" i="45" s="1"/>
  <c r="G44" i="45" s="1"/>
  <c r="C152" i="45"/>
  <c r="E152" i="45" s="1"/>
  <c r="G152" i="45" s="1"/>
  <c r="C85" i="45"/>
  <c r="E85" i="45" s="1"/>
  <c r="G85" i="45" s="1"/>
  <c r="C36" i="45"/>
  <c r="E36" i="45" s="1"/>
  <c r="G36" i="45" s="1"/>
  <c r="G130" i="47"/>
  <c r="C130" i="48" s="1"/>
  <c r="E130" i="48" s="1"/>
  <c r="G130" i="48" s="1"/>
  <c r="G9" i="47"/>
  <c r="C9" i="48" s="1"/>
  <c r="E9" i="48" s="1"/>
  <c r="G9" i="48" s="1"/>
  <c r="G158" i="47"/>
  <c r="C158" i="48" s="1"/>
  <c r="E158" i="48" s="1"/>
  <c r="G158" i="48" s="1"/>
  <c r="G131" i="47"/>
  <c r="C131" i="48" s="1"/>
  <c r="E131" i="48" s="1"/>
  <c r="G131" i="48" s="1"/>
  <c r="G175" i="47"/>
  <c r="C175" i="48" s="1"/>
  <c r="E175" i="48" s="1"/>
  <c r="G175" i="48" s="1"/>
  <c r="G117" i="47"/>
  <c r="C117" i="48" s="1"/>
  <c r="E117" i="48" s="1"/>
  <c r="G117" i="48" s="1"/>
  <c r="G134" i="47"/>
  <c r="C134" i="48" s="1"/>
  <c r="E134" i="48" s="1"/>
  <c r="G134" i="48" s="1"/>
  <c r="G191" i="47"/>
  <c r="C191" i="48" s="1"/>
  <c r="E191" i="48" s="1"/>
  <c r="G191" i="48" s="1"/>
  <c r="G104" i="47"/>
  <c r="C104" i="48" s="1"/>
  <c r="E104" i="48" s="1"/>
  <c r="G104" i="48" s="1"/>
  <c r="G94" i="47"/>
  <c r="C94" i="48" s="1"/>
  <c r="E94" i="48" s="1"/>
  <c r="G94" i="48" s="1"/>
  <c r="G177" i="47"/>
  <c r="C177" i="48" s="1"/>
  <c r="E177" i="48" s="1"/>
  <c r="G177" i="48" s="1"/>
  <c r="G51" i="47"/>
  <c r="C51" i="48" s="1"/>
  <c r="E51" i="48" s="1"/>
  <c r="G51" i="48" s="1"/>
  <c r="G184" i="47"/>
  <c r="C184" i="48" s="1"/>
  <c r="E184" i="48" s="1"/>
  <c r="G184" i="48" s="1"/>
  <c r="G163" i="47"/>
  <c r="C163" i="48" s="1"/>
  <c r="E163" i="48" s="1"/>
  <c r="G163" i="48" s="1"/>
  <c r="G174" i="47"/>
  <c r="C174" i="48" s="1"/>
  <c r="E174" i="48" s="1"/>
  <c r="G174" i="48" s="1"/>
  <c r="G185" i="47"/>
  <c r="C185" i="48" s="1"/>
  <c r="E185" i="48" s="1"/>
  <c r="G185" i="48" s="1"/>
  <c r="C29" i="45"/>
  <c r="E29" i="45" s="1"/>
  <c r="G29" i="45" s="1"/>
  <c r="G16" i="47"/>
  <c r="C16" i="48" s="1"/>
  <c r="E16" i="48" s="1"/>
  <c r="G16" i="48" s="1"/>
  <c r="G132" i="47"/>
  <c r="C132" i="48" s="1"/>
  <c r="E132" i="48" s="1"/>
  <c r="G132" i="48" s="1"/>
  <c r="G119" i="47"/>
  <c r="C119" i="48" s="1"/>
  <c r="E119" i="48" s="1"/>
  <c r="G119" i="48" s="1"/>
  <c r="G125" i="47"/>
  <c r="C125" i="48" s="1"/>
  <c r="E125" i="48" s="1"/>
  <c r="G125" i="48" s="1"/>
  <c r="G68" i="47"/>
  <c r="C68" i="48" s="1"/>
  <c r="E68" i="48" s="1"/>
  <c r="G68" i="48" s="1"/>
  <c r="G207" i="47"/>
  <c r="C207" i="48" s="1"/>
  <c r="E207" i="48" s="1"/>
  <c r="G207" i="48" s="1"/>
  <c r="G200" i="47"/>
  <c r="C200" i="48" s="1"/>
  <c r="E200" i="48" s="1"/>
  <c r="G200" i="48" s="1"/>
  <c r="G33" i="47"/>
  <c r="C33" i="48" s="1"/>
  <c r="E33" i="48" s="1"/>
  <c r="G33" i="48" s="1"/>
  <c r="G145" i="47"/>
  <c r="C145" i="48" s="1"/>
  <c r="E145" i="48" s="1"/>
  <c r="G145" i="48" s="1"/>
  <c r="G180" i="47"/>
  <c r="C180" i="48" s="1"/>
  <c r="E180" i="48" s="1"/>
  <c r="G180" i="48" s="1"/>
  <c r="G112" i="47"/>
  <c r="C112" i="48" s="1"/>
  <c r="E112" i="48" s="1"/>
  <c r="G112" i="48" s="1"/>
  <c r="G144" i="47"/>
  <c r="C144" i="48" s="1"/>
  <c r="E144" i="48" s="1"/>
  <c r="G144" i="48" s="1"/>
  <c r="G98" i="47"/>
  <c r="C98" i="48" s="1"/>
  <c r="E98" i="48" s="1"/>
  <c r="G98" i="48" s="1"/>
  <c r="G135" i="47"/>
  <c r="C135" i="48" s="1"/>
  <c r="E135" i="48" s="1"/>
  <c r="G135" i="48" s="1"/>
  <c r="G100" i="47"/>
  <c r="C100" i="48" s="1"/>
  <c r="E100" i="48" s="1"/>
  <c r="G100" i="48" s="1"/>
  <c r="G49" i="47"/>
  <c r="C49" i="48" s="1"/>
  <c r="E49" i="48" s="1"/>
  <c r="G49" i="48" s="1"/>
  <c r="C63" i="45"/>
  <c r="E63" i="45" s="1"/>
  <c r="G63" i="45" s="1"/>
  <c r="C179" i="45"/>
  <c r="E179" i="45" s="1"/>
  <c r="G179" i="45" s="1"/>
  <c r="C97" i="45"/>
  <c r="E97" i="45" s="1"/>
  <c r="G97" i="45" s="1"/>
  <c r="G59" i="47"/>
  <c r="C59" i="48" s="1"/>
  <c r="E59" i="48" s="1"/>
  <c r="G59" i="48" s="1"/>
  <c r="G210" i="47"/>
  <c r="C210" i="48" s="1"/>
  <c r="E210" i="48" s="1"/>
  <c r="G210" i="48" s="1"/>
  <c r="G182" i="47"/>
  <c r="C182" i="48" s="1"/>
  <c r="E182" i="48" s="1"/>
  <c r="G182" i="48" s="1"/>
  <c r="G165" i="47"/>
  <c r="C165" i="48" s="1"/>
  <c r="E165" i="48" s="1"/>
  <c r="G165" i="48" s="1"/>
  <c r="G148" i="47"/>
  <c r="C148" i="48" s="1"/>
  <c r="E148" i="48" s="1"/>
  <c r="G148" i="48" s="1"/>
  <c r="G192" i="47"/>
  <c r="C192" i="48" s="1"/>
  <c r="E192" i="48" s="1"/>
  <c r="G192" i="48" s="1"/>
  <c r="G126" i="47"/>
  <c r="C126" i="48" s="1"/>
  <c r="E126" i="48" s="1"/>
  <c r="G126" i="48" s="1"/>
  <c r="G137" i="47"/>
  <c r="C137" i="48" s="1"/>
  <c r="E137" i="48" s="1"/>
  <c r="G137" i="48" s="1"/>
  <c r="G21" i="47"/>
  <c r="C21" i="48" s="1"/>
  <c r="E21" i="48" s="1"/>
  <c r="G21" i="48" s="1"/>
  <c r="G83" i="47"/>
  <c r="C83" i="48" s="1"/>
  <c r="E83" i="48" s="1"/>
  <c r="G83" i="48" s="1"/>
  <c r="G11" i="47"/>
  <c r="C11" i="48" s="1"/>
  <c r="E11" i="48" s="1"/>
  <c r="G11" i="48" s="1"/>
  <c r="G72" i="47"/>
  <c r="C72" i="48" s="1"/>
  <c r="E72" i="48" s="1"/>
  <c r="G72" i="48" s="1"/>
  <c r="G157" i="47"/>
  <c r="C157" i="48" s="1"/>
  <c r="E157" i="48" s="1"/>
  <c r="G157" i="48" s="1"/>
  <c r="G25" i="47"/>
  <c r="C25" i="48" s="1"/>
  <c r="E25" i="48" s="1"/>
  <c r="G25" i="48" s="1"/>
  <c r="G208" i="47"/>
  <c r="C208" i="48" s="1"/>
  <c r="E208" i="48" s="1"/>
  <c r="G208" i="48" s="1"/>
  <c r="G149" i="47"/>
  <c r="C149" i="48" s="1"/>
  <c r="E149" i="48" s="1"/>
  <c r="G149" i="48" s="1"/>
  <c r="C92" i="45"/>
  <c r="E92" i="45" s="1"/>
  <c r="G92" i="45" s="1"/>
  <c r="E170" i="45"/>
  <c r="G170" i="45" s="1"/>
  <c r="C170" i="45"/>
  <c r="G173" i="47"/>
  <c r="C173" i="48" s="1"/>
  <c r="E173" i="48" s="1"/>
  <c r="G173" i="48" s="1"/>
  <c r="G176" i="47"/>
  <c r="C176" i="48" s="1"/>
  <c r="E176" i="48" s="1"/>
  <c r="G176" i="48" s="1"/>
  <c r="G123" i="47"/>
  <c r="C123" i="48" s="1"/>
  <c r="E123" i="48" s="1"/>
  <c r="G123" i="48" s="1"/>
  <c r="G129" i="47"/>
  <c r="C129" i="48" s="1"/>
  <c r="E129" i="48" s="1"/>
  <c r="G129" i="48" s="1"/>
  <c r="G20" i="47"/>
  <c r="C20" i="48" s="1"/>
  <c r="E20" i="48" s="1"/>
  <c r="G20" i="48" s="1"/>
  <c r="G195" i="47"/>
  <c r="C195" i="48" s="1"/>
  <c r="E195" i="48" s="1"/>
  <c r="G195" i="48" s="1"/>
  <c r="G101" i="47"/>
  <c r="C101" i="48" s="1"/>
  <c r="E101" i="48" s="1"/>
  <c r="G101" i="48" s="1"/>
  <c r="G127" i="47"/>
  <c r="C127" i="48" s="1"/>
  <c r="E127" i="48" s="1"/>
  <c r="G127" i="48" s="1"/>
  <c r="G204" i="47"/>
  <c r="C204" i="48" s="1"/>
  <c r="E204" i="48" s="1"/>
  <c r="G204" i="48" s="1"/>
  <c r="G169" i="47"/>
  <c r="C169" i="48" s="1"/>
  <c r="E169" i="48" s="1"/>
  <c r="G169" i="48" s="1"/>
  <c r="G28" i="47"/>
  <c r="C28" i="48" s="1"/>
  <c r="E28" i="48" s="1"/>
  <c r="G28" i="48" s="1"/>
  <c r="G60" i="47"/>
  <c r="C60" i="48" s="1"/>
  <c r="E60" i="48" s="1"/>
  <c r="G60" i="48" s="1"/>
  <c r="G133" i="47"/>
  <c r="C133" i="48" s="1"/>
  <c r="E133" i="48" s="1"/>
  <c r="G133" i="48" s="1"/>
  <c r="G18" i="47"/>
  <c r="C18" i="48" s="1"/>
  <c r="E18" i="48" s="1"/>
  <c r="G18" i="48" s="1"/>
  <c r="G95" i="47"/>
  <c r="C95" i="48" s="1"/>
  <c r="E95" i="48" s="1"/>
  <c r="G95" i="48" s="1"/>
  <c r="G189" i="47"/>
  <c r="C189" i="48" s="1"/>
  <c r="E189" i="48" s="1"/>
  <c r="G189" i="48" s="1"/>
  <c r="G84" i="47"/>
  <c r="C84" i="48" s="1"/>
  <c r="E84" i="48" s="1"/>
  <c r="G84" i="48" s="1"/>
  <c r="C70" i="45"/>
  <c r="E70" i="45" s="1"/>
  <c r="G70" i="45" s="1"/>
  <c r="C48" i="45"/>
  <c r="E48" i="45" s="1"/>
  <c r="G48" i="45" s="1"/>
  <c r="C78" i="45"/>
  <c r="E78" i="45" s="1"/>
  <c r="G78" i="45" s="1"/>
  <c r="C178" i="45"/>
  <c r="E178" i="45" s="1"/>
  <c r="G178" i="45" s="1"/>
  <c r="C168" i="47"/>
  <c r="E168" i="47" s="1"/>
  <c r="G167" i="47"/>
  <c r="C167" i="48" s="1"/>
  <c r="E167" i="48" s="1"/>
  <c r="G167" i="48" s="1"/>
  <c r="G162" i="47"/>
  <c r="C162" i="48" s="1"/>
  <c r="E162" i="48" s="1"/>
  <c r="G162" i="48" s="1"/>
  <c r="G159" i="47"/>
  <c r="C159" i="48" s="1"/>
  <c r="E159" i="48" s="1"/>
  <c r="G159" i="48" s="1"/>
  <c r="C190" i="45"/>
  <c r="E190" i="45" s="1"/>
  <c r="G190" i="45" s="1"/>
  <c r="C150" i="45"/>
  <c r="E150" i="45" s="1"/>
  <c r="G150" i="45" s="1"/>
  <c r="C164" i="45"/>
  <c r="E164" i="45" s="1"/>
  <c r="G164" i="45" s="1"/>
  <c r="G89" i="47"/>
  <c r="C89" i="48" s="1"/>
  <c r="E89" i="48" s="1"/>
  <c r="G89" i="48" s="1"/>
  <c r="C67" i="45"/>
  <c r="E67" i="45" s="1"/>
  <c r="G67" i="45" s="1"/>
  <c r="C66" i="45"/>
  <c r="E66" i="45" s="1"/>
  <c r="G66" i="45" s="1"/>
  <c r="C62" i="45"/>
  <c r="E62" i="45" s="1"/>
  <c r="G62" i="45" s="1"/>
  <c r="C61" i="45"/>
  <c r="E61" i="45" s="1"/>
  <c r="G61" i="45" s="1"/>
  <c r="C41" i="45"/>
  <c r="E41" i="45" s="1"/>
  <c r="G41" i="45" s="1"/>
  <c r="C35" i="45"/>
  <c r="E35" i="45" s="1"/>
  <c r="G35" i="45" s="1"/>
  <c r="C19" i="45"/>
  <c r="E19" i="45" s="1"/>
  <c r="G19" i="45" s="1"/>
  <c r="C12" i="45"/>
  <c r="E12" i="45" s="1"/>
  <c r="G12" i="45" s="1"/>
  <c r="C42" i="44"/>
  <c r="E42" i="44" s="1"/>
  <c r="G42" i="44" s="1"/>
  <c r="C39" i="44"/>
  <c r="E39" i="44" s="1"/>
  <c r="G39" i="44" s="1"/>
  <c r="C17" i="44"/>
  <c r="E17" i="44" s="1"/>
  <c r="G17" i="44" s="1"/>
  <c r="C47" i="44"/>
  <c r="E47" i="44" s="1"/>
  <c r="G47" i="44" s="1"/>
  <c r="C22" i="44"/>
  <c r="E22" i="44" s="1"/>
  <c r="G22" i="44" s="1"/>
  <c r="C40" i="44"/>
  <c r="E40" i="44" s="1"/>
  <c r="G40" i="44" s="1"/>
  <c r="C106" i="44"/>
  <c r="E106" i="44" s="1"/>
  <c r="G106" i="44" s="1"/>
  <c r="C87" i="44"/>
  <c r="E87" i="44" s="1"/>
  <c r="G87" i="44" s="1"/>
  <c r="C93" i="44"/>
  <c r="E93" i="44" s="1"/>
  <c r="G93" i="44" s="1"/>
  <c r="C82" i="44"/>
  <c r="E82" i="44" s="1"/>
  <c r="G82" i="44" s="1"/>
  <c r="C81" i="44"/>
  <c r="E81" i="44" s="1"/>
  <c r="G81" i="44" s="1"/>
  <c r="C79" i="44"/>
  <c r="E79" i="44" s="1"/>
  <c r="G79" i="44" s="1"/>
  <c r="C77" i="44"/>
  <c r="E77" i="44" s="1"/>
  <c r="G77" i="44" s="1"/>
  <c r="C73" i="44"/>
  <c r="E73" i="44" s="1"/>
  <c r="G73" i="44" s="1"/>
  <c r="C46" i="44"/>
  <c r="E46" i="44" s="1"/>
  <c r="G46" i="44" s="1"/>
  <c r="C38" i="44"/>
  <c r="E38" i="44" s="1"/>
  <c r="G38" i="44" s="1"/>
  <c r="C37" i="44"/>
  <c r="E37" i="44" s="1"/>
  <c r="G37" i="44" s="1"/>
  <c r="C34" i="44"/>
  <c r="E34" i="44" s="1"/>
  <c r="G34" i="44" s="1"/>
  <c r="C6" i="44"/>
  <c r="E6" i="44" s="1"/>
  <c r="G6" i="44" s="1"/>
  <c r="E55" i="48"/>
  <c r="G55" i="48" s="1"/>
  <c r="C55" i="49" s="1"/>
  <c r="C95" i="49" l="1"/>
  <c r="E95" i="49" s="1"/>
  <c r="G95" i="49" s="1"/>
  <c r="C176" i="49"/>
  <c r="E176" i="49" s="1"/>
  <c r="G176" i="49" s="1"/>
  <c r="C126" i="49"/>
  <c r="E126" i="49" s="1"/>
  <c r="G126" i="49" s="1"/>
  <c r="C59" i="49"/>
  <c r="E59" i="49" s="1"/>
  <c r="G59" i="49" s="1"/>
  <c r="C200" i="49"/>
  <c r="E200" i="49" s="1"/>
  <c r="G200" i="49" s="1"/>
  <c r="C177" i="49"/>
  <c r="E177" i="49" s="1"/>
  <c r="G177" i="49" s="1"/>
  <c r="C175" i="49"/>
  <c r="E175" i="49" s="1"/>
  <c r="G175" i="49" s="1"/>
  <c r="C120" i="49"/>
  <c r="E120" i="49" s="1"/>
  <c r="G120" i="49" s="1"/>
  <c r="C102" i="46"/>
  <c r="E102" i="46" s="1"/>
  <c r="G102" i="46" s="1"/>
  <c r="C110" i="49"/>
  <c r="E110" i="49" s="1"/>
  <c r="G110" i="49" s="1"/>
  <c r="G154" i="47"/>
  <c r="C154" i="48" s="1"/>
  <c r="E154" i="48" s="1"/>
  <c r="G154" i="48" s="1"/>
  <c r="C160" i="49"/>
  <c r="E160" i="49" s="1"/>
  <c r="G160" i="49" s="1"/>
  <c r="C103" i="49"/>
  <c r="E103" i="49" s="1"/>
  <c r="G103" i="49" s="1"/>
  <c r="C206" i="49"/>
  <c r="E206" i="49" s="1"/>
  <c r="G206" i="49" s="1"/>
  <c r="G193" i="47"/>
  <c r="C193" i="48" s="1"/>
  <c r="E193" i="48" s="1"/>
  <c r="G193" i="48" s="1"/>
  <c r="G54" i="47"/>
  <c r="C54" i="48" s="1"/>
  <c r="E54" i="48" s="1"/>
  <c r="G54" i="48" s="1"/>
  <c r="C18" i="49"/>
  <c r="E18" i="49" s="1"/>
  <c r="G18" i="49" s="1"/>
  <c r="C173" i="49"/>
  <c r="E173" i="49" s="1"/>
  <c r="G173" i="49" s="1"/>
  <c r="C157" i="49"/>
  <c r="E157" i="49" s="1"/>
  <c r="G157" i="49" s="1"/>
  <c r="C97" i="46"/>
  <c r="E97" i="46" s="1"/>
  <c r="G97" i="46" s="1"/>
  <c r="C207" i="49"/>
  <c r="E207" i="49" s="1"/>
  <c r="G207" i="49" s="1"/>
  <c r="C29" i="46"/>
  <c r="E29" i="46" s="1"/>
  <c r="G29" i="46" s="1"/>
  <c r="C131" i="49"/>
  <c r="E131" i="49" s="1"/>
  <c r="G131" i="49" s="1"/>
  <c r="C205" i="49"/>
  <c r="E205" i="49" s="1"/>
  <c r="G205" i="49" s="1"/>
  <c r="C91" i="49"/>
  <c r="E91" i="49" s="1"/>
  <c r="G91" i="49" s="1"/>
  <c r="C80" i="49"/>
  <c r="E80" i="49" s="1"/>
  <c r="G80" i="49" s="1"/>
  <c r="G86" i="47"/>
  <c r="C86" i="48" s="1"/>
  <c r="E86" i="48" s="1"/>
  <c r="G86" i="48" s="1"/>
  <c r="C88" i="46"/>
  <c r="E88" i="46" s="1"/>
  <c r="G88" i="46" s="1"/>
  <c r="C161" i="49"/>
  <c r="E161" i="49" s="1"/>
  <c r="G161" i="49" s="1"/>
  <c r="C139" i="49"/>
  <c r="E139" i="49" s="1"/>
  <c r="G139" i="49" s="1"/>
  <c r="C201" i="49"/>
  <c r="E201" i="49" s="1"/>
  <c r="G201" i="49" s="1"/>
  <c r="G53" i="47"/>
  <c r="C53" i="48" s="1"/>
  <c r="E53" i="48" s="1"/>
  <c r="G53" i="48" s="1"/>
  <c r="C133" i="49"/>
  <c r="E133" i="49" s="1"/>
  <c r="G133" i="49" s="1"/>
  <c r="C101" i="49"/>
  <c r="E101" i="49" s="1"/>
  <c r="G101" i="49" s="1"/>
  <c r="C72" i="49"/>
  <c r="E72" i="49" s="1"/>
  <c r="G72" i="49" s="1"/>
  <c r="C179" i="46"/>
  <c r="E179" i="46" s="1"/>
  <c r="G179" i="46" s="1"/>
  <c r="C144" i="49"/>
  <c r="E144" i="49" s="1"/>
  <c r="G144" i="49" s="1"/>
  <c r="C185" i="49"/>
  <c r="E185" i="49" s="1"/>
  <c r="G185" i="49" s="1"/>
  <c r="C158" i="49"/>
  <c r="E158" i="49" s="1"/>
  <c r="G158" i="49" s="1"/>
  <c r="C44" i="46"/>
  <c r="E44" i="46" s="1"/>
  <c r="G44" i="46" s="1"/>
  <c r="C118" i="49"/>
  <c r="E118" i="49" s="1"/>
  <c r="G118" i="49" s="1"/>
  <c r="C121" i="49"/>
  <c r="E121" i="49" s="1"/>
  <c r="G121" i="49" s="1"/>
  <c r="C111" i="49"/>
  <c r="E111" i="49" s="1"/>
  <c r="G111" i="49" s="1"/>
  <c r="C76" i="49"/>
  <c r="E76" i="49" s="1"/>
  <c r="G76" i="49" s="1"/>
  <c r="C203" i="49"/>
  <c r="E203" i="49" s="1"/>
  <c r="G203" i="49" s="1"/>
  <c r="C69" i="49"/>
  <c r="E69" i="49" s="1"/>
  <c r="G69" i="49" s="1"/>
  <c r="G156" i="47"/>
  <c r="C156" i="48" s="1"/>
  <c r="E156" i="48" s="1"/>
  <c r="G156" i="48" s="1"/>
  <c r="G153" i="47"/>
  <c r="C153" i="48" s="1"/>
  <c r="E153" i="48" s="1"/>
  <c r="G153" i="48" s="1"/>
  <c r="C48" i="46"/>
  <c r="E48" i="46" s="1"/>
  <c r="G48" i="46" s="1"/>
  <c r="C195" i="49"/>
  <c r="E195" i="49" s="1"/>
  <c r="G195" i="49" s="1"/>
  <c r="C11" i="49"/>
  <c r="E11" i="49" s="1"/>
  <c r="G11" i="49" s="1"/>
  <c r="C148" i="49"/>
  <c r="E148" i="49" s="1"/>
  <c r="G148" i="49" s="1"/>
  <c r="C112" i="49"/>
  <c r="E112" i="49" s="1"/>
  <c r="G112" i="49" s="1"/>
  <c r="C174" i="49"/>
  <c r="E174" i="49" s="1"/>
  <c r="G174" i="49" s="1"/>
  <c r="C104" i="49"/>
  <c r="E104" i="49" s="1"/>
  <c r="G104" i="49" s="1"/>
  <c r="C7" i="49"/>
  <c r="E7" i="49" s="1"/>
  <c r="G7" i="49" s="1"/>
  <c r="C183" i="49"/>
  <c r="E183" i="49" s="1"/>
  <c r="G183" i="49" s="1"/>
  <c r="C197" i="49"/>
  <c r="E197" i="49" s="1"/>
  <c r="G197" i="49" s="1"/>
  <c r="C30" i="49"/>
  <c r="E30" i="49" s="1"/>
  <c r="G30" i="49" s="1"/>
  <c r="C65" i="49"/>
  <c r="E65" i="49" s="1"/>
  <c r="G65" i="49" s="1"/>
  <c r="C114" i="49"/>
  <c r="E114" i="49" s="1"/>
  <c r="G114" i="49" s="1"/>
  <c r="C155" i="49"/>
  <c r="E155" i="49" s="1"/>
  <c r="G155" i="49" s="1"/>
  <c r="C27" i="47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C146" i="49"/>
  <c r="E146" i="49" s="1"/>
  <c r="G146" i="49" s="1"/>
  <c r="C70" i="46"/>
  <c r="E70" i="46" s="1"/>
  <c r="G70" i="46" s="1"/>
  <c r="C20" i="49"/>
  <c r="E20" i="49" s="1"/>
  <c r="G20" i="49" s="1"/>
  <c r="C92" i="46"/>
  <c r="E92" i="46" s="1"/>
  <c r="G92" i="46" s="1"/>
  <c r="C165" i="49"/>
  <c r="E165" i="49" s="1"/>
  <c r="G165" i="49" s="1"/>
  <c r="C180" i="49"/>
  <c r="E180" i="49" s="1"/>
  <c r="G180" i="49" s="1"/>
  <c r="C125" i="49"/>
  <c r="E125" i="49" s="1"/>
  <c r="G125" i="49" s="1"/>
  <c r="C191" i="49"/>
  <c r="E191" i="49" s="1"/>
  <c r="G191" i="49" s="1"/>
  <c r="C138" i="49"/>
  <c r="E138" i="49" s="1"/>
  <c r="G138" i="49" s="1"/>
  <c r="C113" i="49"/>
  <c r="E113" i="49" s="1"/>
  <c r="G113" i="49" s="1"/>
  <c r="C188" i="49"/>
  <c r="E188" i="49" s="1"/>
  <c r="G188" i="49" s="1"/>
  <c r="C122" i="49"/>
  <c r="E122" i="49" s="1"/>
  <c r="G122" i="49" s="1"/>
  <c r="G57" i="47"/>
  <c r="C57" i="48" s="1"/>
  <c r="E57" i="48" s="1"/>
  <c r="G57" i="48" s="1"/>
  <c r="C143" i="49"/>
  <c r="E143" i="49" s="1"/>
  <c r="G143" i="49" s="1"/>
  <c r="C105" i="49"/>
  <c r="E105" i="49" s="1"/>
  <c r="G105" i="49" s="1"/>
  <c r="C8" i="49"/>
  <c r="E8" i="49" s="1"/>
  <c r="G8" i="49" s="1"/>
  <c r="C108" i="49"/>
  <c r="E108" i="49" s="1"/>
  <c r="G108" i="49" s="1"/>
  <c r="C84" i="49"/>
  <c r="E84" i="49" s="1"/>
  <c r="G84" i="49" s="1"/>
  <c r="C28" i="49"/>
  <c r="E28" i="49" s="1"/>
  <c r="G28" i="49" s="1"/>
  <c r="C149" i="49"/>
  <c r="E149" i="49" s="1"/>
  <c r="G149" i="49" s="1"/>
  <c r="C182" i="49"/>
  <c r="E182" i="49" s="1"/>
  <c r="G182" i="49" s="1"/>
  <c r="C49" i="49"/>
  <c r="E49" i="49" s="1"/>
  <c r="G49" i="49" s="1"/>
  <c r="C119" i="49"/>
  <c r="E119" i="49" s="1"/>
  <c r="G119" i="49" s="1"/>
  <c r="C134" i="49"/>
  <c r="E134" i="49" s="1"/>
  <c r="G134" i="49" s="1"/>
  <c r="C130" i="49"/>
  <c r="E130" i="49" s="1"/>
  <c r="G130" i="49" s="1"/>
  <c r="C99" i="49"/>
  <c r="E99" i="49" s="1"/>
  <c r="G99" i="49" s="1"/>
  <c r="C194" i="49"/>
  <c r="E194" i="49" s="1"/>
  <c r="G194" i="49" s="1"/>
  <c r="C171" i="49"/>
  <c r="E171" i="49" s="1"/>
  <c r="G171" i="49" s="1"/>
  <c r="C142" i="50"/>
  <c r="E142" i="50" s="1"/>
  <c r="G142" i="50" s="1"/>
  <c r="C187" i="49"/>
  <c r="E187" i="49" s="1"/>
  <c r="G187" i="49" s="1"/>
  <c r="C74" i="46"/>
  <c r="E74" i="46" s="1"/>
  <c r="G74" i="46" s="1"/>
  <c r="C13" i="49"/>
  <c r="E13" i="49" s="1"/>
  <c r="G13" i="49" s="1"/>
  <c r="C196" i="50"/>
  <c r="E196" i="50" s="1"/>
  <c r="G196" i="50" s="1"/>
  <c r="C198" i="47"/>
  <c r="E198" i="47" s="1"/>
  <c r="C169" i="49"/>
  <c r="E169" i="49" s="1"/>
  <c r="G169" i="49" s="1"/>
  <c r="C208" i="49"/>
  <c r="E208" i="49" s="1"/>
  <c r="G208" i="49" s="1"/>
  <c r="C21" i="49"/>
  <c r="E21" i="49" s="1"/>
  <c r="G21" i="49" s="1"/>
  <c r="C100" i="49"/>
  <c r="E100" i="49" s="1"/>
  <c r="G100" i="49" s="1"/>
  <c r="C132" i="49"/>
  <c r="E132" i="49" s="1"/>
  <c r="G132" i="49" s="1"/>
  <c r="C184" i="49"/>
  <c r="E184" i="49" s="1"/>
  <c r="G184" i="49" s="1"/>
  <c r="C36" i="46"/>
  <c r="E36" i="46" s="1"/>
  <c r="G36" i="46" s="1"/>
  <c r="C181" i="49"/>
  <c r="E181" i="49" s="1"/>
  <c r="G181" i="49" s="1"/>
  <c r="C32" i="49"/>
  <c r="E32" i="49" s="1"/>
  <c r="G32" i="49" s="1"/>
  <c r="C140" i="49"/>
  <c r="E140" i="49" s="1"/>
  <c r="G140" i="49" s="1"/>
  <c r="C151" i="46"/>
  <c r="E151" i="46" s="1"/>
  <c r="G151" i="46" s="1"/>
  <c r="C64" i="49"/>
  <c r="E64" i="49" s="1"/>
  <c r="G64" i="49" s="1"/>
  <c r="C23" i="46"/>
  <c r="E23" i="46" s="1"/>
  <c r="G23" i="46" s="1"/>
  <c r="C58" i="49"/>
  <c r="E58" i="49" s="1"/>
  <c r="G58" i="49" s="1"/>
  <c r="C124" i="47"/>
  <c r="E124" i="47" s="1"/>
  <c r="C214" i="61"/>
  <c r="E214" i="61" s="1"/>
  <c r="G214" i="61" s="1"/>
  <c r="C204" i="49"/>
  <c r="E204" i="49" s="1"/>
  <c r="G204" i="49" s="1"/>
  <c r="C123" i="49"/>
  <c r="E123" i="49" s="1"/>
  <c r="G123" i="49" s="1"/>
  <c r="C137" i="49"/>
  <c r="E137" i="49" s="1"/>
  <c r="G137" i="49" s="1"/>
  <c r="C135" i="49"/>
  <c r="E135" i="49" s="1"/>
  <c r="G135" i="49" s="1"/>
  <c r="C33" i="49"/>
  <c r="E33" i="49" s="1"/>
  <c r="G33" i="49" s="1"/>
  <c r="C51" i="49"/>
  <c r="E51" i="49" s="1"/>
  <c r="G51" i="49" s="1"/>
  <c r="C85" i="46"/>
  <c r="E85" i="46" s="1"/>
  <c r="G85" i="46" s="1"/>
  <c r="C115" i="49"/>
  <c r="E115" i="49" s="1"/>
  <c r="G115" i="49" s="1"/>
  <c r="C50" i="46"/>
  <c r="E50" i="46" s="1"/>
  <c r="G50" i="46" s="1"/>
  <c r="C96" i="49"/>
  <c r="E96" i="49" s="1"/>
  <c r="G96" i="49" s="1"/>
  <c r="C107" i="49"/>
  <c r="E107" i="49" s="1"/>
  <c r="G107" i="49" s="1"/>
  <c r="C10" i="49"/>
  <c r="E10" i="49" s="1"/>
  <c r="G10" i="49" s="1"/>
  <c r="C71" i="46"/>
  <c r="E71" i="46" s="1"/>
  <c r="G71" i="46" s="1"/>
  <c r="C147" i="49"/>
  <c r="E147" i="49" s="1"/>
  <c r="G147" i="49" s="1"/>
  <c r="C213" i="64"/>
  <c r="E213" i="64" s="1"/>
  <c r="G213" i="64" s="1"/>
  <c r="C45" i="50"/>
  <c r="E45" i="50" s="1"/>
  <c r="G45" i="50" s="1"/>
  <c r="C40" i="45"/>
  <c r="E40" i="45" s="1"/>
  <c r="G40" i="45" s="1"/>
  <c r="C77" i="45"/>
  <c r="E77" i="45" s="1"/>
  <c r="G77" i="45" s="1"/>
  <c r="C78" i="46"/>
  <c r="E78" i="46" s="1"/>
  <c r="G78" i="46" s="1"/>
  <c r="C189" i="49"/>
  <c r="E189" i="49" s="1"/>
  <c r="G189" i="49" s="1"/>
  <c r="C60" i="49"/>
  <c r="E60" i="49" s="1"/>
  <c r="G60" i="49" s="1"/>
  <c r="C127" i="49"/>
  <c r="E127" i="49" s="1"/>
  <c r="G127" i="49" s="1"/>
  <c r="C129" i="49"/>
  <c r="E129" i="49" s="1"/>
  <c r="G129" i="49" s="1"/>
  <c r="C170" i="46"/>
  <c r="E170" i="46" s="1"/>
  <c r="G170" i="46" s="1"/>
  <c r="C25" i="49"/>
  <c r="E25" i="49" s="1"/>
  <c r="G25" i="49" s="1"/>
  <c r="C83" i="49"/>
  <c r="E83" i="49" s="1"/>
  <c r="G83" i="49" s="1"/>
  <c r="C192" i="49"/>
  <c r="E192" i="49" s="1"/>
  <c r="G192" i="49" s="1"/>
  <c r="C210" i="49"/>
  <c r="E210" i="49" s="1"/>
  <c r="G210" i="49" s="1"/>
  <c r="C63" i="46"/>
  <c r="E63" i="46" s="1"/>
  <c r="G63" i="46" s="1"/>
  <c r="C98" i="49"/>
  <c r="E98" i="49" s="1"/>
  <c r="G98" i="49" s="1"/>
  <c r="C145" i="49"/>
  <c r="E145" i="49" s="1"/>
  <c r="G145" i="49" s="1"/>
  <c r="C68" i="49"/>
  <c r="E68" i="49" s="1"/>
  <c r="G68" i="49" s="1"/>
  <c r="C16" i="49"/>
  <c r="E16" i="49" s="1"/>
  <c r="G16" i="49" s="1"/>
  <c r="C163" i="49"/>
  <c r="E163" i="49" s="1"/>
  <c r="G163" i="49" s="1"/>
  <c r="C94" i="49"/>
  <c r="E94" i="49" s="1"/>
  <c r="G94" i="49" s="1"/>
  <c r="C117" i="49"/>
  <c r="E117" i="49" s="1"/>
  <c r="G117" i="49" s="1"/>
  <c r="C9" i="49"/>
  <c r="E9" i="49" s="1"/>
  <c r="G9" i="49" s="1"/>
  <c r="C152" i="46"/>
  <c r="E152" i="46" s="1"/>
  <c r="G152" i="46" s="1"/>
  <c r="C199" i="49"/>
  <c r="E199" i="49" s="1"/>
  <c r="G199" i="49" s="1"/>
  <c r="C128" i="49"/>
  <c r="E128" i="49" s="1"/>
  <c r="G128" i="49" s="1"/>
  <c r="C136" i="49"/>
  <c r="E136" i="49" s="1"/>
  <c r="G136" i="49" s="1"/>
  <c r="C75" i="49"/>
  <c r="E75" i="49" s="1"/>
  <c r="G75" i="49" s="1"/>
  <c r="C43" i="46"/>
  <c r="E43" i="46" s="1"/>
  <c r="G43" i="46" s="1"/>
  <c r="C90" i="49"/>
  <c r="E90" i="49" s="1"/>
  <c r="G90" i="49" s="1"/>
  <c r="C141" i="49"/>
  <c r="E141" i="49" s="1"/>
  <c r="G141" i="49" s="1"/>
  <c r="C209" i="49"/>
  <c r="E209" i="49" s="1"/>
  <c r="G209" i="49" s="1"/>
  <c r="C116" i="49"/>
  <c r="E116" i="49" s="1"/>
  <c r="G116" i="49" s="1"/>
  <c r="G31" i="47"/>
  <c r="C31" i="48" s="1"/>
  <c r="E31" i="48" s="1"/>
  <c r="G31" i="48" s="1"/>
  <c r="C26" i="46"/>
  <c r="E26" i="46" s="1"/>
  <c r="G26" i="46" s="1"/>
  <c r="C202" i="49"/>
  <c r="E202" i="49" s="1"/>
  <c r="G202" i="49" s="1"/>
  <c r="C186" i="49"/>
  <c r="E186" i="49" s="1"/>
  <c r="G186" i="49" s="1"/>
  <c r="C172" i="49"/>
  <c r="E172" i="49" s="1"/>
  <c r="G172" i="49" s="1"/>
  <c r="C109" i="49"/>
  <c r="E109" i="49" s="1"/>
  <c r="G109" i="49" s="1"/>
  <c r="C14" i="46"/>
  <c r="E14" i="46" s="1"/>
  <c r="G14" i="46" s="1"/>
  <c r="C56" i="49"/>
  <c r="E56" i="49" s="1"/>
  <c r="G56" i="49" s="1"/>
  <c r="C166" i="49"/>
  <c r="E166" i="49" s="1"/>
  <c r="G166" i="49" s="1"/>
  <c r="C15" i="49"/>
  <c r="E15" i="49" s="1"/>
  <c r="G15" i="49" s="1"/>
  <c r="C211" i="65"/>
  <c r="E211" i="65" s="1"/>
  <c r="G211" i="65" s="1"/>
  <c r="G24" i="47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C81" i="45"/>
  <c r="E81" i="45" s="1"/>
  <c r="G81" i="45" s="1"/>
  <c r="C93" i="45"/>
  <c r="E93" i="45" s="1"/>
  <c r="G93" i="45" s="1"/>
  <c r="C46" i="45"/>
  <c r="E46" i="45" s="1"/>
  <c r="G46" i="45" s="1"/>
  <c r="C106" i="45"/>
  <c r="E106" i="45" s="1"/>
  <c r="G106" i="45" s="1"/>
  <c r="C178" i="46"/>
  <c r="E178" i="46" s="1"/>
  <c r="G178" i="46" s="1"/>
  <c r="G168" i="47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C167" i="49"/>
  <c r="E167" i="49" s="1"/>
  <c r="G167" i="49" s="1"/>
  <c r="C162" i="49"/>
  <c r="E162" i="49" s="1"/>
  <c r="G162" i="49" s="1"/>
  <c r="C159" i="49"/>
  <c r="E159" i="49" s="1"/>
  <c r="G159" i="49" s="1"/>
  <c r="C190" i="46"/>
  <c r="E190" i="46" s="1"/>
  <c r="G190" i="46" s="1"/>
  <c r="C150" i="46"/>
  <c r="E150" i="46" s="1"/>
  <c r="G150" i="46" s="1"/>
  <c r="C164" i="46"/>
  <c r="E164" i="46" s="1"/>
  <c r="G164" i="46" s="1"/>
  <c r="C89" i="49"/>
  <c r="E89" i="49" s="1"/>
  <c r="G89" i="49" s="1"/>
  <c r="C87" i="45"/>
  <c r="E87" i="45" s="1"/>
  <c r="G87" i="45" s="1"/>
  <c r="C82" i="45"/>
  <c r="E82" i="45" s="1"/>
  <c r="G82" i="45" s="1"/>
  <c r="C79" i="45"/>
  <c r="E79" i="45" s="1"/>
  <c r="G79" i="45" s="1"/>
  <c r="C73" i="45"/>
  <c r="E73" i="45" s="1"/>
  <c r="G73" i="45" s="1"/>
  <c r="C67" i="46"/>
  <c r="E67" i="46" s="1"/>
  <c r="G67" i="46" s="1"/>
  <c r="C66" i="46"/>
  <c r="E66" i="46" s="1"/>
  <c r="G66" i="46" s="1"/>
  <c r="C62" i="46"/>
  <c r="E62" i="46" s="1"/>
  <c r="G62" i="46" s="1"/>
  <c r="C61" i="46"/>
  <c r="E61" i="46" s="1"/>
  <c r="G61" i="46" s="1"/>
  <c r="C47" i="45"/>
  <c r="E47" i="45" s="1"/>
  <c r="G47" i="45" s="1"/>
  <c r="C42" i="45"/>
  <c r="E42" i="45" s="1"/>
  <c r="G42" i="45" s="1"/>
  <c r="C41" i="46"/>
  <c r="E41" i="46" s="1"/>
  <c r="G41" i="46" s="1"/>
  <c r="E39" i="45"/>
  <c r="G39" i="45" s="1"/>
  <c r="C39" i="45"/>
  <c r="C38" i="45"/>
  <c r="E38" i="45" s="1"/>
  <c r="G38" i="45" s="1"/>
  <c r="C37" i="45"/>
  <c r="E37" i="45" s="1"/>
  <c r="G37" i="45" s="1"/>
  <c r="C35" i="46"/>
  <c r="E35" i="46" s="1"/>
  <c r="G35" i="46" s="1"/>
  <c r="C34" i="45"/>
  <c r="E34" i="45" s="1"/>
  <c r="G34" i="45" s="1"/>
  <c r="C22" i="45"/>
  <c r="E22" i="45" s="1"/>
  <c r="G22" i="45" s="1"/>
  <c r="C19" i="46"/>
  <c r="E19" i="46" s="1"/>
  <c r="G19" i="46" s="1"/>
  <c r="C17" i="45"/>
  <c r="E17" i="45" s="1"/>
  <c r="G17" i="45" s="1"/>
  <c r="C12" i="46"/>
  <c r="E12" i="46" s="1"/>
  <c r="G12" i="46" s="1"/>
  <c r="C6" i="45"/>
  <c r="E6" i="45" s="1"/>
  <c r="G6" i="45" s="1"/>
  <c r="E52" i="53"/>
  <c r="G52" i="53" s="1"/>
  <c r="C52" i="54" s="1"/>
  <c r="E55" i="49"/>
  <c r="G55" i="49" s="1"/>
  <c r="C55" i="50" s="1"/>
  <c r="C81" i="46" l="1"/>
  <c r="E81" i="46" s="1"/>
  <c r="G81" i="46" s="1"/>
  <c r="C14" i="47"/>
  <c r="E14" i="47" s="1"/>
  <c r="C136" i="50"/>
  <c r="E136" i="50" s="1"/>
  <c r="G136" i="50" s="1"/>
  <c r="C210" i="50"/>
  <c r="E210" i="50" s="1"/>
  <c r="G210" i="50" s="1"/>
  <c r="C127" i="50"/>
  <c r="E127" i="50" s="1"/>
  <c r="G127" i="50" s="1"/>
  <c r="C50" i="47"/>
  <c r="E50" i="47" s="1"/>
  <c r="C64" i="50"/>
  <c r="E64" i="50" s="1"/>
  <c r="G64" i="50" s="1"/>
  <c r="C184" i="50"/>
  <c r="E184" i="50" s="1"/>
  <c r="G184" i="50" s="1"/>
  <c r="C194" i="50"/>
  <c r="E194" i="50" s="1"/>
  <c r="G194" i="50" s="1"/>
  <c r="C143" i="50"/>
  <c r="E143" i="50" s="1"/>
  <c r="G143" i="50" s="1"/>
  <c r="C191" i="50"/>
  <c r="E191" i="50" s="1"/>
  <c r="G191" i="50" s="1"/>
  <c r="C197" i="50"/>
  <c r="E197" i="50" s="1"/>
  <c r="G197" i="50" s="1"/>
  <c r="C203" i="50"/>
  <c r="E203" i="50" s="1"/>
  <c r="G203" i="50" s="1"/>
  <c r="C158" i="50"/>
  <c r="E158" i="50" s="1"/>
  <c r="G158" i="50" s="1"/>
  <c r="C80" i="50"/>
  <c r="E80" i="50" s="1"/>
  <c r="G80" i="50" s="1"/>
  <c r="C103" i="50"/>
  <c r="E103" i="50" s="1"/>
  <c r="G103" i="50" s="1"/>
  <c r="C175" i="50"/>
  <c r="E175" i="50" s="1"/>
  <c r="G175" i="50" s="1"/>
  <c r="C109" i="50"/>
  <c r="E109" i="50" s="1"/>
  <c r="G109" i="50" s="1"/>
  <c r="C128" i="50"/>
  <c r="E128" i="50" s="1"/>
  <c r="G128" i="50" s="1"/>
  <c r="C163" i="50"/>
  <c r="E163" i="50" s="1"/>
  <c r="G163" i="50" s="1"/>
  <c r="C60" i="50"/>
  <c r="E60" i="50" s="1"/>
  <c r="G60" i="50" s="1"/>
  <c r="C115" i="50"/>
  <c r="E115" i="50" s="1"/>
  <c r="G115" i="50" s="1"/>
  <c r="C123" i="50"/>
  <c r="E123" i="50" s="1"/>
  <c r="G123" i="50" s="1"/>
  <c r="C132" i="50"/>
  <c r="E132" i="50" s="1"/>
  <c r="G132" i="50" s="1"/>
  <c r="C99" i="50"/>
  <c r="E99" i="50" s="1"/>
  <c r="G99" i="50" s="1"/>
  <c r="C149" i="50"/>
  <c r="E149" i="50" s="1"/>
  <c r="G149" i="50" s="1"/>
  <c r="C125" i="50"/>
  <c r="E125" i="50" s="1"/>
  <c r="G125" i="50" s="1"/>
  <c r="C183" i="50"/>
  <c r="E183" i="50" s="1"/>
  <c r="G183" i="50" s="1"/>
  <c r="C11" i="50"/>
  <c r="E11" i="50" s="1"/>
  <c r="G11" i="50" s="1"/>
  <c r="C185" i="50"/>
  <c r="E185" i="50" s="1"/>
  <c r="G185" i="50" s="1"/>
  <c r="C91" i="50"/>
  <c r="E91" i="50" s="1"/>
  <c r="G91" i="50" s="1"/>
  <c r="C157" i="50"/>
  <c r="E157" i="50" s="1"/>
  <c r="G157" i="50" s="1"/>
  <c r="C177" i="50"/>
  <c r="E177" i="50" s="1"/>
  <c r="G177" i="50" s="1"/>
  <c r="C172" i="50"/>
  <c r="E172" i="50" s="1"/>
  <c r="G172" i="50" s="1"/>
  <c r="C147" i="50"/>
  <c r="E147" i="50" s="1"/>
  <c r="G147" i="50" s="1"/>
  <c r="C204" i="50"/>
  <c r="E204" i="50" s="1"/>
  <c r="G204" i="50" s="1"/>
  <c r="C100" i="50"/>
  <c r="E100" i="50" s="1"/>
  <c r="G100" i="50" s="1"/>
  <c r="C13" i="50"/>
  <c r="E13" i="50" s="1"/>
  <c r="G13" i="50" s="1"/>
  <c r="C28" i="50"/>
  <c r="E28" i="50" s="1"/>
  <c r="G28" i="50" s="1"/>
  <c r="C180" i="50"/>
  <c r="E180" i="50" s="1"/>
  <c r="G180" i="50" s="1"/>
  <c r="C195" i="50"/>
  <c r="E195" i="50" s="1"/>
  <c r="G195" i="50" s="1"/>
  <c r="C144" i="50"/>
  <c r="E144" i="50" s="1"/>
  <c r="G144" i="50" s="1"/>
  <c r="C201" i="50"/>
  <c r="E201" i="50" s="1"/>
  <c r="G201" i="50" s="1"/>
  <c r="C173" i="50"/>
  <c r="E173" i="50" s="1"/>
  <c r="G173" i="50" s="1"/>
  <c r="C200" i="50"/>
  <c r="E200" i="50" s="1"/>
  <c r="G200" i="50" s="1"/>
  <c r="C16" i="50"/>
  <c r="E16" i="50" s="1"/>
  <c r="G16" i="50" s="1"/>
  <c r="C141" i="50"/>
  <c r="E141" i="50" s="1"/>
  <c r="G141" i="50" s="1"/>
  <c r="C68" i="50"/>
  <c r="E68" i="50" s="1"/>
  <c r="G68" i="50" s="1"/>
  <c r="C83" i="50"/>
  <c r="E83" i="50" s="1"/>
  <c r="G83" i="50" s="1"/>
  <c r="C71" i="47"/>
  <c r="E71" i="47" s="1"/>
  <c r="C214" i="62"/>
  <c r="E214" i="62" s="1"/>
  <c r="G214" i="62" s="1"/>
  <c r="C140" i="50"/>
  <c r="E140" i="50" s="1"/>
  <c r="G140" i="50" s="1"/>
  <c r="C74" i="47"/>
  <c r="E74" i="47" s="1"/>
  <c r="C84" i="50"/>
  <c r="E84" i="50" s="1"/>
  <c r="G84" i="50" s="1"/>
  <c r="C122" i="50"/>
  <c r="E122" i="50" s="1"/>
  <c r="G122" i="50" s="1"/>
  <c r="C155" i="50"/>
  <c r="E155" i="50" s="1"/>
  <c r="G155" i="50" s="1"/>
  <c r="C48" i="47"/>
  <c r="E48" i="47" s="1"/>
  <c r="C111" i="50"/>
  <c r="E111" i="50" s="1"/>
  <c r="G111" i="50" s="1"/>
  <c r="C139" i="50"/>
  <c r="E139" i="50" s="1"/>
  <c r="G139" i="50" s="1"/>
  <c r="C18" i="50"/>
  <c r="E18" i="50" s="1"/>
  <c r="G18" i="50" s="1"/>
  <c r="C154" i="49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C189" i="50"/>
  <c r="E189" i="50" s="1"/>
  <c r="G189" i="50" s="1"/>
  <c r="C15" i="50"/>
  <c r="E15" i="50" s="1"/>
  <c r="G15" i="50" s="1"/>
  <c r="C90" i="50"/>
  <c r="E90" i="50" s="1"/>
  <c r="G90" i="50" s="1"/>
  <c r="C152" i="47"/>
  <c r="E152" i="47" s="1"/>
  <c r="C25" i="50"/>
  <c r="E25" i="50" s="1"/>
  <c r="G25" i="50" s="1"/>
  <c r="C10" i="50"/>
  <c r="E10" i="50" s="1"/>
  <c r="G10" i="50" s="1"/>
  <c r="C51" i="50"/>
  <c r="E51" i="50" s="1"/>
  <c r="G51" i="50" s="1"/>
  <c r="C32" i="50"/>
  <c r="E32" i="50" s="1"/>
  <c r="G32" i="50" s="1"/>
  <c r="C187" i="50"/>
  <c r="E187" i="50" s="1"/>
  <c r="G187" i="50" s="1"/>
  <c r="C134" i="50"/>
  <c r="E134" i="50" s="1"/>
  <c r="G134" i="50" s="1"/>
  <c r="C188" i="50"/>
  <c r="E188" i="50" s="1"/>
  <c r="G188" i="50" s="1"/>
  <c r="C114" i="50"/>
  <c r="E114" i="50" s="1"/>
  <c r="G114" i="50" s="1"/>
  <c r="C104" i="50"/>
  <c r="E104" i="50" s="1"/>
  <c r="G104" i="50" s="1"/>
  <c r="C121" i="50"/>
  <c r="E121" i="50" s="1"/>
  <c r="G121" i="50" s="1"/>
  <c r="C161" i="50"/>
  <c r="E161" i="50" s="1"/>
  <c r="G161" i="50" s="1"/>
  <c r="C131" i="50"/>
  <c r="E131" i="50" s="1"/>
  <c r="G131" i="50" s="1"/>
  <c r="C110" i="50"/>
  <c r="E110" i="50" s="1"/>
  <c r="G110" i="50" s="1"/>
  <c r="C209" i="50"/>
  <c r="E209" i="50" s="1"/>
  <c r="G209" i="50" s="1"/>
  <c r="C166" i="50"/>
  <c r="E166" i="50" s="1"/>
  <c r="G166" i="50" s="1"/>
  <c r="C202" i="50"/>
  <c r="E202" i="50" s="1"/>
  <c r="G202" i="50" s="1"/>
  <c r="C9" i="50"/>
  <c r="E9" i="50" s="1"/>
  <c r="G9" i="50" s="1"/>
  <c r="C170" i="47"/>
  <c r="E170" i="47" s="1"/>
  <c r="C77" i="46"/>
  <c r="E77" i="46" s="1"/>
  <c r="G77" i="46" s="1"/>
  <c r="C33" i="50"/>
  <c r="E33" i="50" s="1"/>
  <c r="G33" i="50" s="1"/>
  <c r="C181" i="50"/>
  <c r="E181" i="50" s="1"/>
  <c r="G181" i="50" s="1"/>
  <c r="C208" i="50"/>
  <c r="E208" i="50" s="1"/>
  <c r="G208" i="50" s="1"/>
  <c r="C119" i="50"/>
  <c r="E119" i="50" s="1"/>
  <c r="G119" i="50" s="1"/>
  <c r="C113" i="50"/>
  <c r="E113" i="50" s="1"/>
  <c r="G113" i="50" s="1"/>
  <c r="C92" i="47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C174" i="50"/>
  <c r="E174" i="50" s="1"/>
  <c r="G174" i="50" s="1"/>
  <c r="C118" i="50"/>
  <c r="E118" i="50" s="1"/>
  <c r="G118" i="50" s="1"/>
  <c r="C72" i="50"/>
  <c r="E72" i="50" s="1"/>
  <c r="G72" i="50" s="1"/>
  <c r="C29" i="47"/>
  <c r="E29" i="47" s="1"/>
  <c r="C102" i="47"/>
  <c r="E102" i="47" s="1"/>
  <c r="C126" i="50"/>
  <c r="E126" i="50" s="1"/>
  <c r="G126" i="50" s="1"/>
  <c r="C46" i="46"/>
  <c r="E46" i="46" s="1"/>
  <c r="G46" i="46" s="1"/>
  <c r="C26" i="47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C117" i="50"/>
  <c r="E117" i="50" s="1"/>
  <c r="G117" i="50" s="1"/>
  <c r="C98" i="50"/>
  <c r="E98" i="50" s="1"/>
  <c r="G98" i="50" s="1"/>
  <c r="C40" i="46"/>
  <c r="E40" i="46" s="1"/>
  <c r="G40" i="46" s="1"/>
  <c r="C135" i="50"/>
  <c r="E135" i="50" s="1"/>
  <c r="G135" i="50" s="1"/>
  <c r="C58" i="50"/>
  <c r="E58" i="50" s="1"/>
  <c r="G58" i="50" s="1"/>
  <c r="C169" i="50"/>
  <c r="E169" i="50" s="1"/>
  <c r="G169" i="50" s="1"/>
  <c r="C49" i="50"/>
  <c r="E49" i="50" s="1"/>
  <c r="G49" i="50" s="1"/>
  <c r="C8" i="50"/>
  <c r="E8" i="50" s="1"/>
  <c r="G8" i="50" s="1"/>
  <c r="C20" i="50"/>
  <c r="E20" i="50" s="1"/>
  <c r="G20" i="50" s="1"/>
  <c r="C112" i="50"/>
  <c r="E112" i="50" s="1"/>
  <c r="G112" i="50" s="1"/>
  <c r="C156" i="49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C101" i="50"/>
  <c r="E101" i="50" s="1"/>
  <c r="G101" i="50" s="1"/>
  <c r="C207" i="50"/>
  <c r="E207" i="50" s="1"/>
  <c r="G207" i="50" s="1"/>
  <c r="C193" i="49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C176" i="50"/>
  <c r="E176" i="50" s="1"/>
  <c r="G176" i="50" s="1"/>
  <c r="C93" i="46"/>
  <c r="E93" i="46" s="1"/>
  <c r="G93" i="46" s="1"/>
  <c r="C31" i="49"/>
  <c r="E31" i="49" s="1"/>
  <c r="G31" i="49" s="1"/>
  <c r="C75" i="50"/>
  <c r="E75" i="50" s="1"/>
  <c r="G75" i="50" s="1"/>
  <c r="C63" i="47"/>
  <c r="E63" i="47" s="1"/>
  <c r="C45" i="51"/>
  <c r="E45" i="51" s="1"/>
  <c r="G45" i="51" s="1"/>
  <c r="C96" i="50"/>
  <c r="E96" i="50" s="1"/>
  <c r="G96" i="50" s="1"/>
  <c r="C23" i="47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G198" i="47"/>
  <c r="C198" i="48" s="1"/>
  <c r="E198" i="48" s="1"/>
  <c r="G198" i="48" s="1"/>
  <c r="C171" i="50"/>
  <c r="E171" i="50" s="1"/>
  <c r="G171" i="50" s="1"/>
  <c r="C105" i="50"/>
  <c r="E105" i="50" s="1"/>
  <c r="G105" i="50" s="1"/>
  <c r="C70" i="47"/>
  <c r="E70" i="47" s="1"/>
  <c r="C30" i="50"/>
  <c r="E30" i="50" s="1"/>
  <c r="G30" i="50" s="1"/>
  <c r="C69" i="50"/>
  <c r="E69" i="50" s="1"/>
  <c r="G69" i="50" s="1"/>
  <c r="C133" i="50"/>
  <c r="E133" i="50" s="1"/>
  <c r="G133" i="50" s="1"/>
  <c r="C86" i="49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C206" i="50"/>
  <c r="E206" i="50" s="1"/>
  <c r="G206" i="50" s="1"/>
  <c r="C95" i="50"/>
  <c r="E95" i="50" s="1"/>
  <c r="G95" i="50" s="1"/>
  <c r="C56" i="50"/>
  <c r="E56" i="50" s="1"/>
  <c r="G56" i="50" s="1"/>
  <c r="C116" i="50"/>
  <c r="E116" i="50" s="1"/>
  <c r="G116" i="50" s="1"/>
  <c r="C43" i="47"/>
  <c r="E43" i="47" s="1"/>
  <c r="C199" i="50"/>
  <c r="E199" i="50" s="1"/>
  <c r="G199" i="50" s="1"/>
  <c r="C94" i="50"/>
  <c r="E94" i="50" s="1"/>
  <c r="G94" i="50" s="1"/>
  <c r="C145" i="50"/>
  <c r="E145" i="50" s="1"/>
  <c r="G145" i="50" s="1"/>
  <c r="C192" i="50"/>
  <c r="E192" i="50" s="1"/>
  <c r="G192" i="50" s="1"/>
  <c r="C129" i="50"/>
  <c r="E129" i="50" s="1"/>
  <c r="G129" i="50" s="1"/>
  <c r="C78" i="47"/>
  <c r="E78" i="47" s="1"/>
  <c r="C213" i="65"/>
  <c r="E213" i="65" s="1"/>
  <c r="G213" i="65" s="1"/>
  <c r="C107" i="50"/>
  <c r="E107" i="50" s="1"/>
  <c r="G107" i="50" s="1"/>
  <c r="C85" i="47"/>
  <c r="E85" i="47" s="1"/>
  <c r="C137" i="50"/>
  <c r="E137" i="50" s="1"/>
  <c r="G137" i="50" s="1"/>
  <c r="G124" i="47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C151" i="47"/>
  <c r="E151" i="47" s="1"/>
  <c r="C36" i="47"/>
  <c r="E36" i="47" s="1"/>
  <c r="C21" i="50"/>
  <c r="E21" i="50" s="1"/>
  <c r="G21" i="50" s="1"/>
  <c r="C196" i="51"/>
  <c r="E196" i="51" s="1"/>
  <c r="G196" i="51" s="1"/>
  <c r="C142" i="51"/>
  <c r="E142" i="51" s="1"/>
  <c r="G142" i="51" s="1"/>
  <c r="C130" i="50"/>
  <c r="E130" i="50" s="1"/>
  <c r="G130" i="50" s="1"/>
  <c r="C182" i="50"/>
  <c r="E182" i="50" s="1"/>
  <c r="G182" i="50" s="1"/>
  <c r="C108" i="50"/>
  <c r="E108" i="50" s="1"/>
  <c r="G108" i="50" s="1"/>
  <c r="C57" i="49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C138" i="50"/>
  <c r="E138" i="50" s="1"/>
  <c r="G138" i="50" s="1"/>
  <c r="C165" i="50"/>
  <c r="E165" i="50" s="1"/>
  <c r="G165" i="50" s="1"/>
  <c r="C146" i="50"/>
  <c r="E146" i="50" s="1"/>
  <c r="G146" i="50" s="1"/>
  <c r="C65" i="50"/>
  <c r="E65" i="50" s="1"/>
  <c r="G65" i="50" s="1"/>
  <c r="C7" i="50"/>
  <c r="E7" i="50" s="1"/>
  <c r="G7" i="50" s="1"/>
  <c r="C148" i="50"/>
  <c r="E148" i="50" s="1"/>
  <c r="G148" i="50" s="1"/>
  <c r="C153" i="49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C76" i="50"/>
  <c r="E76" i="50" s="1"/>
  <c r="G76" i="50" s="1"/>
  <c r="C44" i="47"/>
  <c r="E44" i="47" s="1"/>
  <c r="C179" i="47"/>
  <c r="E179" i="47" s="1"/>
  <c r="C53" i="49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C88" i="47"/>
  <c r="E88" i="47" s="1"/>
  <c r="C205" i="50"/>
  <c r="E205" i="50" s="1"/>
  <c r="G205" i="50" s="1"/>
  <c r="C97" i="47"/>
  <c r="E97" i="47" s="1"/>
  <c r="C54" i="49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C160" i="50"/>
  <c r="E160" i="50" s="1"/>
  <c r="G160" i="50" s="1"/>
  <c r="C120" i="50"/>
  <c r="E120" i="50" s="1"/>
  <c r="G120" i="50" s="1"/>
  <c r="C59" i="50"/>
  <c r="E59" i="50" s="1"/>
  <c r="G59" i="50" s="1"/>
  <c r="C186" i="50"/>
  <c r="E186" i="50" s="1"/>
  <c r="G186" i="50" s="1"/>
  <c r="C106" i="46"/>
  <c r="E106" i="46" s="1"/>
  <c r="G106" i="46" s="1"/>
  <c r="C178" i="47"/>
  <c r="E178" i="47" s="1"/>
  <c r="C167" i="50"/>
  <c r="E167" i="50" s="1"/>
  <c r="G167" i="50" s="1"/>
  <c r="C162" i="50"/>
  <c r="E162" i="50" s="1"/>
  <c r="G162" i="50" s="1"/>
  <c r="C159" i="50"/>
  <c r="E159" i="50" s="1"/>
  <c r="G159" i="50" s="1"/>
  <c r="C190" i="47"/>
  <c r="E190" i="47" s="1"/>
  <c r="C150" i="47"/>
  <c r="E150" i="47" s="1"/>
  <c r="C164" i="47"/>
  <c r="E164" i="47" s="1"/>
  <c r="C89" i="50"/>
  <c r="E89" i="50" s="1"/>
  <c r="G89" i="50" s="1"/>
  <c r="C87" i="46"/>
  <c r="E87" i="46" s="1"/>
  <c r="G87" i="46" s="1"/>
  <c r="C82" i="46"/>
  <c r="E82" i="46" s="1"/>
  <c r="G82" i="46" s="1"/>
  <c r="C79" i="46"/>
  <c r="E79" i="46" s="1"/>
  <c r="G79" i="46" s="1"/>
  <c r="C73" i="46"/>
  <c r="E73" i="46" s="1"/>
  <c r="G73" i="46" s="1"/>
  <c r="C67" i="47"/>
  <c r="E67" i="47" s="1"/>
  <c r="C66" i="47"/>
  <c r="E66" i="47" s="1"/>
  <c r="C62" i="47"/>
  <c r="E62" i="47" s="1"/>
  <c r="C61" i="47"/>
  <c r="E61" i="47" s="1"/>
  <c r="C47" i="46"/>
  <c r="E47" i="46" s="1"/>
  <c r="G47" i="46" s="1"/>
  <c r="C42" i="46"/>
  <c r="E42" i="46" s="1"/>
  <c r="G42" i="46" s="1"/>
  <c r="C41" i="47"/>
  <c r="E41" i="47" s="1"/>
  <c r="C39" i="46"/>
  <c r="E39" i="46" s="1"/>
  <c r="G39" i="46" s="1"/>
  <c r="C38" i="46"/>
  <c r="E38" i="46" s="1"/>
  <c r="G38" i="46" s="1"/>
  <c r="C37" i="46"/>
  <c r="E37" i="46" s="1"/>
  <c r="G37" i="46" s="1"/>
  <c r="C35" i="47"/>
  <c r="E35" i="47" s="1"/>
  <c r="C34" i="46"/>
  <c r="E34" i="46" s="1"/>
  <c r="G34" i="46" s="1"/>
  <c r="C22" i="46"/>
  <c r="E22" i="46" s="1"/>
  <c r="G22" i="46" s="1"/>
  <c r="C19" i="47"/>
  <c r="E19" i="47" s="1"/>
  <c r="C17" i="46"/>
  <c r="E17" i="46" s="1"/>
  <c r="G17" i="46" s="1"/>
  <c r="C12" i="47"/>
  <c r="E12" i="47" s="1"/>
  <c r="C6" i="46"/>
  <c r="E6" i="46" s="1"/>
  <c r="G6" i="46" s="1"/>
  <c r="E168" i="53"/>
  <c r="G168" i="53" s="1"/>
  <c r="C168" i="54" s="1"/>
  <c r="E52" i="54"/>
  <c r="G52" i="54" s="1"/>
  <c r="C52" i="55" s="1"/>
  <c r="E24" i="53"/>
  <c r="G24" i="53" s="1"/>
  <c r="C24" i="54" s="1"/>
  <c r="E55" i="50"/>
  <c r="G55" i="50" s="1"/>
  <c r="C55" i="51" s="1"/>
  <c r="E27" i="51"/>
  <c r="G27" i="51" s="1"/>
  <c r="C27" i="52" s="1"/>
  <c r="C106" i="47" l="1"/>
  <c r="E106" i="47" s="1"/>
  <c r="C58" i="51"/>
  <c r="E58" i="51" s="1"/>
  <c r="G58" i="51" s="1"/>
  <c r="C131" i="51"/>
  <c r="E131" i="51" s="1"/>
  <c r="G131" i="51" s="1"/>
  <c r="C134" i="51"/>
  <c r="E134" i="51" s="1"/>
  <c r="G134" i="51" s="1"/>
  <c r="C111" i="51"/>
  <c r="E111" i="51" s="1"/>
  <c r="G111" i="51" s="1"/>
  <c r="C200" i="51"/>
  <c r="E200" i="51" s="1"/>
  <c r="G200" i="51" s="1"/>
  <c r="C28" i="51"/>
  <c r="E28" i="51" s="1"/>
  <c r="G28" i="51" s="1"/>
  <c r="C149" i="51"/>
  <c r="E149" i="51" s="1"/>
  <c r="G149" i="51" s="1"/>
  <c r="C203" i="51"/>
  <c r="E203" i="51" s="1"/>
  <c r="G203" i="51" s="1"/>
  <c r="C64" i="51"/>
  <c r="E64" i="51" s="1"/>
  <c r="G64" i="51" s="1"/>
  <c r="C138" i="51"/>
  <c r="E138" i="51" s="1"/>
  <c r="G138" i="51" s="1"/>
  <c r="C94" i="51"/>
  <c r="E94" i="51" s="1"/>
  <c r="G94" i="51" s="1"/>
  <c r="C205" i="51"/>
  <c r="E205" i="51" s="1"/>
  <c r="G205" i="51" s="1"/>
  <c r="C21" i="51"/>
  <c r="E21" i="51" s="1"/>
  <c r="G21" i="51" s="1"/>
  <c r="C198" i="49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C31" i="50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C135" i="51"/>
  <c r="E135" i="51" s="1"/>
  <c r="G135" i="51" s="1"/>
  <c r="C113" i="51"/>
  <c r="E113" i="51" s="1"/>
  <c r="G113" i="51" s="1"/>
  <c r="G170" i="47"/>
  <c r="C170" i="48" s="1"/>
  <c r="E170" i="48" s="1"/>
  <c r="G170" i="48" s="1"/>
  <c r="C187" i="51"/>
  <c r="E187" i="51" s="1"/>
  <c r="G187" i="51" s="1"/>
  <c r="G48" i="47"/>
  <c r="C48" i="48" s="1"/>
  <c r="E48" i="48" s="1"/>
  <c r="G48" i="48" s="1"/>
  <c r="C214" i="63"/>
  <c r="E214" i="63" s="1"/>
  <c r="G214" i="63" s="1"/>
  <c r="C13" i="51"/>
  <c r="E13" i="51" s="1"/>
  <c r="G13" i="51" s="1"/>
  <c r="C99" i="51"/>
  <c r="E99" i="51" s="1"/>
  <c r="G99" i="51" s="1"/>
  <c r="C128" i="51"/>
  <c r="E128" i="51" s="1"/>
  <c r="G128" i="51" s="1"/>
  <c r="G50" i="47"/>
  <c r="C50" i="48" s="1"/>
  <c r="E50" i="48" s="1"/>
  <c r="G50" i="48" s="1"/>
  <c r="G88" i="47"/>
  <c r="C88" i="48" s="1"/>
  <c r="E88" i="48" s="1"/>
  <c r="G88" i="48" s="1"/>
  <c r="C148" i="51"/>
  <c r="E148" i="51" s="1"/>
  <c r="G148" i="51" s="1"/>
  <c r="G36" i="47"/>
  <c r="C36" i="48" s="1"/>
  <c r="E36" i="48" s="1"/>
  <c r="G36" i="48" s="1"/>
  <c r="G43" i="47"/>
  <c r="C43" i="48" s="1"/>
  <c r="E43" i="48" s="1"/>
  <c r="G43" i="48" s="1"/>
  <c r="C133" i="51"/>
  <c r="E133" i="51" s="1"/>
  <c r="G133" i="51" s="1"/>
  <c r="C93" i="47"/>
  <c r="E93" i="47" s="1"/>
  <c r="C40" i="47"/>
  <c r="E40" i="47" s="1"/>
  <c r="G102" i="47"/>
  <c r="C102" i="48" s="1"/>
  <c r="E102" i="48" s="1"/>
  <c r="G102" i="48" s="1"/>
  <c r="C9" i="51"/>
  <c r="E9" i="51" s="1"/>
  <c r="G9" i="51" s="1"/>
  <c r="C32" i="51"/>
  <c r="E32" i="51" s="1"/>
  <c r="G32" i="51" s="1"/>
  <c r="C15" i="51"/>
  <c r="E15" i="51" s="1"/>
  <c r="G15" i="51" s="1"/>
  <c r="G71" i="47"/>
  <c r="C71" i="48" s="1"/>
  <c r="E71" i="48" s="1"/>
  <c r="G71" i="48" s="1"/>
  <c r="C100" i="51"/>
  <c r="E100" i="51" s="1"/>
  <c r="G100" i="51" s="1"/>
  <c r="C91" i="51"/>
  <c r="E91" i="51" s="1"/>
  <c r="G91" i="51" s="1"/>
  <c r="C109" i="51"/>
  <c r="E109" i="51" s="1"/>
  <c r="G109" i="51" s="1"/>
  <c r="C127" i="51"/>
  <c r="E127" i="51" s="1"/>
  <c r="G127" i="51" s="1"/>
  <c r="C171" i="51"/>
  <c r="E171" i="51" s="1"/>
  <c r="G171" i="51" s="1"/>
  <c r="C199" i="51"/>
  <c r="E199" i="51" s="1"/>
  <c r="G199" i="51" s="1"/>
  <c r="C59" i="51"/>
  <c r="E59" i="51" s="1"/>
  <c r="G59" i="51" s="1"/>
  <c r="C7" i="51"/>
  <c r="E7" i="51" s="1"/>
  <c r="G7" i="51" s="1"/>
  <c r="G151" i="47"/>
  <c r="C151" i="48" s="1"/>
  <c r="E151" i="48" s="1"/>
  <c r="G151" i="48" s="1"/>
  <c r="G78" i="47"/>
  <c r="C78" i="48" s="1"/>
  <c r="E78" i="48" s="1"/>
  <c r="G78" i="48" s="1"/>
  <c r="C69" i="51"/>
  <c r="E69" i="51" s="1"/>
  <c r="G69" i="51" s="1"/>
  <c r="C176" i="51"/>
  <c r="E176" i="51" s="1"/>
  <c r="G176" i="51" s="1"/>
  <c r="C20" i="51"/>
  <c r="E20" i="51" s="1"/>
  <c r="G20" i="51" s="1"/>
  <c r="G29" i="47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C202" i="51"/>
  <c r="E202" i="51" s="1"/>
  <c r="G202" i="51" s="1"/>
  <c r="C121" i="51"/>
  <c r="E121" i="51" s="1"/>
  <c r="G121" i="51" s="1"/>
  <c r="C189" i="51"/>
  <c r="E189" i="51" s="1"/>
  <c r="G189" i="51" s="1"/>
  <c r="C83" i="51"/>
  <c r="E83" i="51" s="1"/>
  <c r="G83" i="51" s="1"/>
  <c r="C201" i="51"/>
  <c r="E201" i="51" s="1"/>
  <c r="G201" i="51" s="1"/>
  <c r="C185" i="51"/>
  <c r="E185" i="51" s="1"/>
  <c r="G185" i="51" s="1"/>
  <c r="C175" i="51"/>
  <c r="E175" i="51" s="1"/>
  <c r="G175" i="51" s="1"/>
  <c r="C191" i="51"/>
  <c r="E191" i="51" s="1"/>
  <c r="G191" i="51" s="1"/>
  <c r="C65" i="51"/>
  <c r="E65" i="51" s="1"/>
  <c r="G65" i="51" s="1"/>
  <c r="C30" i="51"/>
  <c r="E30" i="51" s="1"/>
  <c r="G30" i="51" s="1"/>
  <c r="C96" i="51"/>
  <c r="E96" i="51" s="1"/>
  <c r="G96" i="51" s="1"/>
  <c r="C8" i="51"/>
  <c r="E8" i="51" s="1"/>
  <c r="G8" i="51" s="1"/>
  <c r="C72" i="51"/>
  <c r="E72" i="51" s="1"/>
  <c r="G72" i="51" s="1"/>
  <c r="C208" i="51"/>
  <c r="E208" i="51" s="1"/>
  <c r="G208" i="51" s="1"/>
  <c r="C104" i="51"/>
  <c r="E104" i="51" s="1"/>
  <c r="G104" i="51" s="1"/>
  <c r="C122" i="51"/>
  <c r="E122" i="51" s="1"/>
  <c r="G122" i="51" s="1"/>
  <c r="C144" i="51"/>
  <c r="E144" i="51" s="1"/>
  <c r="G144" i="51" s="1"/>
  <c r="C11" i="51"/>
  <c r="E11" i="51" s="1"/>
  <c r="G11" i="51" s="1"/>
  <c r="C123" i="51"/>
  <c r="E123" i="51" s="1"/>
  <c r="G123" i="51" s="1"/>
  <c r="C143" i="51"/>
  <c r="E143" i="51" s="1"/>
  <c r="G143" i="51" s="1"/>
  <c r="C160" i="51"/>
  <c r="E160" i="51" s="1"/>
  <c r="G160" i="51" s="1"/>
  <c r="G179" i="47"/>
  <c r="C179" i="48" s="1"/>
  <c r="E179" i="48" s="1"/>
  <c r="G179" i="48" s="1"/>
  <c r="C130" i="51"/>
  <c r="E130" i="51" s="1"/>
  <c r="G130" i="51" s="1"/>
  <c r="C192" i="51"/>
  <c r="E192" i="51" s="1"/>
  <c r="G192" i="51" s="1"/>
  <c r="C56" i="51"/>
  <c r="E56" i="51" s="1"/>
  <c r="G56" i="51" s="1"/>
  <c r="C45" i="52"/>
  <c r="E45" i="52" s="1"/>
  <c r="G45" i="52" s="1"/>
  <c r="C49" i="51"/>
  <c r="E49" i="51" s="1"/>
  <c r="G49" i="51" s="1"/>
  <c r="C117" i="51"/>
  <c r="E117" i="51" s="1"/>
  <c r="G117" i="51" s="1"/>
  <c r="C181" i="51"/>
  <c r="E181" i="51" s="1"/>
  <c r="G181" i="51" s="1"/>
  <c r="C114" i="51"/>
  <c r="E114" i="51" s="1"/>
  <c r="G114" i="51" s="1"/>
  <c r="C10" i="51"/>
  <c r="E10" i="51" s="1"/>
  <c r="G10" i="51" s="1"/>
  <c r="C84" i="51"/>
  <c r="E84" i="51" s="1"/>
  <c r="G84" i="51" s="1"/>
  <c r="C195" i="51"/>
  <c r="E195" i="51" s="1"/>
  <c r="G195" i="51" s="1"/>
  <c r="C147" i="51"/>
  <c r="E147" i="51" s="1"/>
  <c r="G147" i="51" s="1"/>
  <c r="C115" i="51"/>
  <c r="E115" i="51" s="1"/>
  <c r="G115" i="51" s="1"/>
  <c r="C194" i="51"/>
  <c r="E194" i="51" s="1"/>
  <c r="G194" i="51" s="1"/>
  <c r="C136" i="51"/>
  <c r="E136" i="51" s="1"/>
  <c r="G136" i="51" s="1"/>
  <c r="C107" i="51"/>
  <c r="E107" i="51" s="1"/>
  <c r="G107" i="51" s="1"/>
  <c r="C129" i="51"/>
  <c r="E129" i="51" s="1"/>
  <c r="G129" i="51" s="1"/>
  <c r="E142" i="52"/>
  <c r="G142" i="52" s="1"/>
  <c r="C142" i="52"/>
  <c r="C137" i="51"/>
  <c r="E137" i="51" s="1"/>
  <c r="G137" i="51" s="1"/>
  <c r="C95" i="51"/>
  <c r="E95" i="51" s="1"/>
  <c r="G95" i="51" s="1"/>
  <c r="G63" i="47"/>
  <c r="C63" i="48" s="1"/>
  <c r="E63" i="48" s="1"/>
  <c r="G63" i="48" s="1"/>
  <c r="C207" i="51"/>
  <c r="E207" i="51" s="1"/>
  <c r="G207" i="51" s="1"/>
  <c r="C33" i="51"/>
  <c r="E33" i="51" s="1"/>
  <c r="G33" i="51" s="1"/>
  <c r="C209" i="51"/>
  <c r="E209" i="51" s="1"/>
  <c r="G209" i="51" s="1"/>
  <c r="C25" i="51"/>
  <c r="E25" i="51" s="1"/>
  <c r="G25" i="51" s="1"/>
  <c r="G74" i="47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C141" i="51"/>
  <c r="E141" i="51" s="1"/>
  <c r="G141" i="51" s="1"/>
  <c r="C172" i="51"/>
  <c r="E172" i="51" s="1"/>
  <c r="G172" i="51" s="1"/>
  <c r="C60" i="51"/>
  <c r="E60" i="51" s="1"/>
  <c r="G60" i="51" s="1"/>
  <c r="C80" i="51"/>
  <c r="E80" i="51" s="1"/>
  <c r="G80" i="51" s="1"/>
  <c r="G14" i="47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G97" i="47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C120" i="51"/>
  <c r="E120" i="51" s="1"/>
  <c r="G120" i="51" s="1"/>
  <c r="C182" i="51"/>
  <c r="E182" i="51" s="1"/>
  <c r="G182" i="51" s="1"/>
  <c r="G44" i="47"/>
  <c r="C44" i="48" s="1"/>
  <c r="E44" i="48" s="1"/>
  <c r="G44" i="48" s="1"/>
  <c r="C76" i="51"/>
  <c r="E76" i="51" s="1"/>
  <c r="G76" i="51" s="1"/>
  <c r="C165" i="51"/>
  <c r="E165" i="51" s="1"/>
  <c r="G165" i="51" s="1"/>
  <c r="G85" i="47"/>
  <c r="C85" i="48" s="1"/>
  <c r="E85" i="48" s="1"/>
  <c r="G85" i="48" s="1"/>
  <c r="C206" i="51"/>
  <c r="E206" i="51" s="1"/>
  <c r="G206" i="51" s="1"/>
  <c r="C105" i="51"/>
  <c r="E105" i="51" s="1"/>
  <c r="G105" i="51" s="1"/>
  <c r="C101" i="51"/>
  <c r="E101" i="51" s="1"/>
  <c r="G101" i="51" s="1"/>
  <c r="C46" i="47"/>
  <c r="E46" i="47" s="1"/>
  <c r="C174" i="51"/>
  <c r="E174" i="51" s="1"/>
  <c r="G174" i="51" s="1"/>
  <c r="C110" i="51"/>
  <c r="E110" i="51" s="1"/>
  <c r="G110" i="51" s="1"/>
  <c r="G152" i="47"/>
  <c r="C152" i="48" s="1"/>
  <c r="E152" i="48" s="1"/>
  <c r="G152" i="48" s="1"/>
  <c r="C139" i="51"/>
  <c r="E139" i="51" s="1"/>
  <c r="G139" i="51" s="1"/>
  <c r="C16" i="51"/>
  <c r="E16" i="51" s="1"/>
  <c r="G16" i="51" s="1"/>
  <c r="C177" i="51"/>
  <c r="E177" i="51" s="1"/>
  <c r="G177" i="51" s="1"/>
  <c r="C125" i="51"/>
  <c r="E125" i="51" s="1"/>
  <c r="G125" i="51" s="1"/>
  <c r="C158" i="51"/>
  <c r="E158" i="51" s="1"/>
  <c r="G158" i="51" s="1"/>
  <c r="C81" i="47"/>
  <c r="E81" i="47" s="1"/>
  <c r="C186" i="51"/>
  <c r="E186" i="51" s="1"/>
  <c r="G186" i="51" s="1"/>
  <c r="C108" i="51"/>
  <c r="E108" i="51" s="1"/>
  <c r="G108" i="51" s="1"/>
  <c r="C75" i="51"/>
  <c r="E75" i="51" s="1"/>
  <c r="G75" i="51" s="1"/>
  <c r="C112" i="51"/>
  <c r="E112" i="51" s="1"/>
  <c r="G112" i="51" s="1"/>
  <c r="C169" i="51"/>
  <c r="E169" i="51" s="1"/>
  <c r="G169" i="51" s="1"/>
  <c r="C98" i="51"/>
  <c r="E98" i="51" s="1"/>
  <c r="G98" i="51" s="1"/>
  <c r="C126" i="51"/>
  <c r="E126" i="51" s="1"/>
  <c r="G126" i="51" s="1"/>
  <c r="C118" i="51"/>
  <c r="E118" i="51" s="1"/>
  <c r="G118" i="51" s="1"/>
  <c r="C119" i="51"/>
  <c r="E119" i="51" s="1"/>
  <c r="G119" i="51" s="1"/>
  <c r="C77" i="47"/>
  <c r="E77" i="47" s="1"/>
  <c r="C166" i="51"/>
  <c r="E166" i="51" s="1"/>
  <c r="G166" i="51" s="1"/>
  <c r="C161" i="51"/>
  <c r="E161" i="51" s="1"/>
  <c r="G161" i="51" s="1"/>
  <c r="C188" i="51"/>
  <c r="E188" i="51" s="1"/>
  <c r="G188" i="51" s="1"/>
  <c r="C51" i="51"/>
  <c r="E51" i="51" s="1"/>
  <c r="G51" i="51" s="1"/>
  <c r="C90" i="51"/>
  <c r="E90" i="51" s="1"/>
  <c r="G90" i="51" s="1"/>
  <c r="C18" i="51"/>
  <c r="E18" i="51" s="1"/>
  <c r="G18" i="51" s="1"/>
  <c r="C155" i="51"/>
  <c r="E155" i="51" s="1"/>
  <c r="G155" i="51" s="1"/>
  <c r="C140" i="51"/>
  <c r="E140" i="51" s="1"/>
  <c r="G140" i="51" s="1"/>
  <c r="C68" i="51"/>
  <c r="E68" i="51" s="1"/>
  <c r="G68" i="51" s="1"/>
  <c r="C173" i="51"/>
  <c r="E173" i="51" s="1"/>
  <c r="G173" i="51" s="1"/>
  <c r="C180" i="51"/>
  <c r="E180" i="51" s="1"/>
  <c r="G180" i="51" s="1"/>
  <c r="C204" i="51"/>
  <c r="E204" i="51" s="1"/>
  <c r="G204" i="51" s="1"/>
  <c r="C157" i="51"/>
  <c r="E157" i="51" s="1"/>
  <c r="G157" i="51" s="1"/>
  <c r="C183" i="51"/>
  <c r="E183" i="51" s="1"/>
  <c r="G183" i="51" s="1"/>
  <c r="C132" i="51"/>
  <c r="E132" i="51" s="1"/>
  <c r="G132" i="51" s="1"/>
  <c r="C163" i="51"/>
  <c r="E163" i="51" s="1"/>
  <c r="G163" i="51" s="1"/>
  <c r="C103" i="51"/>
  <c r="E103" i="51" s="1"/>
  <c r="G103" i="51" s="1"/>
  <c r="C197" i="51"/>
  <c r="E197" i="51" s="1"/>
  <c r="G197" i="51" s="1"/>
  <c r="C184" i="51"/>
  <c r="E184" i="51" s="1"/>
  <c r="G184" i="51" s="1"/>
  <c r="C210" i="51"/>
  <c r="E210" i="51" s="1"/>
  <c r="G210" i="51" s="1"/>
  <c r="C146" i="51"/>
  <c r="E146" i="51" s="1"/>
  <c r="G146" i="51" s="1"/>
  <c r="C145" i="51"/>
  <c r="E145" i="51" s="1"/>
  <c r="G145" i="51" s="1"/>
  <c r="G70" i="47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C116" i="51"/>
  <c r="E116" i="51" s="1"/>
  <c r="G116" i="51" s="1"/>
  <c r="C196" i="52"/>
  <c r="E196" i="52" s="1"/>
  <c r="G196" i="52" s="1"/>
  <c r="G178" i="47"/>
  <c r="C178" i="48" s="1"/>
  <c r="E178" i="48" s="1"/>
  <c r="G178" i="48" s="1"/>
  <c r="C167" i="51"/>
  <c r="E167" i="51" s="1"/>
  <c r="G167" i="51" s="1"/>
  <c r="C162" i="51"/>
  <c r="E162" i="51" s="1"/>
  <c r="G162" i="51" s="1"/>
  <c r="C159" i="51"/>
  <c r="E159" i="51" s="1"/>
  <c r="G159" i="51" s="1"/>
  <c r="G190" i="47"/>
  <c r="C190" i="48" s="1"/>
  <c r="E190" i="48" s="1"/>
  <c r="G190" i="48" s="1"/>
  <c r="G150" i="47"/>
  <c r="C150" i="48" s="1"/>
  <c r="E150" i="48" s="1"/>
  <c r="G150" i="48" s="1"/>
  <c r="G164" i="47"/>
  <c r="C164" i="48" s="1"/>
  <c r="E164" i="48" s="1"/>
  <c r="G164" i="48" s="1"/>
  <c r="C89" i="51"/>
  <c r="E89" i="51" s="1"/>
  <c r="G89" i="51" s="1"/>
  <c r="C87" i="47"/>
  <c r="E87" i="47" s="1"/>
  <c r="C82" i="47"/>
  <c r="E82" i="47" s="1"/>
  <c r="C79" i="47"/>
  <c r="E79" i="47" s="1"/>
  <c r="C73" i="47"/>
  <c r="E73" i="47" s="1"/>
  <c r="G67" i="47"/>
  <c r="C67" i="48" s="1"/>
  <c r="E67" i="48" s="1"/>
  <c r="G67" i="48" s="1"/>
  <c r="G66" i="47"/>
  <c r="C66" i="48" s="1"/>
  <c r="E66" i="48" s="1"/>
  <c r="G66" i="48" s="1"/>
  <c r="G62" i="47"/>
  <c r="C62" i="48" s="1"/>
  <c r="E62" i="48" s="1"/>
  <c r="G62" i="48" s="1"/>
  <c r="G61" i="47"/>
  <c r="C61" i="48" s="1"/>
  <c r="E61" i="48" s="1"/>
  <c r="G61" i="48" s="1"/>
  <c r="C47" i="47"/>
  <c r="E47" i="47" s="1"/>
  <c r="C42" i="47"/>
  <c r="E42" i="47" s="1"/>
  <c r="G41" i="47"/>
  <c r="C41" i="48" s="1"/>
  <c r="E41" i="48" s="1"/>
  <c r="G41" i="48" s="1"/>
  <c r="C39" i="47"/>
  <c r="E39" i="47" s="1"/>
  <c r="C38" i="47"/>
  <c r="E38" i="47" s="1"/>
  <c r="C37" i="47"/>
  <c r="E37" i="47" s="1"/>
  <c r="G35" i="47"/>
  <c r="C35" i="48" s="1"/>
  <c r="E35" i="48" s="1"/>
  <c r="G35" i="48" s="1"/>
  <c r="C34" i="47"/>
  <c r="E34" i="47" s="1"/>
  <c r="C22" i="47"/>
  <c r="E22" i="47" s="1"/>
  <c r="G19" i="47"/>
  <c r="C19" i="48" s="1"/>
  <c r="E19" i="48" s="1"/>
  <c r="G19" i="48" s="1"/>
  <c r="C17" i="47"/>
  <c r="E17" i="47" s="1"/>
  <c r="G12" i="47"/>
  <c r="C12" i="48" s="1"/>
  <c r="E12" i="48" s="1"/>
  <c r="G12" i="48" s="1"/>
  <c r="C6" i="47"/>
  <c r="E6" i="47" s="1"/>
  <c r="E57" i="55"/>
  <c r="G57" i="55" s="1"/>
  <c r="C57" i="56" s="1"/>
  <c r="E54" i="55"/>
  <c r="G54" i="55" s="1"/>
  <c r="C54" i="56" s="1"/>
  <c r="E193" i="55"/>
  <c r="G193" i="55" s="1"/>
  <c r="C193" i="56" s="1"/>
  <c r="E168" i="54"/>
  <c r="G168" i="54" s="1"/>
  <c r="C168" i="55" s="1"/>
  <c r="E156" i="55"/>
  <c r="G156" i="55" s="1"/>
  <c r="C156" i="56" s="1"/>
  <c r="E154" i="55"/>
  <c r="G154" i="55" s="1"/>
  <c r="C154" i="56" s="1"/>
  <c r="E153" i="55"/>
  <c r="G153" i="55" s="1"/>
  <c r="C153" i="56" s="1"/>
  <c r="E86" i="55"/>
  <c r="G86" i="55" s="1"/>
  <c r="C86" i="56" s="1"/>
  <c r="E53" i="55"/>
  <c r="G53" i="55" s="1"/>
  <c r="C53" i="56" s="1"/>
  <c r="E52" i="55"/>
  <c r="G52" i="55" s="1"/>
  <c r="C52" i="56" s="1"/>
  <c r="E24" i="54"/>
  <c r="G24" i="54" s="1"/>
  <c r="C24" i="55" s="1"/>
  <c r="E124" i="53"/>
  <c r="G124" i="53" s="1"/>
  <c r="C124" i="54" s="1"/>
  <c r="E55" i="51"/>
  <c r="G55" i="51" s="1"/>
  <c r="C55" i="52" s="1"/>
  <c r="E92" i="51"/>
  <c r="G92" i="51" s="1"/>
  <c r="C92" i="52" s="1"/>
  <c r="E27" i="52"/>
  <c r="G27" i="52" s="1"/>
  <c r="C27" i="53" s="1"/>
  <c r="E26" i="52"/>
  <c r="G26" i="52" s="1"/>
  <c r="C26" i="53" s="1"/>
  <c r="E23" i="52"/>
  <c r="G23" i="52" s="1"/>
  <c r="C23" i="53" s="1"/>
  <c r="C161" i="52" l="1"/>
  <c r="E161" i="52" s="1"/>
  <c r="G161" i="52" s="1"/>
  <c r="C184" i="52"/>
  <c r="E184" i="52" s="1"/>
  <c r="G184" i="52" s="1"/>
  <c r="C18" i="52"/>
  <c r="E18" i="52" s="1"/>
  <c r="G18" i="52" s="1"/>
  <c r="G77" i="47"/>
  <c r="C77" i="48" s="1"/>
  <c r="E77" i="48" s="1"/>
  <c r="G77" i="48" s="1"/>
  <c r="C177" i="52"/>
  <c r="E177" i="52" s="1"/>
  <c r="G177" i="52" s="1"/>
  <c r="C44" i="49"/>
  <c r="E44" i="49" s="1"/>
  <c r="G44" i="49" s="1"/>
  <c r="C60" i="52"/>
  <c r="E60" i="52" s="1"/>
  <c r="G60" i="52" s="1"/>
  <c r="C107" i="52"/>
  <c r="E107" i="52" s="1"/>
  <c r="G107" i="52" s="1"/>
  <c r="C56" i="52"/>
  <c r="E56" i="52" s="1"/>
  <c r="G56" i="52" s="1"/>
  <c r="C123" i="52"/>
  <c r="E123" i="52" s="1"/>
  <c r="G123" i="52" s="1"/>
  <c r="C185" i="52"/>
  <c r="E185" i="52" s="1"/>
  <c r="G185" i="52" s="1"/>
  <c r="C59" i="52"/>
  <c r="E59" i="52" s="1"/>
  <c r="G59" i="52" s="1"/>
  <c r="C100" i="52"/>
  <c r="E100" i="52" s="1"/>
  <c r="G100" i="52" s="1"/>
  <c r="C50" i="49"/>
  <c r="E50" i="49" s="1"/>
  <c r="G50" i="49" s="1"/>
  <c r="C205" i="52"/>
  <c r="E205" i="52" s="1"/>
  <c r="G205" i="52" s="1"/>
  <c r="C28" i="52"/>
  <c r="E28" i="52" s="1"/>
  <c r="G28" i="52" s="1"/>
  <c r="C163" i="52"/>
  <c r="E163" i="52" s="1"/>
  <c r="G163" i="52" s="1"/>
  <c r="C197" i="52"/>
  <c r="E197" i="52" s="1"/>
  <c r="G197" i="52" s="1"/>
  <c r="C204" i="52"/>
  <c r="E204" i="52" s="1"/>
  <c r="G204" i="52" s="1"/>
  <c r="C119" i="52"/>
  <c r="E119" i="52" s="1"/>
  <c r="G119" i="52" s="1"/>
  <c r="C16" i="52"/>
  <c r="E16" i="52" s="1"/>
  <c r="G16" i="52" s="1"/>
  <c r="C101" i="52"/>
  <c r="E101" i="52" s="1"/>
  <c r="G101" i="52" s="1"/>
  <c r="C172" i="52"/>
  <c r="E172" i="52" s="1"/>
  <c r="G172" i="52" s="1"/>
  <c r="C136" i="52"/>
  <c r="E136" i="52" s="1"/>
  <c r="G136" i="52" s="1"/>
  <c r="C10" i="52"/>
  <c r="E10" i="52" s="1"/>
  <c r="G10" i="52" s="1"/>
  <c r="C11" i="52"/>
  <c r="E11" i="52" s="1"/>
  <c r="G11" i="52" s="1"/>
  <c r="C201" i="52"/>
  <c r="E201" i="52" s="1"/>
  <c r="G201" i="52" s="1"/>
  <c r="C20" i="52"/>
  <c r="E20" i="52" s="1"/>
  <c r="G20" i="52" s="1"/>
  <c r="C71" i="49"/>
  <c r="E71" i="49" s="1"/>
  <c r="G71" i="49" s="1"/>
  <c r="C128" i="52"/>
  <c r="E128" i="52" s="1"/>
  <c r="G128" i="52" s="1"/>
  <c r="C170" i="49"/>
  <c r="E170" i="49" s="1"/>
  <c r="G170" i="49" s="1"/>
  <c r="C200" i="52"/>
  <c r="E200" i="52" s="1"/>
  <c r="G200" i="52" s="1"/>
  <c r="C152" i="49"/>
  <c r="E152" i="49" s="1"/>
  <c r="G152" i="49" s="1"/>
  <c r="C116" i="52"/>
  <c r="E116" i="52" s="1"/>
  <c r="G116" i="52" s="1"/>
  <c r="C180" i="52"/>
  <c r="E180" i="52" s="1"/>
  <c r="G180" i="52" s="1"/>
  <c r="C118" i="52"/>
  <c r="E118" i="52" s="1"/>
  <c r="G118" i="52" s="1"/>
  <c r="C108" i="52"/>
  <c r="E108" i="52" s="1"/>
  <c r="G108" i="52" s="1"/>
  <c r="C105" i="52"/>
  <c r="E105" i="52" s="1"/>
  <c r="G105" i="52" s="1"/>
  <c r="C141" i="52"/>
  <c r="E141" i="52" s="1"/>
  <c r="G141" i="52" s="1"/>
  <c r="C63" i="49"/>
  <c r="E63" i="49" s="1"/>
  <c r="G63" i="49" s="1"/>
  <c r="C114" i="52"/>
  <c r="E114" i="52" s="1"/>
  <c r="G114" i="52" s="1"/>
  <c r="C144" i="52"/>
  <c r="E144" i="52" s="1"/>
  <c r="G144" i="52" s="1"/>
  <c r="C96" i="52"/>
  <c r="E96" i="52" s="1"/>
  <c r="G96" i="52" s="1"/>
  <c r="C176" i="52"/>
  <c r="E176" i="52" s="1"/>
  <c r="G176" i="52" s="1"/>
  <c r="C15" i="52"/>
  <c r="E15" i="52" s="1"/>
  <c r="G15" i="52" s="1"/>
  <c r="C133" i="52"/>
  <c r="E133" i="52" s="1"/>
  <c r="G133" i="52" s="1"/>
  <c r="C113" i="52"/>
  <c r="E113" i="52" s="1"/>
  <c r="G113" i="52" s="1"/>
  <c r="C111" i="52"/>
  <c r="E111" i="52" s="1"/>
  <c r="G111" i="52" s="1"/>
  <c r="C173" i="52"/>
  <c r="E173" i="52" s="1"/>
  <c r="G173" i="52" s="1"/>
  <c r="C51" i="52"/>
  <c r="E51" i="52" s="1"/>
  <c r="G51" i="52" s="1"/>
  <c r="C186" i="52"/>
  <c r="E186" i="52" s="1"/>
  <c r="G186" i="52" s="1"/>
  <c r="C206" i="52"/>
  <c r="E206" i="52" s="1"/>
  <c r="G206" i="52" s="1"/>
  <c r="C120" i="52"/>
  <c r="E120" i="52" s="1"/>
  <c r="G120" i="52" s="1"/>
  <c r="C95" i="52"/>
  <c r="E95" i="52" s="1"/>
  <c r="G95" i="52" s="1"/>
  <c r="C181" i="52"/>
  <c r="E181" i="52" s="1"/>
  <c r="G181" i="52" s="1"/>
  <c r="C130" i="52"/>
  <c r="E130" i="52" s="1"/>
  <c r="G130" i="52" s="1"/>
  <c r="C30" i="52"/>
  <c r="E30" i="52" s="1"/>
  <c r="G30" i="52" s="1"/>
  <c r="C69" i="52"/>
  <c r="E69" i="52" s="1"/>
  <c r="G69" i="52" s="1"/>
  <c r="C171" i="52"/>
  <c r="E171" i="52" s="1"/>
  <c r="G171" i="52" s="1"/>
  <c r="C43" i="49"/>
  <c r="E43" i="49" s="1"/>
  <c r="G43" i="49" s="1"/>
  <c r="C135" i="52"/>
  <c r="E135" i="52" s="1"/>
  <c r="G135" i="52" s="1"/>
  <c r="C138" i="52"/>
  <c r="E138" i="52" s="1"/>
  <c r="G138" i="52" s="1"/>
  <c r="G81" i="47"/>
  <c r="C81" i="48" s="1"/>
  <c r="E81" i="48" s="1"/>
  <c r="G81" i="48" s="1"/>
  <c r="C137" i="52"/>
  <c r="E137" i="52" s="1"/>
  <c r="G137" i="52" s="1"/>
  <c r="C115" i="52"/>
  <c r="E115" i="52" s="1"/>
  <c r="G115" i="52" s="1"/>
  <c r="C179" i="49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C65" i="52"/>
  <c r="E65" i="52" s="1"/>
  <c r="G65" i="52" s="1"/>
  <c r="C189" i="52"/>
  <c r="E189" i="52" s="1"/>
  <c r="G189" i="52" s="1"/>
  <c r="C127" i="52"/>
  <c r="E127" i="52" s="1"/>
  <c r="G127" i="52" s="1"/>
  <c r="C36" i="49"/>
  <c r="E36" i="49" s="1"/>
  <c r="G36" i="49" s="1"/>
  <c r="C13" i="52"/>
  <c r="E13" i="52" s="1"/>
  <c r="G13" i="52" s="1"/>
  <c r="C64" i="52"/>
  <c r="E64" i="52" s="1"/>
  <c r="G64" i="52" s="1"/>
  <c r="C98" i="52"/>
  <c r="E98" i="52" s="1"/>
  <c r="G98" i="52" s="1"/>
  <c r="C110" i="52"/>
  <c r="E110" i="52" s="1"/>
  <c r="G110" i="52" s="1"/>
  <c r="C25" i="52"/>
  <c r="E25" i="52" s="1"/>
  <c r="G25" i="52" s="1"/>
  <c r="C147" i="52"/>
  <c r="E147" i="52" s="1"/>
  <c r="G147" i="52" s="1"/>
  <c r="C160" i="52"/>
  <c r="E160" i="52" s="1"/>
  <c r="G160" i="52" s="1"/>
  <c r="C104" i="52"/>
  <c r="E104" i="52" s="1"/>
  <c r="G104" i="52" s="1"/>
  <c r="C121" i="52"/>
  <c r="E121" i="52" s="1"/>
  <c r="G121" i="52" s="1"/>
  <c r="C109" i="52"/>
  <c r="E109" i="52" s="1"/>
  <c r="G109" i="52" s="1"/>
  <c r="C9" i="52"/>
  <c r="E9" i="52" s="1"/>
  <c r="G9" i="52" s="1"/>
  <c r="C214" i="64"/>
  <c r="E214" i="64" s="1"/>
  <c r="G214" i="64" s="1"/>
  <c r="C203" i="52"/>
  <c r="E203" i="52" s="1"/>
  <c r="G203" i="52" s="1"/>
  <c r="C131" i="52"/>
  <c r="E131" i="52" s="1"/>
  <c r="G131" i="52" s="1"/>
  <c r="C145" i="52"/>
  <c r="E145" i="52" s="1"/>
  <c r="G145" i="52" s="1"/>
  <c r="C132" i="52"/>
  <c r="E132" i="52" s="1"/>
  <c r="G132" i="52" s="1"/>
  <c r="C140" i="52"/>
  <c r="E140" i="52" s="1"/>
  <c r="G140" i="52" s="1"/>
  <c r="C169" i="52"/>
  <c r="E169" i="52" s="1"/>
  <c r="G169" i="52" s="1"/>
  <c r="C165" i="52"/>
  <c r="E165" i="52" s="1"/>
  <c r="G165" i="52" s="1"/>
  <c r="C209" i="52"/>
  <c r="E209" i="52" s="1"/>
  <c r="G209" i="52" s="1"/>
  <c r="C195" i="52"/>
  <c r="E195" i="52" s="1"/>
  <c r="G195" i="52" s="1"/>
  <c r="C49" i="52"/>
  <c r="E49" i="52" s="1"/>
  <c r="G49" i="52" s="1"/>
  <c r="C208" i="52"/>
  <c r="E208" i="52" s="1"/>
  <c r="G208" i="52" s="1"/>
  <c r="C202" i="52"/>
  <c r="E202" i="52" s="1"/>
  <c r="G202" i="52" s="1"/>
  <c r="C151" i="49"/>
  <c r="E151" i="49" s="1"/>
  <c r="G151" i="49" s="1"/>
  <c r="C102" i="49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C48" i="49"/>
  <c r="E48" i="49" s="1"/>
  <c r="G48" i="49" s="1"/>
  <c r="C58" i="52"/>
  <c r="E58" i="52" s="1"/>
  <c r="G58" i="52" s="1"/>
  <c r="C188" i="52"/>
  <c r="E188" i="52" s="1"/>
  <c r="G188" i="52" s="1"/>
  <c r="C183" i="52"/>
  <c r="E183" i="52" s="1"/>
  <c r="G183" i="52" s="1"/>
  <c r="C174" i="52"/>
  <c r="E174" i="52" s="1"/>
  <c r="G174" i="52" s="1"/>
  <c r="C210" i="52"/>
  <c r="E210" i="52" s="1"/>
  <c r="G210" i="52" s="1"/>
  <c r="C155" i="52"/>
  <c r="E155" i="52" s="1"/>
  <c r="G155" i="52" s="1"/>
  <c r="C112" i="52"/>
  <c r="E112" i="52" s="1"/>
  <c r="G112" i="52" s="1"/>
  <c r="C125" i="52"/>
  <c r="E125" i="52" s="1"/>
  <c r="G125" i="52" s="1"/>
  <c r="C76" i="52"/>
  <c r="E76" i="52" s="1"/>
  <c r="G76" i="52" s="1"/>
  <c r="C33" i="52"/>
  <c r="E33" i="52" s="1"/>
  <c r="G33" i="52" s="1"/>
  <c r="C129" i="52"/>
  <c r="E129" i="52" s="1"/>
  <c r="G129" i="52" s="1"/>
  <c r="C45" i="53"/>
  <c r="E45" i="53" s="1"/>
  <c r="G45" i="53" s="1"/>
  <c r="C72" i="52"/>
  <c r="E72" i="52" s="1"/>
  <c r="G72" i="52" s="1"/>
  <c r="C175" i="52"/>
  <c r="E175" i="52" s="1"/>
  <c r="G175" i="52" s="1"/>
  <c r="C7" i="52"/>
  <c r="E7" i="52" s="1"/>
  <c r="G7" i="52" s="1"/>
  <c r="G40" i="47"/>
  <c r="C40" i="48" s="1"/>
  <c r="E40" i="48" s="1"/>
  <c r="G40" i="48" s="1"/>
  <c r="C88" i="49"/>
  <c r="E88" i="49" s="1"/>
  <c r="G88" i="49" s="1"/>
  <c r="C21" i="52"/>
  <c r="E21" i="52" s="1"/>
  <c r="G21" i="52" s="1"/>
  <c r="G106" i="47"/>
  <c r="C106" i="48" s="1"/>
  <c r="E106" i="48" s="1"/>
  <c r="G106" i="48" s="1"/>
  <c r="C157" i="52"/>
  <c r="E157" i="52" s="1"/>
  <c r="G157" i="52" s="1"/>
  <c r="G46" i="47"/>
  <c r="C46" i="48" s="1"/>
  <c r="E46" i="48" s="1"/>
  <c r="G46" i="48" s="1"/>
  <c r="C68" i="52"/>
  <c r="E68" i="52" s="1"/>
  <c r="G68" i="52" s="1"/>
  <c r="C139" i="52"/>
  <c r="E139" i="52" s="1"/>
  <c r="G139" i="52" s="1"/>
  <c r="C85" i="49"/>
  <c r="E85" i="49" s="1"/>
  <c r="G85" i="49" s="1"/>
  <c r="C194" i="52"/>
  <c r="E194" i="52" s="1"/>
  <c r="G194" i="52" s="1"/>
  <c r="C84" i="52"/>
  <c r="E84" i="52" s="1"/>
  <c r="G84" i="52" s="1"/>
  <c r="C117" i="52"/>
  <c r="E117" i="52" s="1"/>
  <c r="G117" i="52" s="1"/>
  <c r="C192" i="52"/>
  <c r="E192" i="52" s="1"/>
  <c r="G192" i="52" s="1"/>
  <c r="C143" i="52"/>
  <c r="E143" i="52" s="1"/>
  <c r="G143" i="52" s="1"/>
  <c r="C122" i="52"/>
  <c r="E122" i="52" s="1"/>
  <c r="G122" i="52" s="1"/>
  <c r="C8" i="52"/>
  <c r="E8" i="52" s="1"/>
  <c r="G8" i="52" s="1"/>
  <c r="C191" i="52"/>
  <c r="E191" i="52" s="1"/>
  <c r="G191" i="52" s="1"/>
  <c r="C83" i="52"/>
  <c r="E83" i="52" s="1"/>
  <c r="G83" i="52" s="1"/>
  <c r="C78" i="49"/>
  <c r="E78" i="49" s="1"/>
  <c r="G78" i="49" s="1"/>
  <c r="C199" i="52"/>
  <c r="E199" i="52" s="1"/>
  <c r="G199" i="52" s="1"/>
  <c r="C91" i="52"/>
  <c r="E91" i="52" s="1"/>
  <c r="G91" i="52" s="1"/>
  <c r="C32" i="52"/>
  <c r="E32" i="52" s="1"/>
  <c r="G32" i="52" s="1"/>
  <c r="G93" i="47"/>
  <c r="C93" i="48" s="1"/>
  <c r="E93" i="48" s="1"/>
  <c r="G93" i="48" s="1"/>
  <c r="C148" i="52"/>
  <c r="E148" i="52" s="1"/>
  <c r="G148" i="52" s="1"/>
  <c r="C99" i="52"/>
  <c r="E99" i="52" s="1"/>
  <c r="G99" i="52" s="1"/>
  <c r="C187" i="52"/>
  <c r="E187" i="52" s="1"/>
  <c r="G187" i="52" s="1"/>
  <c r="C94" i="52"/>
  <c r="E94" i="52" s="1"/>
  <c r="G94" i="52" s="1"/>
  <c r="C149" i="52"/>
  <c r="E149" i="52" s="1"/>
  <c r="G149" i="52" s="1"/>
  <c r="C134" i="52"/>
  <c r="E134" i="52" s="1"/>
  <c r="G134" i="52" s="1"/>
  <c r="C166" i="52"/>
  <c r="E166" i="52" s="1"/>
  <c r="G166" i="52" s="1"/>
  <c r="C103" i="52"/>
  <c r="E103" i="52" s="1"/>
  <c r="G103" i="52" s="1"/>
  <c r="C75" i="52"/>
  <c r="E75" i="52" s="1"/>
  <c r="G75" i="52" s="1"/>
  <c r="C182" i="52"/>
  <c r="E182" i="52" s="1"/>
  <c r="G182" i="52" s="1"/>
  <c r="C146" i="52"/>
  <c r="E146" i="52" s="1"/>
  <c r="G146" i="52" s="1"/>
  <c r="C126" i="52"/>
  <c r="E126" i="52" s="1"/>
  <c r="G126" i="52" s="1"/>
  <c r="C207" i="52"/>
  <c r="E207" i="52" s="1"/>
  <c r="G207" i="52" s="1"/>
  <c r="C196" i="53"/>
  <c r="E196" i="53" s="1"/>
  <c r="G196" i="53" s="1"/>
  <c r="C158" i="52"/>
  <c r="E158" i="52" s="1"/>
  <c r="G158" i="52" s="1"/>
  <c r="C142" i="53"/>
  <c r="E142" i="53" s="1"/>
  <c r="G142" i="53" s="1"/>
  <c r="C90" i="52"/>
  <c r="E90" i="52" s="1"/>
  <c r="G90" i="52" s="1"/>
  <c r="C80" i="52"/>
  <c r="E80" i="52" s="1"/>
  <c r="G80" i="52" s="1"/>
  <c r="C178" i="49"/>
  <c r="E178" i="49" s="1"/>
  <c r="G178" i="49" s="1"/>
  <c r="C167" i="52"/>
  <c r="E167" i="52" s="1"/>
  <c r="G167" i="52" s="1"/>
  <c r="C162" i="52"/>
  <c r="E162" i="52" s="1"/>
  <c r="G162" i="52" s="1"/>
  <c r="C159" i="52"/>
  <c r="E159" i="52" s="1"/>
  <c r="G159" i="52" s="1"/>
  <c r="C190" i="49"/>
  <c r="E190" i="49" s="1"/>
  <c r="G190" i="49" s="1"/>
  <c r="C150" i="49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C164" i="49"/>
  <c r="E164" i="49" s="1"/>
  <c r="G164" i="49" s="1"/>
  <c r="C89" i="52"/>
  <c r="E89" i="52" s="1"/>
  <c r="G89" i="52" s="1"/>
  <c r="G87" i="47"/>
  <c r="C87" i="48" s="1"/>
  <c r="E87" i="48" s="1"/>
  <c r="G87" i="48" s="1"/>
  <c r="G82" i="47"/>
  <c r="C82" i="48" s="1"/>
  <c r="E82" i="48" s="1"/>
  <c r="G82" i="48" s="1"/>
  <c r="G79" i="47"/>
  <c r="C79" i="48" s="1"/>
  <c r="E79" i="48" s="1"/>
  <c r="G79" i="48" s="1"/>
  <c r="G73" i="47"/>
  <c r="C73" i="48" s="1"/>
  <c r="E73" i="48" s="1"/>
  <c r="G73" i="48" s="1"/>
  <c r="C67" i="49"/>
  <c r="E67" i="49" s="1"/>
  <c r="G67" i="49" s="1"/>
  <c r="C66" i="49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C62" i="49"/>
  <c r="E62" i="49" s="1"/>
  <c r="G62" i="49" s="1"/>
  <c r="C61" i="49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G47" i="47"/>
  <c r="C47" i="48" s="1"/>
  <c r="E47" i="48" s="1"/>
  <c r="G47" i="48" s="1"/>
  <c r="G42" i="47"/>
  <c r="C42" i="48" s="1"/>
  <c r="E42" i="48" s="1"/>
  <c r="G42" i="48" s="1"/>
  <c r="C41" i="49"/>
  <c r="E41" i="49" s="1"/>
  <c r="G41" i="49" s="1"/>
  <c r="G39" i="47"/>
  <c r="C39" i="48" s="1"/>
  <c r="E39" i="48" s="1"/>
  <c r="G39" i="48" s="1"/>
  <c r="G38" i="47"/>
  <c r="C38" i="48" s="1"/>
  <c r="E38" i="48" s="1"/>
  <c r="G38" i="48" s="1"/>
  <c r="G37" i="47"/>
  <c r="C37" i="48" s="1"/>
  <c r="E37" i="48" s="1"/>
  <c r="G37" i="48" s="1"/>
  <c r="C35" i="49"/>
  <c r="E35" i="49" s="1"/>
  <c r="G35" i="49" s="1"/>
  <c r="G34" i="47"/>
  <c r="C34" i="48" s="1"/>
  <c r="E34" i="48" s="1"/>
  <c r="G34" i="48" s="1"/>
  <c r="G22" i="47"/>
  <c r="C22" i="48" s="1"/>
  <c r="E22" i="48" s="1"/>
  <c r="G22" i="48" s="1"/>
  <c r="C19" i="49"/>
  <c r="E19" i="49" s="1"/>
  <c r="G19" i="49" s="1"/>
  <c r="G17" i="47"/>
  <c r="C17" i="48" s="1"/>
  <c r="E17" i="48" s="1"/>
  <c r="G17" i="48" s="1"/>
  <c r="C12" i="49"/>
  <c r="E12" i="49" s="1"/>
  <c r="G12" i="49" s="1"/>
  <c r="G6" i="47"/>
  <c r="C6" i="48" s="1"/>
  <c r="E6" i="48" s="1"/>
  <c r="G6" i="48" s="1"/>
  <c r="E31" i="57"/>
  <c r="G31" i="57" s="1"/>
  <c r="E57" i="56"/>
  <c r="G57" i="56" s="1"/>
  <c r="C57" i="57" s="1"/>
  <c r="E54" i="56"/>
  <c r="G54" i="56" s="1"/>
  <c r="C54" i="57" s="1"/>
  <c r="E193" i="56"/>
  <c r="G193" i="56" s="1"/>
  <c r="C193" i="57" s="1"/>
  <c r="E168" i="55"/>
  <c r="G168" i="55" s="1"/>
  <c r="C168" i="56" s="1"/>
  <c r="E156" i="56"/>
  <c r="G156" i="56" s="1"/>
  <c r="C156" i="57" s="1"/>
  <c r="E154" i="56"/>
  <c r="G154" i="56" s="1"/>
  <c r="C154" i="57" s="1"/>
  <c r="E153" i="56"/>
  <c r="G153" i="56" s="1"/>
  <c r="C153" i="57" s="1"/>
  <c r="E86" i="56"/>
  <c r="G86" i="56" s="1"/>
  <c r="C86" i="57" s="1"/>
  <c r="E53" i="56"/>
  <c r="G53" i="56" s="1"/>
  <c r="C53" i="57" s="1"/>
  <c r="E52" i="56"/>
  <c r="G52" i="56" s="1"/>
  <c r="C52" i="57" s="1"/>
  <c r="E24" i="55"/>
  <c r="G24" i="55" s="1"/>
  <c r="C24" i="56" s="1"/>
  <c r="E198" i="55"/>
  <c r="G198" i="55" s="1"/>
  <c r="C198" i="56" s="1"/>
  <c r="E124" i="54"/>
  <c r="G124" i="54" s="1"/>
  <c r="C124" i="55" s="1"/>
  <c r="E97" i="53"/>
  <c r="G97" i="53" s="1"/>
  <c r="C97" i="54" s="1"/>
  <c r="E55" i="52"/>
  <c r="G55" i="52" s="1"/>
  <c r="C55" i="53" s="1"/>
  <c r="E92" i="52"/>
  <c r="G92" i="52" s="1"/>
  <c r="C92" i="53" s="1"/>
  <c r="E74" i="53"/>
  <c r="G74" i="53" s="1"/>
  <c r="C74" i="54" s="1"/>
  <c r="E70" i="53"/>
  <c r="G70" i="53" s="1"/>
  <c r="C70" i="54" s="1"/>
  <c r="E29" i="53"/>
  <c r="G29" i="53" s="1"/>
  <c r="C29" i="54" s="1"/>
  <c r="E27" i="53"/>
  <c r="G27" i="53" s="1"/>
  <c r="C27" i="54" s="1"/>
  <c r="E26" i="53"/>
  <c r="G26" i="53" s="1"/>
  <c r="C26" i="54" s="1"/>
  <c r="E23" i="53"/>
  <c r="G23" i="53" s="1"/>
  <c r="C23" i="54" s="1"/>
  <c r="E14" i="53"/>
  <c r="G14" i="53" s="1"/>
  <c r="C14" i="54" s="1"/>
  <c r="C146" i="53" l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88" i="50"/>
  <c r="E88" i="50" s="1"/>
  <c r="G88" i="50" s="1"/>
  <c r="C145" i="53"/>
  <c r="E145" i="53" s="1"/>
  <c r="G145" i="53" s="1"/>
  <c r="C127" i="53"/>
  <c r="E127" i="53" s="1"/>
  <c r="G127" i="53" s="1"/>
  <c r="C120" i="53"/>
  <c r="E120" i="53" s="1"/>
  <c r="G120" i="53" s="1"/>
  <c r="C108" i="53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1" i="53"/>
  <c r="E11" i="53" s="1"/>
  <c r="G11" i="53" s="1"/>
  <c r="C100" i="53"/>
  <c r="E100" i="53" s="1"/>
  <c r="G100" i="53" s="1"/>
  <c r="C60" i="53"/>
  <c r="E60" i="53" s="1"/>
  <c r="G60" i="53" s="1"/>
  <c r="C46" i="49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C209" i="53"/>
  <c r="E209" i="53" s="1"/>
  <c r="G209" i="53" s="1"/>
  <c r="C110" i="53"/>
  <c r="E110" i="53" s="1"/>
  <c r="G110" i="53" s="1"/>
  <c r="C69" i="53"/>
  <c r="E69" i="53" s="1"/>
  <c r="G69" i="53" s="1"/>
  <c r="C144" i="53"/>
  <c r="E144" i="53" s="1"/>
  <c r="G144" i="53" s="1"/>
  <c r="C10" i="53"/>
  <c r="E10" i="53" s="1"/>
  <c r="G10" i="53" s="1"/>
  <c r="C204" i="53"/>
  <c r="E204" i="53" s="1"/>
  <c r="G204" i="53" s="1"/>
  <c r="C44" i="50"/>
  <c r="E44" i="50" s="1"/>
  <c r="G44" i="50" s="1"/>
  <c r="C194" i="53"/>
  <c r="E194" i="53" s="1"/>
  <c r="G194" i="53" s="1"/>
  <c r="C165" i="53"/>
  <c r="E165" i="53" s="1"/>
  <c r="G165" i="53" s="1"/>
  <c r="C98" i="53"/>
  <c r="E98" i="53" s="1"/>
  <c r="G98" i="53" s="1"/>
  <c r="C30" i="53"/>
  <c r="E30" i="53" s="1"/>
  <c r="G30" i="53" s="1"/>
  <c r="C114" i="53"/>
  <c r="E114" i="53" s="1"/>
  <c r="G114" i="53" s="1"/>
  <c r="C197" i="53"/>
  <c r="E197" i="53" s="1"/>
  <c r="G197" i="53" s="1"/>
  <c r="C177" i="53"/>
  <c r="E177" i="53" s="1"/>
  <c r="G177" i="53" s="1"/>
  <c r="C158" i="53"/>
  <c r="E158" i="53" s="1"/>
  <c r="G158" i="53" s="1"/>
  <c r="C143" i="53"/>
  <c r="E143" i="53" s="1"/>
  <c r="G143" i="53" s="1"/>
  <c r="C202" i="53"/>
  <c r="E202" i="53" s="1"/>
  <c r="G202" i="53" s="1"/>
  <c r="C104" i="53"/>
  <c r="E104" i="53" s="1"/>
  <c r="G104" i="53" s="1"/>
  <c r="C138" i="53"/>
  <c r="E138" i="53" s="1"/>
  <c r="G138" i="53" s="1"/>
  <c r="C133" i="53"/>
  <c r="E133" i="53" s="1"/>
  <c r="G133" i="53" s="1"/>
  <c r="C128" i="53"/>
  <c r="E128" i="53" s="1"/>
  <c r="G128" i="53" s="1"/>
  <c r="C163" i="53"/>
  <c r="E163" i="53" s="1"/>
  <c r="G163" i="53" s="1"/>
  <c r="C185" i="53"/>
  <c r="E185" i="53" s="1"/>
  <c r="G185" i="53" s="1"/>
  <c r="C83" i="53"/>
  <c r="E83" i="53" s="1"/>
  <c r="G83" i="53" s="1"/>
  <c r="C58" i="53"/>
  <c r="E58" i="53" s="1"/>
  <c r="G58" i="53" s="1"/>
  <c r="C208" i="53"/>
  <c r="E208" i="53" s="1"/>
  <c r="G208" i="53" s="1"/>
  <c r="C160" i="53"/>
  <c r="E160" i="53" s="1"/>
  <c r="G160" i="53" s="1"/>
  <c r="C135" i="53"/>
  <c r="E135" i="53" s="1"/>
  <c r="G135" i="53" s="1"/>
  <c r="C15" i="53"/>
  <c r="E15" i="53" s="1"/>
  <c r="G15" i="53" s="1"/>
  <c r="C71" i="50"/>
  <c r="E71" i="50" s="1"/>
  <c r="G71" i="50" s="1"/>
  <c r="C172" i="53"/>
  <c r="E172" i="53" s="1"/>
  <c r="G172" i="53" s="1"/>
  <c r="C123" i="53"/>
  <c r="E123" i="53" s="1"/>
  <c r="G123" i="53" s="1"/>
  <c r="C214" i="65"/>
  <c r="E214" i="65" s="1"/>
  <c r="G214" i="65" s="1"/>
  <c r="C51" i="53"/>
  <c r="E51" i="53" s="1"/>
  <c r="G51" i="53" s="1"/>
  <c r="C116" i="53"/>
  <c r="E116" i="53" s="1"/>
  <c r="G116" i="53" s="1"/>
  <c r="C101" i="53"/>
  <c r="E101" i="53" s="1"/>
  <c r="G101" i="53" s="1"/>
  <c r="C56" i="53"/>
  <c r="E56" i="53" s="1"/>
  <c r="G56" i="53" s="1"/>
  <c r="C18" i="53"/>
  <c r="E18" i="53" s="1"/>
  <c r="G18" i="53" s="1"/>
  <c r="C210" i="53"/>
  <c r="E210" i="53" s="1"/>
  <c r="G210" i="53" s="1"/>
  <c r="C187" i="53"/>
  <c r="E187" i="53" s="1"/>
  <c r="G187" i="53" s="1"/>
  <c r="C76" i="53"/>
  <c r="E76" i="53" s="1"/>
  <c r="G76" i="53" s="1"/>
  <c r="C9" i="53"/>
  <c r="E9" i="53" s="1"/>
  <c r="G9" i="53" s="1"/>
  <c r="C115" i="53"/>
  <c r="E115" i="53" s="1"/>
  <c r="G115" i="53" s="1"/>
  <c r="C173" i="53"/>
  <c r="E173" i="53" s="1"/>
  <c r="G173" i="53" s="1"/>
  <c r="C152" i="50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C16" i="53"/>
  <c r="E16" i="53" s="1"/>
  <c r="G16" i="53" s="1"/>
  <c r="C205" i="53"/>
  <c r="E205" i="53" s="1"/>
  <c r="G205" i="53" s="1"/>
  <c r="C184" i="53"/>
  <c r="E184" i="53" s="1"/>
  <c r="G184" i="53" s="1"/>
  <c r="C32" i="53"/>
  <c r="E32" i="53" s="1"/>
  <c r="G32" i="53" s="1"/>
  <c r="C166" i="53"/>
  <c r="E166" i="53" s="1"/>
  <c r="G166" i="53" s="1"/>
  <c r="C72" i="53"/>
  <c r="E72" i="53" s="1"/>
  <c r="G72" i="53" s="1"/>
  <c r="C132" i="53"/>
  <c r="E132" i="53" s="1"/>
  <c r="G132" i="53" s="1"/>
  <c r="C36" i="50"/>
  <c r="E36" i="50" s="1"/>
  <c r="G36" i="50" s="1"/>
  <c r="C95" i="53"/>
  <c r="E95" i="53" s="1"/>
  <c r="G95" i="53" s="1"/>
  <c r="C105" i="53"/>
  <c r="E105" i="53" s="1"/>
  <c r="G105" i="53" s="1"/>
  <c r="C201" i="53"/>
  <c r="E201" i="53" s="1"/>
  <c r="G201" i="53" s="1"/>
  <c r="C50" i="50"/>
  <c r="E50" i="50" s="1"/>
  <c r="G50" i="50" s="1"/>
  <c r="C161" i="53"/>
  <c r="E161" i="53" s="1"/>
  <c r="G161" i="53" s="1"/>
  <c r="C31" i="58"/>
  <c r="E31" i="58" s="1"/>
  <c r="G31" i="58" s="1"/>
  <c r="C31" i="59" s="1"/>
  <c r="E31" i="59" s="1"/>
  <c r="G31" i="59" s="1"/>
  <c r="C90" i="53"/>
  <c r="E90" i="53" s="1"/>
  <c r="G90" i="53" s="1"/>
  <c r="C199" i="53"/>
  <c r="E199" i="53" s="1"/>
  <c r="G199" i="53" s="1"/>
  <c r="C117" i="53"/>
  <c r="E117" i="53" s="1"/>
  <c r="G117" i="53" s="1"/>
  <c r="C106" i="49"/>
  <c r="E106" i="49" s="1"/>
  <c r="G106" i="49" s="1"/>
  <c r="C7" i="53"/>
  <c r="E7" i="53" s="1"/>
  <c r="G7" i="53" s="1"/>
  <c r="C129" i="53"/>
  <c r="E129" i="53" s="1"/>
  <c r="G129" i="53" s="1"/>
  <c r="C183" i="53"/>
  <c r="E183" i="53" s="1"/>
  <c r="G183" i="53" s="1"/>
  <c r="C49" i="53"/>
  <c r="E49" i="53" s="1"/>
  <c r="G49" i="53" s="1"/>
  <c r="C169" i="53"/>
  <c r="E169" i="53" s="1"/>
  <c r="G169" i="53" s="1"/>
  <c r="C131" i="53"/>
  <c r="E131" i="53" s="1"/>
  <c r="G131" i="53" s="1"/>
  <c r="C109" i="53"/>
  <c r="E109" i="53" s="1"/>
  <c r="G109" i="53" s="1"/>
  <c r="C147" i="53"/>
  <c r="E147" i="53" s="1"/>
  <c r="G147" i="53" s="1"/>
  <c r="C64" i="53"/>
  <c r="E64" i="53" s="1"/>
  <c r="G64" i="53" s="1"/>
  <c r="C189" i="53"/>
  <c r="E189" i="53" s="1"/>
  <c r="G189" i="53" s="1"/>
  <c r="C137" i="53"/>
  <c r="E137" i="53" s="1"/>
  <c r="G137" i="53" s="1"/>
  <c r="C43" i="50"/>
  <c r="E43" i="50" s="1"/>
  <c r="G43" i="50" s="1"/>
  <c r="C130" i="53"/>
  <c r="E130" i="53" s="1"/>
  <c r="G130" i="53" s="1"/>
  <c r="C206" i="53"/>
  <c r="E206" i="53" s="1"/>
  <c r="G206" i="53" s="1"/>
  <c r="C111" i="53"/>
  <c r="E111" i="53" s="1"/>
  <c r="G111" i="53" s="1"/>
  <c r="C176" i="53"/>
  <c r="E176" i="53" s="1"/>
  <c r="G176" i="53" s="1"/>
  <c r="C63" i="50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C118" i="53"/>
  <c r="E118" i="53" s="1"/>
  <c r="G118" i="53" s="1"/>
  <c r="C200" i="53"/>
  <c r="E200" i="53" s="1"/>
  <c r="G200" i="53" s="1"/>
  <c r="C20" i="53"/>
  <c r="E20" i="53" s="1"/>
  <c r="G20" i="53" s="1"/>
  <c r="C136" i="53"/>
  <c r="E136" i="53" s="1"/>
  <c r="G136" i="53" s="1"/>
  <c r="C119" i="53"/>
  <c r="E119" i="53" s="1"/>
  <c r="G119" i="53" s="1"/>
  <c r="C28" i="53"/>
  <c r="E28" i="53" s="1"/>
  <c r="G28" i="53" s="1"/>
  <c r="C59" i="53"/>
  <c r="E59" i="53" s="1"/>
  <c r="G59" i="53" s="1"/>
  <c r="C107" i="53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77" i="49"/>
  <c r="E77" i="49" s="1"/>
  <c r="G77" i="49" s="1"/>
  <c r="C148" i="53"/>
  <c r="E148" i="53" s="1"/>
  <c r="G148" i="53" s="1"/>
  <c r="C8" i="53"/>
  <c r="E8" i="53" s="1"/>
  <c r="G8" i="53" s="1"/>
  <c r="C139" i="53"/>
  <c r="E139" i="53" s="1"/>
  <c r="G139" i="53" s="1"/>
  <c r="C112" i="53"/>
  <c r="E112" i="53" s="1"/>
  <c r="G112" i="53" s="1"/>
  <c r="C149" i="53"/>
  <c r="E149" i="53" s="1"/>
  <c r="G149" i="53" s="1"/>
  <c r="C142" i="54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94" i="53"/>
  <c r="E94" i="53" s="1"/>
  <c r="G94" i="53" s="1"/>
  <c r="C93" i="49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C78" i="50"/>
  <c r="E78" i="50" s="1"/>
  <c r="G78" i="50" s="1"/>
  <c r="C122" i="53"/>
  <c r="E122" i="53" s="1"/>
  <c r="G122" i="53" s="1"/>
  <c r="C84" i="53"/>
  <c r="E84" i="53" s="1"/>
  <c r="G84" i="53" s="1"/>
  <c r="C68" i="53"/>
  <c r="E68" i="53" s="1"/>
  <c r="G68" i="53" s="1"/>
  <c r="C21" i="53"/>
  <c r="E21" i="53" s="1"/>
  <c r="G21" i="53" s="1"/>
  <c r="C175" i="53"/>
  <c r="E175" i="53" s="1"/>
  <c r="G175" i="53" s="1"/>
  <c r="C33" i="53"/>
  <c r="E33" i="53" s="1"/>
  <c r="G33" i="53" s="1"/>
  <c r="C155" i="53"/>
  <c r="E155" i="53" s="1"/>
  <c r="G155" i="53" s="1"/>
  <c r="C188" i="53"/>
  <c r="E188" i="53" s="1"/>
  <c r="G188" i="53" s="1"/>
  <c r="C151" i="50"/>
  <c r="E151" i="50" s="1"/>
  <c r="G151" i="50" s="1"/>
  <c r="C195" i="53"/>
  <c r="E195" i="53" s="1"/>
  <c r="G195" i="53" s="1"/>
  <c r="C140" i="53"/>
  <c r="E140" i="53" s="1"/>
  <c r="G140" i="53" s="1"/>
  <c r="C203" i="53"/>
  <c r="E203" i="53" s="1"/>
  <c r="G203" i="53" s="1"/>
  <c r="C121" i="53"/>
  <c r="E121" i="53" s="1"/>
  <c r="G121" i="53" s="1"/>
  <c r="C25" i="53"/>
  <c r="E25" i="53" s="1"/>
  <c r="G25" i="53" s="1"/>
  <c r="C13" i="53"/>
  <c r="E13" i="53" s="1"/>
  <c r="G13" i="53" s="1"/>
  <c r="C65" i="53"/>
  <c r="E65" i="53" s="1"/>
  <c r="G65" i="53" s="1"/>
  <c r="C81" i="49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C171" i="53"/>
  <c r="E171" i="53" s="1"/>
  <c r="G171" i="53" s="1"/>
  <c r="C181" i="53"/>
  <c r="E181" i="53" s="1"/>
  <c r="G181" i="53" s="1"/>
  <c r="C186" i="53"/>
  <c r="E186" i="53" s="1"/>
  <c r="G186" i="53" s="1"/>
  <c r="C113" i="53"/>
  <c r="E113" i="53" s="1"/>
  <c r="G113" i="53" s="1"/>
  <c r="C96" i="53"/>
  <c r="E96" i="53" s="1"/>
  <c r="G96" i="53" s="1"/>
  <c r="C141" i="53"/>
  <c r="E141" i="53" s="1"/>
  <c r="G141" i="53" s="1"/>
  <c r="C180" i="53"/>
  <c r="E180" i="53" s="1"/>
  <c r="G180" i="53" s="1"/>
  <c r="C170" i="50"/>
  <c r="E170" i="50" s="1"/>
  <c r="G170" i="50" s="1"/>
  <c r="C103" i="53"/>
  <c r="E103" i="53" s="1"/>
  <c r="G103" i="53" s="1"/>
  <c r="C126" i="53"/>
  <c r="E126" i="53" s="1"/>
  <c r="G126" i="53" s="1"/>
  <c r="C207" i="53"/>
  <c r="E207" i="53" s="1"/>
  <c r="G207" i="53" s="1"/>
  <c r="C75" i="53"/>
  <c r="E75" i="53" s="1"/>
  <c r="G75" i="53" s="1"/>
  <c r="C80" i="53"/>
  <c r="E80" i="53" s="1"/>
  <c r="G80" i="53" s="1"/>
  <c r="C196" i="54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82" i="53"/>
  <c r="E182" i="53" s="1"/>
  <c r="G182" i="53" s="1"/>
  <c r="C134" i="53"/>
  <c r="E134" i="53" s="1"/>
  <c r="G134" i="53" s="1"/>
  <c r="C99" i="53"/>
  <c r="E99" i="53" s="1"/>
  <c r="G99" i="53" s="1"/>
  <c r="C91" i="53"/>
  <c r="E91" i="53" s="1"/>
  <c r="G91" i="53" s="1"/>
  <c r="C191" i="53"/>
  <c r="E191" i="53" s="1"/>
  <c r="G191" i="53" s="1"/>
  <c r="C192" i="53"/>
  <c r="E192" i="53" s="1"/>
  <c r="G192" i="53" s="1"/>
  <c r="C85" i="50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C157" i="53"/>
  <c r="E157" i="53" s="1"/>
  <c r="G157" i="53" s="1"/>
  <c r="C40" i="49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C45" i="54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125" i="53"/>
  <c r="E125" i="53" s="1"/>
  <c r="G125" i="53" s="1"/>
  <c r="C174" i="53"/>
  <c r="E174" i="53" s="1"/>
  <c r="G174" i="53" s="1"/>
  <c r="C48" i="50"/>
  <c r="E48" i="50" s="1"/>
  <c r="G48" i="50" s="1"/>
  <c r="C178" i="50"/>
  <c r="E178" i="50" s="1"/>
  <c r="G178" i="50" s="1"/>
  <c r="C167" i="53"/>
  <c r="E167" i="53" s="1"/>
  <c r="G167" i="53" s="1"/>
  <c r="C162" i="53"/>
  <c r="E162" i="53" s="1"/>
  <c r="G162" i="53" s="1"/>
  <c r="C159" i="53"/>
  <c r="E159" i="53" s="1"/>
  <c r="G159" i="53" s="1"/>
  <c r="C190" i="50"/>
  <c r="E190" i="50" s="1"/>
  <c r="G190" i="50" s="1"/>
  <c r="C164" i="50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C89" i="53"/>
  <c r="E89" i="53" s="1"/>
  <c r="G89" i="53" s="1"/>
  <c r="C87" i="49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C82" i="49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C79" i="49"/>
  <c r="E79" i="49" s="1"/>
  <c r="G79" i="49" s="1"/>
  <c r="C73" i="49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C67" i="50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C62" i="50"/>
  <c r="E62" i="50" s="1"/>
  <c r="G62" i="50" s="1"/>
  <c r="C47" i="49"/>
  <c r="E47" i="49" s="1"/>
  <c r="G47" i="49" s="1"/>
  <c r="C42" i="49"/>
  <c r="E42" i="49" s="1"/>
  <c r="G42" i="49" s="1"/>
  <c r="C41" i="50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C39" i="49"/>
  <c r="E39" i="49" s="1"/>
  <c r="G39" i="49" s="1"/>
  <c r="C38" i="49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C37" i="49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C35" i="50"/>
  <c r="E35" i="50" s="1"/>
  <c r="G35" i="50" s="1"/>
  <c r="C34" i="49"/>
  <c r="E34" i="49" s="1"/>
  <c r="G34" i="49" s="1"/>
  <c r="C22" i="49"/>
  <c r="E22" i="49" s="1"/>
  <c r="G22" i="49" s="1"/>
  <c r="C19" i="50"/>
  <c r="E19" i="50" s="1"/>
  <c r="G19" i="50" s="1"/>
  <c r="C17" i="49"/>
  <c r="E17" i="49" s="1"/>
  <c r="G17" i="49" s="1"/>
  <c r="C12" i="50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C6" i="49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57" i="57"/>
  <c r="G57" i="57" s="1"/>
  <c r="E54" i="57"/>
  <c r="G54" i="57" s="1"/>
  <c r="E193" i="57"/>
  <c r="G193" i="57" s="1"/>
  <c r="E168" i="56"/>
  <c r="G168" i="56" s="1"/>
  <c r="C168" i="57" s="1"/>
  <c r="E156" i="57"/>
  <c r="G156" i="57" s="1"/>
  <c r="E154" i="57"/>
  <c r="G154" i="57" s="1"/>
  <c r="E153" i="57"/>
  <c r="G153" i="57" s="1"/>
  <c r="E86" i="57"/>
  <c r="G86" i="57" s="1"/>
  <c r="E53" i="57"/>
  <c r="G53" i="57" s="1"/>
  <c r="E52" i="57"/>
  <c r="G52" i="57" s="1"/>
  <c r="E24" i="56"/>
  <c r="G24" i="56" s="1"/>
  <c r="C24" i="57" s="1"/>
  <c r="E198" i="56"/>
  <c r="G198" i="56" s="1"/>
  <c r="C198" i="57" s="1"/>
  <c r="E61" i="55"/>
  <c r="G61" i="55" s="1"/>
  <c r="C61" i="56" s="1"/>
  <c r="E124" i="55"/>
  <c r="G124" i="55" s="1"/>
  <c r="C124" i="56" s="1"/>
  <c r="E179" i="55"/>
  <c r="G179" i="55" s="1"/>
  <c r="C179" i="56" s="1"/>
  <c r="E150" i="55"/>
  <c r="G150" i="55" s="1"/>
  <c r="C150" i="56" s="1"/>
  <c r="E102" i="55"/>
  <c r="G102" i="55" s="1"/>
  <c r="C102" i="56" s="1"/>
  <c r="E97" i="54"/>
  <c r="G97" i="54" s="1"/>
  <c r="C97" i="55" s="1"/>
  <c r="E55" i="53"/>
  <c r="G55" i="53" s="1"/>
  <c r="C55" i="54" s="1"/>
  <c r="E92" i="53"/>
  <c r="G92" i="53" s="1"/>
  <c r="C92" i="54" s="1"/>
  <c r="E74" i="54"/>
  <c r="G74" i="54" s="1"/>
  <c r="C74" i="55" s="1"/>
  <c r="E70" i="54"/>
  <c r="G70" i="54" s="1"/>
  <c r="C70" i="55" s="1"/>
  <c r="E66" i="55"/>
  <c r="G66" i="55" s="1"/>
  <c r="C66" i="56" s="1"/>
  <c r="E29" i="54"/>
  <c r="G29" i="54" s="1"/>
  <c r="C29" i="55" s="1"/>
  <c r="E27" i="54"/>
  <c r="G27" i="54" s="1"/>
  <c r="C27" i="55" s="1"/>
  <c r="E26" i="54"/>
  <c r="G26" i="54" s="1"/>
  <c r="C26" i="55" s="1"/>
  <c r="E23" i="54"/>
  <c r="G23" i="54" s="1"/>
  <c r="C23" i="55" s="1"/>
  <c r="E14" i="54"/>
  <c r="G14" i="54" s="1"/>
  <c r="C14" i="55" s="1"/>
  <c r="C126" i="54" l="1"/>
  <c r="E126" i="54" s="1"/>
  <c r="G126" i="54" s="1"/>
  <c r="C25" i="54"/>
  <c r="E25" i="54" s="1"/>
  <c r="G25" i="54" s="1"/>
  <c r="C122" i="54"/>
  <c r="E122" i="54" s="1"/>
  <c r="G122" i="54" s="1"/>
  <c r="C112" i="54"/>
  <c r="E112" i="54" s="1"/>
  <c r="G112" i="54" s="1"/>
  <c r="C49" i="54"/>
  <c r="E49" i="54" s="1"/>
  <c r="G49" i="54" s="1"/>
  <c r="C199" i="54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84" i="54"/>
  <c r="E184" i="54" s="1"/>
  <c r="G184" i="54" s="1"/>
  <c r="C116" i="54"/>
  <c r="E116" i="54" s="1"/>
  <c r="G116" i="54" s="1"/>
  <c r="C15" i="54"/>
  <c r="E15" i="54" s="1"/>
  <c r="G15" i="54" s="1"/>
  <c r="C143" i="54"/>
  <c r="E143" i="54" s="1"/>
  <c r="G143" i="54" s="1"/>
  <c r="C69" i="54"/>
  <c r="E69" i="54" s="1"/>
  <c r="G69" i="54" s="1"/>
  <c r="C11" i="54"/>
  <c r="E11" i="54" s="1"/>
  <c r="G11" i="54" s="1"/>
  <c r="C134" i="54"/>
  <c r="E134" i="54" s="1"/>
  <c r="G134" i="54" s="1"/>
  <c r="C157" i="54"/>
  <c r="E157" i="54" s="1"/>
  <c r="G157" i="54" s="1"/>
  <c r="C103" i="54"/>
  <c r="E103" i="54" s="1"/>
  <c r="G103" i="54" s="1"/>
  <c r="C121" i="54"/>
  <c r="E121" i="54" s="1"/>
  <c r="G121" i="54" s="1"/>
  <c r="C155" i="54"/>
  <c r="E155" i="54" s="1"/>
  <c r="G155" i="54" s="1"/>
  <c r="C139" i="54"/>
  <c r="E139" i="54" s="1"/>
  <c r="G139" i="54" s="1"/>
  <c r="C176" i="54"/>
  <c r="E176" i="54" s="1"/>
  <c r="G176" i="54" s="1"/>
  <c r="C189" i="54"/>
  <c r="E189" i="54" s="1"/>
  <c r="G189" i="54" s="1"/>
  <c r="C90" i="54"/>
  <c r="E90" i="54" s="1"/>
  <c r="G90" i="54" s="1"/>
  <c r="C205" i="54"/>
  <c r="E205" i="54" s="1"/>
  <c r="G205" i="54" s="1"/>
  <c r="C76" i="54"/>
  <c r="E76" i="54" s="1"/>
  <c r="G76" i="54" s="1"/>
  <c r="C135" i="54"/>
  <c r="E135" i="54" s="1"/>
  <c r="G135" i="54" s="1"/>
  <c r="C158" i="54"/>
  <c r="E158" i="54" s="1"/>
  <c r="G158" i="54" s="1"/>
  <c r="C165" i="54"/>
  <c r="E165" i="54" s="1"/>
  <c r="G165" i="54" s="1"/>
  <c r="C108" i="58"/>
  <c r="E108" i="58" s="1"/>
  <c r="G108" i="58" s="1"/>
  <c r="C108" i="59" s="1"/>
  <c r="E108" i="59" s="1"/>
  <c r="G108" i="59" s="1"/>
  <c r="C170" i="51"/>
  <c r="E170" i="51" s="1"/>
  <c r="G170" i="51" s="1"/>
  <c r="C181" i="54"/>
  <c r="E181" i="54" s="1"/>
  <c r="G181" i="54" s="1"/>
  <c r="C33" i="54"/>
  <c r="E33" i="54" s="1"/>
  <c r="G33" i="54" s="1"/>
  <c r="C8" i="54"/>
  <c r="E8" i="54" s="1"/>
  <c r="G8" i="54" s="1"/>
  <c r="C119" i="54"/>
  <c r="E119" i="54" s="1"/>
  <c r="G119" i="54" s="1"/>
  <c r="C64" i="54"/>
  <c r="E64" i="54" s="1"/>
  <c r="G64" i="54" s="1"/>
  <c r="C31" i="60"/>
  <c r="E31" i="60" s="1"/>
  <c r="G31" i="60" s="1"/>
  <c r="C36" i="51"/>
  <c r="E36" i="51" s="1"/>
  <c r="G36" i="51" s="1"/>
  <c r="C187" i="54"/>
  <c r="E187" i="54" s="1"/>
  <c r="G187" i="54" s="1"/>
  <c r="C160" i="54"/>
  <c r="E160" i="54" s="1"/>
  <c r="G160" i="54" s="1"/>
  <c r="C128" i="54"/>
  <c r="E128" i="54" s="1"/>
  <c r="G128" i="54" s="1"/>
  <c r="C194" i="54"/>
  <c r="E194" i="54" s="1"/>
  <c r="G194" i="54" s="1"/>
  <c r="C120" i="54"/>
  <c r="E120" i="54" s="1"/>
  <c r="G120" i="54" s="1"/>
  <c r="C196" i="58"/>
  <c r="E196" i="58" s="1"/>
  <c r="G196" i="58" s="1"/>
  <c r="C196" i="59" s="1"/>
  <c r="E196" i="59" s="1"/>
  <c r="G196" i="59" s="1"/>
  <c r="C171" i="54"/>
  <c r="E171" i="54" s="1"/>
  <c r="G171" i="54" s="1"/>
  <c r="C175" i="54"/>
  <c r="E175" i="54" s="1"/>
  <c r="G175" i="54" s="1"/>
  <c r="C136" i="54"/>
  <c r="E136" i="54" s="1"/>
  <c r="G136" i="54" s="1"/>
  <c r="C147" i="54"/>
  <c r="E147" i="54" s="1"/>
  <c r="G147" i="54" s="1"/>
  <c r="C129" i="54"/>
  <c r="E129" i="54" s="1"/>
  <c r="G129" i="54" s="1"/>
  <c r="C132" i="54"/>
  <c r="E132" i="54" s="1"/>
  <c r="G132" i="54" s="1"/>
  <c r="C210" i="54"/>
  <c r="E210" i="54" s="1"/>
  <c r="G210" i="54" s="1"/>
  <c r="C133" i="54"/>
  <c r="E133" i="54" s="1"/>
  <c r="G133" i="54" s="1"/>
  <c r="C44" i="5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209" i="54"/>
  <c r="E209" i="54" s="1"/>
  <c r="G209" i="54" s="1"/>
  <c r="C80" i="54"/>
  <c r="E80" i="54" s="1"/>
  <c r="G80" i="54" s="1"/>
  <c r="C20" i="54"/>
  <c r="E20" i="54" s="1"/>
  <c r="G20" i="54" s="1"/>
  <c r="C7" i="54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123" i="54"/>
  <c r="E123" i="54" s="1"/>
  <c r="G123" i="54" s="1"/>
  <c r="C138" i="54"/>
  <c r="E138" i="54" s="1"/>
  <c r="G138" i="54" s="1"/>
  <c r="C197" i="54"/>
  <c r="E197" i="54" s="1"/>
  <c r="G197" i="54" s="1"/>
  <c r="C174" i="54"/>
  <c r="E174" i="54" s="1"/>
  <c r="G174" i="54" s="1"/>
  <c r="C140" i="54"/>
  <c r="E140" i="54" s="1"/>
  <c r="G140" i="54" s="1"/>
  <c r="C206" i="54"/>
  <c r="E206" i="54" s="1"/>
  <c r="G206" i="54" s="1"/>
  <c r="C72" i="54"/>
  <c r="E72" i="54" s="1"/>
  <c r="G72" i="54" s="1"/>
  <c r="C125" i="54"/>
  <c r="E125" i="54" s="1"/>
  <c r="G125" i="54" s="1"/>
  <c r="C75" i="54"/>
  <c r="E75" i="54" s="1"/>
  <c r="G75" i="54" s="1"/>
  <c r="C141" i="54"/>
  <c r="E141" i="54" s="1"/>
  <c r="G141" i="54" s="1"/>
  <c r="C195" i="54"/>
  <c r="E195" i="54" s="1"/>
  <c r="G195" i="54" s="1"/>
  <c r="C142" i="58"/>
  <c r="E142" i="58" s="1"/>
  <c r="G142" i="58" s="1"/>
  <c r="C77" i="50"/>
  <c r="E77" i="50" s="1"/>
  <c r="G77" i="50" s="1"/>
  <c r="C130" i="54"/>
  <c r="E130" i="54" s="1"/>
  <c r="G130" i="54" s="1"/>
  <c r="C106" i="50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C50" i="5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173" i="54"/>
  <c r="E173" i="54" s="1"/>
  <c r="G173" i="54" s="1"/>
  <c r="C172" i="54"/>
  <c r="E172" i="54" s="1"/>
  <c r="G172" i="54" s="1"/>
  <c r="C58" i="54"/>
  <c r="E58" i="54" s="1"/>
  <c r="G58" i="54" s="1"/>
  <c r="C114" i="54"/>
  <c r="E114" i="54" s="1"/>
  <c r="G114" i="54" s="1"/>
  <c r="C60" i="54"/>
  <c r="E60" i="54" s="1"/>
  <c r="G60" i="54" s="1"/>
  <c r="C145" i="54"/>
  <c r="E145" i="54" s="1"/>
  <c r="G145" i="54" s="1"/>
  <c r="C94" i="54"/>
  <c r="E94" i="54" s="1"/>
  <c r="G94" i="54" s="1"/>
  <c r="C91" i="54"/>
  <c r="E91" i="54" s="1"/>
  <c r="G91" i="54" s="1"/>
  <c r="C96" i="54"/>
  <c r="E96" i="54" s="1"/>
  <c r="G96" i="54" s="1"/>
  <c r="C151" i="5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68" i="54"/>
  <c r="E68" i="54" s="1"/>
  <c r="G68" i="54" s="1"/>
  <c r="C107" i="58"/>
  <c r="E107" i="58" s="1"/>
  <c r="G107" i="58" s="1"/>
  <c r="C107" i="59" s="1"/>
  <c r="E107" i="59" s="1"/>
  <c r="G107" i="59" s="1"/>
  <c r="C43" i="51"/>
  <c r="E43" i="51" s="1"/>
  <c r="G43" i="51" s="1"/>
  <c r="C131" i="54"/>
  <c r="E131" i="54" s="1"/>
  <c r="G131" i="54" s="1"/>
  <c r="C201" i="54"/>
  <c r="E201" i="54" s="1"/>
  <c r="G201" i="54" s="1"/>
  <c r="C115" i="54"/>
  <c r="E115" i="54" s="1"/>
  <c r="G115" i="54" s="1"/>
  <c r="C56" i="54"/>
  <c r="E56" i="54" s="1"/>
  <c r="G56" i="54" s="1"/>
  <c r="C83" i="54"/>
  <c r="E83" i="54" s="1"/>
  <c r="G83" i="54" s="1"/>
  <c r="C30" i="54"/>
  <c r="E30" i="54" s="1"/>
  <c r="G30" i="54" s="1"/>
  <c r="C10" i="54"/>
  <c r="E10" i="54" s="1"/>
  <c r="G10" i="54" s="1"/>
  <c r="C88" i="5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192" i="54"/>
  <c r="E192" i="54" s="1"/>
  <c r="G192" i="54" s="1"/>
  <c r="C45" i="58"/>
  <c r="E45" i="58" s="1"/>
  <c r="G45" i="58" s="1"/>
  <c r="C45" i="59" s="1"/>
  <c r="E45" i="59" s="1"/>
  <c r="G45" i="59" s="1"/>
  <c r="C99" i="54"/>
  <c r="E99" i="54" s="1"/>
  <c r="G99" i="54" s="1"/>
  <c r="C113" i="54"/>
  <c r="E113" i="54" s="1"/>
  <c r="G113" i="54" s="1"/>
  <c r="C13" i="54"/>
  <c r="E13" i="54" s="1"/>
  <c r="G13" i="54" s="1"/>
  <c r="C84" i="54"/>
  <c r="E84" i="54" s="1"/>
  <c r="G84" i="54" s="1"/>
  <c r="C59" i="54"/>
  <c r="E59" i="54" s="1"/>
  <c r="G59" i="54" s="1"/>
  <c r="C118" i="54"/>
  <c r="E118" i="54" s="1"/>
  <c r="G118" i="54" s="1"/>
  <c r="C169" i="54"/>
  <c r="E169" i="54" s="1"/>
  <c r="G169" i="54" s="1"/>
  <c r="C105" i="54"/>
  <c r="E105" i="54" s="1"/>
  <c r="G105" i="54" s="1"/>
  <c r="C32" i="54"/>
  <c r="E32" i="54" s="1"/>
  <c r="G32" i="54" s="1"/>
  <c r="C101" i="54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85" i="54"/>
  <c r="E185" i="54" s="1"/>
  <c r="G185" i="54" s="1"/>
  <c r="C202" i="54"/>
  <c r="E202" i="54" s="1"/>
  <c r="G202" i="54" s="1"/>
  <c r="C144" i="54"/>
  <c r="E144" i="54" s="1"/>
  <c r="G144" i="54" s="1"/>
  <c r="C146" i="58"/>
  <c r="E146" i="58" s="1"/>
  <c r="G146" i="58" s="1"/>
  <c r="C146" i="59" s="1"/>
  <c r="E146" i="59" s="1"/>
  <c r="G146" i="59" s="1"/>
  <c r="C86" i="58"/>
  <c r="E86" i="58" s="1"/>
  <c r="G86" i="58" s="1"/>
  <c r="C86" i="59" s="1"/>
  <c r="E86" i="59" s="1"/>
  <c r="G86" i="59" s="1"/>
  <c r="C54" i="58"/>
  <c r="E54" i="58" s="1"/>
  <c r="G54" i="58" s="1"/>
  <c r="C54" i="59" s="1"/>
  <c r="E54" i="59" s="1"/>
  <c r="G54" i="59" s="1"/>
  <c r="C191" i="54"/>
  <c r="E191" i="54" s="1"/>
  <c r="G191" i="54" s="1"/>
  <c r="C182" i="54"/>
  <c r="E182" i="54" s="1"/>
  <c r="G182" i="54" s="1"/>
  <c r="C207" i="54"/>
  <c r="E207" i="54" s="1"/>
  <c r="G207" i="54" s="1"/>
  <c r="C180" i="54"/>
  <c r="E180" i="54" s="1"/>
  <c r="G180" i="54" s="1"/>
  <c r="C186" i="54"/>
  <c r="E186" i="54" s="1"/>
  <c r="G186" i="54" s="1"/>
  <c r="C65" i="54"/>
  <c r="E65" i="54" s="1"/>
  <c r="G65" i="54" s="1"/>
  <c r="C203" i="54"/>
  <c r="E203" i="54" s="1"/>
  <c r="G203" i="54" s="1"/>
  <c r="C188" i="54"/>
  <c r="E188" i="54" s="1"/>
  <c r="G188" i="54" s="1"/>
  <c r="C21" i="54"/>
  <c r="E21" i="54" s="1"/>
  <c r="G21" i="54" s="1"/>
  <c r="C78" i="5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149" i="54"/>
  <c r="E149" i="54" s="1"/>
  <c r="G149" i="54" s="1"/>
  <c r="C148" i="54"/>
  <c r="E148" i="54" s="1"/>
  <c r="G148" i="54" s="1"/>
  <c r="C28" i="54"/>
  <c r="E28" i="54" s="1"/>
  <c r="G28" i="54" s="1"/>
  <c r="C200" i="54"/>
  <c r="E200" i="54" s="1"/>
  <c r="G200" i="54" s="1"/>
  <c r="C111" i="54"/>
  <c r="E111" i="54" s="1"/>
  <c r="G111" i="54" s="1"/>
  <c r="C137" i="54"/>
  <c r="E137" i="54" s="1"/>
  <c r="G137" i="54" s="1"/>
  <c r="C109" i="54"/>
  <c r="E109" i="54" s="1"/>
  <c r="G109" i="54" s="1"/>
  <c r="C183" i="54"/>
  <c r="E183" i="54" s="1"/>
  <c r="G183" i="54" s="1"/>
  <c r="C117" i="54"/>
  <c r="E117" i="54" s="1"/>
  <c r="G117" i="54" s="1"/>
  <c r="C161" i="54"/>
  <c r="E161" i="54" s="1"/>
  <c r="G161" i="54" s="1"/>
  <c r="C95" i="54"/>
  <c r="E95" i="54" s="1"/>
  <c r="G95" i="54" s="1"/>
  <c r="C166" i="54"/>
  <c r="E166" i="54" s="1"/>
  <c r="G166" i="54" s="1"/>
  <c r="C16" i="54"/>
  <c r="E16" i="54" s="1"/>
  <c r="G16" i="54" s="1"/>
  <c r="C9" i="54"/>
  <c r="E9" i="54" s="1"/>
  <c r="G9" i="54" s="1"/>
  <c r="C18" i="54"/>
  <c r="E18" i="54" s="1"/>
  <c r="G18" i="54" s="1"/>
  <c r="C51" i="54"/>
  <c r="E51" i="54" s="1"/>
  <c r="G51" i="54" s="1"/>
  <c r="C71" i="5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208" i="54"/>
  <c r="E208" i="54" s="1"/>
  <c r="G208" i="54" s="1"/>
  <c r="C163" i="54"/>
  <c r="E163" i="54" s="1"/>
  <c r="G163" i="54" s="1"/>
  <c r="C104" i="54"/>
  <c r="E104" i="54" s="1"/>
  <c r="G104" i="54" s="1"/>
  <c r="C177" i="54"/>
  <c r="E177" i="54" s="1"/>
  <c r="G177" i="54" s="1"/>
  <c r="C98" i="54"/>
  <c r="E98" i="54" s="1"/>
  <c r="G98" i="54" s="1"/>
  <c r="C204" i="54"/>
  <c r="E204" i="54" s="1"/>
  <c r="G204" i="54" s="1"/>
  <c r="C110" i="54"/>
  <c r="E110" i="54" s="1"/>
  <c r="G110" i="54" s="1"/>
  <c r="C100" i="54"/>
  <c r="E100" i="54" s="1"/>
  <c r="G100" i="54" s="1"/>
  <c r="C127" i="54"/>
  <c r="E127" i="54" s="1"/>
  <c r="G127" i="54" s="1"/>
  <c r="C52" i="58"/>
  <c r="E52" i="58" s="1"/>
  <c r="G52" i="58" s="1"/>
  <c r="C52" i="59" s="1"/>
  <c r="E52" i="59" s="1"/>
  <c r="G52" i="59" s="1"/>
  <c r="C153" i="58"/>
  <c r="E153" i="58" s="1"/>
  <c r="G153" i="58" s="1"/>
  <c r="C153" i="59" s="1"/>
  <c r="E153" i="59" s="1"/>
  <c r="G153" i="59" s="1"/>
  <c r="C48" i="5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53" i="58"/>
  <c r="E53" i="58" s="1"/>
  <c r="G53" i="58" s="1"/>
  <c r="C53" i="59" s="1"/>
  <c r="E53" i="59" s="1"/>
  <c r="G53" i="59" s="1"/>
  <c r="C154" i="58"/>
  <c r="E154" i="58" s="1"/>
  <c r="G154" i="58" s="1"/>
  <c r="C154" i="59" s="1"/>
  <c r="E154" i="59" s="1"/>
  <c r="G154" i="59" s="1"/>
  <c r="C156" i="58"/>
  <c r="E156" i="58" s="1"/>
  <c r="G156" i="58" s="1"/>
  <c r="C156" i="59" s="1"/>
  <c r="E156" i="59" s="1"/>
  <c r="G156" i="59" s="1"/>
  <c r="C57" i="58"/>
  <c r="E57" i="58" s="1"/>
  <c r="G57" i="58" s="1"/>
  <c r="C57" i="59" s="1"/>
  <c r="E57" i="59" s="1"/>
  <c r="G57" i="59" s="1"/>
  <c r="C193" i="58"/>
  <c r="E193" i="58" s="1"/>
  <c r="G193" i="58" s="1"/>
  <c r="C193" i="59" s="1"/>
  <c r="E193" i="59" s="1"/>
  <c r="G193" i="59" s="1"/>
  <c r="C178" i="51"/>
  <c r="E178" i="51" s="1"/>
  <c r="G178" i="51" s="1"/>
  <c r="C167" i="54"/>
  <c r="E167" i="54" s="1"/>
  <c r="G167" i="54" s="1"/>
  <c r="C162" i="54"/>
  <c r="E162" i="54" s="1"/>
  <c r="G162" i="54" s="1"/>
  <c r="C159" i="54"/>
  <c r="E159" i="54" s="1"/>
  <c r="G159" i="54" s="1"/>
  <c r="C190" i="51"/>
  <c r="E190" i="51" s="1"/>
  <c r="G190" i="51" s="1"/>
  <c r="C89" i="54"/>
  <c r="E89" i="54" s="1"/>
  <c r="G89" i="54" s="1"/>
  <c r="C79" i="50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C62" i="5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47" i="50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C42" i="50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C39" i="50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C35" i="5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4" i="50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C22" i="50"/>
  <c r="E22" i="50" s="1"/>
  <c r="G22" i="50" s="1"/>
  <c r="C19" i="5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7" i="50"/>
  <c r="E17" i="50" s="1"/>
  <c r="G17" i="50" s="1"/>
  <c r="E168" i="57"/>
  <c r="G168" i="57" s="1"/>
  <c r="E67" i="57"/>
  <c r="G67" i="57" s="1"/>
  <c r="E24" i="57"/>
  <c r="G24" i="57" s="1"/>
  <c r="E198" i="57"/>
  <c r="G198" i="57" s="1"/>
  <c r="E152" i="57"/>
  <c r="G152" i="57" s="1"/>
  <c r="E164" i="57"/>
  <c r="G164" i="57" s="1"/>
  <c r="E85" i="57"/>
  <c r="G85" i="57" s="1"/>
  <c r="E63" i="57"/>
  <c r="G63" i="57" s="1"/>
  <c r="E61" i="56"/>
  <c r="G61" i="56" s="1"/>
  <c r="C61" i="57" s="1"/>
  <c r="E41" i="57"/>
  <c r="G41" i="57" s="1"/>
  <c r="E12" i="57"/>
  <c r="G12" i="57" s="1"/>
  <c r="E124" i="56"/>
  <c r="G124" i="56" s="1"/>
  <c r="C124" i="57" s="1"/>
  <c r="E179" i="56"/>
  <c r="G179" i="56" s="1"/>
  <c r="C179" i="57" s="1"/>
  <c r="E150" i="56"/>
  <c r="G150" i="56" s="1"/>
  <c r="C150" i="57" s="1"/>
  <c r="E102" i="56"/>
  <c r="G102" i="56" s="1"/>
  <c r="C102" i="57" s="1"/>
  <c r="E97" i="55"/>
  <c r="G97" i="55" s="1"/>
  <c r="C97" i="56" s="1"/>
  <c r="E55" i="54"/>
  <c r="G55" i="54" s="1"/>
  <c r="C55" i="55" s="1"/>
  <c r="E87" i="55"/>
  <c r="G87" i="55" s="1"/>
  <c r="C87" i="56" s="1"/>
  <c r="E93" i="55"/>
  <c r="G93" i="55" s="1"/>
  <c r="C93" i="56" s="1"/>
  <c r="E92" i="54"/>
  <c r="G92" i="54" s="1"/>
  <c r="C92" i="55" s="1"/>
  <c r="E82" i="55"/>
  <c r="G82" i="55" s="1"/>
  <c r="C82" i="56" s="1"/>
  <c r="E81" i="55"/>
  <c r="G81" i="55" s="1"/>
  <c r="C81" i="56" s="1"/>
  <c r="E74" i="55"/>
  <c r="G74" i="55" s="1"/>
  <c r="C74" i="56" s="1"/>
  <c r="E73" i="55"/>
  <c r="G73" i="55" s="1"/>
  <c r="C73" i="56" s="1"/>
  <c r="E70" i="55"/>
  <c r="G70" i="55" s="1"/>
  <c r="C70" i="56" s="1"/>
  <c r="E66" i="56"/>
  <c r="G66" i="56" s="1"/>
  <c r="C66" i="57" s="1"/>
  <c r="E46" i="55"/>
  <c r="G46" i="55" s="1"/>
  <c r="C46" i="56" s="1"/>
  <c r="E40" i="55"/>
  <c r="G40" i="55" s="1"/>
  <c r="C40" i="56" s="1"/>
  <c r="E38" i="55"/>
  <c r="G38" i="55" s="1"/>
  <c r="C38" i="56" s="1"/>
  <c r="E37" i="55"/>
  <c r="G37" i="55" s="1"/>
  <c r="C37" i="56" s="1"/>
  <c r="E29" i="55"/>
  <c r="G29" i="55" s="1"/>
  <c r="C29" i="56" s="1"/>
  <c r="E27" i="55"/>
  <c r="G27" i="55" s="1"/>
  <c r="C27" i="56" s="1"/>
  <c r="E26" i="55"/>
  <c r="G26" i="55" s="1"/>
  <c r="C26" i="56" s="1"/>
  <c r="E23" i="55"/>
  <c r="G23" i="55" s="1"/>
  <c r="C23" i="56" s="1"/>
  <c r="E14" i="55"/>
  <c r="G14" i="55" s="1"/>
  <c r="C14" i="56" s="1"/>
  <c r="E6" i="55"/>
  <c r="G6" i="55" s="1"/>
  <c r="C6" i="56" s="1"/>
  <c r="C153" i="60" l="1"/>
  <c r="E153" i="60" s="1"/>
  <c r="G153" i="60" s="1"/>
  <c r="C105" i="55"/>
  <c r="E105" i="55" s="1"/>
  <c r="G105" i="55" s="1"/>
  <c r="C105" i="56" s="1"/>
  <c r="E105" i="56" s="1"/>
  <c r="G105" i="56" s="1"/>
  <c r="C105" i="57" s="1"/>
  <c r="E105" i="57" s="1"/>
  <c r="G105" i="57" s="1"/>
  <c r="C98" i="55"/>
  <c r="E98" i="55" s="1"/>
  <c r="G98" i="55" s="1"/>
  <c r="C98" i="56" s="1"/>
  <c r="E98" i="56" s="1"/>
  <c r="G98" i="56" s="1"/>
  <c r="C98" i="57" s="1"/>
  <c r="E98" i="57" s="1"/>
  <c r="G98" i="57" s="1"/>
  <c r="C51" i="55"/>
  <c r="E51" i="55" s="1"/>
  <c r="G51" i="55" s="1"/>
  <c r="C51" i="56" s="1"/>
  <c r="E51" i="56" s="1"/>
  <c r="G51" i="56" s="1"/>
  <c r="C51" i="57" s="1"/>
  <c r="E51" i="57" s="1"/>
  <c r="G51" i="57" s="1"/>
  <c r="C28" i="55"/>
  <c r="E28" i="55" s="1"/>
  <c r="G28" i="55" s="1"/>
  <c r="C28" i="56" s="1"/>
  <c r="E28" i="56" s="1"/>
  <c r="G28" i="56" s="1"/>
  <c r="C28" i="57" s="1"/>
  <c r="E28" i="57" s="1"/>
  <c r="G28" i="57" s="1"/>
  <c r="C54" i="60"/>
  <c r="E54" i="60" s="1"/>
  <c r="G54" i="60" s="1"/>
  <c r="C101" i="58"/>
  <c r="E101" i="58" s="1"/>
  <c r="G101" i="58" s="1"/>
  <c r="C101" i="59" s="1"/>
  <c r="E101" i="59" s="1"/>
  <c r="G101" i="59" s="1"/>
  <c r="C10" i="55"/>
  <c r="E10" i="55" s="1"/>
  <c r="G10" i="55" s="1"/>
  <c r="C10" i="56" s="1"/>
  <c r="E10" i="56" s="1"/>
  <c r="G10" i="56" s="1"/>
  <c r="C10" i="57" s="1"/>
  <c r="E10" i="57" s="1"/>
  <c r="G10" i="57" s="1"/>
  <c r="C94" i="55"/>
  <c r="E94" i="55" s="1"/>
  <c r="G94" i="55" s="1"/>
  <c r="C94" i="56" s="1"/>
  <c r="E94" i="56" s="1"/>
  <c r="G94" i="56" s="1"/>
  <c r="C94" i="57" s="1"/>
  <c r="E94" i="57" s="1"/>
  <c r="G94" i="57" s="1"/>
  <c r="C173" i="55"/>
  <c r="E173" i="55" s="1"/>
  <c r="G173" i="55" s="1"/>
  <c r="C173" i="56" s="1"/>
  <c r="E173" i="56" s="1"/>
  <c r="G173" i="56" s="1"/>
  <c r="C173" i="57" s="1"/>
  <c r="E173" i="57" s="1"/>
  <c r="G173" i="57" s="1"/>
  <c r="C174" i="55"/>
  <c r="E174" i="55" s="1"/>
  <c r="G174" i="55" s="1"/>
  <c r="C174" i="56" s="1"/>
  <c r="E174" i="56" s="1"/>
  <c r="G174" i="56" s="1"/>
  <c r="C174" i="57" s="1"/>
  <c r="E174" i="57" s="1"/>
  <c r="G174" i="57" s="1"/>
  <c r="C147" i="55"/>
  <c r="E147" i="55" s="1"/>
  <c r="G147" i="55" s="1"/>
  <c r="C147" i="56" s="1"/>
  <c r="E147" i="56" s="1"/>
  <c r="G147" i="56" s="1"/>
  <c r="C147" i="57" s="1"/>
  <c r="E147" i="57" s="1"/>
  <c r="G147" i="57" s="1"/>
  <c r="C194" i="55"/>
  <c r="E194" i="55" s="1"/>
  <c r="G194" i="55" s="1"/>
  <c r="C194" i="56" s="1"/>
  <c r="E194" i="56" s="1"/>
  <c r="G194" i="56" s="1"/>
  <c r="C194" i="57" s="1"/>
  <c r="E194" i="57" s="1"/>
  <c r="G194" i="57" s="1"/>
  <c r="C165" i="55"/>
  <c r="E165" i="55" s="1"/>
  <c r="G165" i="55" s="1"/>
  <c r="C165" i="56" s="1"/>
  <c r="E165" i="56" s="1"/>
  <c r="G165" i="56" s="1"/>
  <c r="C165" i="57" s="1"/>
  <c r="E165" i="57" s="1"/>
  <c r="G165" i="57" s="1"/>
  <c r="C134" i="55"/>
  <c r="E134" i="55" s="1"/>
  <c r="G134" i="55" s="1"/>
  <c r="C134" i="56" s="1"/>
  <c r="E134" i="56" s="1"/>
  <c r="G134" i="56" s="1"/>
  <c r="C134" i="57" s="1"/>
  <c r="E134" i="57" s="1"/>
  <c r="G134" i="57" s="1"/>
  <c r="C184" i="55"/>
  <c r="E184" i="55" s="1"/>
  <c r="G184" i="55" s="1"/>
  <c r="C184" i="56" s="1"/>
  <c r="E184" i="56" s="1"/>
  <c r="G184" i="56" s="1"/>
  <c r="C184" i="57" s="1"/>
  <c r="E184" i="57" s="1"/>
  <c r="G184" i="57" s="1"/>
  <c r="C65" i="55"/>
  <c r="E65" i="55" s="1"/>
  <c r="G65" i="55" s="1"/>
  <c r="C65" i="56" s="1"/>
  <c r="E65" i="56" s="1"/>
  <c r="G65" i="56" s="1"/>
  <c r="C65" i="57" s="1"/>
  <c r="E65" i="57" s="1"/>
  <c r="G65" i="57" s="1"/>
  <c r="C32" i="55"/>
  <c r="E32" i="55" s="1"/>
  <c r="G32" i="55" s="1"/>
  <c r="C32" i="56" s="1"/>
  <c r="E32" i="56" s="1"/>
  <c r="G32" i="56" s="1"/>
  <c r="C32" i="57" s="1"/>
  <c r="E32" i="57" s="1"/>
  <c r="G32" i="57" s="1"/>
  <c r="C30" i="55"/>
  <c r="E30" i="55" s="1"/>
  <c r="G30" i="55" s="1"/>
  <c r="C30" i="56" s="1"/>
  <c r="E30" i="56" s="1"/>
  <c r="G30" i="56" s="1"/>
  <c r="C30" i="57" s="1"/>
  <c r="E30" i="57" s="1"/>
  <c r="G30" i="57" s="1"/>
  <c r="C43" i="52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50" i="58"/>
  <c r="E50" i="58" s="1"/>
  <c r="G50" i="58" s="1"/>
  <c r="C50" i="59" s="1"/>
  <c r="E50" i="59" s="1"/>
  <c r="G50" i="59" s="1"/>
  <c r="C197" i="55"/>
  <c r="E197" i="55" s="1"/>
  <c r="G197" i="55" s="1"/>
  <c r="C197" i="56" s="1"/>
  <c r="E197" i="56" s="1"/>
  <c r="G197" i="56" s="1"/>
  <c r="C197" i="57" s="1"/>
  <c r="E197" i="57" s="1"/>
  <c r="G197" i="57" s="1"/>
  <c r="C209" i="55"/>
  <c r="E209" i="55" s="1"/>
  <c r="G209" i="55" s="1"/>
  <c r="C209" i="56" s="1"/>
  <c r="E209" i="56" s="1"/>
  <c r="G209" i="56" s="1"/>
  <c r="C209" i="57" s="1"/>
  <c r="E209" i="57" s="1"/>
  <c r="G209" i="57" s="1"/>
  <c r="C128" i="55"/>
  <c r="E128" i="55" s="1"/>
  <c r="G128" i="55" s="1"/>
  <c r="C128" i="56" s="1"/>
  <c r="E128" i="56" s="1"/>
  <c r="G128" i="56" s="1"/>
  <c r="C128" i="57" s="1"/>
  <c r="E128" i="57" s="1"/>
  <c r="G128" i="57" s="1"/>
  <c r="C158" i="55"/>
  <c r="E158" i="55" s="1"/>
  <c r="G158" i="55" s="1"/>
  <c r="C158" i="56" s="1"/>
  <c r="E158" i="56" s="1"/>
  <c r="G158" i="56" s="1"/>
  <c r="C158" i="57" s="1"/>
  <c r="E158" i="57" s="1"/>
  <c r="G158" i="57" s="1"/>
  <c r="C176" i="55"/>
  <c r="E176" i="55" s="1"/>
  <c r="G176" i="55" s="1"/>
  <c r="C176" i="56" s="1"/>
  <c r="E176" i="56" s="1"/>
  <c r="G176" i="56" s="1"/>
  <c r="C176" i="57" s="1"/>
  <c r="E176" i="57" s="1"/>
  <c r="G176" i="57" s="1"/>
  <c r="C199" i="58"/>
  <c r="E199" i="58" s="1"/>
  <c r="G199" i="58" s="1"/>
  <c r="C199" i="59" s="1"/>
  <c r="E199" i="59" s="1"/>
  <c r="G199" i="59" s="1"/>
  <c r="C9" i="55"/>
  <c r="E9" i="55" s="1"/>
  <c r="G9" i="55" s="1"/>
  <c r="C9" i="56" s="1"/>
  <c r="E9" i="56" s="1"/>
  <c r="G9" i="56" s="1"/>
  <c r="C9" i="57" s="1"/>
  <c r="E9" i="57" s="1"/>
  <c r="G9" i="57" s="1"/>
  <c r="C75" i="55"/>
  <c r="E75" i="55" s="1"/>
  <c r="G75" i="55" s="1"/>
  <c r="C75" i="56" s="1"/>
  <c r="E75" i="56" s="1"/>
  <c r="G75" i="56" s="1"/>
  <c r="C75" i="57" s="1"/>
  <c r="E75" i="57" s="1"/>
  <c r="G75" i="57" s="1"/>
  <c r="C44" i="58"/>
  <c r="E44" i="58" s="1"/>
  <c r="G44" i="58" s="1"/>
  <c r="C44" i="59" s="1"/>
  <c r="E44" i="59" s="1"/>
  <c r="G44" i="59" s="1"/>
  <c r="C160" i="55"/>
  <c r="E160" i="55" s="1"/>
  <c r="G160" i="55" s="1"/>
  <c r="C160" i="56" s="1"/>
  <c r="E160" i="56" s="1"/>
  <c r="G160" i="56" s="1"/>
  <c r="C160" i="57" s="1"/>
  <c r="E160" i="57" s="1"/>
  <c r="G160" i="57" s="1"/>
  <c r="C8" i="55"/>
  <c r="E8" i="55" s="1"/>
  <c r="G8" i="55" s="1"/>
  <c r="C8" i="56" s="1"/>
  <c r="E8" i="56" s="1"/>
  <c r="G8" i="56" s="1"/>
  <c r="C8" i="57" s="1"/>
  <c r="E8" i="57" s="1"/>
  <c r="G8" i="57" s="1"/>
  <c r="C139" i="55"/>
  <c r="E139" i="55" s="1"/>
  <c r="G139" i="55" s="1"/>
  <c r="C139" i="56" s="1"/>
  <c r="E139" i="56" s="1"/>
  <c r="G139" i="56" s="1"/>
  <c r="C139" i="57" s="1"/>
  <c r="E139" i="57" s="1"/>
  <c r="G139" i="57" s="1"/>
  <c r="C49" i="55"/>
  <c r="E49" i="55" s="1"/>
  <c r="G49" i="55" s="1"/>
  <c r="C49" i="56" s="1"/>
  <c r="E49" i="56" s="1"/>
  <c r="G49" i="56" s="1"/>
  <c r="C49" i="57" s="1"/>
  <c r="E49" i="57" s="1"/>
  <c r="G49" i="57" s="1"/>
  <c r="C183" i="55"/>
  <c r="E183" i="55" s="1"/>
  <c r="G183" i="55" s="1"/>
  <c r="C183" i="56" s="1"/>
  <c r="E183" i="56" s="1"/>
  <c r="G183" i="56" s="1"/>
  <c r="C183" i="57" s="1"/>
  <c r="E183" i="57" s="1"/>
  <c r="G183" i="57" s="1"/>
  <c r="C113" i="55"/>
  <c r="E113" i="55" s="1"/>
  <c r="G113" i="55" s="1"/>
  <c r="C113" i="56" s="1"/>
  <c r="E113" i="56" s="1"/>
  <c r="G113" i="56" s="1"/>
  <c r="C113" i="57" s="1"/>
  <c r="E113" i="57" s="1"/>
  <c r="G113" i="57" s="1"/>
  <c r="C107" i="60"/>
  <c r="E107" i="60" s="1"/>
  <c r="G107" i="60" s="1"/>
  <c r="C57" i="60"/>
  <c r="E57" i="60" s="1"/>
  <c r="G57" i="60" s="1"/>
  <c r="C127" i="55"/>
  <c r="E127" i="55" s="1"/>
  <c r="G127" i="55" s="1"/>
  <c r="C127" i="56" s="1"/>
  <c r="E127" i="56" s="1"/>
  <c r="G127" i="56" s="1"/>
  <c r="C127" i="57" s="1"/>
  <c r="E127" i="57" s="1"/>
  <c r="G127" i="57" s="1"/>
  <c r="C104" i="55"/>
  <c r="E104" i="55" s="1"/>
  <c r="G104" i="55" s="1"/>
  <c r="C104" i="56" s="1"/>
  <c r="E104" i="56" s="1"/>
  <c r="G104" i="56" s="1"/>
  <c r="C104" i="57" s="1"/>
  <c r="E104" i="57" s="1"/>
  <c r="G104" i="57" s="1"/>
  <c r="C109" i="55"/>
  <c r="E109" i="55" s="1"/>
  <c r="G109" i="55" s="1"/>
  <c r="C109" i="56" s="1"/>
  <c r="E109" i="56" s="1"/>
  <c r="G109" i="56" s="1"/>
  <c r="C109" i="57" s="1"/>
  <c r="E109" i="57" s="1"/>
  <c r="G109" i="57" s="1"/>
  <c r="C180" i="55"/>
  <c r="E180" i="55" s="1"/>
  <c r="G180" i="55" s="1"/>
  <c r="C180" i="56" s="1"/>
  <c r="E180" i="56" s="1"/>
  <c r="G180" i="56" s="1"/>
  <c r="C180" i="57" s="1"/>
  <c r="E180" i="57" s="1"/>
  <c r="G180" i="57" s="1"/>
  <c r="C146" i="60"/>
  <c r="E146" i="60" s="1"/>
  <c r="G146" i="60" s="1"/>
  <c r="C99" i="55"/>
  <c r="E99" i="55" s="1"/>
  <c r="G99" i="55" s="1"/>
  <c r="C99" i="56" s="1"/>
  <c r="E99" i="56" s="1"/>
  <c r="G99" i="56" s="1"/>
  <c r="C99" i="57" s="1"/>
  <c r="E99" i="57" s="1"/>
  <c r="G99" i="57" s="1"/>
  <c r="C68" i="55"/>
  <c r="E68" i="55" s="1"/>
  <c r="G68" i="55" s="1"/>
  <c r="C68" i="56" s="1"/>
  <c r="E68" i="56" s="1"/>
  <c r="G68" i="56" s="1"/>
  <c r="C68" i="57" s="1"/>
  <c r="E68" i="57" s="1"/>
  <c r="G68" i="57" s="1"/>
  <c r="C60" i="55"/>
  <c r="E60" i="55" s="1"/>
  <c r="G60" i="55" s="1"/>
  <c r="C60" i="56" s="1"/>
  <c r="E60" i="56" s="1"/>
  <c r="G60" i="56" s="1"/>
  <c r="C60" i="57" s="1"/>
  <c r="E60" i="57" s="1"/>
  <c r="G60" i="57" s="1"/>
  <c r="C125" i="55"/>
  <c r="E125" i="55" s="1"/>
  <c r="G125" i="55" s="1"/>
  <c r="C125" i="56" s="1"/>
  <c r="E125" i="56" s="1"/>
  <c r="G125" i="56" s="1"/>
  <c r="C125" i="57" s="1"/>
  <c r="E125" i="57" s="1"/>
  <c r="G125" i="57" s="1"/>
  <c r="C133" i="55"/>
  <c r="E133" i="55" s="1"/>
  <c r="G133" i="55" s="1"/>
  <c r="C133" i="56" s="1"/>
  <c r="E133" i="56" s="1"/>
  <c r="G133" i="56" s="1"/>
  <c r="C133" i="57" s="1"/>
  <c r="E133" i="57" s="1"/>
  <c r="G133" i="57" s="1"/>
  <c r="C175" i="55"/>
  <c r="E175" i="55" s="1"/>
  <c r="G175" i="55" s="1"/>
  <c r="C175" i="56" s="1"/>
  <c r="E175" i="56" s="1"/>
  <c r="G175" i="56" s="1"/>
  <c r="C175" i="57" s="1"/>
  <c r="E175" i="57" s="1"/>
  <c r="G175" i="57" s="1"/>
  <c r="C33" i="55"/>
  <c r="E33" i="55" s="1"/>
  <c r="G33" i="55" s="1"/>
  <c r="C33" i="56" s="1"/>
  <c r="E33" i="56" s="1"/>
  <c r="G33" i="56" s="1"/>
  <c r="C33" i="57" s="1"/>
  <c r="E33" i="57" s="1"/>
  <c r="G33" i="57" s="1"/>
  <c r="C155" i="55"/>
  <c r="E155" i="55" s="1"/>
  <c r="G155" i="55" s="1"/>
  <c r="C155" i="56" s="1"/>
  <c r="E155" i="56" s="1"/>
  <c r="G155" i="56" s="1"/>
  <c r="C155" i="57" s="1"/>
  <c r="E155" i="57" s="1"/>
  <c r="G155" i="57" s="1"/>
  <c r="C69" i="55"/>
  <c r="E69" i="55" s="1"/>
  <c r="G69" i="55" s="1"/>
  <c r="C69" i="56" s="1"/>
  <c r="E69" i="56" s="1"/>
  <c r="G69" i="56" s="1"/>
  <c r="C69" i="57" s="1"/>
  <c r="E69" i="57" s="1"/>
  <c r="G69" i="57" s="1"/>
  <c r="C148" i="55"/>
  <c r="E148" i="55" s="1"/>
  <c r="G148" i="55" s="1"/>
  <c r="C148" i="56" s="1"/>
  <c r="E148" i="56" s="1"/>
  <c r="G148" i="56" s="1"/>
  <c r="C148" i="57" s="1"/>
  <c r="E148" i="57" s="1"/>
  <c r="G148" i="57" s="1"/>
  <c r="C156" i="60"/>
  <c r="E156" i="60" s="1"/>
  <c r="G156" i="60" s="1"/>
  <c r="C137" i="55"/>
  <c r="E137" i="55" s="1"/>
  <c r="G137" i="55" s="1"/>
  <c r="C137" i="56" s="1"/>
  <c r="E137" i="56" s="1"/>
  <c r="G137" i="56" s="1"/>
  <c r="C137" i="57" s="1"/>
  <c r="E137" i="57" s="1"/>
  <c r="G137" i="57" s="1"/>
  <c r="C78" i="58"/>
  <c r="E78" i="58" s="1"/>
  <c r="G78" i="58" s="1"/>
  <c r="C78" i="59" s="1"/>
  <c r="E78" i="59" s="1"/>
  <c r="G78" i="59" s="1"/>
  <c r="C144" i="55"/>
  <c r="E144" i="55" s="1"/>
  <c r="G144" i="55" s="1"/>
  <c r="C144" i="56" s="1"/>
  <c r="E144" i="56" s="1"/>
  <c r="G144" i="56" s="1"/>
  <c r="C144" i="57" s="1"/>
  <c r="E144" i="57" s="1"/>
  <c r="G144" i="57" s="1"/>
  <c r="C45" i="60"/>
  <c r="E45" i="60" s="1"/>
  <c r="G45" i="60" s="1"/>
  <c r="C56" i="55"/>
  <c r="E56" i="55" s="1"/>
  <c r="G56" i="55" s="1"/>
  <c r="C56" i="56" s="1"/>
  <c r="E56" i="56" s="1"/>
  <c r="G56" i="56" s="1"/>
  <c r="C56" i="57" s="1"/>
  <c r="E56" i="57" s="1"/>
  <c r="G56" i="57" s="1"/>
  <c r="C114" i="55"/>
  <c r="E114" i="55" s="1"/>
  <c r="G114" i="55" s="1"/>
  <c r="C114" i="56" s="1"/>
  <c r="E114" i="56" s="1"/>
  <c r="G114" i="56" s="1"/>
  <c r="C114" i="57" s="1"/>
  <c r="E114" i="57" s="1"/>
  <c r="G114" i="57" s="1"/>
  <c r="C72" i="55"/>
  <c r="E72" i="55" s="1"/>
  <c r="G72" i="55" s="1"/>
  <c r="C72" i="56" s="1"/>
  <c r="E72" i="56" s="1"/>
  <c r="G72" i="56" s="1"/>
  <c r="C72" i="57" s="1"/>
  <c r="E72" i="57" s="1"/>
  <c r="G72" i="57" s="1"/>
  <c r="C123" i="55"/>
  <c r="E123" i="55" s="1"/>
  <c r="G123" i="55" s="1"/>
  <c r="C123" i="56" s="1"/>
  <c r="E123" i="56" s="1"/>
  <c r="G123" i="56" s="1"/>
  <c r="C123" i="57" s="1"/>
  <c r="E123" i="57" s="1"/>
  <c r="G123" i="57" s="1"/>
  <c r="C171" i="55"/>
  <c r="E171" i="55" s="1"/>
  <c r="G171" i="55" s="1"/>
  <c r="C171" i="56" s="1"/>
  <c r="E171" i="56" s="1"/>
  <c r="G171" i="56" s="1"/>
  <c r="C171" i="57" s="1"/>
  <c r="E171" i="57" s="1"/>
  <c r="G171" i="57" s="1"/>
  <c r="C181" i="55"/>
  <c r="E181" i="55" s="1"/>
  <c r="G181" i="55" s="1"/>
  <c r="C181" i="56" s="1"/>
  <c r="E181" i="56" s="1"/>
  <c r="G181" i="56" s="1"/>
  <c r="C181" i="57" s="1"/>
  <c r="E181" i="57" s="1"/>
  <c r="G181" i="57" s="1"/>
  <c r="C76" i="55"/>
  <c r="E76" i="55" s="1"/>
  <c r="G76" i="55" s="1"/>
  <c r="C76" i="56" s="1"/>
  <c r="E76" i="56" s="1"/>
  <c r="G76" i="56" s="1"/>
  <c r="C76" i="57" s="1"/>
  <c r="E76" i="57" s="1"/>
  <c r="G76" i="57" s="1"/>
  <c r="C143" i="55"/>
  <c r="E143" i="55" s="1"/>
  <c r="G143" i="55" s="1"/>
  <c r="C143" i="56" s="1"/>
  <c r="E143" i="56" s="1"/>
  <c r="G143" i="56" s="1"/>
  <c r="C143" i="57" s="1"/>
  <c r="E143" i="57" s="1"/>
  <c r="G143" i="57" s="1"/>
  <c r="C52" i="60"/>
  <c r="E52" i="60" s="1"/>
  <c r="G52" i="60" s="1"/>
  <c r="C154" i="60"/>
  <c r="E154" i="60" s="1"/>
  <c r="G154" i="60" s="1"/>
  <c r="C166" i="55"/>
  <c r="E166" i="55" s="1"/>
  <c r="G166" i="55" s="1"/>
  <c r="C166" i="56" s="1"/>
  <c r="E166" i="56" s="1"/>
  <c r="G166" i="56" s="1"/>
  <c r="C166" i="57" s="1"/>
  <c r="E166" i="57" s="1"/>
  <c r="G166" i="57" s="1"/>
  <c r="C21" i="55"/>
  <c r="E21" i="55" s="1"/>
  <c r="G21" i="55" s="1"/>
  <c r="C21" i="56" s="1"/>
  <c r="E21" i="56" s="1"/>
  <c r="G21" i="56" s="1"/>
  <c r="C21" i="57" s="1"/>
  <c r="E21" i="57" s="1"/>
  <c r="G21" i="57" s="1"/>
  <c r="C202" i="55"/>
  <c r="E202" i="55" s="1"/>
  <c r="G202" i="55" s="1"/>
  <c r="C202" i="56" s="1"/>
  <c r="E202" i="56" s="1"/>
  <c r="G202" i="56" s="1"/>
  <c r="C202" i="57" s="1"/>
  <c r="E202" i="57" s="1"/>
  <c r="G202" i="57" s="1"/>
  <c r="C118" i="55"/>
  <c r="E118" i="55" s="1"/>
  <c r="G118" i="55" s="1"/>
  <c r="C118" i="56" s="1"/>
  <c r="E118" i="56" s="1"/>
  <c r="G118" i="56" s="1"/>
  <c r="C118" i="57" s="1"/>
  <c r="E118" i="57" s="1"/>
  <c r="G118" i="57" s="1"/>
  <c r="C115" i="55"/>
  <c r="E115" i="55" s="1"/>
  <c r="G115" i="55" s="1"/>
  <c r="C115" i="56" s="1"/>
  <c r="E115" i="56" s="1"/>
  <c r="G115" i="56" s="1"/>
  <c r="C115" i="57" s="1"/>
  <c r="E115" i="57" s="1"/>
  <c r="G115" i="57" s="1"/>
  <c r="C58" i="55"/>
  <c r="E58" i="55" s="1"/>
  <c r="G58" i="55" s="1"/>
  <c r="C58" i="56" s="1"/>
  <c r="E58" i="56" s="1"/>
  <c r="G58" i="56" s="1"/>
  <c r="C58" i="57" s="1"/>
  <c r="E58" i="57" s="1"/>
  <c r="G58" i="57" s="1"/>
  <c r="C77" i="51"/>
  <c r="E77" i="51" s="1"/>
  <c r="G77" i="51" s="1"/>
  <c r="C7" i="58"/>
  <c r="E7" i="58" s="1"/>
  <c r="G7" i="58" s="1"/>
  <c r="C7" i="59" s="1"/>
  <c r="E7" i="59" s="1"/>
  <c r="G7" i="59" s="1"/>
  <c r="C196" i="60"/>
  <c r="E196" i="60" s="1"/>
  <c r="G196" i="60" s="1"/>
  <c r="C36" i="52"/>
  <c r="E36" i="52" s="1"/>
  <c r="G36" i="52" s="1"/>
  <c r="C205" i="55"/>
  <c r="E205" i="55" s="1"/>
  <c r="G205" i="55" s="1"/>
  <c r="C205" i="56" s="1"/>
  <c r="E205" i="56" s="1"/>
  <c r="G205" i="56" s="1"/>
  <c r="C205" i="57" s="1"/>
  <c r="E205" i="57" s="1"/>
  <c r="G205" i="57" s="1"/>
  <c r="C15" i="55"/>
  <c r="E15" i="55" s="1"/>
  <c r="G15" i="55" s="1"/>
  <c r="C15" i="56" s="1"/>
  <c r="E15" i="56" s="1"/>
  <c r="G15" i="56" s="1"/>
  <c r="C15" i="57" s="1"/>
  <c r="E15" i="57" s="1"/>
  <c r="G15" i="57" s="1"/>
  <c r="C122" i="55"/>
  <c r="E122" i="55" s="1"/>
  <c r="G122" i="55" s="1"/>
  <c r="C122" i="56" s="1"/>
  <c r="E122" i="56" s="1"/>
  <c r="G122" i="56" s="1"/>
  <c r="C122" i="57" s="1"/>
  <c r="E122" i="57" s="1"/>
  <c r="G122" i="57" s="1"/>
  <c r="C18" i="55"/>
  <c r="E18" i="55" s="1"/>
  <c r="G18" i="55" s="1"/>
  <c r="C18" i="56" s="1"/>
  <c r="E18" i="56" s="1"/>
  <c r="G18" i="56" s="1"/>
  <c r="C18" i="57" s="1"/>
  <c r="E18" i="57" s="1"/>
  <c r="G18" i="57" s="1"/>
  <c r="C186" i="55"/>
  <c r="E186" i="55" s="1"/>
  <c r="G186" i="55" s="1"/>
  <c r="C186" i="56" s="1"/>
  <c r="E186" i="56" s="1"/>
  <c r="G186" i="56" s="1"/>
  <c r="C186" i="57" s="1"/>
  <c r="E186" i="57" s="1"/>
  <c r="G186" i="57" s="1"/>
  <c r="C163" i="55"/>
  <c r="E163" i="55" s="1"/>
  <c r="G163" i="55" s="1"/>
  <c r="C163" i="56" s="1"/>
  <c r="E163" i="56" s="1"/>
  <c r="G163" i="56" s="1"/>
  <c r="C163" i="57" s="1"/>
  <c r="E163" i="57" s="1"/>
  <c r="G163" i="57" s="1"/>
  <c r="C208" i="55"/>
  <c r="E208" i="55" s="1"/>
  <c r="G208" i="55" s="1"/>
  <c r="C208" i="56" s="1"/>
  <c r="E208" i="56" s="1"/>
  <c r="G208" i="56" s="1"/>
  <c r="C208" i="57" s="1"/>
  <c r="E208" i="57" s="1"/>
  <c r="G208" i="57" s="1"/>
  <c r="C53" i="60"/>
  <c r="E53" i="60" s="1"/>
  <c r="G53" i="60" s="1"/>
  <c r="C110" i="55"/>
  <c r="E110" i="55" s="1"/>
  <c r="G110" i="55" s="1"/>
  <c r="C110" i="56" s="1"/>
  <c r="E110" i="56" s="1"/>
  <c r="G110" i="56" s="1"/>
  <c r="C110" i="57" s="1"/>
  <c r="E110" i="57" s="1"/>
  <c r="G110" i="57" s="1"/>
  <c r="C95" i="55"/>
  <c r="E95" i="55" s="1"/>
  <c r="G95" i="55" s="1"/>
  <c r="C95" i="56" s="1"/>
  <c r="E95" i="56" s="1"/>
  <c r="G95" i="56" s="1"/>
  <c r="C95" i="57" s="1"/>
  <c r="E95" i="57" s="1"/>
  <c r="G95" i="57" s="1"/>
  <c r="C188" i="55"/>
  <c r="E188" i="55" s="1"/>
  <c r="G188" i="55" s="1"/>
  <c r="C188" i="56" s="1"/>
  <c r="E188" i="56" s="1"/>
  <c r="G188" i="56" s="1"/>
  <c r="C188" i="57" s="1"/>
  <c r="E188" i="57" s="1"/>
  <c r="G188" i="57" s="1"/>
  <c r="C182" i="55"/>
  <c r="E182" i="55" s="1"/>
  <c r="G182" i="55" s="1"/>
  <c r="C182" i="56" s="1"/>
  <c r="E182" i="56" s="1"/>
  <c r="G182" i="56" s="1"/>
  <c r="C182" i="57" s="1"/>
  <c r="E182" i="57" s="1"/>
  <c r="G182" i="57" s="1"/>
  <c r="C59" i="55"/>
  <c r="E59" i="55" s="1"/>
  <c r="G59" i="55" s="1"/>
  <c r="C59" i="56" s="1"/>
  <c r="E59" i="56" s="1"/>
  <c r="G59" i="56" s="1"/>
  <c r="C59" i="57" s="1"/>
  <c r="E59" i="57" s="1"/>
  <c r="G59" i="57" s="1"/>
  <c r="C201" i="55"/>
  <c r="E201" i="55" s="1"/>
  <c r="G201" i="55" s="1"/>
  <c r="C201" i="56" s="1"/>
  <c r="E201" i="56" s="1"/>
  <c r="G201" i="56" s="1"/>
  <c r="C201" i="57" s="1"/>
  <c r="E201" i="57" s="1"/>
  <c r="G201" i="57" s="1"/>
  <c r="C96" i="55"/>
  <c r="E96" i="55" s="1"/>
  <c r="G96" i="55" s="1"/>
  <c r="C96" i="56" s="1"/>
  <c r="E96" i="56" s="1"/>
  <c r="G96" i="56" s="1"/>
  <c r="C96" i="57" s="1"/>
  <c r="E96" i="57" s="1"/>
  <c r="G96" i="57" s="1"/>
  <c r="C142" i="59"/>
  <c r="E142" i="59" s="1"/>
  <c r="G142" i="59" s="1"/>
  <c r="C20" i="55"/>
  <c r="E20" i="55" s="1"/>
  <c r="G20" i="55" s="1"/>
  <c r="C20" i="56" s="1"/>
  <c r="E20" i="56" s="1"/>
  <c r="G20" i="56" s="1"/>
  <c r="C20" i="57" s="1"/>
  <c r="E20" i="57" s="1"/>
  <c r="G20" i="57" s="1"/>
  <c r="C132" i="55"/>
  <c r="E132" i="55" s="1"/>
  <c r="G132" i="55" s="1"/>
  <c r="C132" i="56" s="1"/>
  <c r="E132" i="56" s="1"/>
  <c r="G132" i="56" s="1"/>
  <c r="C132" i="57" s="1"/>
  <c r="E132" i="57" s="1"/>
  <c r="G132" i="57" s="1"/>
  <c r="C31" i="61"/>
  <c r="E31" i="61" s="1"/>
  <c r="G31" i="61" s="1"/>
  <c r="C90" i="55"/>
  <c r="E90" i="55" s="1"/>
  <c r="G90" i="55" s="1"/>
  <c r="C90" i="56" s="1"/>
  <c r="E90" i="56" s="1"/>
  <c r="G90" i="56" s="1"/>
  <c r="C90" i="57" s="1"/>
  <c r="E90" i="57" s="1"/>
  <c r="G90" i="57" s="1"/>
  <c r="C103" i="55"/>
  <c r="E103" i="55" s="1"/>
  <c r="G103" i="55" s="1"/>
  <c r="C103" i="56" s="1"/>
  <c r="E103" i="56" s="1"/>
  <c r="G103" i="56" s="1"/>
  <c r="C103" i="57" s="1"/>
  <c r="E103" i="57" s="1"/>
  <c r="G103" i="57" s="1"/>
  <c r="C25" i="55"/>
  <c r="E25" i="55" s="1"/>
  <c r="G25" i="55" s="1"/>
  <c r="C25" i="56" s="1"/>
  <c r="E25" i="56" s="1"/>
  <c r="G25" i="56" s="1"/>
  <c r="C25" i="57" s="1"/>
  <c r="E25" i="57" s="1"/>
  <c r="G25" i="57" s="1"/>
  <c r="C193" i="60"/>
  <c r="E193" i="60" s="1"/>
  <c r="G193" i="60" s="1"/>
  <c r="C86" i="60"/>
  <c r="E86" i="60" s="1"/>
  <c r="G86" i="60" s="1"/>
  <c r="C204" i="55"/>
  <c r="E204" i="55" s="1"/>
  <c r="G204" i="55" s="1"/>
  <c r="C204" i="56" s="1"/>
  <c r="E204" i="56" s="1"/>
  <c r="G204" i="56" s="1"/>
  <c r="C204" i="57" s="1"/>
  <c r="E204" i="57" s="1"/>
  <c r="G204" i="57" s="1"/>
  <c r="C161" i="55"/>
  <c r="E161" i="55" s="1"/>
  <c r="G161" i="55" s="1"/>
  <c r="C161" i="56" s="1"/>
  <c r="E161" i="56" s="1"/>
  <c r="G161" i="56" s="1"/>
  <c r="C161" i="57" s="1"/>
  <c r="E161" i="57" s="1"/>
  <c r="G161" i="57" s="1"/>
  <c r="C200" i="55"/>
  <c r="E200" i="55" s="1"/>
  <c r="G200" i="55" s="1"/>
  <c r="C200" i="56" s="1"/>
  <c r="E200" i="56" s="1"/>
  <c r="G200" i="56" s="1"/>
  <c r="C200" i="57" s="1"/>
  <c r="E200" i="57" s="1"/>
  <c r="G200" i="57" s="1"/>
  <c r="C191" i="55"/>
  <c r="E191" i="55" s="1"/>
  <c r="G191" i="55" s="1"/>
  <c r="C191" i="56" s="1"/>
  <c r="E191" i="56" s="1"/>
  <c r="G191" i="56" s="1"/>
  <c r="C191" i="57" s="1"/>
  <c r="E191" i="57" s="1"/>
  <c r="G191" i="57" s="1"/>
  <c r="C84" i="55"/>
  <c r="E84" i="55" s="1"/>
  <c r="G84" i="55" s="1"/>
  <c r="C84" i="56" s="1"/>
  <c r="E84" i="56" s="1"/>
  <c r="G84" i="56" s="1"/>
  <c r="C84" i="57" s="1"/>
  <c r="E84" i="57" s="1"/>
  <c r="G84" i="57" s="1"/>
  <c r="C88" i="58"/>
  <c r="E88" i="58" s="1"/>
  <c r="G88" i="58" s="1"/>
  <c r="C88" i="59" s="1"/>
  <c r="E88" i="59" s="1"/>
  <c r="G88" i="59" s="1"/>
  <c r="C91" i="55"/>
  <c r="E91" i="55" s="1"/>
  <c r="G91" i="55" s="1"/>
  <c r="C91" i="56" s="1"/>
  <c r="E91" i="56" s="1"/>
  <c r="G91" i="56" s="1"/>
  <c r="C91" i="57" s="1"/>
  <c r="E91" i="57" s="1"/>
  <c r="G91" i="57" s="1"/>
  <c r="C195" i="55"/>
  <c r="E195" i="55" s="1"/>
  <c r="G195" i="55" s="1"/>
  <c r="C195" i="56" s="1"/>
  <c r="E195" i="56" s="1"/>
  <c r="G195" i="56" s="1"/>
  <c r="C195" i="57" s="1"/>
  <c r="E195" i="57" s="1"/>
  <c r="G195" i="57" s="1"/>
  <c r="C140" i="55"/>
  <c r="E140" i="55" s="1"/>
  <c r="G140" i="55" s="1"/>
  <c r="C140" i="56" s="1"/>
  <c r="E140" i="56" s="1"/>
  <c r="G140" i="56" s="1"/>
  <c r="C140" i="57" s="1"/>
  <c r="E140" i="57" s="1"/>
  <c r="G140" i="57" s="1"/>
  <c r="C129" i="55"/>
  <c r="E129" i="55" s="1"/>
  <c r="G129" i="55" s="1"/>
  <c r="C129" i="56" s="1"/>
  <c r="E129" i="56" s="1"/>
  <c r="G129" i="56" s="1"/>
  <c r="C129" i="57" s="1"/>
  <c r="E129" i="57" s="1"/>
  <c r="G129" i="57" s="1"/>
  <c r="C64" i="55"/>
  <c r="E64" i="55" s="1"/>
  <c r="G64" i="55" s="1"/>
  <c r="C64" i="56" s="1"/>
  <c r="E64" i="56" s="1"/>
  <c r="G64" i="56" s="1"/>
  <c r="C64" i="57" s="1"/>
  <c r="E64" i="57" s="1"/>
  <c r="G64" i="57" s="1"/>
  <c r="C108" i="60"/>
  <c r="E108" i="60" s="1"/>
  <c r="G108" i="60" s="1"/>
  <c r="C157" i="55"/>
  <c r="E157" i="55" s="1"/>
  <c r="G157" i="55" s="1"/>
  <c r="C157" i="56" s="1"/>
  <c r="E157" i="56" s="1"/>
  <c r="G157" i="56" s="1"/>
  <c r="C157" i="57" s="1"/>
  <c r="E157" i="57" s="1"/>
  <c r="G157" i="57" s="1"/>
  <c r="C126" i="55"/>
  <c r="E126" i="55" s="1"/>
  <c r="G126" i="55" s="1"/>
  <c r="C126" i="56" s="1"/>
  <c r="E126" i="56" s="1"/>
  <c r="G126" i="56" s="1"/>
  <c r="C126" i="57" s="1"/>
  <c r="E126" i="57" s="1"/>
  <c r="G126" i="57" s="1"/>
  <c r="C111" i="55"/>
  <c r="E111" i="55" s="1"/>
  <c r="G111" i="55" s="1"/>
  <c r="C111" i="56" s="1"/>
  <c r="E111" i="56" s="1"/>
  <c r="G111" i="56" s="1"/>
  <c r="C111" i="57" s="1"/>
  <c r="E111" i="57" s="1"/>
  <c r="G111" i="57" s="1"/>
  <c r="C63" i="58"/>
  <c r="E63" i="58" s="1"/>
  <c r="G63" i="58" s="1"/>
  <c r="C63" i="59" s="1"/>
  <c r="E63" i="59" s="1"/>
  <c r="G63" i="59" s="1"/>
  <c r="C48" i="58"/>
  <c r="E48" i="58" s="1"/>
  <c r="G48" i="58" s="1"/>
  <c r="C48" i="59" s="1"/>
  <c r="E48" i="59" s="1"/>
  <c r="G48" i="59" s="1"/>
  <c r="C117" i="55"/>
  <c r="E117" i="55" s="1"/>
  <c r="G117" i="55" s="1"/>
  <c r="C117" i="56" s="1"/>
  <c r="E117" i="56" s="1"/>
  <c r="G117" i="56" s="1"/>
  <c r="C117" i="57" s="1"/>
  <c r="E117" i="57" s="1"/>
  <c r="G117" i="57" s="1"/>
  <c r="C185" i="55"/>
  <c r="E185" i="55" s="1"/>
  <c r="G185" i="55" s="1"/>
  <c r="C185" i="56" s="1"/>
  <c r="E185" i="56" s="1"/>
  <c r="G185" i="56" s="1"/>
  <c r="C185" i="57" s="1"/>
  <c r="E185" i="57" s="1"/>
  <c r="G185" i="57" s="1"/>
  <c r="C169" i="55"/>
  <c r="E169" i="55" s="1"/>
  <c r="G169" i="55" s="1"/>
  <c r="C169" i="56" s="1"/>
  <c r="E169" i="56" s="1"/>
  <c r="G169" i="56" s="1"/>
  <c r="C169" i="57" s="1"/>
  <c r="E169" i="57" s="1"/>
  <c r="G169" i="57" s="1"/>
  <c r="C13" i="55"/>
  <c r="E13" i="55" s="1"/>
  <c r="G13" i="55" s="1"/>
  <c r="C13" i="56" s="1"/>
  <c r="E13" i="56" s="1"/>
  <c r="G13" i="56" s="1"/>
  <c r="C13" i="57" s="1"/>
  <c r="E13" i="57" s="1"/>
  <c r="G13" i="57" s="1"/>
  <c r="C192" i="55"/>
  <c r="E192" i="55" s="1"/>
  <c r="G192" i="55" s="1"/>
  <c r="C192" i="56" s="1"/>
  <c r="E192" i="56" s="1"/>
  <c r="G192" i="56" s="1"/>
  <c r="C192" i="57" s="1"/>
  <c r="E192" i="57" s="1"/>
  <c r="G192" i="57" s="1"/>
  <c r="C83" i="55"/>
  <c r="E83" i="55" s="1"/>
  <c r="G83" i="55" s="1"/>
  <c r="C83" i="56" s="1"/>
  <c r="E83" i="56" s="1"/>
  <c r="G83" i="56" s="1"/>
  <c r="C83" i="57" s="1"/>
  <c r="E83" i="57" s="1"/>
  <c r="G83" i="57" s="1"/>
  <c r="C131" i="55"/>
  <c r="E131" i="55" s="1"/>
  <c r="G131" i="55" s="1"/>
  <c r="C131" i="56" s="1"/>
  <c r="E131" i="56" s="1"/>
  <c r="G131" i="56" s="1"/>
  <c r="C131" i="57" s="1"/>
  <c r="E131" i="57" s="1"/>
  <c r="G131" i="57" s="1"/>
  <c r="C151" i="58"/>
  <c r="E151" i="58" s="1"/>
  <c r="G151" i="58" s="1"/>
  <c r="C151" i="59" s="1"/>
  <c r="E151" i="59" s="1"/>
  <c r="G151" i="59" s="1"/>
  <c r="C145" i="55"/>
  <c r="E145" i="55" s="1"/>
  <c r="G145" i="55" s="1"/>
  <c r="C145" i="56" s="1"/>
  <c r="E145" i="56" s="1"/>
  <c r="G145" i="56" s="1"/>
  <c r="C145" i="57" s="1"/>
  <c r="E145" i="57" s="1"/>
  <c r="G145" i="57" s="1"/>
  <c r="C172" i="55"/>
  <c r="E172" i="55" s="1"/>
  <c r="G172" i="55" s="1"/>
  <c r="C172" i="56" s="1"/>
  <c r="E172" i="56" s="1"/>
  <c r="G172" i="56" s="1"/>
  <c r="C172" i="57" s="1"/>
  <c r="E172" i="57" s="1"/>
  <c r="G172" i="57" s="1"/>
  <c r="C130" i="55"/>
  <c r="E130" i="55" s="1"/>
  <c r="G130" i="55" s="1"/>
  <c r="C130" i="56" s="1"/>
  <c r="E130" i="56" s="1"/>
  <c r="G130" i="56" s="1"/>
  <c r="C130" i="57" s="1"/>
  <c r="E130" i="57" s="1"/>
  <c r="G130" i="57" s="1"/>
  <c r="C141" i="55"/>
  <c r="E141" i="55" s="1"/>
  <c r="G141" i="55" s="1"/>
  <c r="C141" i="56" s="1"/>
  <c r="E141" i="56" s="1"/>
  <c r="G141" i="56" s="1"/>
  <c r="C141" i="57" s="1"/>
  <c r="E141" i="57" s="1"/>
  <c r="G141" i="57" s="1"/>
  <c r="C206" i="55"/>
  <c r="E206" i="55" s="1"/>
  <c r="G206" i="55" s="1"/>
  <c r="C206" i="56" s="1"/>
  <c r="E206" i="56" s="1"/>
  <c r="G206" i="56" s="1"/>
  <c r="C206" i="57" s="1"/>
  <c r="E206" i="57" s="1"/>
  <c r="G206" i="57" s="1"/>
  <c r="C138" i="55"/>
  <c r="E138" i="55" s="1"/>
  <c r="G138" i="55" s="1"/>
  <c r="C138" i="56" s="1"/>
  <c r="E138" i="56" s="1"/>
  <c r="G138" i="56" s="1"/>
  <c r="C138" i="57" s="1"/>
  <c r="E138" i="57" s="1"/>
  <c r="G138" i="57" s="1"/>
  <c r="C80" i="55"/>
  <c r="E80" i="55" s="1"/>
  <c r="G80" i="55" s="1"/>
  <c r="C80" i="56" s="1"/>
  <c r="E80" i="56" s="1"/>
  <c r="G80" i="56" s="1"/>
  <c r="C80" i="57" s="1"/>
  <c r="E80" i="57" s="1"/>
  <c r="G80" i="57" s="1"/>
  <c r="C210" i="55"/>
  <c r="E210" i="55" s="1"/>
  <c r="G210" i="55" s="1"/>
  <c r="C210" i="56" s="1"/>
  <c r="E210" i="56" s="1"/>
  <c r="G210" i="56" s="1"/>
  <c r="C210" i="57" s="1"/>
  <c r="E210" i="57" s="1"/>
  <c r="G210" i="57" s="1"/>
  <c r="C136" i="55"/>
  <c r="E136" i="55" s="1"/>
  <c r="G136" i="55" s="1"/>
  <c r="C136" i="56" s="1"/>
  <c r="E136" i="56" s="1"/>
  <c r="G136" i="56" s="1"/>
  <c r="C136" i="57" s="1"/>
  <c r="E136" i="57" s="1"/>
  <c r="G136" i="57" s="1"/>
  <c r="C120" i="55"/>
  <c r="E120" i="55" s="1"/>
  <c r="G120" i="55" s="1"/>
  <c r="C120" i="56" s="1"/>
  <c r="E120" i="56" s="1"/>
  <c r="G120" i="56" s="1"/>
  <c r="C120" i="57" s="1"/>
  <c r="E120" i="57" s="1"/>
  <c r="G120" i="57" s="1"/>
  <c r="C187" i="55"/>
  <c r="E187" i="55" s="1"/>
  <c r="G187" i="55" s="1"/>
  <c r="C187" i="56" s="1"/>
  <c r="E187" i="56" s="1"/>
  <c r="G187" i="56" s="1"/>
  <c r="C187" i="57" s="1"/>
  <c r="E187" i="57" s="1"/>
  <c r="G187" i="57" s="1"/>
  <c r="C119" i="55"/>
  <c r="E119" i="55" s="1"/>
  <c r="G119" i="55" s="1"/>
  <c r="C119" i="56" s="1"/>
  <c r="E119" i="56" s="1"/>
  <c r="G119" i="56" s="1"/>
  <c r="C119" i="57" s="1"/>
  <c r="E119" i="57" s="1"/>
  <c r="G119" i="57" s="1"/>
  <c r="C170" i="52"/>
  <c r="E170" i="52" s="1"/>
  <c r="G170" i="52" s="1"/>
  <c r="C135" i="55"/>
  <c r="E135" i="55" s="1"/>
  <c r="G135" i="55" s="1"/>
  <c r="C135" i="56" s="1"/>
  <c r="E135" i="56" s="1"/>
  <c r="G135" i="56" s="1"/>
  <c r="C135" i="57" s="1"/>
  <c r="E135" i="57" s="1"/>
  <c r="G135" i="57" s="1"/>
  <c r="C189" i="55"/>
  <c r="E189" i="55" s="1"/>
  <c r="G189" i="55" s="1"/>
  <c r="C189" i="56" s="1"/>
  <c r="E189" i="56" s="1"/>
  <c r="G189" i="56" s="1"/>
  <c r="C189" i="57" s="1"/>
  <c r="E189" i="57" s="1"/>
  <c r="G189" i="57" s="1"/>
  <c r="C121" i="55"/>
  <c r="E121" i="55" s="1"/>
  <c r="G121" i="55" s="1"/>
  <c r="C121" i="56" s="1"/>
  <c r="E121" i="56" s="1"/>
  <c r="G121" i="56" s="1"/>
  <c r="C121" i="57" s="1"/>
  <c r="E121" i="57" s="1"/>
  <c r="G121" i="57" s="1"/>
  <c r="C11" i="55"/>
  <c r="E11" i="55" s="1"/>
  <c r="G11" i="55" s="1"/>
  <c r="C11" i="56" s="1"/>
  <c r="E11" i="56" s="1"/>
  <c r="G11" i="56" s="1"/>
  <c r="C11" i="57" s="1"/>
  <c r="E11" i="57" s="1"/>
  <c r="G11" i="57" s="1"/>
  <c r="C116" i="55"/>
  <c r="E116" i="55" s="1"/>
  <c r="G116" i="55" s="1"/>
  <c r="C116" i="56" s="1"/>
  <c r="E116" i="56" s="1"/>
  <c r="G116" i="56" s="1"/>
  <c r="C116" i="57" s="1"/>
  <c r="E116" i="57" s="1"/>
  <c r="G116" i="57" s="1"/>
  <c r="C112" i="55"/>
  <c r="E112" i="55" s="1"/>
  <c r="G112" i="55" s="1"/>
  <c r="C112" i="56" s="1"/>
  <c r="E112" i="56" s="1"/>
  <c r="G112" i="56" s="1"/>
  <c r="C112" i="57" s="1"/>
  <c r="E112" i="57" s="1"/>
  <c r="G112" i="57" s="1"/>
  <c r="C149" i="55"/>
  <c r="E149" i="55" s="1"/>
  <c r="G149" i="55" s="1"/>
  <c r="C149" i="56" s="1"/>
  <c r="E149" i="56" s="1"/>
  <c r="G149" i="56" s="1"/>
  <c r="C149" i="57" s="1"/>
  <c r="E149" i="57" s="1"/>
  <c r="G149" i="57" s="1"/>
  <c r="C203" i="55"/>
  <c r="E203" i="55" s="1"/>
  <c r="G203" i="55" s="1"/>
  <c r="C203" i="56" s="1"/>
  <c r="E203" i="56" s="1"/>
  <c r="G203" i="56" s="1"/>
  <c r="C203" i="57" s="1"/>
  <c r="E203" i="57" s="1"/>
  <c r="G203" i="57" s="1"/>
  <c r="C207" i="55"/>
  <c r="E207" i="55" s="1"/>
  <c r="G207" i="55" s="1"/>
  <c r="C207" i="56" s="1"/>
  <c r="E207" i="56" s="1"/>
  <c r="G207" i="56" s="1"/>
  <c r="C207" i="57" s="1"/>
  <c r="E207" i="57" s="1"/>
  <c r="G207" i="57" s="1"/>
  <c r="C71" i="58"/>
  <c r="E71" i="58" s="1"/>
  <c r="G71" i="58" s="1"/>
  <c r="C71" i="59" s="1"/>
  <c r="E71" i="59" s="1"/>
  <c r="G71" i="59" s="1"/>
  <c r="C198" i="58"/>
  <c r="E198" i="58" s="1"/>
  <c r="G198" i="58" s="1"/>
  <c r="C198" i="59" s="1"/>
  <c r="E198" i="59" s="1"/>
  <c r="G198" i="59" s="1"/>
  <c r="C85" i="58"/>
  <c r="E85" i="58" s="1"/>
  <c r="G85" i="58" s="1"/>
  <c r="C85" i="59" s="1"/>
  <c r="E85" i="59" s="1"/>
  <c r="G85" i="59" s="1"/>
  <c r="C177" i="55"/>
  <c r="E177" i="55" s="1"/>
  <c r="G177" i="55" s="1"/>
  <c r="C177" i="56" s="1"/>
  <c r="E177" i="56" s="1"/>
  <c r="G177" i="56" s="1"/>
  <c r="C177" i="57" s="1"/>
  <c r="E177" i="57" s="1"/>
  <c r="G177" i="57" s="1"/>
  <c r="C152" i="58"/>
  <c r="E152" i="58" s="1"/>
  <c r="G152" i="58" s="1"/>
  <c r="C152" i="59" s="1"/>
  <c r="E152" i="59" s="1"/>
  <c r="G152" i="59" s="1"/>
  <c r="C24" i="58"/>
  <c r="E24" i="58" s="1"/>
  <c r="G24" i="58" s="1"/>
  <c r="C24" i="59" s="1"/>
  <c r="E24" i="59" s="1"/>
  <c r="G24" i="59" s="1"/>
  <c r="C100" i="55"/>
  <c r="E100" i="55" s="1"/>
  <c r="G100" i="55" s="1"/>
  <c r="C100" i="56" s="1"/>
  <c r="E100" i="56" s="1"/>
  <c r="G100" i="56" s="1"/>
  <c r="C100" i="57" s="1"/>
  <c r="E100" i="57" s="1"/>
  <c r="G100" i="57" s="1"/>
  <c r="C16" i="55"/>
  <c r="E16" i="55" s="1"/>
  <c r="G16" i="55" s="1"/>
  <c r="C16" i="56" s="1"/>
  <c r="E16" i="56" s="1"/>
  <c r="G16" i="56" s="1"/>
  <c r="C16" i="57" s="1"/>
  <c r="E16" i="57" s="1"/>
  <c r="G16" i="57" s="1"/>
  <c r="C178" i="52"/>
  <c r="E178" i="52" s="1"/>
  <c r="G178" i="52" s="1"/>
  <c r="C168" i="58"/>
  <c r="E168" i="58" s="1"/>
  <c r="G168" i="58" s="1"/>
  <c r="C168" i="59" s="1"/>
  <c r="E168" i="59" s="1"/>
  <c r="G168" i="59" s="1"/>
  <c r="C167" i="55"/>
  <c r="E167" i="55" s="1"/>
  <c r="G167" i="55" s="1"/>
  <c r="C167" i="56" s="1"/>
  <c r="E167" i="56" s="1"/>
  <c r="G167" i="56" s="1"/>
  <c r="C167" i="57" s="1"/>
  <c r="E167" i="57" s="1"/>
  <c r="G167" i="57" s="1"/>
  <c r="C162" i="55"/>
  <c r="E162" i="55" s="1"/>
  <c r="G162" i="55" s="1"/>
  <c r="C162" i="56" s="1"/>
  <c r="E162" i="56" s="1"/>
  <c r="G162" i="56" s="1"/>
  <c r="C162" i="57" s="1"/>
  <c r="E162" i="57" s="1"/>
  <c r="G162" i="57" s="1"/>
  <c r="C159" i="55"/>
  <c r="E159" i="55" s="1"/>
  <c r="G159" i="55" s="1"/>
  <c r="C159" i="56" s="1"/>
  <c r="E159" i="56" s="1"/>
  <c r="G159" i="56" s="1"/>
  <c r="C159" i="57" s="1"/>
  <c r="E159" i="57" s="1"/>
  <c r="G159" i="57" s="1"/>
  <c r="C190" i="52"/>
  <c r="E190" i="52" s="1"/>
  <c r="G190" i="52" s="1"/>
  <c r="C164" i="58"/>
  <c r="E164" i="58" s="1"/>
  <c r="G164" i="58" s="1"/>
  <c r="C164" i="59" s="1"/>
  <c r="E164" i="59" s="1"/>
  <c r="G164" i="59" s="1"/>
  <c r="C89" i="55"/>
  <c r="E89" i="55" s="1"/>
  <c r="G89" i="55" s="1"/>
  <c r="C89" i="56" s="1"/>
  <c r="E89" i="56" s="1"/>
  <c r="G89" i="56" s="1"/>
  <c r="C89" i="57" s="1"/>
  <c r="E89" i="57" s="1"/>
  <c r="G89" i="57" s="1"/>
  <c r="C67" i="58"/>
  <c r="E67" i="58" s="1"/>
  <c r="G67" i="58" s="1"/>
  <c r="C67" i="59" s="1"/>
  <c r="E67" i="59" s="1"/>
  <c r="G67" i="59" s="1"/>
  <c r="C62" i="58"/>
  <c r="E62" i="58" s="1"/>
  <c r="G62" i="58" s="1"/>
  <c r="C62" i="59" s="1"/>
  <c r="E62" i="59" s="1"/>
  <c r="G62" i="59" s="1"/>
  <c r="C41" i="58"/>
  <c r="E41" i="58" s="1"/>
  <c r="G41" i="58" s="1"/>
  <c r="C41" i="59" s="1"/>
  <c r="E41" i="59" s="1"/>
  <c r="G41" i="59" s="1"/>
  <c r="C35" i="58"/>
  <c r="E35" i="58" s="1"/>
  <c r="G35" i="58" s="1"/>
  <c r="C35" i="59" s="1"/>
  <c r="E35" i="59" s="1"/>
  <c r="G35" i="59" s="1"/>
  <c r="C22" i="51"/>
  <c r="E22" i="51" s="1"/>
  <c r="G22" i="51" s="1"/>
  <c r="C19" i="58"/>
  <c r="E19" i="58" s="1"/>
  <c r="G19" i="58" s="1"/>
  <c r="C19" i="59" s="1"/>
  <c r="E19" i="59" s="1"/>
  <c r="G19" i="59" s="1"/>
  <c r="C17" i="5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2" i="58"/>
  <c r="E12" i="58" s="1"/>
  <c r="G12" i="58" s="1"/>
  <c r="C12" i="59" s="1"/>
  <c r="E12" i="59" s="1"/>
  <c r="G12" i="59" s="1"/>
  <c r="E106" i="57"/>
  <c r="G106" i="57" s="1"/>
  <c r="E61" i="57"/>
  <c r="G61" i="57" s="1"/>
  <c r="E39" i="57"/>
  <c r="G39" i="57" s="1"/>
  <c r="E124" i="57"/>
  <c r="G124" i="57" s="1"/>
  <c r="E179" i="57"/>
  <c r="G179" i="57" s="1"/>
  <c r="E150" i="57"/>
  <c r="G150" i="57" s="1"/>
  <c r="E102" i="57"/>
  <c r="G102" i="57" s="1"/>
  <c r="E97" i="56"/>
  <c r="G97" i="56" s="1"/>
  <c r="C97" i="57" s="1"/>
  <c r="E55" i="55"/>
  <c r="G55" i="55" s="1"/>
  <c r="C55" i="56" s="1"/>
  <c r="E87" i="56"/>
  <c r="G87" i="56" s="1"/>
  <c r="C87" i="57" s="1"/>
  <c r="E93" i="56"/>
  <c r="G93" i="56" s="1"/>
  <c r="C93" i="57" s="1"/>
  <c r="E92" i="55"/>
  <c r="G92" i="55" s="1"/>
  <c r="C92" i="56" s="1"/>
  <c r="E82" i="56"/>
  <c r="G82" i="56" s="1"/>
  <c r="C82" i="57" s="1"/>
  <c r="E81" i="56"/>
  <c r="G81" i="56" s="1"/>
  <c r="C81" i="57" s="1"/>
  <c r="E79" i="57"/>
  <c r="G79" i="57" s="1"/>
  <c r="E74" i="56"/>
  <c r="G74" i="56" s="1"/>
  <c r="C74" i="57" s="1"/>
  <c r="E73" i="56"/>
  <c r="G73" i="56" s="1"/>
  <c r="C73" i="57" s="1"/>
  <c r="E70" i="56"/>
  <c r="G70" i="56" s="1"/>
  <c r="C70" i="57" s="1"/>
  <c r="E66" i="57"/>
  <c r="G66" i="57" s="1"/>
  <c r="E47" i="57"/>
  <c r="G47" i="57" s="1"/>
  <c r="E46" i="56"/>
  <c r="G46" i="56" s="1"/>
  <c r="C46" i="57" s="1"/>
  <c r="E42" i="57"/>
  <c r="G42" i="57" s="1"/>
  <c r="E40" i="56"/>
  <c r="G40" i="56" s="1"/>
  <c r="C40" i="57" s="1"/>
  <c r="E38" i="56"/>
  <c r="G38" i="56" s="1"/>
  <c r="C38" i="57" s="1"/>
  <c r="E37" i="56"/>
  <c r="G37" i="56" s="1"/>
  <c r="C37" i="57" s="1"/>
  <c r="E34" i="57"/>
  <c r="G34" i="57" s="1"/>
  <c r="E29" i="56"/>
  <c r="G29" i="56" s="1"/>
  <c r="C29" i="57" s="1"/>
  <c r="E27" i="56"/>
  <c r="G27" i="56" s="1"/>
  <c r="C27" i="57" s="1"/>
  <c r="E26" i="56"/>
  <c r="G26" i="56" s="1"/>
  <c r="C26" i="57" s="1"/>
  <c r="E23" i="56"/>
  <c r="G23" i="56" s="1"/>
  <c r="C23" i="57" s="1"/>
  <c r="E14" i="56"/>
  <c r="G14" i="56" s="1"/>
  <c r="C14" i="57" s="1"/>
  <c r="E6" i="56"/>
  <c r="G6" i="56" s="1"/>
  <c r="C6" i="57" s="1"/>
  <c r="C169" i="58" l="1"/>
  <c r="E169" i="58" s="1"/>
  <c r="G169" i="58" s="1"/>
  <c r="C169" i="59" s="1"/>
  <c r="E169" i="59" s="1"/>
  <c r="G169" i="59" s="1"/>
  <c r="C196" i="61"/>
  <c r="E196" i="61" s="1"/>
  <c r="G196" i="61" s="1"/>
  <c r="C194" i="58"/>
  <c r="E194" i="58" s="1"/>
  <c r="G194" i="58" s="1"/>
  <c r="C194" i="59" s="1"/>
  <c r="E194" i="59" s="1"/>
  <c r="G194" i="59" s="1"/>
  <c r="C116" i="58"/>
  <c r="E116" i="58" s="1"/>
  <c r="G116" i="58" s="1"/>
  <c r="C116" i="59" s="1"/>
  <c r="E116" i="59" s="1"/>
  <c r="G116" i="59" s="1"/>
  <c r="C80" i="58"/>
  <c r="E80" i="58" s="1"/>
  <c r="G80" i="58" s="1"/>
  <c r="C80" i="59" s="1"/>
  <c r="E80" i="59" s="1"/>
  <c r="G80" i="59" s="1"/>
  <c r="C185" i="58"/>
  <c r="E185" i="58" s="1"/>
  <c r="G185" i="58" s="1"/>
  <c r="C185" i="59" s="1"/>
  <c r="E185" i="59" s="1"/>
  <c r="G185" i="59" s="1"/>
  <c r="C157" i="58"/>
  <c r="E157" i="58" s="1"/>
  <c r="G157" i="58" s="1"/>
  <c r="C157" i="59" s="1"/>
  <c r="E157" i="59" s="1"/>
  <c r="G157" i="59" s="1"/>
  <c r="C86" i="61"/>
  <c r="E86" i="61" s="1"/>
  <c r="G86" i="61" s="1"/>
  <c r="C188" i="58"/>
  <c r="E188" i="58" s="1"/>
  <c r="G188" i="58" s="1"/>
  <c r="C188" i="59" s="1"/>
  <c r="E188" i="59" s="1"/>
  <c r="G188" i="59" s="1"/>
  <c r="C186" i="58"/>
  <c r="E186" i="58" s="1"/>
  <c r="G186" i="58" s="1"/>
  <c r="C186" i="59" s="1"/>
  <c r="E186" i="59" s="1"/>
  <c r="G186" i="59" s="1"/>
  <c r="C21" i="58"/>
  <c r="E21" i="58" s="1"/>
  <c r="G21" i="58" s="1"/>
  <c r="C21" i="59" s="1"/>
  <c r="E21" i="59" s="1"/>
  <c r="G21" i="59" s="1"/>
  <c r="C144" i="58"/>
  <c r="E144" i="58" s="1"/>
  <c r="G144" i="58" s="1"/>
  <c r="C144" i="59" s="1"/>
  <c r="E144" i="59" s="1"/>
  <c r="G144" i="59" s="1"/>
  <c r="C155" i="58"/>
  <c r="E155" i="58" s="1"/>
  <c r="G155" i="58" s="1"/>
  <c r="C155" i="59" s="1"/>
  <c r="E155" i="59" s="1"/>
  <c r="G155" i="59" s="1"/>
  <c r="C57" i="61"/>
  <c r="E57" i="61" s="1"/>
  <c r="G57" i="61" s="1"/>
  <c r="C158" i="58"/>
  <c r="E158" i="58" s="1"/>
  <c r="G158" i="58" s="1"/>
  <c r="C158" i="59" s="1"/>
  <c r="E158" i="59" s="1"/>
  <c r="G158" i="59" s="1"/>
  <c r="C30" i="58"/>
  <c r="E30" i="58" s="1"/>
  <c r="G30" i="58" s="1"/>
  <c r="C30" i="59" s="1"/>
  <c r="E30" i="59" s="1"/>
  <c r="G30" i="59" s="1"/>
  <c r="C54" i="61"/>
  <c r="E54" i="61" s="1"/>
  <c r="G54" i="61" s="1"/>
  <c r="C204" i="58"/>
  <c r="E204" i="58" s="1"/>
  <c r="G204" i="58" s="1"/>
  <c r="C204" i="59" s="1"/>
  <c r="E204" i="59" s="1"/>
  <c r="G204" i="59" s="1"/>
  <c r="C68" i="58"/>
  <c r="E68" i="58" s="1"/>
  <c r="G68" i="58" s="1"/>
  <c r="C68" i="59" s="1"/>
  <c r="E68" i="59" s="1"/>
  <c r="G68" i="59" s="1"/>
  <c r="C24" i="60"/>
  <c r="E24" i="60" s="1"/>
  <c r="G24" i="60" s="1"/>
  <c r="C138" i="58"/>
  <c r="E138" i="58" s="1"/>
  <c r="G138" i="58" s="1"/>
  <c r="C138" i="59" s="1"/>
  <c r="E138" i="59" s="1"/>
  <c r="G138" i="59" s="1"/>
  <c r="C151" i="60"/>
  <c r="E151" i="60" s="1"/>
  <c r="G151" i="60" s="1"/>
  <c r="C108" i="61"/>
  <c r="E108" i="61" s="1"/>
  <c r="G108" i="61" s="1"/>
  <c r="C193" i="61"/>
  <c r="E193" i="61" s="1"/>
  <c r="G193" i="61" s="1"/>
  <c r="C20" i="58"/>
  <c r="E20" i="58" s="1"/>
  <c r="G20" i="58" s="1"/>
  <c r="C20" i="59" s="1"/>
  <c r="E20" i="59" s="1"/>
  <c r="G20" i="59" s="1"/>
  <c r="C18" i="58"/>
  <c r="E18" i="58" s="1"/>
  <c r="G18" i="58" s="1"/>
  <c r="C18" i="59" s="1"/>
  <c r="E18" i="59" s="1"/>
  <c r="G18" i="59" s="1"/>
  <c r="C166" i="58"/>
  <c r="E166" i="58" s="1"/>
  <c r="G166" i="58" s="1"/>
  <c r="C166" i="59" s="1"/>
  <c r="E166" i="59" s="1"/>
  <c r="G166" i="59" s="1"/>
  <c r="C171" i="58"/>
  <c r="E171" i="58" s="1"/>
  <c r="G171" i="58" s="1"/>
  <c r="C171" i="59" s="1"/>
  <c r="E171" i="59" s="1"/>
  <c r="G171" i="59" s="1"/>
  <c r="C33" i="58"/>
  <c r="E33" i="58" s="1"/>
  <c r="G33" i="58" s="1"/>
  <c r="C33" i="59" s="1"/>
  <c r="E33" i="59" s="1"/>
  <c r="G33" i="59" s="1"/>
  <c r="C107" i="61"/>
  <c r="E107" i="61" s="1"/>
  <c r="G107" i="61" s="1"/>
  <c r="C160" i="58"/>
  <c r="E160" i="58" s="1"/>
  <c r="G160" i="58" s="1"/>
  <c r="C160" i="59" s="1"/>
  <c r="E160" i="59" s="1"/>
  <c r="G160" i="59" s="1"/>
  <c r="C32" i="58"/>
  <c r="E32" i="58" s="1"/>
  <c r="G32" i="58" s="1"/>
  <c r="C32" i="59" s="1"/>
  <c r="E32" i="59" s="1"/>
  <c r="G32" i="59" s="1"/>
  <c r="C28" i="58"/>
  <c r="E28" i="58" s="1"/>
  <c r="G28" i="58" s="1"/>
  <c r="C28" i="59" s="1"/>
  <c r="E28" i="59" s="1"/>
  <c r="G28" i="59" s="1"/>
  <c r="C182" i="58"/>
  <c r="E182" i="58" s="1"/>
  <c r="G182" i="58" s="1"/>
  <c r="C182" i="59" s="1"/>
  <c r="E182" i="59" s="1"/>
  <c r="G182" i="59" s="1"/>
  <c r="C45" i="61"/>
  <c r="E45" i="61" s="1"/>
  <c r="G45" i="61" s="1"/>
  <c r="C101" i="60"/>
  <c r="E101" i="60" s="1"/>
  <c r="G101" i="60" s="1"/>
  <c r="C119" i="58"/>
  <c r="E119" i="58" s="1"/>
  <c r="G119" i="58" s="1"/>
  <c r="C119" i="59" s="1"/>
  <c r="E119" i="59" s="1"/>
  <c r="G119" i="59" s="1"/>
  <c r="C207" i="58"/>
  <c r="E207" i="58" s="1"/>
  <c r="G207" i="58" s="1"/>
  <c r="C207" i="59" s="1"/>
  <c r="E207" i="59" s="1"/>
  <c r="G207" i="59" s="1"/>
  <c r="C131" i="58"/>
  <c r="E131" i="58" s="1"/>
  <c r="G131" i="58" s="1"/>
  <c r="C131" i="59" s="1"/>
  <c r="E131" i="59" s="1"/>
  <c r="G131" i="59" s="1"/>
  <c r="C64" i="58"/>
  <c r="E64" i="58" s="1"/>
  <c r="G64" i="58" s="1"/>
  <c r="C64" i="59" s="1"/>
  <c r="E64" i="59" s="1"/>
  <c r="G64" i="59" s="1"/>
  <c r="C84" i="58"/>
  <c r="E84" i="58" s="1"/>
  <c r="G84" i="58" s="1"/>
  <c r="C84" i="59" s="1"/>
  <c r="E84" i="59" s="1"/>
  <c r="G84" i="59" s="1"/>
  <c r="C142" i="60"/>
  <c r="E142" i="60" s="1"/>
  <c r="G142" i="60" s="1"/>
  <c r="C122" i="58"/>
  <c r="E122" i="58" s="1"/>
  <c r="G122" i="58" s="1"/>
  <c r="C122" i="59" s="1"/>
  <c r="E122" i="59" s="1"/>
  <c r="G122" i="59" s="1"/>
  <c r="C77" i="52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123" i="58"/>
  <c r="E123" i="58" s="1"/>
  <c r="G123" i="58" s="1"/>
  <c r="C123" i="59" s="1"/>
  <c r="E123" i="59" s="1"/>
  <c r="G123" i="59" s="1"/>
  <c r="C175" i="58"/>
  <c r="E175" i="58" s="1"/>
  <c r="G175" i="58" s="1"/>
  <c r="C175" i="59" s="1"/>
  <c r="E175" i="59" s="1"/>
  <c r="G175" i="59" s="1"/>
  <c r="C146" i="61"/>
  <c r="E146" i="61" s="1"/>
  <c r="G146" i="61" s="1"/>
  <c r="C44" i="60"/>
  <c r="E44" i="60" s="1"/>
  <c r="G44" i="60" s="1"/>
  <c r="C65" i="58"/>
  <c r="E65" i="58" s="1"/>
  <c r="G65" i="58" s="1"/>
  <c r="C65" i="59" s="1"/>
  <c r="E65" i="59" s="1"/>
  <c r="G65" i="59" s="1"/>
  <c r="C174" i="58"/>
  <c r="E174" i="58" s="1"/>
  <c r="G174" i="58" s="1"/>
  <c r="C174" i="59" s="1"/>
  <c r="E174" i="59" s="1"/>
  <c r="G174" i="59" s="1"/>
  <c r="C91" i="58"/>
  <c r="E91" i="58" s="1"/>
  <c r="G91" i="58" s="1"/>
  <c r="C91" i="59" s="1"/>
  <c r="E91" i="59" s="1"/>
  <c r="G91" i="59" s="1"/>
  <c r="C127" i="58"/>
  <c r="E127" i="58" s="1"/>
  <c r="G127" i="58" s="1"/>
  <c r="C127" i="59" s="1"/>
  <c r="E127" i="59" s="1"/>
  <c r="G127" i="59" s="1"/>
  <c r="C152" i="60"/>
  <c r="E152" i="60" s="1"/>
  <c r="G152" i="60" s="1"/>
  <c r="C121" i="58"/>
  <c r="E121" i="58" s="1"/>
  <c r="G121" i="58" s="1"/>
  <c r="C121" i="59" s="1"/>
  <c r="E121" i="59" s="1"/>
  <c r="G121" i="59" s="1"/>
  <c r="C83" i="58"/>
  <c r="E83" i="58" s="1"/>
  <c r="G83" i="58" s="1"/>
  <c r="C83" i="59" s="1"/>
  <c r="E83" i="59" s="1"/>
  <c r="G83" i="59" s="1"/>
  <c r="C48" i="60"/>
  <c r="E48" i="60" s="1"/>
  <c r="G48" i="60" s="1"/>
  <c r="C191" i="58"/>
  <c r="E191" i="58" s="1"/>
  <c r="G191" i="58" s="1"/>
  <c r="C191" i="59" s="1"/>
  <c r="E191" i="59" s="1"/>
  <c r="G191" i="59" s="1"/>
  <c r="C96" i="58"/>
  <c r="E96" i="58" s="1"/>
  <c r="G96" i="58" s="1"/>
  <c r="C96" i="59" s="1"/>
  <c r="E96" i="59" s="1"/>
  <c r="G96" i="59" s="1"/>
  <c r="C110" i="58"/>
  <c r="E110" i="58" s="1"/>
  <c r="G110" i="58" s="1"/>
  <c r="C110" i="59" s="1"/>
  <c r="E110" i="59" s="1"/>
  <c r="G110" i="59" s="1"/>
  <c r="C58" i="58"/>
  <c r="E58" i="58" s="1"/>
  <c r="G58" i="58" s="1"/>
  <c r="C58" i="59" s="1"/>
  <c r="E58" i="59" s="1"/>
  <c r="G58" i="59" s="1"/>
  <c r="C72" i="58"/>
  <c r="E72" i="58" s="1"/>
  <c r="G72" i="58" s="1"/>
  <c r="C72" i="59" s="1"/>
  <c r="E72" i="59" s="1"/>
  <c r="G72" i="59" s="1"/>
  <c r="C137" i="58"/>
  <c r="E137" i="58" s="1"/>
  <c r="G137" i="58" s="1"/>
  <c r="C137" i="59" s="1"/>
  <c r="E137" i="59" s="1"/>
  <c r="G137" i="59" s="1"/>
  <c r="C180" i="58"/>
  <c r="E180" i="58" s="1"/>
  <c r="G180" i="58" s="1"/>
  <c r="C180" i="59" s="1"/>
  <c r="E180" i="59" s="1"/>
  <c r="G180" i="59" s="1"/>
  <c r="C75" i="58"/>
  <c r="E75" i="58" s="1"/>
  <c r="G75" i="58" s="1"/>
  <c r="C75" i="59" s="1"/>
  <c r="E75" i="59" s="1"/>
  <c r="G75" i="59" s="1"/>
  <c r="C209" i="58"/>
  <c r="E209" i="58" s="1"/>
  <c r="G209" i="58" s="1"/>
  <c r="C209" i="59" s="1"/>
  <c r="E209" i="59" s="1"/>
  <c r="G209" i="59" s="1"/>
  <c r="C173" i="58"/>
  <c r="E173" i="58" s="1"/>
  <c r="G173" i="58" s="1"/>
  <c r="C173" i="59" s="1"/>
  <c r="E173" i="59" s="1"/>
  <c r="G173" i="59" s="1"/>
  <c r="C202" i="58"/>
  <c r="E202" i="58" s="1"/>
  <c r="G202" i="58" s="1"/>
  <c r="C202" i="59" s="1"/>
  <c r="E202" i="59" s="1"/>
  <c r="G202" i="59" s="1"/>
  <c r="C176" i="58"/>
  <c r="E176" i="58" s="1"/>
  <c r="G176" i="58" s="1"/>
  <c r="C176" i="59" s="1"/>
  <c r="E176" i="59" s="1"/>
  <c r="G176" i="59" s="1"/>
  <c r="C177" i="58"/>
  <c r="E177" i="58" s="1"/>
  <c r="G177" i="58" s="1"/>
  <c r="C177" i="59" s="1"/>
  <c r="E177" i="59" s="1"/>
  <c r="G177" i="59" s="1"/>
  <c r="C120" i="58"/>
  <c r="E120" i="58" s="1"/>
  <c r="G120" i="58" s="1"/>
  <c r="C120" i="59" s="1"/>
  <c r="E120" i="59" s="1"/>
  <c r="G120" i="59" s="1"/>
  <c r="C141" i="58"/>
  <c r="E141" i="58" s="1"/>
  <c r="G141" i="58" s="1"/>
  <c r="C141" i="59" s="1"/>
  <c r="E141" i="59" s="1"/>
  <c r="G141" i="59" s="1"/>
  <c r="C63" i="60"/>
  <c r="E63" i="60" s="1"/>
  <c r="G63" i="60" s="1"/>
  <c r="C200" i="58"/>
  <c r="E200" i="58" s="1"/>
  <c r="G200" i="58" s="1"/>
  <c r="C200" i="59" s="1"/>
  <c r="E200" i="59" s="1"/>
  <c r="G200" i="59" s="1"/>
  <c r="C103" i="58"/>
  <c r="E103" i="58" s="1"/>
  <c r="G103" i="58" s="1"/>
  <c r="C103" i="59" s="1"/>
  <c r="E103" i="59" s="1"/>
  <c r="G103" i="59" s="1"/>
  <c r="C53" i="61"/>
  <c r="E53" i="61" s="1"/>
  <c r="G53" i="61" s="1"/>
  <c r="C115" i="58"/>
  <c r="E115" i="58" s="1"/>
  <c r="G115" i="58" s="1"/>
  <c r="C115" i="59" s="1"/>
  <c r="E115" i="59" s="1"/>
  <c r="G115" i="59" s="1"/>
  <c r="C52" i="61"/>
  <c r="E52" i="61" s="1"/>
  <c r="G52" i="61" s="1"/>
  <c r="C156" i="61"/>
  <c r="E156" i="61" s="1"/>
  <c r="G156" i="61" s="1"/>
  <c r="C109" i="58"/>
  <c r="E109" i="58" s="1"/>
  <c r="G109" i="58" s="1"/>
  <c r="C109" i="59" s="1"/>
  <c r="E109" i="59" s="1"/>
  <c r="G109" i="59" s="1"/>
  <c r="C183" i="58"/>
  <c r="E183" i="58" s="1"/>
  <c r="G183" i="58" s="1"/>
  <c r="C183" i="59" s="1"/>
  <c r="E183" i="59" s="1"/>
  <c r="G183" i="59" s="1"/>
  <c r="C197" i="58"/>
  <c r="E197" i="58" s="1"/>
  <c r="G197" i="58" s="1"/>
  <c r="C197" i="59" s="1"/>
  <c r="E197" i="59" s="1"/>
  <c r="G197" i="59" s="1"/>
  <c r="C94" i="58"/>
  <c r="E94" i="58" s="1"/>
  <c r="G94" i="58" s="1"/>
  <c r="C94" i="59" s="1"/>
  <c r="E94" i="59" s="1"/>
  <c r="G94" i="59" s="1"/>
  <c r="C98" i="58"/>
  <c r="E98" i="58" s="1"/>
  <c r="G98" i="58" s="1"/>
  <c r="C98" i="59" s="1"/>
  <c r="E98" i="59" s="1"/>
  <c r="G98" i="59" s="1"/>
  <c r="C210" i="58"/>
  <c r="E210" i="58" s="1"/>
  <c r="G210" i="58" s="1"/>
  <c r="C210" i="59" s="1"/>
  <c r="E210" i="59" s="1"/>
  <c r="G210" i="59" s="1"/>
  <c r="C130" i="58"/>
  <c r="E130" i="58" s="1"/>
  <c r="G130" i="58" s="1"/>
  <c r="C130" i="59" s="1"/>
  <c r="E130" i="59" s="1"/>
  <c r="G130" i="59" s="1"/>
  <c r="C140" i="58"/>
  <c r="E140" i="58" s="1"/>
  <c r="G140" i="58" s="1"/>
  <c r="C140" i="59" s="1"/>
  <c r="E140" i="59" s="1"/>
  <c r="G140" i="59" s="1"/>
  <c r="C90" i="58"/>
  <c r="E90" i="58" s="1"/>
  <c r="G90" i="58" s="1"/>
  <c r="C90" i="59" s="1"/>
  <c r="E90" i="59" s="1"/>
  <c r="G90" i="59" s="1"/>
  <c r="C208" i="58"/>
  <c r="E208" i="58" s="1"/>
  <c r="G208" i="58" s="1"/>
  <c r="C208" i="59" s="1"/>
  <c r="E208" i="59" s="1"/>
  <c r="G208" i="59" s="1"/>
  <c r="C205" i="58"/>
  <c r="E205" i="58" s="1"/>
  <c r="G205" i="58" s="1"/>
  <c r="C205" i="59" s="1"/>
  <c r="E205" i="59" s="1"/>
  <c r="G205" i="59" s="1"/>
  <c r="C143" i="58"/>
  <c r="E143" i="58" s="1"/>
  <c r="G143" i="58" s="1"/>
  <c r="C143" i="59" s="1"/>
  <c r="E143" i="59" s="1"/>
  <c r="G143" i="59" s="1"/>
  <c r="C148" i="58"/>
  <c r="E148" i="58" s="1"/>
  <c r="G148" i="58" s="1"/>
  <c r="C148" i="59" s="1"/>
  <c r="E148" i="59" s="1"/>
  <c r="G148" i="59" s="1"/>
  <c r="C125" i="58"/>
  <c r="E125" i="58" s="1"/>
  <c r="G125" i="58" s="1"/>
  <c r="C125" i="59" s="1"/>
  <c r="E125" i="59" s="1"/>
  <c r="G125" i="59" s="1"/>
  <c r="C49" i="58"/>
  <c r="E49" i="58" s="1"/>
  <c r="G49" i="58" s="1"/>
  <c r="C49" i="59" s="1"/>
  <c r="E49" i="59" s="1"/>
  <c r="G49" i="59" s="1"/>
  <c r="C50" i="60"/>
  <c r="E50" i="60" s="1"/>
  <c r="G50" i="60" s="1"/>
  <c r="C134" i="58"/>
  <c r="E134" i="58" s="1"/>
  <c r="G134" i="58" s="1"/>
  <c r="C134" i="59" s="1"/>
  <c r="E134" i="59" s="1"/>
  <c r="G134" i="59" s="1"/>
  <c r="C105" i="58"/>
  <c r="E105" i="58" s="1"/>
  <c r="G105" i="58" s="1"/>
  <c r="C105" i="59" s="1"/>
  <c r="E105" i="59" s="1"/>
  <c r="G105" i="59" s="1"/>
  <c r="C198" i="60"/>
  <c r="E198" i="60" s="1"/>
  <c r="G198" i="60" s="1"/>
  <c r="C149" i="58"/>
  <c r="E149" i="58" s="1"/>
  <c r="G149" i="58" s="1"/>
  <c r="C149" i="59" s="1"/>
  <c r="E149" i="59" s="1"/>
  <c r="G149" i="59" s="1"/>
  <c r="C111" i="58"/>
  <c r="E111" i="58" s="1"/>
  <c r="G111" i="58" s="1"/>
  <c r="C111" i="59" s="1"/>
  <c r="E111" i="59" s="1"/>
  <c r="G111" i="59" s="1"/>
  <c r="C16" i="58"/>
  <c r="E16" i="58" s="1"/>
  <c r="G16" i="58" s="1"/>
  <c r="C16" i="59" s="1"/>
  <c r="E16" i="59" s="1"/>
  <c r="G16" i="59" s="1"/>
  <c r="C135" i="58"/>
  <c r="E135" i="58" s="1"/>
  <c r="G135" i="58" s="1"/>
  <c r="C135" i="59" s="1"/>
  <c r="E135" i="59" s="1"/>
  <c r="G135" i="59" s="1"/>
  <c r="C172" i="58"/>
  <c r="E172" i="58" s="1"/>
  <c r="G172" i="58" s="1"/>
  <c r="C172" i="59" s="1"/>
  <c r="E172" i="59" s="1"/>
  <c r="G172" i="59" s="1"/>
  <c r="C13" i="58"/>
  <c r="E13" i="58" s="1"/>
  <c r="G13" i="58" s="1"/>
  <c r="C13" i="59" s="1"/>
  <c r="E13" i="59" s="1"/>
  <c r="G13" i="59" s="1"/>
  <c r="C195" i="58"/>
  <c r="E195" i="58" s="1"/>
  <c r="G195" i="58" s="1"/>
  <c r="C195" i="59" s="1"/>
  <c r="E195" i="59" s="1"/>
  <c r="G195" i="59" s="1"/>
  <c r="C31" i="62"/>
  <c r="E31" i="62" s="1"/>
  <c r="G31" i="62" s="1"/>
  <c r="C59" i="58"/>
  <c r="E59" i="58" s="1"/>
  <c r="G59" i="58" s="1"/>
  <c r="C59" i="59" s="1"/>
  <c r="E59" i="59" s="1"/>
  <c r="G59" i="59" s="1"/>
  <c r="C36" i="53"/>
  <c r="E36" i="53" s="1"/>
  <c r="G36" i="53" s="1"/>
  <c r="C76" i="58"/>
  <c r="E76" i="58" s="1"/>
  <c r="G76" i="58" s="1"/>
  <c r="C76" i="59" s="1"/>
  <c r="E76" i="59" s="1"/>
  <c r="G76" i="59" s="1"/>
  <c r="C56" i="58"/>
  <c r="E56" i="58" s="1"/>
  <c r="G56" i="58" s="1"/>
  <c r="C56" i="59" s="1"/>
  <c r="E56" i="59" s="1"/>
  <c r="G56" i="59" s="1"/>
  <c r="C60" i="58"/>
  <c r="E60" i="58" s="1"/>
  <c r="G60" i="58" s="1"/>
  <c r="C60" i="59" s="1"/>
  <c r="E60" i="59" s="1"/>
  <c r="G60" i="59" s="1"/>
  <c r="C139" i="58"/>
  <c r="E139" i="58" s="1"/>
  <c r="G139" i="58" s="1"/>
  <c r="C139" i="59" s="1"/>
  <c r="E139" i="59" s="1"/>
  <c r="G139" i="59" s="1"/>
  <c r="C199" i="60"/>
  <c r="E199" i="60" s="1"/>
  <c r="G199" i="60" s="1"/>
  <c r="C165" i="58"/>
  <c r="E165" i="58" s="1"/>
  <c r="G165" i="58" s="1"/>
  <c r="C165" i="59" s="1"/>
  <c r="E165" i="59" s="1"/>
  <c r="G165" i="59" s="1"/>
  <c r="C153" i="61"/>
  <c r="E153" i="61" s="1"/>
  <c r="G153" i="61" s="1"/>
  <c r="C100" i="58"/>
  <c r="E100" i="58" s="1"/>
  <c r="G100" i="58" s="1"/>
  <c r="C100" i="59" s="1"/>
  <c r="E100" i="59" s="1"/>
  <c r="G100" i="59" s="1"/>
  <c r="C117" i="58"/>
  <c r="E117" i="58" s="1"/>
  <c r="G117" i="58" s="1"/>
  <c r="C117" i="59" s="1"/>
  <c r="E117" i="59" s="1"/>
  <c r="G117" i="59" s="1"/>
  <c r="C95" i="58"/>
  <c r="E95" i="58" s="1"/>
  <c r="G95" i="58" s="1"/>
  <c r="C95" i="59" s="1"/>
  <c r="E95" i="59" s="1"/>
  <c r="G95" i="59" s="1"/>
  <c r="C69" i="58"/>
  <c r="E69" i="58" s="1"/>
  <c r="G69" i="58" s="1"/>
  <c r="C69" i="59" s="1"/>
  <c r="E69" i="59" s="1"/>
  <c r="G69" i="59" s="1"/>
  <c r="C85" i="60"/>
  <c r="E85" i="60" s="1"/>
  <c r="G85" i="60" s="1"/>
  <c r="C126" i="58"/>
  <c r="E126" i="58" s="1"/>
  <c r="G126" i="58" s="1"/>
  <c r="C126" i="59" s="1"/>
  <c r="E126" i="59" s="1"/>
  <c r="G126" i="59" s="1"/>
  <c r="C163" i="58"/>
  <c r="E163" i="58" s="1"/>
  <c r="G163" i="58" s="1"/>
  <c r="C163" i="59" s="1"/>
  <c r="E163" i="59" s="1"/>
  <c r="G163" i="59" s="1"/>
  <c r="C133" i="58"/>
  <c r="E133" i="58" s="1"/>
  <c r="G133" i="58" s="1"/>
  <c r="C133" i="59" s="1"/>
  <c r="E133" i="59" s="1"/>
  <c r="G133" i="59" s="1"/>
  <c r="C113" i="58"/>
  <c r="E113" i="58" s="1"/>
  <c r="G113" i="58" s="1"/>
  <c r="C113" i="59" s="1"/>
  <c r="E113" i="59" s="1"/>
  <c r="G113" i="59" s="1"/>
  <c r="C9" i="58"/>
  <c r="E9" i="58" s="1"/>
  <c r="G9" i="58" s="1"/>
  <c r="C9" i="59" s="1"/>
  <c r="E9" i="59" s="1"/>
  <c r="G9" i="59" s="1"/>
  <c r="C128" i="58"/>
  <c r="E128" i="58" s="1"/>
  <c r="G128" i="58" s="1"/>
  <c r="C128" i="59" s="1"/>
  <c r="E128" i="59" s="1"/>
  <c r="G128" i="59" s="1"/>
  <c r="C43" i="58"/>
  <c r="E43" i="58" s="1"/>
  <c r="G43" i="58" s="1"/>
  <c r="C43" i="59" s="1"/>
  <c r="E43" i="59" s="1"/>
  <c r="G43" i="59" s="1"/>
  <c r="C184" i="58"/>
  <c r="E184" i="58" s="1"/>
  <c r="G184" i="58" s="1"/>
  <c r="C184" i="59" s="1"/>
  <c r="E184" i="59" s="1"/>
  <c r="G184" i="59" s="1"/>
  <c r="C147" i="58"/>
  <c r="E147" i="58" s="1"/>
  <c r="G147" i="58" s="1"/>
  <c r="C147" i="59" s="1"/>
  <c r="E147" i="59" s="1"/>
  <c r="G147" i="59" s="1"/>
  <c r="C10" i="58"/>
  <c r="E10" i="58" s="1"/>
  <c r="G10" i="58" s="1"/>
  <c r="C10" i="59" s="1"/>
  <c r="E10" i="59" s="1"/>
  <c r="G10" i="59" s="1"/>
  <c r="C51" i="58"/>
  <c r="E51" i="58" s="1"/>
  <c r="G51" i="58" s="1"/>
  <c r="C51" i="59" s="1"/>
  <c r="E51" i="59" s="1"/>
  <c r="G51" i="59" s="1"/>
  <c r="C203" i="58"/>
  <c r="E203" i="58" s="1"/>
  <c r="G203" i="58" s="1"/>
  <c r="C203" i="59" s="1"/>
  <c r="E203" i="59" s="1"/>
  <c r="G203" i="59" s="1"/>
  <c r="C170" i="53"/>
  <c r="E170" i="53" s="1"/>
  <c r="G170" i="53" s="1"/>
  <c r="C88" i="60"/>
  <c r="E88" i="60" s="1"/>
  <c r="G88" i="60" s="1"/>
  <c r="C118" i="58"/>
  <c r="E118" i="58" s="1"/>
  <c r="G118" i="58" s="1"/>
  <c r="C118" i="59" s="1"/>
  <c r="E118" i="59" s="1"/>
  <c r="G118" i="59" s="1"/>
  <c r="C99" i="58"/>
  <c r="E99" i="58" s="1"/>
  <c r="G99" i="58" s="1"/>
  <c r="C99" i="59" s="1"/>
  <c r="E99" i="59" s="1"/>
  <c r="G99" i="59" s="1"/>
  <c r="C11" i="58"/>
  <c r="E11" i="58" s="1"/>
  <c r="G11" i="58" s="1"/>
  <c r="C11" i="59" s="1"/>
  <c r="E11" i="59" s="1"/>
  <c r="G11" i="59" s="1"/>
  <c r="C129" i="58"/>
  <c r="E129" i="58" s="1"/>
  <c r="G129" i="58" s="1"/>
  <c r="C129" i="59" s="1"/>
  <c r="E129" i="59" s="1"/>
  <c r="G129" i="59" s="1"/>
  <c r="C15" i="58"/>
  <c r="E15" i="58" s="1"/>
  <c r="G15" i="58" s="1"/>
  <c r="C15" i="59" s="1"/>
  <c r="E15" i="59" s="1"/>
  <c r="G15" i="59" s="1"/>
  <c r="C104" i="58"/>
  <c r="E104" i="58" s="1"/>
  <c r="G104" i="58" s="1"/>
  <c r="C104" i="59" s="1"/>
  <c r="E104" i="59" s="1"/>
  <c r="G104" i="59" s="1"/>
  <c r="C102" i="58"/>
  <c r="E102" i="58" s="1"/>
  <c r="G102" i="58" s="1"/>
  <c r="C102" i="59" s="1"/>
  <c r="E102" i="59" s="1"/>
  <c r="G102" i="59" s="1"/>
  <c r="C106" i="58"/>
  <c r="E106" i="58" s="1"/>
  <c r="G106" i="58" s="1"/>
  <c r="C106" i="59" s="1"/>
  <c r="E106" i="59" s="1"/>
  <c r="G106" i="59" s="1"/>
  <c r="C192" i="58"/>
  <c r="E192" i="58" s="1"/>
  <c r="G192" i="58" s="1"/>
  <c r="C192" i="59" s="1"/>
  <c r="E192" i="59" s="1"/>
  <c r="G192" i="59" s="1"/>
  <c r="C201" i="58"/>
  <c r="E201" i="58" s="1"/>
  <c r="G201" i="58" s="1"/>
  <c r="C201" i="59" s="1"/>
  <c r="E201" i="59" s="1"/>
  <c r="G201" i="59" s="1"/>
  <c r="C154" i="61"/>
  <c r="E154" i="61" s="1"/>
  <c r="G154" i="61" s="1"/>
  <c r="C8" i="58"/>
  <c r="E8" i="58" s="1"/>
  <c r="G8" i="58" s="1"/>
  <c r="C8" i="59" s="1"/>
  <c r="E8" i="59" s="1"/>
  <c r="G8" i="59" s="1"/>
  <c r="C179" i="58"/>
  <c r="E179" i="58" s="1"/>
  <c r="G179" i="58" s="1"/>
  <c r="C179" i="59" s="1"/>
  <c r="E179" i="59" s="1"/>
  <c r="G179" i="59" s="1"/>
  <c r="C206" i="58"/>
  <c r="E206" i="58" s="1"/>
  <c r="G206" i="58" s="1"/>
  <c r="C206" i="59" s="1"/>
  <c r="E206" i="59" s="1"/>
  <c r="G206" i="59" s="1"/>
  <c r="C25" i="58"/>
  <c r="E25" i="58" s="1"/>
  <c r="G25" i="58" s="1"/>
  <c r="C25" i="59" s="1"/>
  <c r="E25" i="59" s="1"/>
  <c r="G25" i="59" s="1"/>
  <c r="C114" i="58"/>
  <c r="E114" i="58" s="1"/>
  <c r="G114" i="58" s="1"/>
  <c r="C114" i="59" s="1"/>
  <c r="E114" i="59" s="1"/>
  <c r="G114" i="59" s="1"/>
  <c r="C124" i="58"/>
  <c r="E124" i="58" s="1"/>
  <c r="G124" i="58" s="1"/>
  <c r="C124" i="59" s="1"/>
  <c r="E124" i="59" s="1"/>
  <c r="G124" i="59" s="1"/>
  <c r="C71" i="60"/>
  <c r="E71" i="60" s="1"/>
  <c r="G71" i="60" s="1"/>
  <c r="C112" i="58"/>
  <c r="E112" i="58" s="1"/>
  <c r="G112" i="58" s="1"/>
  <c r="C112" i="59" s="1"/>
  <c r="E112" i="59" s="1"/>
  <c r="G112" i="59" s="1"/>
  <c r="C189" i="58"/>
  <c r="E189" i="58" s="1"/>
  <c r="G189" i="58" s="1"/>
  <c r="C189" i="59" s="1"/>
  <c r="E189" i="59" s="1"/>
  <c r="G189" i="59" s="1"/>
  <c r="C187" i="58"/>
  <c r="E187" i="58" s="1"/>
  <c r="G187" i="58" s="1"/>
  <c r="C187" i="59" s="1"/>
  <c r="E187" i="59" s="1"/>
  <c r="G187" i="59" s="1"/>
  <c r="C145" i="58"/>
  <c r="E145" i="58" s="1"/>
  <c r="G145" i="58" s="1"/>
  <c r="C145" i="59" s="1"/>
  <c r="E145" i="59" s="1"/>
  <c r="G145" i="59" s="1"/>
  <c r="C132" i="58"/>
  <c r="E132" i="58" s="1"/>
  <c r="G132" i="58" s="1"/>
  <c r="C132" i="59" s="1"/>
  <c r="E132" i="59" s="1"/>
  <c r="G132" i="59" s="1"/>
  <c r="C181" i="58"/>
  <c r="E181" i="58" s="1"/>
  <c r="G181" i="58" s="1"/>
  <c r="C181" i="59" s="1"/>
  <c r="E181" i="59" s="1"/>
  <c r="G181" i="59" s="1"/>
  <c r="C136" i="58"/>
  <c r="E136" i="58" s="1"/>
  <c r="G136" i="58" s="1"/>
  <c r="C136" i="59" s="1"/>
  <c r="E136" i="59" s="1"/>
  <c r="G136" i="59" s="1"/>
  <c r="C161" i="58"/>
  <c r="E161" i="58" s="1"/>
  <c r="G161" i="58" s="1"/>
  <c r="C161" i="59" s="1"/>
  <c r="E161" i="59" s="1"/>
  <c r="G161" i="59" s="1"/>
  <c r="C7" i="60"/>
  <c r="E7" i="60" s="1"/>
  <c r="G7" i="60" s="1"/>
  <c r="C78" i="60"/>
  <c r="E78" i="60" s="1"/>
  <c r="G78" i="60" s="1"/>
  <c r="C178" i="53"/>
  <c r="E178" i="53" s="1"/>
  <c r="G178" i="53" s="1"/>
  <c r="C168" i="60"/>
  <c r="E168" i="60" s="1"/>
  <c r="G168" i="60" s="1"/>
  <c r="C167" i="58"/>
  <c r="E167" i="58" s="1"/>
  <c r="G167" i="58" s="1"/>
  <c r="C167" i="59" s="1"/>
  <c r="E167" i="59" s="1"/>
  <c r="G167" i="59" s="1"/>
  <c r="C162" i="58"/>
  <c r="E162" i="58" s="1"/>
  <c r="G162" i="58" s="1"/>
  <c r="C162" i="59" s="1"/>
  <c r="E162" i="59" s="1"/>
  <c r="G162" i="59" s="1"/>
  <c r="C159" i="58"/>
  <c r="E159" i="58" s="1"/>
  <c r="G159" i="58" s="1"/>
  <c r="C159" i="59" s="1"/>
  <c r="E159" i="59" s="1"/>
  <c r="G159" i="59" s="1"/>
  <c r="C190" i="53"/>
  <c r="E190" i="53" s="1"/>
  <c r="G190" i="53" s="1"/>
  <c r="C150" i="58"/>
  <c r="E150" i="58" s="1"/>
  <c r="G150" i="58" s="1"/>
  <c r="C150" i="59" s="1"/>
  <c r="E150" i="59" s="1"/>
  <c r="G150" i="59" s="1"/>
  <c r="C164" i="60"/>
  <c r="E164" i="60" s="1"/>
  <c r="G164" i="60" s="1"/>
  <c r="C89" i="58"/>
  <c r="E89" i="58" s="1"/>
  <c r="G89" i="58" s="1"/>
  <c r="C89" i="59" s="1"/>
  <c r="E89" i="59" s="1"/>
  <c r="G89" i="59" s="1"/>
  <c r="C79" i="58"/>
  <c r="E79" i="58" s="1"/>
  <c r="G79" i="58" s="1"/>
  <c r="C79" i="59" s="1"/>
  <c r="E79" i="59" s="1"/>
  <c r="G79" i="59" s="1"/>
  <c r="C67" i="60"/>
  <c r="E67" i="60" s="1"/>
  <c r="G67" i="60" s="1"/>
  <c r="C66" i="58"/>
  <c r="E66" i="58" s="1"/>
  <c r="G66" i="58" s="1"/>
  <c r="C66" i="59" s="1"/>
  <c r="E66" i="59" s="1"/>
  <c r="G66" i="59" s="1"/>
  <c r="C62" i="60"/>
  <c r="E62" i="60" s="1"/>
  <c r="G62" i="60" s="1"/>
  <c r="C61" i="58"/>
  <c r="E61" i="58" s="1"/>
  <c r="G61" i="58" s="1"/>
  <c r="C61" i="59" s="1"/>
  <c r="E61" i="59" s="1"/>
  <c r="G61" i="59" s="1"/>
  <c r="C47" i="58"/>
  <c r="E47" i="58" s="1"/>
  <c r="G47" i="58" s="1"/>
  <c r="C47" i="59" s="1"/>
  <c r="E47" i="59" s="1"/>
  <c r="G47" i="59" s="1"/>
  <c r="C42" i="58"/>
  <c r="E42" i="58" s="1"/>
  <c r="G42" i="58" s="1"/>
  <c r="C42" i="59" s="1"/>
  <c r="E42" i="59" s="1"/>
  <c r="G42" i="59" s="1"/>
  <c r="C41" i="60"/>
  <c r="E41" i="60" s="1"/>
  <c r="G41" i="60" s="1"/>
  <c r="C39" i="58"/>
  <c r="E39" i="58" s="1"/>
  <c r="G39" i="58" s="1"/>
  <c r="C39" i="59" s="1"/>
  <c r="E39" i="59" s="1"/>
  <c r="G39" i="59" s="1"/>
  <c r="C35" i="60"/>
  <c r="E35" i="60" s="1"/>
  <c r="G35" i="60" s="1"/>
  <c r="C34" i="58"/>
  <c r="E34" i="58" s="1"/>
  <c r="G34" i="58" s="1"/>
  <c r="C34" i="59" s="1"/>
  <c r="E34" i="59" s="1"/>
  <c r="G34" i="59" s="1"/>
  <c r="C22" i="52"/>
  <c r="E22" i="52" s="1"/>
  <c r="G22" i="52" s="1"/>
  <c r="C19" i="60"/>
  <c r="E19" i="60" s="1"/>
  <c r="G19" i="60" s="1"/>
  <c r="C17" i="58"/>
  <c r="E17" i="58" s="1"/>
  <c r="G17" i="58" s="1"/>
  <c r="C17" i="59" s="1"/>
  <c r="E17" i="59" s="1"/>
  <c r="G17" i="59" s="1"/>
  <c r="C12" i="60"/>
  <c r="E12" i="60" s="1"/>
  <c r="G12" i="60" s="1"/>
  <c r="E97" i="57"/>
  <c r="G97" i="57" s="1"/>
  <c r="E55" i="56"/>
  <c r="G55" i="56" s="1"/>
  <c r="C55" i="57" s="1"/>
  <c r="E87" i="57"/>
  <c r="G87" i="57" s="1"/>
  <c r="E93" i="57"/>
  <c r="G93" i="57" s="1"/>
  <c r="E92" i="56"/>
  <c r="G92" i="56" s="1"/>
  <c r="C92" i="57" s="1"/>
  <c r="E82" i="57"/>
  <c r="G82" i="57" s="1"/>
  <c r="E81" i="57"/>
  <c r="G81" i="57" s="1"/>
  <c r="E74" i="57"/>
  <c r="G74" i="57" s="1"/>
  <c r="E73" i="57"/>
  <c r="G73" i="57" s="1"/>
  <c r="E70" i="57"/>
  <c r="G70" i="57" s="1"/>
  <c r="E46" i="57"/>
  <c r="G46" i="57" s="1"/>
  <c r="E40" i="57"/>
  <c r="G40" i="57" s="1"/>
  <c r="E38" i="57"/>
  <c r="G38" i="57" s="1"/>
  <c r="E37" i="57"/>
  <c r="G37" i="57" s="1"/>
  <c r="E29" i="57"/>
  <c r="G29" i="57" s="1"/>
  <c r="E27" i="57"/>
  <c r="G27" i="57" s="1"/>
  <c r="E26" i="57"/>
  <c r="G26" i="57" s="1"/>
  <c r="E23" i="57"/>
  <c r="G23" i="57" s="1"/>
  <c r="E14" i="57"/>
  <c r="G14" i="57" s="1"/>
  <c r="E6" i="57"/>
  <c r="G6" i="57" s="1"/>
  <c r="C30" i="60" l="1"/>
  <c r="E30" i="60" s="1"/>
  <c r="G30" i="60" s="1"/>
  <c r="C189" i="60"/>
  <c r="E189" i="60" s="1"/>
  <c r="G189" i="60" s="1"/>
  <c r="C129" i="60"/>
  <c r="E129" i="60" s="1"/>
  <c r="G129" i="60" s="1"/>
  <c r="C163" i="60"/>
  <c r="E163" i="60" s="1"/>
  <c r="G163" i="60" s="1"/>
  <c r="C31" i="63"/>
  <c r="E31" i="63" s="1"/>
  <c r="G31" i="63" s="1"/>
  <c r="C205" i="60"/>
  <c r="E205" i="60" s="1"/>
  <c r="G205" i="60" s="1"/>
  <c r="C200" i="60"/>
  <c r="E200" i="60" s="1"/>
  <c r="G200" i="60" s="1"/>
  <c r="C191" i="60"/>
  <c r="E191" i="60" s="1"/>
  <c r="G191" i="60" s="1"/>
  <c r="C84" i="60"/>
  <c r="E84" i="60" s="1"/>
  <c r="G84" i="60" s="1"/>
  <c r="C171" i="60"/>
  <c r="E171" i="60" s="1"/>
  <c r="G171" i="60" s="1"/>
  <c r="C151" i="61"/>
  <c r="E151" i="61" s="1"/>
  <c r="G151" i="61" s="1"/>
  <c r="C158" i="60"/>
  <c r="E158" i="60" s="1"/>
  <c r="G158" i="60" s="1"/>
  <c r="C157" i="60"/>
  <c r="E157" i="60" s="1"/>
  <c r="G157" i="60" s="1"/>
  <c r="C117" i="60"/>
  <c r="E117" i="60" s="1"/>
  <c r="G117" i="60" s="1"/>
  <c r="C86" i="62"/>
  <c r="E86" i="62" s="1"/>
  <c r="G86" i="62" s="1"/>
  <c r="C112" i="60"/>
  <c r="E112" i="60" s="1"/>
  <c r="G112" i="60" s="1"/>
  <c r="C11" i="60"/>
  <c r="E11" i="60" s="1"/>
  <c r="G11" i="60" s="1"/>
  <c r="C126" i="60"/>
  <c r="E126" i="60" s="1"/>
  <c r="G126" i="60" s="1"/>
  <c r="C195" i="60"/>
  <c r="E195" i="60" s="1"/>
  <c r="G195" i="60" s="1"/>
  <c r="C208" i="60"/>
  <c r="E208" i="60" s="1"/>
  <c r="G208" i="60" s="1"/>
  <c r="C63" i="61"/>
  <c r="E63" i="61" s="1"/>
  <c r="G63" i="61" s="1"/>
  <c r="C48" i="61"/>
  <c r="E48" i="61" s="1"/>
  <c r="G48" i="61" s="1"/>
  <c r="C64" i="60"/>
  <c r="E64" i="60" s="1"/>
  <c r="G64" i="60" s="1"/>
  <c r="C182" i="60"/>
  <c r="E182" i="60" s="1"/>
  <c r="G182" i="60" s="1"/>
  <c r="C138" i="60"/>
  <c r="E138" i="60" s="1"/>
  <c r="G138" i="60" s="1"/>
  <c r="C57" i="62"/>
  <c r="E57" i="62" s="1"/>
  <c r="G57" i="62" s="1"/>
  <c r="C185" i="60"/>
  <c r="E185" i="60" s="1"/>
  <c r="G185" i="60" s="1"/>
  <c r="C16" i="60"/>
  <c r="E16" i="60" s="1"/>
  <c r="G16" i="60" s="1"/>
  <c r="C181" i="60"/>
  <c r="E181" i="60" s="1"/>
  <c r="G181" i="60" s="1"/>
  <c r="C106" i="60"/>
  <c r="E106" i="60" s="1"/>
  <c r="G106" i="60" s="1"/>
  <c r="C128" i="60"/>
  <c r="E128" i="60" s="1"/>
  <c r="G128" i="60" s="1"/>
  <c r="C56" i="60"/>
  <c r="E56" i="60" s="1"/>
  <c r="G56" i="60" s="1"/>
  <c r="C49" i="60"/>
  <c r="E49" i="60" s="1"/>
  <c r="G49" i="60" s="1"/>
  <c r="C52" i="62"/>
  <c r="E52" i="62" s="1"/>
  <c r="G52" i="62" s="1"/>
  <c r="C72" i="60"/>
  <c r="E72" i="60" s="1"/>
  <c r="G72" i="60" s="1"/>
  <c r="C123" i="60"/>
  <c r="E123" i="60" s="1"/>
  <c r="G123" i="60" s="1"/>
  <c r="C28" i="60"/>
  <c r="E28" i="60" s="1"/>
  <c r="G28" i="60" s="1"/>
  <c r="C24" i="61"/>
  <c r="E24" i="61" s="1"/>
  <c r="G24" i="61" s="1"/>
  <c r="C155" i="60"/>
  <c r="E155" i="60" s="1"/>
  <c r="G155" i="60" s="1"/>
  <c r="C80" i="60"/>
  <c r="E80" i="60" s="1"/>
  <c r="G80" i="60" s="1"/>
  <c r="C170" i="54"/>
  <c r="E170" i="54" s="1"/>
  <c r="G170" i="54" s="1"/>
  <c r="C127" i="60"/>
  <c r="E127" i="60" s="1"/>
  <c r="G127" i="60" s="1"/>
  <c r="C102" i="60"/>
  <c r="E102" i="60" s="1"/>
  <c r="G102" i="60" s="1"/>
  <c r="C76" i="60"/>
  <c r="E76" i="60" s="1"/>
  <c r="G76" i="60" s="1"/>
  <c r="C125" i="60"/>
  <c r="E125" i="60" s="1"/>
  <c r="G125" i="60" s="1"/>
  <c r="C115" i="60"/>
  <c r="E115" i="60" s="1"/>
  <c r="G115" i="60" s="1"/>
  <c r="C58" i="60"/>
  <c r="E58" i="60" s="1"/>
  <c r="G58" i="60" s="1"/>
  <c r="C77" i="58"/>
  <c r="E77" i="58" s="1"/>
  <c r="G77" i="58" s="1"/>
  <c r="C77" i="59" s="1"/>
  <c r="E77" i="59" s="1"/>
  <c r="G77" i="59" s="1"/>
  <c r="C32" i="60"/>
  <c r="E32" i="60" s="1"/>
  <c r="G32" i="60" s="1"/>
  <c r="C18" i="60"/>
  <c r="E18" i="60" s="1"/>
  <c r="G18" i="60" s="1"/>
  <c r="C144" i="60"/>
  <c r="E144" i="60" s="1"/>
  <c r="G144" i="60" s="1"/>
  <c r="C116" i="60"/>
  <c r="E116" i="60" s="1"/>
  <c r="G116" i="60" s="1"/>
  <c r="C25" i="60"/>
  <c r="E25" i="60" s="1"/>
  <c r="G25" i="60" s="1"/>
  <c r="C176" i="60"/>
  <c r="E176" i="60" s="1"/>
  <c r="G176" i="60" s="1"/>
  <c r="C8" i="60"/>
  <c r="E8" i="60" s="1"/>
  <c r="G8" i="60" s="1"/>
  <c r="C10" i="60"/>
  <c r="E10" i="60" s="1"/>
  <c r="G10" i="60" s="1"/>
  <c r="C165" i="60"/>
  <c r="E165" i="60" s="1"/>
  <c r="G165" i="60" s="1"/>
  <c r="C198" i="61"/>
  <c r="E198" i="61" s="1"/>
  <c r="G198" i="61" s="1"/>
  <c r="C197" i="60"/>
  <c r="E197" i="60" s="1"/>
  <c r="G197" i="60" s="1"/>
  <c r="C209" i="60"/>
  <c r="E209" i="60" s="1"/>
  <c r="G209" i="60" s="1"/>
  <c r="C65" i="60"/>
  <c r="E65" i="60" s="1"/>
  <c r="G65" i="60" s="1"/>
  <c r="C207" i="60"/>
  <c r="E207" i="60" s="1"/>
  <c r="G207" i="60" s="1"/>
  <c r="C20" i="60"/>
  <c r="E20" i="60" s="1"/>
  <c r="G20" i="60" s="1"/>
  <c r="C21" i="60"/>
  <c r="E21" i="60" s="1"/>
  <c r="G21" i="60" s="1"/>
  <c r="C194" i="60"/>
  <c r="E194" i="60" s="1"/>
  <c r="G194" i="60" s="1"/>
  <c r="C33" i="60"/>
  <c r="E33" i="60" s="1"/>
  <c r="G33" i="60" s="1"/>
  <c r="C9" i="60"/>
  <c r="E9" i="60" s="1"/>
  <c r="G9" i="60" s="1"/>
  <c r="C124" i="60"/>
  <c r="E124" i="60" s="1"/>
  <c r="G124" i="60" s="1"/>
  <c r="C154" i="62"/>
  <c r="E154" i="62" s="1"/>
  <c r="G154" i="62" s="1"/>
  <c r="C147" i="60"/>
  <c r="E147" i="60" s="1"/>
  <c r="G147" i="60" s="1"/>
  <c r="C199" i="61"/>
  <c r="E199" i="61" s="1"/>
  <c r="G199" i="61" s="1"/>
  <c r="C105" i="60"/>
  <c r="E105" i="60" s="1"/>
  <c r="G105" i="60" s="1"/>
  <c r="C183" i="60"/>
  <c r="E183" i="60" s="1"/>
  <c r="G183" i="60" s="1"/>
  <c r="C75" i="60"/>
  <c r="E75" i="60" s="1"/>
  <c r="G75" i="60" s="1"/>
  <c r="C44" i="61"/>
  <c r="E44" i="61" s="1"/>
  <c r="G44" i="61" s="1"/>
  <c r="C119" i="60"/>
  <c r="E119" i="60" s="1"/>
  <c r="G119" i="60" s="1"/>
  <c r="C193" i="62"/>
  <c r="E193" i="62" s="1"/>
  <c r="G193" i="62" s="1"/>
  <c r="C204" i="60"/>
  <c r="E204" i="60" s="1"/>
  <c r="G204" i="60" s="1"/>
  <c r="C186" i="60"/>
  <c r="E186" i="60" s="1"/>
  <c r="G186" i="60" s="1"/>
  <c r="C196" i="62"/>
  <c r="E196" i="62" s="1"/>
  <c r="G196" i="62" s="1"/>
  <c r="C210" i="60"/>
  <c r="E210" i="60" s="1"/>
  <c r="G210" i="60" s="1"/>
  <c r="C132" i="60"/>
  <c r="E132" i="60" s="1"/>
  <c r="G132" i="60" s="1"/>
  <c r="C78" i="61"/>
  <c r="E78" i="61" s="1"/>
  <c r="G78" i="61" s="1"/>
  <c r="C7" i="61"/>
  <c r="E7" i="61" s="1"/>
  <c r="G7" i="61" s="1"/>
  <c r="C114" i="60"/>
  <c r="E114" i="60" s="1"/>
  <c r="G114" i="60" s="1"/>
  <c r="C88" i="61"/>
  <c r="E88" i="61" s="1"/>
  <c r="G88" i="61" s="1"/>
  <c r="C95" i="60"/>
  <c r="E95" i="60" s="1"/>
  <c r="G95" i="60" s="1"/>
  <c r="C135" i="60"/>
  <c r="E135" i="60" s="1"/>
  <c r="G135" i="60" s="1"/>
  <c r="C130" i="60"/>
  <c r="E130" i="60" s="1"/>
  <c r="G130" i="60" s="1"/>
  <c r="C177" i="60"/>
  <c r="E177" i="60" s="1"/>
  <c r="G177" i="60" s="1"/>
  <c r="C152" i="61"/>
  <c r="E152" i="61" s="1"/>
  <c r="G152" i="61" s="1"/>
  <c r="C101" i="61"/>
  <c r="E101" i="61" s="1"/>
  <c r="G101" i="61" s="1"/>
  <c r="C107" i="62"/>
  <c r="E107" i="62" s="1"/>
  <c r="G107" i="62" s="1"/>
  <c r="C54" i="62"/>
  <c r="E54" i="62" s="1"/>
  <c r="G54" i="62" s="1"/>
  <c r="C188" i="60"/>
  <c r="E188" i="60" s="1"/>
  <c r="G188" i="60" s="1"/>
  <c r="C169" i="60"/>
  <c r="E169" i="60" s="1"/>
  <c r="G169" i="60" s="1"/>
  <c r="C70" i="58"/>
  <c r="E70" i="58" s="1"/>
  <c r="G70" i="58" s="1"/>
  <c r="C70" i="59" s="1"/>
  <c r="E70" i="59" s="1"/>
  <c r="G70" i="59" s="1"/>
  <c r="C26" i="58"/>
  <c r="E26" i="58" s="1"/>
  <c r="G26" i="58" s="1"/>
  <c r="C26" i="59" s="1"/>
  <c r="E26" i="59" s="1"/>
  <c r="G26" i="59" s="1"/>
  <c r="C97" i="58"/>
  <c r="E97" i="58" s="1"/>
  <c r="G97" i="58" s="1"/>
  <c r="C97" i="59" s="1"/>
  <c r="E97" i="59" s="1"/>
  <c r="G97" i="59" s="1"/>
  <c r="C27" i="58"/>
  <c r="E27" i="58" s="1"/>
  <c r="G27" i="58" s="1"/>
  <c r="C27" i="59" s="1"/>
  <c r="E27" i="59" s="1"/>
  <c r="G27" i="59" s="1"/>
  <c r="C74" i="58"/>
  <c r="E74" i="58" s="1"/>
  <c r="G74" i="58" s="1"/>
  <c r="C74" i="59" s="1"/>
  <c r="E74" i="59" s="1"/>
  <c r="G74" i="59" s="1"/>
  <c r="C201" i="60"/>
  <c r="E201" i="60" s="1"/>
  <c r="G201" i="60" s="1"/>
  <c r="C203" i="60"/>
  <c r="E203" i="60" s="1"/>
  <c r="G203" i="60" s="1"/>
  <c r="C113" i="60"/>
  <c r="E113" i="60" s="1"/>
  <c r="G113" i="60" s="1"/>
  <c r="C100" i="60"/>
  <c r="E100" i="60" s="1"/>
  <c r="G100" i="60" s="1"/>
  <c r="C13" i="60"/>
  <c r="E13" i="60" s="1"/>
  <c r="G13" i="60" s="1"/>
  <c r="C111" i="60"/>
  <c r="E111" i="60" s="1"/>
  <c r="G111" i="60" s="1"/>
  <c r="C148" i="60"/>
  <c r="E148" i="60" s="1"/>
  <c r="G148" i="60" s="1"/>
  <c r="C98" i="60"/>
  <c r="E98" i="60" s="1"/>
  <c r="G98" i="60" s="1"/>
  <c r="C109" i="60"/>
  <c r="E109" i="60" s="1"/>
  <c r="G109" i="60" s="1"/>
  <c r="C53" i="62"/>
  <c r="E53" i="62" s="1"/>
  <c r="G53" i="62" s="1"/>
  <c r="C202" i="60"/>
  <c r="E202" i="60" s="1"/>
  <c r="G202" i="60" s="1"/>
  <c r="C180" i="60"/>
  <c r="E180" i="60" s="1"/>
  <c r="G180" i="60" s="1"/>
  <c r="C110" i="60"/>
  <c r="E110" i="60" s="1"/>
  <c r="G110" i="60" s="1"/>
  <c r="C83" i="60"/>
  <c r="E83" i="60" s="1"/>
  <c r="G83" i="60" s="1"/>
  <c r="C91" i="60"/>
  <c r="E91" i="60" s="1"/>
  <c r="G91" i="60" s="1"/>
  <c r="C146" i="62"/>
  <c r="E146" i="62" s="1"/>
  <c r="G146" i="62" s="1"/>
  <c r="C122" i="60"/>
  <c r="E122" i="60" s="1"/>
  <c r="G122" i="60" s="1"/>
  <c r="C131" i="60"/>
  <c r="E131" i="60" s="1"/>
  <c r="G131" i="60" s="1"/>
  <c r="C45" i="62"/>
  <c r="E45" i="62" s="1"/>
  <c r="G45" i="62" s="1"/>
  <c r="C160" i="60"/>
  <c r="E160" i="60" s="1"/>
  <c r="G160" i="60" s="1"/>
  <c r="C166" i="60"/>
  <c r="E166" i="60" s="1"/>
  <c r="G166" i="60" s="1"/>
  <c r="C108" i="62"/>
  <c r="E108" i="62" s="1"/>
  <c r="G108" i="62" s="1"/>
  <c r="C68" i="60"/>
  <c r="E68" i="60" s="1"/>
  <c r="G68" i="60" s="1"/>
  <c r="C179" i="60"/>
  <c r="E179" i="60" s="1"/>
  <c r="G179" i="60" s="1"/>
  <c r="C145" i="60"/>
  <c r="E145" i="60" s="1"/>
  <c r="G145" i="60" s="1"/>
  <c r="C99" i="60"/>
  <c r="E99" i="60" s="1"/>
  <c r="G99" i="60" s="1"/>
  <c r="C184" i="60"/>
  <c r="E184" i="60" s="1"/>
  <c r="G184" i="60" s="1"/>
  <c r="C85" i="61"/>
  <c r="E85" i="61" s="1"/>
  <c r="G85" i="61" s="1"/>
  <c r="C139" i="60"/>
  <c r="E139" i="60" s="1"/>
  <c r="G139" i="60" s="1"/>
  <c r="C36" i="54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134" i="60"/>
  <c r="E134" i="60" s="1"/>
  <c r="G134" i="60" s="1"/>
  <c r="C90" i="60"/>
  <c r="E90" i="60" s="1"/>
  <c r="G90" i="60" s="1"/>
  <c r="C141" i="60"/>
  <c r="E141" i="60" s="1"/>
  <c r="G141" i="60" s="1"/>
  <c r="C81" i="58"/>
  <c r="E81" i="58" s="1"/>
  <c r="G81" i="58" s="1"/>
  <c r="C81" i="59" s="1"/>
  <c r="E81" i="59" s="1"/>
  <c r="G81" i="59" s="1"/>
  <c r="C161" i="60"/>
  <c r="E161" i="60" s="1"/>
  <c r="G161" i="60" s="1"/>
  <c r="C71" i="61"/>
  <c r="E71" i="61" s="1"/>
  <c r="G71" i="61" s="1"/>
  <c r="C187" i="60"/>
  <c r="E187" i="60" s="1"/>
  <c r="G187" i="60" s="1"/>
  <c r="C118" i="60"/>
  <c r="E118" i="60" s="1"/>
  <c r="G118" i="60" s="1"/>
  <c r="C133" i="60"/>
  <c r="E133" i="60" s="1"/>
  <c r="G133" i="60" s="1"/>
  <c r="C59" i="60"/>
  <c r="E59" i="60" s="1"/>
  <c r="G59" i="60" s="1"/>
  <c r="C149" i="60"/>
  <c r="E149" i="60" s="1"/>
  <c r="G149" i="60" s="1"/>
  <c r="C140" i="60"/>
  <c r="E140" i="60" s="1"/>
  <c r="G140" i="60" s="1"/>
  <c r="C94" i="60"/>
  <c r="E94" i="60" s="1"/>
  <c r="G94" i="60" s="1"/>
  <c r="C156" i="62"/>
  <c r="E156" i="62" s="1"/>
  <c r="G156" i="62" s="1"/>
  <c r="C103" i="60"/>
  <c r="E103" i="60" s="1"/>
  <c r="G103" i="60" s="1"/>
  <c r="C120" i="60"/>
  <c r="E120" i="60" s="1"/>
  <c r="G120" i="60" s="1"/>
  <c r="C173" i="60"/>
  <c r="E173" i="60" s="1"/>
  <c r="G173" i="60" s="1"/>
  <c r="C137" i="60"/>
  <c r="E137" i="60" s="1"/>
  <c r="G137" i="60" s="1"/>
  <c r="C96" i="60"/>
  <c r="E96" i="60" s="1"/>
  <c r="G96" i="60" s="1"/>
  <c r="C121" i="60"/>
  <c r="E121" i="60" s="1"/>
  <c r="G121" i="60" s="1"/>
  <c r="C174" i="60"/>
  <c r="E174" i="60" s="1"/>
  <c r="G174" i="60" s="1"/>
  <c r="C175" i="60"/>
  <c r="E175" i="60" s="1"/>
  <c r="G175" i="60" s="1"/>
  <c r="C142" i="61"/>
  <c r="E142" i="61" s="1"/>
  <c r="G142" i="61" s="1"/>
  <c r="C23" i="58"/>
  <c r="E23" i="58" s="1"/>
  <c r="G23" i="58" s="1"/>
  <c r="C23" i="59" s="1"/>
  <c r="E23" i="59" s="1"/>
  <c r="G23" i="59" s="1"/>
  <c r="C104" i="60"/>
  <c r="E104" i="60" s="1"/>
  <c r="G104" i="60" s="1"/>
  <c r="C136" i="60"/>
  <c r="E136" i="60" s="1"/>
  <c r="G136" i="60" s="1"/>
  <c r="C15" i="60"/>
  <c r="E15" i="60" s="1"/>
  <c r="G15" i="60" s="1"/>
  <c r="C43" i="60"/>
  <c r="E43" i="60" s="1"/>
  <c r="G43" i="60" s="1"/>
  <c r="C60" i="60"/>
  <c r="E60" i="60" s="1"/>
  <c r="G60" i="60" s="1"/>
  <c r="C143" i="60"/>
  <c r="E143" i="60" s="1"/>
  <c r="G143" i="60" s="1"/>
  <c r="C40" i="58"/>
  <c r="E40" i="58" s="1"/>
  <c r="G40" i="58" s="1"/>
  <c r="C40" i="59" s="1"/>
  <c r="E40" i="59" s="1"/>
  <c r="G40" i="59" s="1"/>
  <c r="C93" i="58"/>
  <c r="E93" i="58" s="1"/>
  <c r="G93" i="58" s="1"/>
  <c r="C93" i="59" s="1"/>
  <c r="E93" i="59" s="1"/>
  <c r="G93" i="59" s="1"/>
  <c r="C29" i="58"/>
  <c r="E29" i="58" s="1"/>
  <c r="G29" i="58" s="1"/>
  <c r="C29" i="59" s="1"/>
  <c r="E29" i="59" s="1"/>
  <c r="G29" i="59" s="1"/>
  <c r="C206" i="60"/>
  <c r="E206" i="60" s="1"/>
  <c r="G206" i="60" s="1"/>
  <c r="C192" i="60"/>
  <c r="E192" i="60" s="1"/>
  <c r="G192" i="60" s="1"/>
  <c r="C51" i="60"/>
  <c r="E51" i="60" s="1"/>
  <c r="G51" i="60" s="1"/>
  <c r="C69" i="60"/>
  <c r="E69" i="60" s="1"/>
  <c r="G69" i="60" s="1"/>
  <c r="C153" i="62"/>
  <c r="E153" i="62" s="1"/>
  <c r="G153" i="62" s="1"/>
  <c r="C172" i="60"/>
  <c r="E172" i="60" s="1"/>
  <c r="G172" i="60" s="1"/>
  <c r="C50" i="61"/>
  <c r="E50" i="61" s="1"/>
  <c r="G50" i="61" s="1"/>
  <c r="C14" i="58"/>
  <c r="E14" i="58" s="1"/>
  <c r="G14" i="58" s="1"/>
  <c r="C14" i="59" s="1"/>
  <c r="E14" i="59" s="1"/>
  <c r="G14" i="59" s="1"/>
  <c r="C46" i="58"/>
  <c r="E46" i="58" s="1"/>
  <c r="G46" i="58" s="1"/>
  <c r="C46" i="59" s="1"/>
  <c r="E46" i="59" s="1"/>
  <c r="G46" i="59" s="1"/>
  <c r="C178" i="54"/>
  <c r="E178" i="54" s="1"/>
  <c r="G178" i="54" s="1"/>
  <c r="C168" i="61"/>
  <c r="E168" i="61" s="1"/>
  <c r="G168" i="61" s="1"/>
  <c r="C167" i="60"/>
  <c r="E167" i="60" s="1"/>
  <c r="G167" i="60" s="1"/>
  <c r="C162" i="60"/>
  <c r="E162" i="60" s="1"/>
  <c r="G162" i="60" s="1"/>
  <c r="C159" i="60"/>
  <c r="E159" i="60" s="1"/>
  <c r="G159" i="60" s="1"/>
  <c r="C190" i="54"/>
  <c r="E190" i="54" s="1"/>
  <c r="G190" i="54" s="1"/>
  <c r="C150" i="60"/>
  <c r="E150" i="60" s="1"/>
  <c r="G150" i="60" s="1"/>
  <c r="C164" i="61"/>
  <c r="E164" i="61" s="1"/>
  <c r="G164" i="61" s="1"/>
  <c r="C89" i="60"/>
  <c r="E89" i="60" s="1"/>
  <c r="G89" i="60" s="1"/>
  <c r="C87" i="58"/>
  <c r="E87" i="58" s="1"/>
  <c r="G87" i="58" s="1"/>
  <c r="C87" i="59" s="1"/>
  <c r="E87" i="59" s="1"/>
  <c r="G87" i="59" s="1"/>
  <c r="C82" i="58"/>
  <c r="E82" i="58" s="1"/>
  <c r="G82" i="58" s="1"/>
  <c r="C82" i="59" s="1"/>
  <c r="E82" i="59" s="1"/>
  <c r="G82" i="59" s="1"/>
  <c r="C79" i="60"/>
  <c r="E79" i="60" s="1"/>
  <c r="G79" i="60" s="1"/>
  <c r="C73" i="58"/>
  <c r="E73" i="58" s="1"/>
  <c r="G73" i="58" s="1"/>
  <c r="C73" i="59" s="1"/>
  <c r="E73" i="59" s="1"/>
  <c r="G73" i="59" s="1"/>
  <c r="C67" i="61"/>
  <c r="E67" i="61" s="1"/>
  <c r="G67" i="61" s="1"/>
  <c r="C66" i="60"/>
  <c r="E66" i="60" s="1"/>
  <c r="G66" i="60" s="1"/>
  <c r="C62" i="61"/>
  <c r="E62" i="61" s="1"/>
  <c r="G62" i="61" s="1"/>
  <c r="C61" i="60"/>
  <c r="E61" i="60" s="1"/>
  <c r="G61" i="60" s="1"/>
  <c r="C47" i="60"/>
  <c r="E47" i="60" s="1"/>
  <c r="G47" i="60" s="1"/>
  <c r="C42" i="60"/>
  <c r="E42" i="60" s="1"/>
  <c r="G42" i="60" s="1"/>
  <c r="C41" i="61"/>
  <c r="E41" i="61" s="1"/>
  <c r="G41" i="61" s="1"/>
  <c r="C39" i="60"/>
  <c r="E39" i="60" s="1"/>
  <c r="G39" i="60" s="1"/>
  <c r="C38" i="58"/>
  <c r="E38" i="58" s="1"/>
  <c r="G38" i="58" s="1"/>
  <c r="C38" i="59" s="1"/>
  <c r="E38" i="59" s="1"/>
  <c r="G38" i="59" s="1"/>
  <c r="C37" i="58"/>
  <c r="E37" i="58" s="1"/>
  <c r="G37" i="58" s="1"/>
  <c r="C37" i="59" s="1"/>
  <c r="E37" i="59" s="1"/>
  <c r="G37" i="59" s="1"/>
  <c r="C35" i="61"/>
  <c r="E35" i="61" s="1"/>
  <c r="G35" i="61" s="1"/>
  <c r="C34" i="60"/>
  <c r="E34" i="60" s="1"/>
  <c r="G34" i="60" s="1"/>
  <c r="C22" i="53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19" i="61"/>
  <c r="E19" i="61" s="1"/>
  <c r="G19" i="61" s="1"/>
  <c r="C17" i="60"/>
  <c r="E17" i="60" s="1"/>
  <c r="G17" i="60" s="1"/>
  <c r="C12" i="61"/>
  <c r="E12" i="61" s="1"/>
  <c r="G12" i="61" s="1"/>
  <c r="C6" i="58"/>
  <c r="E6" i="58" s="1"/>
  <c r="G6" i="58" s="1"/>
  <c r="C6" i="59" s="1"/>
  <c r="E6" i="59" s="1"/>
  <c r="G6" i="59" s="1"/>
  <c r="E55" i="57"/>
  <c r="G55" i="57" s="1"/>
  <c r="E92" i="57"/>
  <c r="G92" i="57" s="1"/>
  <c r="C60" i="61" l="1"/>
  <c r="E60" i="61" s="1"/>
  <c r="G60" i="61" s="1"/>
  <c r="C169" i="61"/>
  <c r="E169" i="61" s="1"/>
  <c r="G169" i="61" s="1"/>
  <c r="C182" i="61"/>
  <c r="E182" i="61" s="1"/>
  <c r="G182" i="61" s="1"/>
  <c r="C14" i="60"/>
  <c r="E14" i="60" s="1"/>
  <c r="G14" i="60" s="1"/>
  <c r="C192" i="61"/>
  <c r="E192" i="61" s="1"/>
  <c r="G192" i="61" s="1"/>
  <c r="C43" i="61"/>
  <c r="E43" i="61" s="1"/>
  <c r="G43" i="61" s="1"/>
  <c r="C121" i="61"/>
  <c r="E121" i="61" s="1"/>
  <c r="G121" i="61" s="1"/>
  <c r="C140" i="61"/>
  <c r="E140" i="61" s="1"/>
  <c r="G140" i="61" s="1"/>
  <c r="C81" i="60"/>
  <c r="E81" i="60" s="1"/>
  <c r="G81" i="60" s="1"/>
  <c r="C99" i="61"/>
  <c r="E99" i="61" s="1"/>
  <c r="G99" i="61" s="1"/>
  <c r="C131" i="61"/>
  <c r="E131" i="61" s="1"/>
  <c r="G131" i="61" s="1"/>
  <c r="C53" i="63"/>
  <c r="E53" i="63" s="1"/>
  <c r="G53" i="63" s="1"/>
  <c r="C203" i="61"/>
  <c r="E203" i="61" s="1"/>
  <c r="G203" i="61" s="1"/>
  <c r="C188" i="61"/>
  <c r="E188" i="61" s="1"/>
  <c r="G188" i="61" s="1"/>
  <c r="C95" i="61"/>
  <c r="E95" i="61" s="1"/>
  <c r="G95" i="61" s="1"/>
  <c r="C186" i="61"/>
  <c r="E186" i="61" s="1"/>
  <c r="G186" i="61" s="1"/>
  <c r="C199" i="62"/>
  <c r="E199" i="62" s="1"/>
  <c r="G199" i="62" s="1"/>
  <c r="C20" i="61"/>
  <c r="E20" i="61" s="1"/>
  <c r="G20" i="61" s="1"/>
  <c r="C8" i="61"/>
  <c r="E8" i="61" s="1"/>
  <c r="G8" i="61" s="1"/>
  <c r="C58" i="61"/>
  <c r="E58" i="61" s="1"/>
  <c r="G58" i="61" s="1"/>
  <c r="C155" i="61"/>
  <c r="E155" i="61" s="1"/>
  <c r="G155" i="61" s="1"/>
  <c r="C128" i="61"/>
  <c r="E128" i="61" s="1"/>
  <c r="G128" i="61" s="1"/>
  <c r="C64" i="61"/>
  <c r="E64" i="61" s="1"/>
  <c r="G64" i="61" s="1"/>
  <c r="C86" i="63"/>
  <c r="E86" i="63" s="1"/>
  <c r="G86" i="63" s="1"/>
  <c r="C200" i="61"/>
  <c r="E200" i="61" s="1"/>
  <c r="G200" i="61" s="1"/>
  <c r="C184" i="61"/>
  <c r="E184" i="61" s="1"/>
  <c r="G184" i="61" s="1"/>
  <c r="C77" i="60"/>
  <c r="E77" i="60" s="1"/>
  <c r="G77" i="60" s="1"/>
  <c r="C191" i="61"/>
  <c r="E191" i="61" s="1"/>
  <c r="G191" i="61" s="1"/>
  <c r="C206" i="61"/>
  <c r="E206" i="61" s="1"/>
  <c r="G206" i="61" s="1"/>
  <c r="C15" i="61"/>
  <c r="E15" i="61" s="1"/>
  <c r="G15" i="61" s="1"/>
  <c r="C96" i="61"/>
  <c r="E96" i="61" s="1"/>
  <c r="G96" i="61" s="1"/>
  <c r="C149" i="61"/>
  <c r="E149" i="61" s="1"/>
  <c r="G149" i="61" s="1"/>
  <c r="C141" i="61"/>
  <c r="E141" i="61" s="1"/>
  <c r="G141" i="61" s="1"/>
  <c r="C145" i="61"/>
  <c r="E145" i="61" s="1"/>
  <c r="G145" i="61" s="1"/>
  <c r="C122" i="61"/>
  <c r="E122" i="61" s="1"/>
  <c r="G122" i="61" s="1"/>
  <c r="C109" i="61"/>
  <c r="E109" i="61" s="1"/>
  <c r="G109" i="61" s="1"/>
  <c r="C201" i="61"/>
  <c r="E201" i="61" s="1"/>
  <c r="G201" i="61" s="1"/>
  <c r="C54" i="63"/>
  <c r="E54" i="63" s="1"/>
  <c r="G54" i="63" s="1"/>
  <c r="C88" i="62"/>
  <c r="E88" i="62" s="1"/>
  <c r="G88" i="62" s="1"/>
  <c r="C204" i="61"/>
  <c r="E204" i="61" s="1"/>
  <c r="G204" i="61" s="1"/>
  <c r="C147" i="61"/>
  <c r="E147" i="61" s="1"/>
  <c r="G147" i="61" s="1"/>
  <c r="C207" i="61"/>
  <c r="E207" i="61" s="1"/>
  <c r="G207" i="61" s="1"/>
  <c r="C176" i="61"/>
  <c r="E176" i="61" s="1"/>
  <c r="G176" i="61" s="1"/>
  <c r="C115" i="61"/>
  <c r="E115" i="61" s="1"/>
  <c r="G115" i="61" s="1"/>
  <c r="C24" i="62"/>
  <c r="E24" i="62" s="1"/>
  <c r="G24" i="62" s="1"/>
  <c r="C106" i="61"/>
  <c r="E106" i="61" s="1"/>
  <c r="G106" i="61" s="1"/>
  <c r="C48" i="62"/>
  <c r="E48" i="62" s="1"/>
  <c r="G48" i="62" s="1"/>
  <c r="C117" i="61"/>
  <c r="E117" i="61" s="1"/>
  <c r="G117" i="61" s="1"/>
  <c r="C205" i="61"/>
  <c r="E205" i="61" s="1"/>
  <c r="G205" i="61" s="1"/>
  <c r="C174" i="61"/>
  <c r="E174" i="61" s="1"/>
  <c r="G174" i="61" s="1"/>
  <c r="C113" i="61"/>
  <c r="E113" i="61" s="1"/>
  <c r="G113" i="61" s="1"/>
  <c r="C10" i="61"/>
  <c r="E10" i="61" s="1"/>
  <c r="G10" i="61" s="1"/>
  <c r="C29" i="60"/>
  <c r="E29" i="60" s="1"/>
  <c r="G29" i="60" s="1"/>
  <c r="C136" i="61"/>
  <c r="E136" i="61" s="1"/>
  <c r="G136" i="61" s="1"/>
  <c r="C137" i="61"/>
  <c r="E137" i="61" s="1"/>
  <c r="G137" i="61" s="1"/>
  <c r="C59" i="61"/>
  <c r="E59" i="61" s="1"/>
  <c r="G59" i="61" s="1"/>
  <c r="C90" i="61"/>
  <c r="E90" i="61" s="1"/>
  <c r="G90" i="61" s="1"/>
  <c r="C179" i="61"/>
  <c r="E179" i="61" s="1"/>
  <c r="G179" i="61" s="1"/>
  <c r="C146" i="63"/>
  <c r="E146" i="63" s="1"/>
  <c r="G146" i="63" s="1"/>
  <c r="C98" i="61"/>
  <c r="E98" i="61" s="1"/>
  <c r="G98" i="61" s="1"/>
  <c r="C74" i="60"/>
  <c r="E74" i="60" s="1"/>
  <c r="G74" i="60" s="1"/>
  <c r="C107" i="63"/>
  <c r="E107" i="63" s="1"/>
  <c r="G107" i="63" s="1"/>
  <c r="C114" i="61"/>
  <c r="E114" i="61" s="1"/>
  <c r="G114" i="61" s="1"/>
  <c r="C193" i="63"/>
  <c r="E193" i="63" s="1"/>
  <c r="G193" i="63" s="1"/>
  <c r="C154" i="63"/>
  <c r="E154" i="63" s="1"/>
  <c r="G154" i="63" s="1"/>
  <c r="C65" i="61"/>
  <c r="E65" i="61" s="1"/>
  <c r="G65" i="61" s="1"/>
  <c r="C25" i="61"/>
  <c r="E25" i="61" s="1"/>
  <c r="G25" i="61" s="1"/>
  <c r="C125" i="61"/>
  <c r="E125" i="61" s="1"/>
  <c r="G125" i="61" s="1"/>
  <c r="C28" i="61"/>
  <c r="E28" i="61" s="1"/>
  <c r="G28" i="61" s="1"/>
  <c r="C181" i="61"/>
  <c r="E181" i="61" s="1"/>
  <c r="G181" i="61" s="1"/>
  <c r="C63" i="62"/>
  <c r="E63" i="62" s="1"/>
  <c r="G63" i="62" s="1"/>
  <c r="C157" i="61"/>
  <c r="E157" i="61" s="1"/>
  <c r="G157" i="61" s="1"/>
  <c r="C31" i="64"/>
  <c r="E31" i="64" s="1"/>
  <c r="G31" i="64" s="1"/>
  <c r="C46" i="60"/>
  <c r="E46" i="60" s="1"/>
  <c r="G46" i="60" s="1"/>
  <c r="C45" i="63"/>
  <c r="E45" i="63" s="1"/>
  <c r="G45" i="63" s="1"/>
  <c r="C105" i="61"/>
  <c r="E105" i="61" s="1"/>
  <c r="G105" i="61" s="1"/>
  <c r="C172" i="61"/>
  <c r="E172" i="61" s="1"/>
  <c r="G172" i="61" s="1"/>
  <c r="C104" i="61"/>
  <c r="E104" i="61" s="1"/>
  <c r="G104" i="61" s="1"/>
  <c r="C173" i="61"/>
  <c r="E173" i="61" s="1"/>
  <c r="G173" i="61" s="1"/>
  <c r="C133" i="61"/>
  <c r="E133" i="61" s="1"/>
  <c r="G133" i="61" s="1"/>
  <c r="C134" i="61"/>
  <c r="E134" i="61" s="1"/>
  <c r="G134" i="61" s="1"/>
  <c r="C68" i="61"/>
  <c r="E68" i="61" s="1"/>
  <c r="G68" i="61" s="1"/>
  <c r="C91" i="61"/>
  <c r="E91" i="61" s="1"/>
  <c r="G91" i="61" s="1"/>
  <c r="C148" i="61"/>
  <c r="E148" i="61" s="1"/>
  <c r="G148" i="61" s="1"/>
  <c r="C27" i="60"/>
  <c r="E27" i="60" s="1"/>
  <c r="G27" i="60" s="1"/>
  <c r="C101" i="62"/>
  <c r="E101" i="62" s="1"/>
  <c r="G101" i="62" s="1"/>
  <c r="C7" i="62"/>
  <c r="E7" i="62" s="1"/>
  <c r="G7" i="62" s="1"/>
  <c r="C119" i="61"/>
  <c r="E119" i="61" s="1"/>
  <c r="G119" i="61" s="1"/>
  <c r="C124" i="61"/>
  <c r="E124" i="61" s="1"/>
  <c r="G124" i="61" s="1"/>
  <c r="C209" i="61"/>
  <c r="E209" i="61" s="1"/>
  <c r="G209" i="61" s="1"/>
  <c r="C116" i="61"/>
  <c r="E116" i="61" s="1"/>
  <c r="G116" i="61" s="1"/>
  <c r="C76" i="61"/>
  <c r="E76" i="61" s="1"/>
  <c r="G76" i="61" s="1"/>
  <c r="C123" i="61"/>
  <c r="E123" i="61" s="1"/>
  <c r="G123" i="61" s="1"/>
  <c r="C16" i="61"/>
  <c r="E16" i="61" s="1"/>
  <c r="G16" i="61" s="1"/>
  <c r="C208" i="61"/>
  <c r="E208" i="61" s="1"/>
  <c r="G208" i="61" s="1"/>
  <c r="C158" i="61"/>
  <c r="E158" i="61" s="1"/>
  <c r="G158" i="61" s="1"/>
  <c r="C163" i="61"/>
  <c r="E163" i="61" s="1"/>
  <c r="G163" i="61" s="1"/>
  <c r="C94" i="61"/>
  <c r="E94" i="61" s="1"/>
  <c r="G94" i="61" s="1"/>
  <c r="C135" i="61"/>
  <c r="E135" i="61" s="1"/>
  <c r="G135" i="61" s="1"/>
  <c r="C80" i="61"/>
  <c r="E80" i="61" s="1"/>
  <c r="G80" i="61" s="1"/>
  <c r="C153" i="63"/>
  <c r="E153" i="63" s="1"/>
  <c r="G153" i="63" s="1"/>
  <c r="C120" i="61"/>
  <c r="E120" i="61" s="1"/>
  <c r="G120" i="61" s="1"/>
  <c r="C118" i="61"/>
  <c r="E118" i="61" s="1"/>
  <c r="G118" i="61" s="1"/>
  <c r="C36" i="58"/>
  <c r="E36" i="58" s="1"/>
  <c r="G36" i="58" s="1"/>
  <c r="C36" i="59" s="1"/>
  <c r="E36" i="59" s="1"/>
  <c r="G36" i="59" s="1"/>
  <c r="C108" i="63"/>
  <c r="E108" i="63" s="1"/>
  <c r="G108" i="63" s="1"/>
  <c r="C83" i="61"/>
  <c r="E83" i="61" s="1"/>
  <c r="G83" i="61" s="1"/>
  <c r="C111" i="61"/>
  <c r="E111" i="61" s="1"/>
  <c r="G111" i="61" s="1"/>
  <c r="C97" i="60"/>
  <c r="E97" i="60" s="1"/>
  <c r="G97" i="60" s="1"/>
  <c r="C152" i="62"/>
  <c r="E152" i="62" s="1"/>
  <c r="G152" i="62" s="1"/>
  <c r="C78" i="62"/>
  <c r="E78" i="62" s="1"/>
  <c r="G78" i="62" s="1"/>
  <c r="C44" i="62"/>
  <c r="E44" i="62" s="1"/>
  <c r="G44" i="62" s="1"/>
  <c r="C9" i="61"/>
  <c r="E9" i="61" s="1"/>
  <c r="G9" i="61" s="1"/>
  <c r="C197" i="61"/>
  <c r="E197" i="61" s="1"/>
  <c r="G197" i="61" s="1"/>
  <c r="C144" i="61"/>
  <c r="E144" i="61" s="1"/>
  <c r="G144" i="61" s="1"/>
  <c r="C102" i="61"/>
  <c r="E102" i="61" s="1"/>
  <c r="G102" i="61" s="1"/>
  <c r="C72" i="61"/>
  <c r="E72" i="61" s="1"/>
  <c r="G72" i="61" s="1"/>
  <c r="C185" i="61"/>
  <c r="E185" i="61" s="1"/>
  <c r="G185" i="61" s="1"/>
  <c r="C195" i="61"/>
  <c r="E195" i="61" s="1"/>
  <c r="G195" i="61" s="1"/>
  <c r="C151" i="62"/>
  <c r="E151" i="62" s="1"/>
  <c r="G151" i="62" s="1"/>
  <c r="C129" i="61"/>
  <c r="E129" i="61" s="1"/>
  <c r="G129" i="61" s="1"/>
  <c r="C202" i="61"/>
  <c r="E202" i="61" s="1"/>
  <c r="G202" i="61" s="1"/>
  <c r="C56" i="61"/>
  <c r="E56" i="61" s="1"/>
  <c r="G56" i="61" s="1"/>
  <c r="C23" i="60"/>
  <c r="E23" i="60" s="1"/>
  <c r="G23" i="60" s="1"/>
  <c r="C69" i="61"/>
  <c r="E69" i="61" s="1"/>
  <c r="G69" i="61" s="1"/>
  <c r="C40" i="60"/>
  <c r="E40" i="60" s="1"/>
  <c r="G40" i="60" s="1"/>
  <c r="C142" i="62"/>
  <c r="E142" i="62" s="1"/>
  <c r="G142" i="62" s="1"/>
  <c r="C103" i="61"/>
  <c r="E103" i="61" s="1"/>
  <c r="G103" i="61" s="1"/>
  <c r="C187" i="61"/>
  <c r="E187" i="61" s="1"/>
  <c r="G187" i="61" s="1"/>
  <c r="C139" i="61"/>
  <c r="E139" i="61" s="1"/>
  <c r="G139" i="61" s="1"/>
  <c r="C166" i="61"/>
  <c r="E166" i="61" s="1"/>
  <c r="G166" i="61" s="1"/>
  <c r="C110" i="61"/>
  <c r="E110" i="61" s="1"/>
  <c r="G110" i="61" s="1"/>
  <c r="C13" i="61"/>
  <c r="E13" i="61" s="1"/>
  <c r="G13" i="61" s="1"/>
  <c r="C26" i="60"/>
  <c r="E26" i="60" s="1"/>
  <c r="G26" i="60" s="1"/>
  <c r="C177" i="61"/>
  <c r="E177" i="61" s="1"/>
  <c r="G177" i="61" s="1"/>
  <c r="C132" i="61"/>
  <c r="E132" i="61" s="1"/>
  <c r="G132" i="61" s="1"/>
  <c r="C75" i="61"/>
  <c r="E75" i="61" s="1"/>
  <c r="G75" i="61" s="1"/>
  <c r="C33" i="61"/>
  <c r="E33" i="61" s="1"/>
  <c r="G33" i="61" s="1"/>
  <c r="C198" i="62"/>
  <c r="E198" i="62" s="1"/>
  <c r="G198" i="62" s="1"/>
  <c r="C18" i="61"/>
  <c r="E18" i="61" s="1"/>
  <c r="G18" i="61" s="1"/>
  <c r="C127" i="61"/>
  <c r="E127" i="61" s="1"/>
  <c r="G127" i="61" s="1"/>
  <c r="C52" i="63"/>
  <c r="E52" i="63" s="1"/>
  <c r="G52" i="63" s="1"/>
  <c r="C57" i="63"/>
  <c r="E57" i="63" s="1"/>
  <c r="G57" i="63" s="1"/>
  <c r="C126" i="61"/>
  <c r="E126" i="61" s="1"/>
  <c r="G126" i="61" s="1"/>
  <c r="C171" i="61"/>
  <c r="E171" i="61" s="1"/>
  <c r="G171" i="61" s="1"/>
  <c r="C189" i="61"/>
  <c r="E189" i="61" s="1"/>
  <c r="G189" i="61" s="1"/>
  <c r="C161" i="61"/>
  <c r="E161" i="61" s="1"/>
  <c r="G161" i="61" s="1"/>
  <c r="C196" i="63"/>
  <c r="E196" i="63" s="1"/>
  <c r="G196" i="63" s="1"/>
  <c r="C21" i="61"/>
  <c r="E21" i="61" s="1"/>
  <c r="G21" i="61" s="1"/>
  <c r="C112" i="61"/>
  <c r="E112" i="61" s="1"/>
  <c r="G112" i="61" s="1"/>
  <c r="C143" i="61"/>
  <c r="E143" i="61" s="1"/>
  <c r="G143" i="61" s="1"/>
  <c r="C175" i="61"/>
  <c r="E175" i="61" s="1"/>
  <c r="G175" i="61" s="1"/>
  <c r="C156" i="63"/>
  <c r="E156" i="63" s="1"/>
  <c r="G156" i="63" s="1"/>
  <c r="C71" i="62"/>
  <c r="E71" i="62" s="1"/>
  <c r="G71" i="62" s="1"/>
  <c r="C85" i="62"/>
  <c r="E85" i="62" s="1"/>
  <c r="G85" i="62" s="1"/>
  <c r="C160" i="61"/>
  <c r="E160" i="61" s="1"/>
  <c r="G160" i="61" s="1"/>
  <c r="C180" i="61"/>
  <c r="E180" i="61" s="1"/>
  <c r="G180" i="61" s="1"/>
  <c r="C100" i="61"/>
  <c r="E100" i="61" s="1"/>
  <c r="G100" i="61" s="1"/>
  <c r="C70" i="60"/>
  <c r="E70" i="60" s="1"/>
  <c r="G70" i="60" s="1"/>
  <c r="C130" i="61"/>
  <c r="E130" i="61" s="1"/>
  <c r="G130" i="61" s="1"/>
  <c r="C210" i="61"/>
  <c r="E210" i="61" s="1"/>
  <c r="G210" i="61" s="1"/>
  <c r="C183" i="61"/>
  <c r="E183" i="61" s="1"/>
  <c r="G183" i="61" s="1"/>
  <c r="C194" i="61"/>
  <c r="E194" i="61" s="1"/>
  <c r="G194" i="61" s="1"/>
  <c r="C165" i="61"/>
  <c r="E165" i="61" s="1"/>
  <c r="G165" i="61" s="1"/>
  <c r="C32" i="61"/>
  <c r="E32" i="61" s="1"/>
  <c r="G32" i="61" s="1"/>
  <c r="C170" i="55"/>
  <c r="E170" i="55" s="1"/>
  <c r="G170" i="55" s="1"/>
  <c r="C170" i="56" s="1"/>
  <c r="E170" i="56" s="1"/>
  <c r="G170" i="56" s="1"/>
  <c r="C170" i="57" s="1"/>
  <c r="E170" i="57" s="1"/>
  <c r="G170" i="57" s="1"/>
  <c r="C49" i="61"/>
  <c r="E49" i="61" s="1"/>
  <c r="G49" i="61" s="1"/>
  <c r="C138" i="61"/>
  <c r="E138" i="61" s="1"/>
  <c r="G138" i="61" s="1"/>
  <c r="C11" i="61"/>
  <c r="E11" i="61" s="1"/>
  <c r="G11" i="61" s="1"/>
  <c r="C84" i="61"/>
  <c r="E84" i="61" s="1"/>
  <c r="G84" i="61" s="1"/>
  <c r="C30" i="61"/>
  <c r="E30" i="61" s="1"/>
  <c r="G30" i="61" s="1"/>
  <c r="C93" i="60"/>
  <c r="E93" i="60" s="1"/>
  <c r="G93" i="60" s="1"/>
  <c r="C55" i="58"/>
  <c r="E55" i="58" s="1"/>
  <c r="G55" i="58" s="1"/>
  <c r="C55" i="59" s="1"/>
  <c r="E55" i="59" s="1"/>
  <c r="G55" i="59" s="1"/>
  <c r="C50" i="62"/>
  <c r="E50" i="62" s="1"/>
  <c r="G50" i="62" s="1"/>
  <c r="C51" i="61"/>
  <c r="E51" i="61" s="1"/>
  <c r="G51" i="61" s="1"/>
  <c r="C92" i="58"/>
  <c r="E92" i="58" s="1"/>
  <c r="G92" i="58" s="1"/>
  <c r="C92" i="59" s="1"/>
  <c r="E92" i="59" s="1"/>
  <c r="G92" i="59" s="1"/>
  <c r="C178" i="55"/>
  <c r="E178" i="55" s="1"/>
  <c r="G178" i="55" s="1"/>
  <c r="C178" i="56" s="1"/>
  <c r="E178" i="56" s="1"/>
  <c r="G178" i="56" s="1"/>
  <c r="C178" i="57" s="1"/>
  <c r="E178" i="57" s="1"/>
  <c r="G178" i="57" s="1"/>
  <c r="C168" i="62"/>
  <c r="E168" i="62" s="1"/>
  <c r="G168" i="62" s="1"/>
  <c r="C167" i="61"/>
  <c r="E167" i="61" s="1"/>
  <c r="G167" i="61" s="1"/>
  <c r="C162" i="61"/>
  <c r="E162" i="61" s="1"/>
  <c r="G162" i="61" s="1"/>
  <c r="C159" i="61"/>
  <c r="E159" i="61" s="1"/>
  <c r="G159" i="61" s="1"/>
  <c r="C190" i="55"/>
  <c r="E190" i="55" s="1"/>
  <c r="G190" i="55" s="1"/>
  <c r="C190" i="56" s="1"/>
  <c r="E190" i="56" s="1"/>
  <c r="G190" i="56" s="1"/>
  <c r="C190" i="57" s="1"/>
  <c r="E190" i="57" s="1"/>
  <c r="G190" i="57" s="1"/>
  <c r="C150" i="61"/>
  <c r="E150" i="61" s="1"/>
  <c r="G150" i="61" s="1"/>
  <c r="C164" i="62"/>
  <c r="E164" i="62" s="1"/>
  <c r="G164" i="62" s="1"/>
  <c r="C89" i="61"/>
  <c r="E89" i="61" s="1"/>
  <c r="G89" i="61" s="1"/>
  <c r="C87" i="60"/>
  <c r="E87" i="60" s="1"/>
  <c r="G87" i="60" s="1"/>
  <c r="C82" i="60"/>
  <c r="E82" i="60" s="1"/>
  <c r="G82" i="60" s="1"/>
  <c r="C79" i="61"/>
  <c r="E79" i="61" s="1"/>
  <c r="G79" i="61" s="1"/>
  <c r="C73" i="60"/>
  <c r="E73" i="60" s="1"/>
  <c r="G73" i="60" s="1"/>
  <c r="C67" i="62"/>
  <c r="E67" i="62" s="1"/>
  <c r="G67" i="62" s="1"/>
  <c r="C66" i="61"/>
  <c r="E66" i="61" s="1"/>
  <c r="G66" i="61" s="1"/>
  <c r="C62" i="62"/>
  <c r="E62" i="62" s="1"/>
  <c r="G62" i="62" s="1"/>
  <c r="C61" i="61"/>
  <c r="E61" i="61" s="1"/>
  <c r="G61" i="61" s="1"/>
  <c r="C47" i="61"/>
  <c r="E47" i="61" s="1"/>
  <c r="G47" i="61" s="1"/>
  <c r="C42" i="61"/>
  <c r="E42" i="61" s="1"/>
  <c r="G42" i="61" s="1"/>
  <c r="C41" i="62"/>
  <c r="E41" i="62" s="1"/>
  <c r="G41" i="62" s="1"/>
  <c r="C39" i="61"/>
  <c r="E39" i="61" s="1"/>
  <c r="G39" i="61" s="1"/>
  <c r="C38" i="60"/>
  <c r="E38" i="60" s="1"/>
  <c r="G38" i="60" s="1"/>
  <c r="C37" i="60"/>
  <c r="E37" i="60" s="1"/>
  <c r="G37" i="60" s="1"/>
  <c r="C35" i="62"/>
  <c r="E35" i="62" s="1"/>
  <c r="G35" i="62" s="1"/>
  <c r="C34" i="61"/>
  <c r="E34" i="61" s="1"/>
  <c r="G34" i="61" s="1"/>
  <c r="C22" i="58"/>
  <c r="E22" i="58" s="1"/>
  <c r="G22" i="58" s="1"/>
  <c r="C22" i="59" s="1"/>
  <c r="E22" i="59" s="1"/>
  <c r="G22" i="59" s="1"/>
  <c r="C19" i="62"/>
  <c r="E19" i="62" s="1"/>
  <c r="G19" i="62" s="1"/>
  <c r="C17" i="61"/>
  <c r="E17" i="61" s="1"/>
  <c r="G17" i="61" s="1"/>
  <c r="C12" i="62"/>
  <c r="E12" i="62" s="1"/>
  <c r="G12" i="62" s="1"/>
  <c r="C6" i="60"/>
  <c r="E6" i="60" s="1"/>
  <c r="G6" i="60" s="1"/>
  <c r="C187" i="62" l="1"/>
  <c r="E187" i="62" s="1"/>
  <c r="G187" i="62" s="1"/>
  <c r="C119" i="62"/>
  <c r="E119" i="62" s="1"/>
  <c r="G119" i="62" s="1"/>
  <c r="C117" i="62"/>
  <c r="E117" i="62" s="1"/>
  <c r="G117" i="62" s="1"/>
  <c r="C92" i="60"/>
  <c r="E92" i="60" s="1"/>
  <c r="G92" i="60" s="1"/>
  <c r="C138" i="62"/>
  <c r="E138" i="62" s="1"/>
  <c r="G138" i="62" s="1"/>
  <c r="C130" i="62"/>
  <c r="E130" i="62" s="1"/>
  <c r="G130" i="62" s="1"/>
  <c r="C175" i="62"/>
  <c r="E175" i="62" s="1"/>
  <c r="G175" i="62" s="1"/>
  <c r="C126" i="62"/>
  <c r="E126" i="62" s="1"/>
  <c r="G126" i="62" s="1"/>
  <c r="C132" i="62"/>
  <c r="E132" i="62" s="1"/>
  <c r="G132" i="62" s="1"/>
  <c r="C103" i="62"/>
  <c r="E103" i="62" s="1"/>
  <c r="G103" i="62" s="1"/>
  <c r="C151" i="63"/>
  <c r="E151" i="63" s="1"/>
  <c r="G151" i="63" s="1"/>
  <c r="C44" i="63"/>
  <c r="E44" i="63" s="1"/>
  <c r="G44" i="63" s="1"/>
  <c r="C118" i="62"/>
  <c r="E118" i="62" s="1"/>
  <c r="G118" i="62" s="1"/>
  <c r="C208" i="62"/>
  <c r="E208" i="62" s="1"/>
  <c r="G208" i="62" s="1"/>
  <c r="C7" i="63"/>
  <c r="E7" i="63" s="1"/>
  <c r="G7" i="63" s="1"/>
  <c r="C173" i="62"/>
  <c r="E173" i="62" s="1"/>
  <c r="G173" i="62" s="1"/>
  <c r="C63" i="63"/>
  <c r="E63" i="63" s="1"/>
  <c r="G63" i="63" s="1"/>
  <c r="C114" i="62"/>
  <c r="E114" i="62" s="1"/>
  <c r="G114" i="62" s="1"/>
  <c r="C137" i="62"/>
  <c r="E137" i="62" s="1"/>
  <c r="G137" i="62" s="1"/>
  <c r="C48" i="63"/>
  <c r="E48" i="63" s="1"/>
  <c r="G48" i="63" s="1"/>
  <c r="C88" i="63"/>
  <c r="E88" i="63" s="1"/>
  <c r="G88" i="63" s="1"/>
  <c r="C96" i="62"/>
  <c r="E96" i="62" s="1"/>
  <c r="G96" i="62" s="1"/>
  <c r="C64" i="62"/>
  <c r="E64" i="62" s="1"/>
  <c r="G64" i="62" s="1"/>
  <c r="C95" i="62"/>
  <c r="E95" i="62" s="1"/>
  <c r="G95" i="62" s="1"/>
  <c r="C121" i="62"/>
  <c r="E121" i="62" s="1"/>
  <c r="G121" i="62" s="1"/>
  <c r="C156" i="64"/>
  <c r="E156" i="64" s="1"/>
  <c r="G156" i="64" s="1"/>
  <c r="C158" i="62"/>
  <c r="E158" i="62" s="1"/>
  <c r="G158" i="62" s="1"/>
  <c r="C86" i="64"/>
  <c r="E86" i="64" s="1"/>
  <c r="G86" i="64" s="1"/>
  <c r="C51" i="62"/>
  <c r="E51" i="62" s="1"/>
  <c r="G51" i="62" s="1"/>
  <c r="C49" i="62"/>
  <c r="E49" i="62" s="1"/>
  <c r="G49" i="62" s="1"/>
  <c r="C70" i="61"/>
  <c r="E70" i="61" s="1"/>
  <c r="G70" i="61" s="1"/>
  <c r="C143" i="62"/>
  <c r="E143" i="62" s="1"/>
  <c r="G143" i="62" s="1"/>
  <c r="C57" i="64"/>
  <c r="E57" i="64" s="1"/>
  <c r="G57" i="64" s="1"/>
  <c r="C177" i="62"/>
  <c r="E177" i="62" s="1"/>
  <c r="G177" i="62" s="1"/>
  <c r="C142" i="63"/>
  <c r="E142" i="63" s="1"/>
  <c r="G142" i="63" s="1"/>
  <c r="C195" i="62"/>
  <c r="E195" i="62" s="1"/>
  <c r="G195" i="62" s="1"/>
  <c r="C78" i="63"/>
  <c r="E78" i="63" s="1"/>
  <c r="G78" i="63" s="1"/>
  <c r="C120" i="62"/>
  <c r="E120" i="62" s="1"/>
  <c r="G120" i="62" s="1"/>
  <c r="C16" i="62"/>
  <c r="E16" i="62" s="1"/>
  <c r="G16" i="62" s="1"/>
  <c r="C101" i="63"/>
  <c r="E101" i="63" s="1"/>
  <c r="G101" i="63" s="1"/>
  <c r="C104" i="62"/>
  <c r="E104" i="62" s="1"/>
  <c r="G104" i="62" s="1"/>
  <c r="C181" i="62"/>
  <c r="E181" i="62" s="1"/>
  <c r="G181" i="62" s="1"/>
  <c r="C107" i="64"/>
  <c r="E107" i="64" s="1"/>
  <c r="G107" i="64" s="1"/>
  <c r="C136" i="62"/>
  <c r="E136" i="62" s="1"/>
  <c r="G136" i="62" s="1"/>
  <c r="C106" i="62"/>
  <c r="E106" i="62" s="1"/>
  <c r="G106" i="62" s="1"/>
  <c r="C54" i="64"/>
  <c r="E54" i="64" s="1"/>
  <c r="G54" i="64" s="1"/>
  <c r="C15" i="62"/>
  <c r="E15" i="62" s="1"/>
  <c r="G15" i="62" s="1"/>
  <c r="C128" i="62"/>
  <c r="E128" i="62" s="1"/>
  <c r="G128" i="62" s="1"/>
  <c r="C188" i="62"/>
  <c r="E188" i="62" s="1"/>
  <c r="G188" i="62" s="1"/>
  <c r="C43" i="62"/>
  <c r="E43" i="62" s="1"/>
  <c r="G43" i="62" s="1"/>
  <c r="C75" i="62"/>
  <c r="E75" i="62" s="1"/>
  <c r="G75" i="62" s="1"/>
  <c r="C59" i="62"/>
  <c r="E59" i="62" s="1"/>
  <c r="G59" i="62" s="1"/>
  <c r="C170" i="58"/>
  <c r="E170" i="58" s="1"/>
  <c r="G170" i="58" s="1"/>
  <c r="C170" i="59" s="1"/>
  <c r="E170" i="59" s="1"/>
  <c r="G170" i="59" s="1"/>
  <c r="C100" i="62"/>
  <c r="E100" i="62" s="1"/>
  <c r="G100" i="62" s="1"/>
  <c r="C112" i="62"/>
  <c r="E112" i="62" s="1"/>
  <c r="G112" i="62" s="1"/>
  <c r="C52" i="64"/>
  <c r="E52" i="64" s="1"/>
  <c r="G52" i="64" s="1"/>
  <c r="C26" i="61"/>
  <c r="E26" i="61" s="1"/>
  <c r="G26" i="61" s="1"/>
  <c r="C40" i="61"/>
  <c r="E40" i="61" s="1"/>
  <c r="G40" i="61" s="1"/>
  <c r="C185" i="62"/>
  <c r="E185" i="62" s="1"/>
  <c r="G185" i="62" s="1"/>
  <c r="C152" i="63"/>
  <c r="E152" i="63" s="1"/>
  <c r="G152" i="63" s="1"/>
  <c r="C153" i="64"/>
  <c r="E153" i="64" s="1"/>
  <c r="G153" i="64" s="1"/>
  <c r="C123" i="62"/>
  <c r="E123" i="62" s="1"/>
  <c r="G123" i="62" s="1"/>
  <c r="C27" i="61"/>
  <c r="E27" i="61" s="1"/>
  <c r="G27" i="61" s="1"/>
  <c r="C172" i="62"/>
  <c r="E172" i="62" s="1"/>
  <c r="G172" i="62" s="1"/>
  <c r="C28" i="62"/>
  <c r="E28" i="62" s="1"/>
  <c r="G28" i="62" s="1"/>
  <c r="C74" i="61"/>
  <c r="E74" i="61" s="1"/>
  <c r="G74" i="61" s="1"/>
  <c r="C29" i="61"/>
  <c r="E29" i="61" s="1"/>
  <c r="G29" i="61" s="1"/>
  <c r="C24" i="63"/>
  <c r="E24" i="63" s="1"/>
  <c r="G24" i="63" s="1"/>
  <c r="C201" i="62"/>
  <c r="E201" i="62" s="1"/>
  <c r="G201" i="62" s="1"/>
  <c r="C206" i="62"/>
  <c r="E206" i="62" s="1"/>
  <c r="G206" i="62" s="1"/>
  <c r="C155" i="62"/>
  <c r="E155" i="62" s="1"/>
  <c r="G155" i="62" s="1"/>
  <c r="C203" i="62"/>
  <c r="E203" i="62" s="1"/>
  <c r="G203" i="62" s="1"/>
  <c r="C192" i="62"/>
  <c r="E192" i="62" s="1"/>
  <c r="G192" i="62" s="1"/>
  <c r="C36" i="60"/>
  <c r="E36" i="60" s="1"/>
  <c r="G36" i="60" s="1"/>
  <c r="C186" i="62"/>
  <c r="E186" i="62" s="1"/>
  <c r="G186" i="62" s="1"/>
  <c r="C50" i="63"/>
  <c r="E50" i="63" s="1"/>
  <c r="G50" i="63" s="1"/>
  <c r="C55" i="60"/>
  <c r="E55" i="60" s="1"/>
  <c r="G55" i="60" s="1"/>
  <c r="C32" i="62"/>
  <c r="E32" i="62" s="1"/>
  <c r="G32" i="62" s="1"/>
  <c r="C180" i="62"/>
  <c r="E180" i="62" s="1"/>
  <c r="G180" i="62" s="1"/>
  <c r="C21" i="62"/>
  <c r="E21" i="62" s="1"/>
  <c r="G21" i="62" s="1"/>
  <c r="C127" i="62"/>
  <c r="E127" i="62" s="1"/>
  <c r="G127" i="62" s="1"/>
  <c r="C13" i="62"/>
  <c r="E13" i="62" s="1"/>
  <c r="G13" i="62" s="1"/>
  <c r="C69" i="62"/>
  <c r="E69" i="62" s="1"/>
  <c r="G69" i="62" s="1"/>
  <c r="C72" i="62"/>
  <c r="E72" i="62" s="1"/>
  <c r="G72" i="62" s="1"/>
  <c r="C97" i="61"/>
  <c r="E97" i="61" s="1"/>
  <c r="G97" i="61" s="1"/>
  <c r="C80" i="62"/>
  <c r="E80" i="62" s="1"/>
  <c r="G80" i="62" s="1"/>
  <c r="C76" i="62"/>
  <c r="E76" i="62" s="1"/>
  <c r="G76" i="62" s="1"/>
  <c r="C148" i="62"/>
  <c r="E148" i="62" s="1"/>
  <c r="G148" i="62" s="1"/>
  <c r="C105" i="62"/>
  <c r="E105" i="62" s="1"/>
  <c r="G105" i="62" s="1"/>
  <c r="C125" i="62"/>
  <c r="E125" i="62" s="1"/>
  <c r="G125" i="62" s="1"/>
  <c r="C98" i="62"/>
  <c r="E98" i="62" s="1"/>
  <c r="G98" i="62" s="1"/>
  <c r="C10" i="62"/>
  <c r="E10" i="62" s="1"/>
  <c r="G10" i="62" s="1"/>
  <c r="C115" i="62"/>
  <c r="E115" i="62" s="1"/>
  <c r="G115" i="62" s="1"/>
  <c r="C109" i="62"/>
  <c r="E109" i="62" s="1"/>
  <c r="G109" i="62" s="1"/>
  <c r="C191" i="62"/>
  <c r="E191" i="62" s="1"/>
  <c r="G191" i="62" s="1"/>
  <c r="C58" i="62"/>
  <c r="E58" i="62" s="1"/>
  <c r="G58" i="62" s="1"/>
  <c r="C53" i="64"/>
  <c r="E53" i="64" s="1"/>
  <c r="G53" i="64" s="1"/>
  <c r="C14" i="61"/>
  <c r="E14" i="61" s="1"/>
  <c r="G14" i="61" s="1"/>
  <c r="C171" i="62"/>
  <c r="E171" i="62" s="1"/>
  <c r="G171" i="62" s="1"/>
  <c r="C193" i="64"/>
  <c r="E193" i="64" s="1"/>
  <c r="G193" i="64" s="1"/>
  <c r="C140" i="62"/>
  <c r="E140" i="62" s="1"/>
  <c r="G140" i="62" s="1"/>
  <c r="C165" i="62"/>
  <c r="E165" i="62" s="1"/>
  <c r="G165" i="62" s="1"/>
  <c r="C196" i="64"/>
  <c r="E196" i="64" s="1"/>
  <c r="G196" i="64" s="1"/>
  <c r="C18" i="62"/>
  <c r="E18" i="62" s="1"/>
  <c r="G18" i="62" s="1"/>
  <c r="C110" i="62"/>
  <c r="E110" i="62" s="1"/>
  <c r="G110" i="62" s="1"/>
  <c r="C23" i="61"/>
  <c r="E23" i="61" s="1"/>
  <c r="G23" i="61" s="1"/>
  <c r="C102" i="62"/>
  <c r="E102" i="62" s="1"/>
  <c r="G102" i="62" s="1"/>
  <c r="C111" i="62"/>
  <c r="E111" i="62" s="1"/>
  <c r="G111" i="62" s="1"/>
  <c r="C135" i="62"/>
  <c r="E135" i="62" s="1"/>
  <c r="G135" i="62" s="1"/>
  <c r="C116" i="62"/>
  <c r="E116" i="62" s="1"/>
  <c r="G116" i="62" s="1"/>
  <c r="C91" i="62"/>
  <c r="E91" i="62" s="1"/>
  <c r="G91" i="62" s="1"/>
  <c r="C45" i="64"/>
  <c r="E45" i="64" s="1"/>
  <c r="G45" i="64" s="1"/>
  <c r="C25" i="62"/>
  <c r="E25" i="62" s="1"/>
  <c r="G25" i="62" s="1"/>
  <c r="C146" i="64"/>
  <c r="E146" i="64" s="1"/>
  <c r="G146" i="64" s="1"/>
  <c r="C113" i="62"/>
  <c r="E113" i="62" s="1"/>
  <c r="G113" i="62" s="1"/>
  <c r="C176" i="62"/>
  <c r="E176" i="62" s="1"/>
  <c r="G176" i="62" s="1"/>
  <c r="C122" i="62"/>
  <c r="E122" i="62" s="1"/>
  <c r="G122" i="62" s="1"/>
  <c r="C77" i="61"/>
  <c r="E77" i="61" s="1"/>
  <c r="G77" i="61" s="1"/>
  <c r="C8" i="62"/>
  <c r="E8" i="62" s="1"/>
  <c r="G8" i="62" s="1"/>
  <c r="C131" i="62"/>
  <c r="E131" i="62" s="1"/>
  <c r="G131" i="62" s="1"/>
  <c r="C182" i="62"/>
  <c r="E182" i="62" s="1"/>
  <c r="G182" i="62" s="1"/>
  <c r="C210" i="62"/>
  <c r="E210" i="62" s="1"/>
  <c r="G210" i="62" s="1"/>
  <c r="C9" i="62"/>
  <c r="E9" i="62" s="1"/>
  <c r="G9" i="62" s="1"/>
  <c r="C157" i="62"/>
  <c r="E157" i="62" s="1"/>
  <c r="G157" i="62" s="1"/>
  <c r="C204" i="62"/>
  <c r="E204" i="62" s="1"/>
  <c r="G204" i="62" s="1"/>
  <c r="C30" i="62"/>
  <c r="E30" i="62" s="1"/>
  <c r="G30" i="62" s="1"/>
  <c r="C194" i="62"/>
  <c r="E194" i="62" s="1"/>
  <c r="G194" i="62" s="1"/>
  <c r="C85" i="63"/>
  <c r="E85" i="63" s="1"/>
  <c r="G85" i="63" s="1"/>
  <c r="C161" i="62"/>
  <c r="E161" i="62" s="1"/>
  <c r="G161" i="62" s="1"/>
  <c r="C198" i="63"/>
  <c r="E198" i="63" s="1"/>
  <c r="G198" i="63" s="1"/>
  <c r="C166" i="62"/>
  <c r="E166" i="62" s="1"/>
  <c r="G166" i="62" s="1"/>
  <c r="C56" i="62"/>
  <c r="E56" i="62" s="1"/>
  <c r="G56" i="62" s="1"/>
  <c r="C144" i="62"/>
  <c r="E144" i="62" s="1"/>
  <c r="G144" i="62" s="1"/>
  <c r="C83" i="62"/>
  <c r="E83" i="62" s="1"/>
  <c r="G83" i="62" s="1"/>
  <c r="C94" i="62"/>
  <c r="E94" i="62" s="1"/>
  <c r="G94" i="62" s="1"/>
  <c r="C209" i="62"/>
  <c r="E209" i="62" s="1"/>
  <c r="G209" i="62" s="1"/>
  <c r="C68" i="62"/>
  <c r="E68" i="62" s="1"/>
  <c r="G68" i="62" s="1"/>
  <c r="C46" i="61"/>
  <c r="E46" i="61" s="1"/>
  <c r="G46" i="61" s="1"/>
  <c r="C65" i="62"/>
  <c r="E65" i="62" s="1"/>
  <c r="G65" i="62" s="1"/>
  <c r="C179" i="62"/>
  <c r="E179" i="62" s="1"/>
  <c r="G179" i="62" s="1"/>
  <c r="C174" i="62"/>
  <c r="E174" i="62" s="1"/>
  <c r="G174" i="62" s="1"/>
  <c r="C207" i="62"/>
  <c r="E207" i="62" s="1"/>
  <c r="G207" i="62" s="1"/>
  <c r="C145" i="62"/>
  <c r="E145" i="62" s="1"/>
  <c r="G145" i="62" s="1"/>
  <c r="C184" i="62"/>
  <c r="E184" i="62" s="1"/>
  <c r="G184" i="62" s="1"/>
  <c r="C20" i="62"/>
  <c r="E20" i="62" s="1"/>
  <c r="G20" i="62" s="1"/>
  <c r="C99" i="62"/>
  <c r="E99" i="62" s="1"/>
  <c r="G99" i="62" s="1"/>
  <c r="C169" i="62"/>
  <c r="E169" i="62" s="1"/>
  <c r="G169" i="62" s="1"/>
  <c r="C11" i="62"/>
  <c r="E11" i="62" s="1"/>
  <c r="G11" i="62" s="1"/>
  <c r="C129" i="62"/>
  <c r="E129" i="62" s="1"/>
  <c r="G129" i="62" s="1"/>
  <c r="C133" i="62"/>
  <c r="E133" i="62" s="1"/>
  <c r="G133" i="62" s="1"/>
  <c r="C149" i="62"/>
  <c r="E149" i="62" s="1"/>
  <c r="G149" i="62" s="1"/>
  <c r="C93" i="61"/>
  <c r="E93" i="61" s="1"/>
  <c r="G93" i="61" s="1"/>
  <c r="C160" i="62"/>
  <c r="E160" i="62" s="1"/>
  <c r="G160" i="62" s="1"/>
  <c r="C84" i="62"/>
  <c r="E84" i="62" s="1"/>
  <c r="G84" i="62" s="1"/>
  <c r="C183" i="62"/>
  <c r="E183" i="62" s="1"/>
  <c r="G183" i="62" s="1"/>
  <c r="C71" i="63"/>
  <c r="E71" i="63" s="1"/>
  <c r="G71" i="63" s="1"/>
  <c r="C189" i="62"/>
  <c r="E189" i="62" s="1"/>
  <c r="G189" i="62" s="1"/>
  <c r="C33" i="62"/>
  <c r="E33" i="62" s="1"/>
  <c r="G33" i="62" s="1"/>
  <c r="C139" i="62"/>
  <c r="E139" i="62" s="1"/>
  <c r="G139" i="62" s="1"/>
  <c r="C202" i="62"/>
  <c r="E202" i="62" s="1"/>
  <c r="G202" i="62" s="1"/>
  <c r="C197" i="62"/>
  <c r="E197" i="62" s="1"/>
  <c r="G197" i="62" s="1"/>
  <c r="C108" i="64"/>
  <c r="E108" i="64" s="1"/>
  <c r="G108" i="64" s="1"/>
  <c r="C163" i="62"/>
  <c r="E163" i="62" s="1"/>
  <c r="G163" i="62" s="1"/>
  <c r="C124" i="62"/>
  <c r="E124" i="62" s="1"/>
  <c r="G124" i="62" s="1"/>
  <c r="C134" i="62"/>
  <c r="E134" i="62" s="1"/>
  <c r="G134" i="62" s="1"/>
  <c r="C31" i="65"/>
  <c r="E31" i="65" s="1"/>
  <c r="G31" i="65" s="1"/>
  <c r="C154" i="64"/>
  <c r="E154" i="64" s="1"/>
  <c r="G154" i="64" s="1"/>
  <c r="C90" i="62"/>
  <c r="E90" i="62" s="1"/>
  <c r="G90" i="62" s="1"/>
  <c r="C205" i="62"/>
  <c r="E205" i="62" s="1"/>
  <c r="G205" i="62" s="1"/>
  <c r="C147" i="62"/>
  <c r="E147" i="62" s="1"/>
  <c r="G147" i="62" s="1"/>
  <c r="C141" i="62"/>
  <c r="E141" i="62" s="1"/>
  <c r="G141" i="62" s="1"/>
  <c r="C200" i="62"/>
  <c r="E200" i="62" s="1"/>
  <c r="G200" i="62" s="1"/>
  <c r="C199" i="63"/>
  <c r="E199" i="63" s="1"/>
  <c r="G199" i="63" s="1"/>
  <c r="C81" i="61"/>
  <c r="E81" i="61" s="1"/>
  <c r="G81" i="61" s="1"/>
  <c r="C60" i="62"/>
  <c r="E60" i="62" s="1"/>
  <c r="G60" i="62" s="1"/>
  <c r="C178" i="58"/>
  <c r="E178" i="58" s="1"/>
  <c r="G178" i="58" s="1"/>
  <c r="C178" i="59" s="1"/>
  <c r="E178" i="59" s="1"/>
  <c r="G178" i="59" s="1"/>
  <c r="C168" i="63"/>
  <c r="E168" i="63" s="1"/>
  <c r="G168" i="63" s="1"/>
  <c r="C167" i="62"/>
  <c r="E167" i="62" s="1"/>
  <c r="G167" i="62" s="1"/>
  <c r="C162" i="62"/>
  <c r="E162" i="62" s="1"/>
  <c r="G162" i="62" s="1"/>
  <c r="C159" i="62"/>
  <c r="E159" i="62" s="1"/>
  <c r="G159" i="62" s="1"/>
  <c r="C190" i="58"/>
  <c r="E190" i="58" s="1"/>
  <c r="G190" i="58" s="1"/>
  <c r="C190" i="59" s="1"/>
  <c r="E190" i="59" s="1"/>
  <c r="G190" i="59" s="1"/>
  <c r="C150" i="62"/>
  <c r="E150" i="62" s="1"/>
  <c r="G150" i="62" s="1"/>
  <c r="C164" i="63"/>
  <c r="E164" i="63" s="1"/>
  <c r="G164" i="63" s="1"/>
  <c r="C89" i="62"/>
  <c r="E89" i="62" s="1"/>
  <c r="G89" i="62" s="1"/>
  <c r="C87" i="61"/>
  <c r="E87" i="61" s="1"/>
  <c r="G87" i="61" s="1"/>
  <c r="C82" i="61"/>
  <c r="E82" i="61" s="1"/>
  <c r="G82" i="61" s="1"/>
  <c r="C79" i="62"/>
  <c r="E79" i="62" s="1"/>
  <c r="G79" i="62" s="1"/>
  <c r="C73" i="61"/>
  <c r="E73" i="61" s="1"/>
  <c r="G73" i="61" s="1"/>
  <c r="C67" i="63"/>
  <c r="E67" i="63" s="1"/>
  <c r="G67" i="63" s="1"/>
  <c r="C66" i="62"/>
  <c r="E66" i="62" s="1"/>
  <c r="G66" i="62" s="1"/>
  <c r="C62" i="63"/>
  <c r="E62" i="63" s="1"/>
  <c r="G62" i="63" s="1"/>
  <c r="C61" i="62"/>
  <c r="E61" i="62" s="1"/>
  <c r="G61" i="62" s="1"/>
  <c r="C47" i="62"/>
  <c r="E47" i="62" s="1"/>
  <c r="G47" i="62" s="1"/>
  <c r="C42" i="62"/>
  <c r="E42" i="62" s="1"/>
  <c r="G42" i="62" s="1"/>
  <c r="C41" i="63"/>
  <c r="E41" i="63" s="1"/>
  <c r="G41" i="63" s="1"/>
  <c r="C39" i="62"/>
  <c r="E39" i="62" s="1"/>
  <c r="G39" i="62" s="1"/>
  <c r="C38" i="61"/>
  <c r="E38" i="61" s="1"/>
  <c r="G38" i="61" s="1"/>
  <c r="C37" i="61"/>
  <c r="E37" i="61" s="1"/>
  <c r="G37" i="61" s="1"/>
  <c r="C35" i="63"/>
  <c r="E35" i="63" s="1"/>
  <c r="G35" i="63" s="1"/>
  <c r="C34" i="62"/>
  <c r="E34" i="62" s="1"/>
  <c r="G34" i="62" s="1"/>
  <c r="C22" i="60"/>
  <c r="E22" i="60" s="1"/>
  <c r="G22" i="60" s="1"/>
  <c r="C19" i="63"/>
  <c r="E19" i="63" s="1"/>
  <c r="G19" i="63" s="1"/>
  <c r="C17" i="62"/>
  <c r="E17" i="62" s="1"/>
  <c r="G17" i="62" s="1"/>
  <c r="C12" i="63"/>
  <c r="E12" i="63" s="1"/>
  <c r="G12" i="63" s="1"/>
  <c r="C6" i="61"/>
  <c r="E6" i="61" s="1"/>
  <c r="G6" i="61" s="1"/>
  <c r="C60" i="63" l="1"/>
  <c r="E60" i="63" s="1"/>
  <c r="G60" i="63" s="1"/>
  <c r="C180" i="63"/>
  <c r="E180" i="63" s="1"/>
  <c r="G180" i="63" s="1"/>
  <c r="C51" i="63"/>
  <c r="E51" i="63" s="1"/>
  <c r="G51" i="63" s="1"/>
  <c r="C141" i="63"/>
  <c r="E141" i="63" s="1"/>
  <c r="G141" i="63" s="1"/>
  <c r="C183" i="63"/>
  <c r="E183" i="63" s="1"/>
  <c r="G183" i="63" s="1"/>
  <c r="C65" i="63"/>
  <c r="E65" i="63" s="1"/>
  <c r="G65" i="63" s="1"/>
  <c r="C9" i="63"/>
  <c r="E9" i="63" s="1"/>
  <c r="G9" i="63" s="1"/>
  <c r="C102" i="63"/>
  <c r="E102" i="63" s="1"/>
  <c r="G102" i="63" s="1"/>
  <c r="C98" i="63"/>
  <c r="E98" i="63" s="1"/>
  <c r="G98" i="63" s="1"/>
  <c r="C186" i="63"/>
  <c r="E186" i="63" s="1"/>
  <c r="G186" i="63" s="1"/>
  <c r="C185" i="63"/>
  <c r="E185" i="63" s="1"/>
  <c r="G185" i="63" s="1"/>
  <c r="C107" i="65"/>
  <c r="E107" i="65" s="1"/>
  <c r="G107" i="65" s="1"/>
  <c r="C78" i="64"/>
  <c r="E78" i="64" s="1"/>
  <c r="G78" i="64" s="1"/>
  <c r="C95" i="63"/>
  <c r="E95" i="63" s="1"/>
  <c r="G95" i="63" s="1"/>
  <c r="C173" i="63"/>
  <c r="E173" i="63" s="1"/>
  <c r="G173" i="63" s="1"/>
  <c r="C126" i="63"/>
  <c r="E126" i="63" s="1"/>
  <c r="G126" i="63" s="1"/>
  <c r="C194" i="63"/>
  <c r="E194" i="63" s="1"/>
  <c r="G194" i="63" s="1"/>
  <c r="C208" i="63"/>
  <c r="E208" i="63" s="1"/>
  <c r="G208" i="63" s="1"/>
  <c r="C208" i="64" s="1"/>
  <c r="E208" i="64" s="1"/>
  <c r="G208" i="64" s="1"/>
  <c r="C208" i="65" s="1"/>
  <c r="E208" i="65" s="1"/>
  <c r="G208" i="65" s="1"/>
  <c r="C202" i="63"/>
  <c r="E202" i="63" s="1"/>
  <c r="G202" i="63" s="1"/>
  <c r="C184" i="63"/>
  <c r="E184" i="63" s="1"/>
  <c r="G184" i="63" s="1"/>
  <c r="C85" i="64"/>
  <c r="E85" i="64" s="1"/>
  <c r="G85" i="64" s="1"/>
  <c r="C45" i="65"/>
  <c r="E45" i="65" s="1"/>
  <c r="G45" i="65" s="1"/>
  <c r="C58" i="63"/>
  <c r="E58" i="63" s="1"/>
  <c r="G58" i="63" s="1"/>
  <c r="C21" i="63"/>
  <c r="E21" i="63" s="1"/>
  <c r="G21" i="63" s="1"/>
  <c r="C172" i="63"/>
  <c r="E172" i="63" s="1"/>
  <c r="G172" i="63" s="1"/>
  <c r="C128" i="63"/>
  <c r="E128" i="63" s="1"/>
  <c r="G128" i="63" s="1"/>
  <c r="C195" i="63"/>
  <c r="E195" i="63" s="1"/>
  <c r="G195" i="63" s="1"/>
  <c r="C64" i="63"/>
  <c r="E64" i="63" s="1"/>
  <c r="G64" i="63" s="1"/>
  <c r="C7" i="64"/>
  <c r="E7" i="64" s="1"/>
  <c r="G7" i="64" s="1"/>
  <c r="C175" i="63"/>
  <c r="E175" i="63" s="1"/>
  <c r="G175" i="63" s="1"/>
  <c r="C15" i="63"/>
  <c r="E15" i="63" s="1"/>
  <c r="G15" i="63" s="1"/>
  <c r="C124" i="63"/>
  <c r="E124" i="63" s="1"/>
  <c r="G124" i="63" s="1"/>
  <c r="C11" i="63"/>
  <c r="E11" i="63" s="1"/>
  <c r="G11" i="63" s="1"/>
  <c r="C56" i="63"/>
  <c r="E56" i="63" s="1"/>
  <c r="G56" i="63" s="1"/>
  <c r="C176" i="63"/>
  <c r="E176" i="63" s="1"/>
  <c r="G176" i="63" s="1"/>
  <c r="C193" i="65"/>
  <c r="E193" i="65" s="1"/>
  <c r="G193" i="65" s="1"/>
  <c r="C72" i="63"/>
  <c r="E72" i="63" s="1"/>
  <c r="G72" i="63" s="1"/>
  <c r="C24" i="64"/>
  <c r="E24" i="64" s="1"/>
  <c r="G24" i="64" s="1"/>
  <c r="C59" i="63"/>
  <c r="E59" i="63" s="1"/>
  <c r="G59" i="63" s="1"/>
  <c r="C104" i="63"/>
  <c r="E104" i="63" s="1"/>
  <c r="G104" i="63" s="1"/>
  <c r="C86" i="65"/>
  <c r="E86" i="65" s="1"/>
  <c r="G86" i="65" s="1"/>
  <c r="C88" i="64"/>
  <c r="E88" i="64" s="1"/>
  <c r="G88" i="64" s="1"/>
  <c r="C118" i="63"/>
  <c r="E118" i="63" s="1"/>
  <c r="G118" i="63" s="1"/>
  <c r="C138" i="63"/>
  <c r="E138" i="63" s="1"/>
  <c r="G138" i="63" s="1"/>
  <c r="C139" i="63"/>
  <c r="E139" i="63" s="1"/>
  <c r="G139" i="63" s="1"/>
  <c r="C130" i="63"/>
  <c r="E130" i="63" s="1"/>
  <c r="G130" i="63" s="1"/>
  <c r="C163" i="63"/>
  <c r="E163" i="63" s="1"/>
  <c r="G163" i="63" s="1"/>
  <c r="C169" i="63"/>
  <c r="E169" i="63" s="1"/>
  <c r="G169" i="63" s="1"/>
  <c r="C166" i="63"/>
  <c r="E166" i="63" s="1"/>
  <c r="G166" i="63" s="1"/>
  <c r="C113" i="63"/>
  <c r="E113" i="63" s="1"/>
  <c r="G113" i="63" s="1"/>
  <c r="C171" i="63"/>
  <c r="E171" i="63" s="1"/>
  <c r="G171" i="63" s="1"/>
  <c r="C69" i="63"/>
  <c r="E69" i="63" s="1"/>
  <c r="G69" i="63" s="1"/>
  <c r="C29" i="62"/>
  <c r="E29" i="62" s="1"/>
  <c r="G29" i="62" s="1"/>
  <c r="C75" i="63"/>
  <c r="E75" i="63" s="1"/>
  <c r="G75" i="63" s="1"/>
  <c r="C101" i="64"/>
  <c r="E101" i="64" s="1"/>
  <c r="G101" i="64" s="1"/>
  <c r="C158" i="63"/>
  <c r="E158" i="63" s="1"/>
  <c r="G158" i="63" s="1"/>
  <c r="C48" i="64"/>
  <c r="E48" i="64" s="1"/>
  <c r="G48" i="64" s="1"/>
  <c r="C44" i="64"/>
  <c r="E44" i="64" s="1"/>
  <c r="G44" i="64" s="1"/>
  <c r="C92" i="61"/>
  <c r="E92" i="61" s="1"/>
  <c r="G92" i="61" s="1"/>
  <c r="C191" i="63"/>
  <c r="E191" i="63" s="1"/>
  <c r="G191" i="63" s="1"/>
  <c r="C27" i="62"/>
  <c r="E27" i="62" s="1"/>
  <c r="G27" i="62" s="1"/>
  <c r="C90" i="63"/>
  <c r="E90" i="63" s="1"/>
  <c r="G90" i="63" s="1"/>
  <c r="C93" i="62"/>
  <c r="E93" i="62" s="1"/>
  <c r="G93" i="62" s="1"/>
  <c r="C209" i="63"/>
  <c r="E209" i="63" s="1"/>
  <c r="G209" i="63" s="1"/>
  <c r="C209" i="64" s="1"/>
  <c r="E209" i="64" s="1"/>
  <c r="G209" i="64" s="1"/>
  <c r="C209" i="65" s="1"/>
  <c r="E209" i="65" s="1"/>
  <c r="G209" i="65" s="1"/>
  <c r="C131" i="63"/>
  <c r="E131" i="63" s="1"/>
  <c r="G131" i="63" s="1"/>
  <c r="C18" i="63"/>
  <c r="E18" i="63" s="1"/>
  <c r="G18" i="63" s="1"/>
  <c r="C148" i="63"/>
  <c r="E148" i="63" s="1"/>
  <c r="G148" i="63" s="1"/>
  <c r="C203" i="63"/>
  <c r="E203" i="63" s="1"/>
  <c r="G203" i="63" s="1"/>
  <c r="C52" i="65"/>
  <c r="E52" i="65" s="1"/>
  <c r="G52" i="65" s="1"/>
  <c r="C16" i="63"/>
  <c r="E16" i="63" s="1"/>
  <c r="G16" i="63" s="1"/>
  <c r="C57" i="65"/>
  <c r="E57" i="65" s="1"/>
  <c r="G57" i="65" s="1"/>
  <c r="C137" i="63"/>
  <c r="E137" i="63" s="1"/>
  <c r="G137" i="63" s="1"/>
  <c r="C151" i="64"/>
  <c r="E151" i="64" s="1"/>
  <c r="G151" i="64" s="1"/>
  <c r="C117" i="63"/>
  <c r="E117" i="63" s="1"/>
  <c r="G117" i="63" s="1"/>
  <c r="C145" i="63"/>
  <c r="E145" i="63" s="1"/>
  <c r="G145" i="63" s="1"/>
  <c r="C96" i="63"/>
  <c r="E96" i="63" s="1"/>
  <c r="G96" i="63" s="1"/>
  <c r="C154" i="65"/>
  <c r="E154" i="65" s="1"/>
  <c r="G154" i="65" s="1"/>
  <c r="C149" i="63"/>
  <c r="E149" i="63" s="1"/>
  <c r="G149" i="63" s="1"/>
  <c r="C94" i="63"/>
  <c r="E94" i="63" s="1"/>
  <c r="G94" i="63" s="1"/>
  <c r="C8" i="63"/>
  <c r="E8" i="63" s="1"/>
  <c r="G8" i="63" s="1"/>
  <c r="C196" i="65"/>
  <c r="E196" i="65" s="1"/>
  <c r="G196" i="65" s="1"/>
  <c r="C76" i="63"/>
  <c r="E76" i="63" s="1"/>
  <c r="G76" i="63" s="1"/>
  <c r="C155" i="63"/>
  <c r="E155" i="63" s="1"/>
  <c r="G155" i="63" s="1"/>
  <c r="C112" i="63"/>
  <c r="E112" i="63" s="1"/>
  <c r="G112" i="63" s="1"/>
  <c r="C143" i="63"/>
  <c r="E143" i="63" s="1"/>
  <c r="G143" i="63" s="1"/>
  <c r="C114" i="63"/>
  <c r="E114" i="63" s="1"/>
  <c r="G114" i="63" s="1"/>
  <c r="C103" i="63"/>
  <c r="E103" i="63" s="1"/>
  <c r="G103" i="63" s="1"/>
  <c r="C119" i="63"/>
  <c r="E119" i="63" s="1"/>
  <c r="G119" i="63" s="1"/>
  <c r="C91" i="63"/>
  <c r="E91" i="63" s="1"/>
  <c r="G91" i="63" s="1"/>
  <c r="C142" i="64"/>
  <c r="E142" i="64" s="1"/>
  <c r="G142" i="64" s="1"/>
  <c r="C200" i="63"/>
  <c r="E200" i="63" s="1"/>
  <c r="G200" i="63" s="1"/>
  <c r="C71" i="64"/>
  <c r="E71" i="64" s="1"/>
  <c r="G71" i="64" s="1"/>
  <c r="C179" i="63"/>
  <c r="E179" i="63" s="1"/>
  <c r="G179" i="63" s="1"/>
  <c r="C157" i="63"/>
  <c r="E157" i="63" s="1"/>
  <c r="G157" i="63" s="1"/>
  <c r="C111" i="63"/>
  <c r="E111" i="63" s="1"/>
  <c r="G111" i="63" s="1"/>
  <c r="C10" i="63"/>
  <c r="E10" i="63" s="1"/>
  <c r="G10" i="63" s="1"/>
  <c r="C50" i="64"/>
  <c r="E50" i="64" s="1"/>
  <c r="G50" i="64" s="1"/>
  <c r="C152" i="64"/>
  <c r="E152" i="64" s="1"/>
  <c r="G152" i="64" s="1"/>
  <c r="C136" i="63"/>
  <c r="E136" i="63" s="1"/>
  <c r="G136" i="63" s="1"/>
  <c r="C70" i="62"/>
  <c r="E70" i="62" s="1"/>
  <c r="G70" i="62" s="1"/>
  <c r="C121" i="63"/>
  <c r="E121" i="63" s="1"/>
  <c r="G121" i="63" s="1"/>
  <c r="C63" i="64"/>
  <c r="E63" i="64" s="1"/>
  <c r="G63" i="64" s="1"/>
  <c r="C132" i="63"/>
  <c r="E132" i="63" s="1"/>
  <c r="G132" i="63" s="1"/>
  <c r="C187" i="63"/>
  <c r="E187" i="63" s="1"/>
  <c r="G187" i="63" s="1"/>
  <c r="C81" i="62"/>
  <c r="E81" i="62" s="1"/>
  <c r="G81" i="62" s="1"/>
  <c r="C147" i="63"/>
  <c r="E147" i="63" s="1"/>
  <c r="G147" i="63" s="1"/>
  <c r="C108" i="65"/>
  <c r="E108" i="65" s="1"/>
  <c r="G108" i="65" s="1"/>
  <c r="C33" i="63"/>
  <c r="E33" i="63" s="1"/>
  <c r="G33" i="63" s="1"/>
  <c r="C84" i="63"/>
  <c r="E84" i="63" s="1"/>
  <c r="G84" i="63" s="1"/>
  <c r="C133" i="63"/>
  <c r="E133" i="63" s="1"/>
  <c r="G133" i="63" s="1"/>
  <c r="C99" i="63"/>
  <c r="E99" i="63" s="1"/>
  <c r="G99" i="63" s="1"/>
  <c r="C207" i="63"/>
  <c r="E207" i="63" s="1"/>
  <c r="G207" i="63" s="1"/>
  <c r="C46" i="62"/>
  <c r="E46" i="62" s="1"/>
  <c r="G46" i="62" s="1"/>
  <c r="C83" i="63"/>
  <c r="E83" i="63" s="1"/>
  <c r="G83" i="63" s="1"/>
  <c r="C198" i="64"/>
  <c r="E198" i="64" s="1"/>
  <c r="G198" i="64" s="1"/>
  <c r="C30" i="63"/>
  <c r="E30" i="63" s="1"/>
  <c r="G30" i="63" s="1"/>
  <c r="C210" i="63"/>
  <c r="E210" i="63" s="1"/>
  <c r="G210" i="63" s="1"/>
  <c r="C210" i="64" s="1"/>
  <c r="E210" i="64" s="1"/>
  <c r="G210" i="64" s="1"/>
  <c r="C210" i="65" s="1"/>
  <c r="E210" i="65" s="1"/>
  <c r="G210" i="65" s="1"/>
  <c r="C77" i="62"/>
  <c r="E77" i="62" s="1"/>
  <c r="G77" i="62" s="1"/>
  <c r="C146" i="65"/>
  <c r="E146" i="65" s="1"/>
  <c r="G146" i="65" s="1"/>
  <c r="C116" i="63"/>
  <c r="E116" i="63" s="1"/>
  <c r="G116" i="63" s="1"/>
  <c r="C23" i="62"/>
  <c r="E23" i="62" s="1"/>
  <c r="G23" i="62" s="1"/>
  <c r="C165" i="63"/>
  <c r="E165" i="63" s="1"/>
  <c r="G165" i="63" s="1"/>
  <c r="C14" i="62"/>
  <c r="E14" i="62" s="1"/>
  <c r="G14" i="62" s="1"/>
  <c r="C109" i="63"/>
  <c r="E109" i="63" s="1"/>
  <c r="G109" i="63" s="1"/>
  <c r="C125" i="63"/>
  <c r="E125" i="63" s="1"/>
  <c r="G125" i="63" s="1"/>
  <c r="C80" i="63"/>
  <c r="E80" i="63" s="1"/>
  <c r="G80" i="63" s="1"/>
  <c r="C13" i="63"/>
  <c r="E13" i="63" s="1"/>
  <c r="G13" i="63" s="1"/>
  <c r="C32" i="63"/>
  <c r="E32" i="63" s="1"/>
  <c r="G32" i="63" s="1"/>
  <c r="C36" i="61"/>
  <c r="E36" i="61" s="1"/>
  <c r="G36" i="61" s="1"/>
  <c r="C206" i="63"/>
  <c r="E206" i="63" s="1"/>
  <c r="G206" i="63" s="1"/>
  <c r="C74" i="62"/>
  <c r="E74" i="62" s="1"/>
  <c r="G74" i="62" s="1"/>
  <c r="C123" i="63"/>
  <c r="E123" i="63" s="1"/>
  <c r="G123" i="63" s="1"/>
  <c r="C40" i="62"/>
  <c r="E40" i="62" s="1"/>
  <c r="G40" i="62" s="1"/>
  <c r="C100" i="63"/>
  <c r="E100" i="63" s="1"/>
  <c r="G100" i="63" s="1"/>
  <c r="C43" i="63"/>
  <c r="E43" i="63" s="1"/>
  <c r="G43" i="63" s="1"/>
  <c r="C54" i="65"/>
  <c r="E54" i="65" s="1"/>
  <c r="G54" i="65" s="1"/>
  <c r="C181" i="63"/>
  <c r="E181" i="63" s="1"/>
  <c r="G181" i="63" s="1"/>
  <c r="C120" i="63"/>
  <c r="E120" i="63" s="1"/>
  <c r="G120" i="63" s="1"/>
  <c r="C177" i="63"/>
  <c r="E177" i="63" s="1"/>
  <c r="G177" i="63" s="1"/>
  <c r="C49" i="63"/>
  <c r="E49" i="63" s="1"/>
  <c r="G49" i="63" s="1"/>
  <c r="C156" i="65"/>
  <c r="E156" i="65" s="1"/>
  <c r="G156" i="65" s="1"/>
  <c r="C199" i="64"/>
  <c r="E199" i="64" s="1"/>
  <c r="G199" i="64" s="1"/>
  <c r="C205" i="63"/>
  <c r="E205" i="63" s="1"/>
  <c r="G205" i="63" s="1"/>
  <c r="C134" i="63"/>
  <c r="E134" i="63" s="1"/>
  <c r="G134" i="63" s="1"/>
  <c r="C197" i="63"/>
  <c r="E197" i="63" s="1"/>
  <c r="G197" i="63" s="1"/>
  <c r="C189" i="63"/>
  <c r="E189" i="63" s="1"/>
  <c r="G189" i="63" s="1"/>
  <c r="C160" i="63"/>
  <c r="E160" i="63" s="1"/>
  <c r="G160" i="63" s="1"/>
  <c r="C129" i="63"/>
  <c r="E129" i="63" s="1"/>
  <c r="G129" i="63" s="1"/>
  <c r="C20" i="63"/>
  <c r="E20" i="63" s="1"/>
  <c r="G20" i="63" s="1"/>
  <c r="C174" i="63"/>
  <c r="E174" i="63" s="1"/>
  <c r="G174" i="63" s="1"/>
  <c r="C68" i="63"/>
  <c r="E68" i="63" s="1"/>
  <c r="G68" i="63" s="1"/>
  <c r="C144" i="63"/>
  <c r="E144" i="63" s="1"/>
  <c r="G144" i="63" s="1"/>
  <c r="C161" i="63"/>
  <c r="E161" i="63" s="1"/>
  <c r="G161" i="63" s="1"/>
  <c r="C204" i="63"/>
  <c r="E204" i="63" s="1"/>
  <c r="G204" i="63" s="1"/>
  <c r="C182" i="63"/>
  <c r="E182" i="63" s="1"/>
  <c r="G182" i="63" s="1"/>
  <c r="C122" i="63"/>
  <c r="E122" i="63" s="1"/>
  <c r="G122" i="63" s="1"/>
  <c r="C25" i="63"/>
  <c r="E25" i="63" s="1"/>
  <c r="G25" i="63" s="1"/>
  <c r="C135" i="63"/>
  <c r="E135" i="63" s="1"/>
  <c r="G135" i="63" s="1"/>
  <c r="C110" i="63"/>
  <c r="E110" i="63" s="1"/>
  <c r="G110" i="63" s="1"/>
  <c r="C140" i="63"/>
  <c r="E140" i="63" s="1"/>
  <c r="G140" i="63" s="1"/>
  <c r="C53" i="65"/>
  <c r="E53" i="65" s="1"/>
  <c r="G53" i="65" s="1"/>
  <c r="C115" i="63"/>
  <c r="E115" i="63" s="1"/>
  <c r="G115" i="63" s="1"/>
  <c r="C105" i="63"/>
  <c r="E105" i="63" s="1"/>
  <c r="G105" i="63" s="1"/>
  <c r="C97" i="62"/>
  <c r="E97" i="62" s="1"/>
  <c r="G97" i="62" s="1"/>
  <c r="C127" i="63"/>
  <c r="E127" i="63" s="1"/>
  <c r="G127" i="63" s="1"/>
  <c r="C55" i="61"/>
  <c r="E55" i="61" s="1"/>
  <c r="G55" i="61" s="1"/>
  <c r="C192" i="63"/>
  <c r="E192" i="63" s="1"/>
  <c r="G192" i="63" s="1"/>
  <c r="C201" i="63"/>
  <c r="E201" i="63" s="1"/>
  <c r="G201" i="63" s="1"/>
  <c r="C28" i="63"/>
  <c r="E28" i="63" s="1"/>
  <c r="G28" i="63" s="1"/>
  <c r="C153" i="65"/>
  <c r="E153" i="65" s="1"/>
  <c r="G153" i="65" s="1"/>
  <c r="C26" i="62"/>
  <c r="E26" i="62" s="1"/>
  <c r="G26" i="62" s="1"/>
  <c r="C170" i="60"/>
  <c r="E170" i="60" s="1"/>
  <c r="G170" i="60" s="1"/>
  <c r="C188" i="63"/>
  <c r="E188" i="63" s="1"/>
  <c r="G188" i="63" s="1"/>
  <c r="C106" i="63"/>
  <c r="E106" i="63" s="1"/>
  <c r="G106" i="63" s="1"/>
  <c r="C178" i="60"/>
  <c r="E178" i="60" s="1"/>
  <c r="G178" i="60" s="1"/>
  <c r="C168" i="64"/>
  <c r="E168" i="64" s="1"/>
  <c r="G168" i="64" s="1"/>
  <c r="C167" i="63"/>
  <c r="E167" i="63" s="1"/>
  <c r="G167" i="63" s="1"/>
  <c r="C162" i="63"/>
  <c r="E162" i="63" s="1"/>
  <c r="G162" i="63" s="1"/>
  <c r="C159" i="63"/>
  <c r="E159" i="63" s="1"/>
  <c r="G159" i="63" s="1"/>
  <c r="C190" i="60"/>
  <c r="E190" i="60" s="1"/>
  <c r="G190" i="60" s="1"/>
  <c r="C150" i="63"/>
  <c r="E150" i="63" s="1"/>
  <c r="G150" i="63" s="1"/>
  <c r="C164" i="64"/>
  <c r="E164" i="64" s="1"/>
  <c r="G164" i="64" s="1"/>
  <c r="C89" i="63"/>
  <c r="E89" i="63" s="1"/>
  <c r="G89" i="63" s="1"/>
  <c r="C87" i="62"/>
  <c r="E87" i="62" s="1"/>
  <c r="G87" i="62" s="1"/>
  <c r="C82" i="62"/>
  <c r="E82" i="62" s="1"/>
  <c r="G82" i="62" s="1"/>
  <c r="C79" i="63"/>
  <c r="E79" i="63" s="1"/>
  <c r="G79" i="63" s="1"/>
  <c r="C73" i="62"/>
  <c r="E73" i="62" s="1"/>
  <c r="G73" i="62" s="1"/>
  <c r="C67" i="64"/>
  <c r="E67" i="64" s="1"/>
  <c r="G67" i="64" s="1"/>
  <c r="C66" i="63"/>
  <c r="E66" i="63" s="1"/>
  <c r="G66" i="63" s="1"/>
  <c r="C62" i="64"/>
  <c r="E62" i="64" s="1"/>
  <c r="G62" i="64" s="1"/>
  <c r="C61" i="63"/>
  <c r="E61" i="63" s="1"/>
  <c r="G61" i="63" s="1"/>
  <c r="C47" i="63"/>
  <c r="E47" i="63" s="1"/>
  <c r="G47" i="63" s="1"/>
  <c r="C42" i="63"/>
  <c r="E42" i="63" s="1"/>
  <c r="G42" i="63" s="1"/>
  <c r="C41" i="64"/>
  <c r="E41" i="64" s="1"/>
  <c r="G41" i="64" s="1"/>
  <c r="C39" i="63"/>
  <c r="E39" i="63" s="1"/>
  <c r="G39" i="63" s="1"/>
  <c r="C38" i="62"/>
  <c r="E38" i="62" s="1"/>
  <c r="G38" i="62" s="1"/>
  <c r="C37" i="62"/>
  <c r="E37" i="62" s="1"/>
  <c r="G37" i="62" s="1"/>
  <c r="C35" i="64"/>
  <c r="E35" i="64" s="1"/>
  <c r="G35" i="64" s="1"/>
  <c r="C34" i="63"/>
  <c r="E34" i="63" s="1"/>
  <c r="G34" i="63" s="1"/>
  <c r="C22" i="61"/>
  <c r="E22" i="61" s="1"/>
  <c r="G22" i="61" s="1"/>
  <c r="C19" i="64"/>
  <c r="E19" i="64" s="1"/>
  <c r="G19" i="64" s="1"/>
  <c r="C17" i="63"/>
  <c r="E17" i="63" s="1"/>
  <c r="G17" i="63" s="1"/>
  <c r="C12" i="64"/>
  <c r="E12" i="64" s="1"/>
  <c r="G12" i="64" s="1"/>
  <c r="C6" i="62"/>
  <c r="E6" i="62" s="1"/>
  <c r="G6" i="62" s="1"/>
  <c r="C8" i="64" l="1"/>
  <c r="E8" i="64" s="1"/>
  <c r="G8" i="64" s="1"/>
  <c r="C110" i="64"/>
  <c r="E110" i="64" s="1"/>
  <c r="G110" i="64" s="1"/>
  <c r="C205" i="64"/>
  <c r="E205" i="64" s="1"/>
  <c r="G205" i="64" s="1"/>
  <c r="C13" i="64"/>
  <c r="E13" i="64" s="1"/>
  <c r="G13" i="64" s="1"/>
  <c r="C99" i="64"/>
  <c r="E99" i="64" s="1"/>
  <c r="G99" i="64" s="1"/>
  <c r="C111" i="64"/>
  <c r="E111" i="64" s="1"/>
  <c r="G111" i="64" s="1"/>
  <c r="C94" i="64"/>
  <c r="E94" i="64" s="1"/>
  <c r="G94" i="64" s="1"/>
  <c r="C93" i="63"/>
  <c r="E93" i="63" s="1"/>
  <c r="G93" i="63" s="1"/>
  <c r="C48" i="65"/>
  <c r="E48" i="65" s="1"/>
  <c r="G48" i="65" s="1"/>
  <c r="C138" i="64"/>
  <c r="E138" i="64" s="1"/>
  <c r="G138" i="64" s="1"/>
  <c r="C15" i="64"/>
  <c r="E15" i="64" s="1"/>
  <c r="G15" i="64" s="1"/>
  <c r="C172" i="64"/>
  <c r="E172" i="64" s="1"/>
  <c r="G172" i="64" s="1"/>
  <c r="C78" i="65"/>
  <c r="E78" i="65" s="1"/>
  <c r="G78" i="65" s="1"/>
  <c r="C97" i="63"/>
  <c r="E97" i="63" s="1"/>
  <c r="G97" i="63" s="1"/>
  <c r="C129" i="64"/>
  <c r="E129" i="64" s="1"/>
  <c r="G129" i="64" s="1"/>
  <c r="C123" i="64"/>
  <c r="E123" i="64" s="1"/>
  <c r="G123" i="64" s="1"/>
  <c r="C30" i="64"/>
  <c r="E30" i="64" s="1"/>
  <c r="G30" i="64" s="1"/>
  <c r="C70" i="63"/>
  <c r="E70" i="63" s="1"/>
  <c r="G70" i="63" s="1"/>
  <c r="C112" i="64"/>
  <c r="E112" i="64" s="1"/>
  <c r="G112" i="64" s="1"/>
  <c r="C203" i="64"/>
  <c r="E203" i="64" s="1"/>
  <c r="G203" i="64" s="1"/>
  <c r="C158" i="64"/>
  <c r="E158" i="64" s="1"/>
  <c r="G158" i="64" s="1"/>
  <c r="C118" i="64"/>
  <c r="E118" i="64" s="1"/>
  <c r="G118" i="64" s="1"/>
  <c r="C72" i="64"/>
  <c r="E72" i="64" s="1"/>
  <c r="G72" i="64" s="1"/>
  <c r="C21" i="64"/>
  <c r="E21" i="64" s="1"/>
  <c r="G21" i="64" s="1"/>
  <c r="C185" i="64"/>
  <c r="E185" i="64" s="1"/>
  <c r="G185" i="64" s="1"/>
  <c r="C183" i="64"/>
  <c r="E183" i="64" s="1"/>
  <c r="G183" i="64" s="1"/>
  <c r="C202" i="64"/>
  <c r="E202" i="64" s="1"/>
  <c r="G202" i="64" s="1"/>
  <c r="C105" i="64"/>
  <c r="E105" i="64" s="1"/>
  <c r="G105" i="64" s="1"/>
  <c r="C160" i="64"/>
  <c r="E160" i="64" s="1"/>
  <c r="G160" i="64" s="1"/>
  <c r="C74" i="63"/>
  <c r="E74" i="63" s="1"/>
  <c r="G74" i="63" s="1"/>
  <c r="C198" i="65"/>
  <c r="E198" i="65" s="1"/>
  <c r="G198" i="65" s="1"/>
  <c r="C136" i="64"/>
  <c r="E136" i="64" s="1"/>
  <c r="G136" i="64" s="1"/>
  <c r="C155" i="64"/>
  <c r="E155" i="64" s="1"/>
  <c r="G155" i="64" s="1"/>
  <c r="C148" i="64"/>
  <c r="E148" i="64" s="1"/>
  <c r="G148" i="64" s="1"/>
  <c r="C101" i="65"/>
  <c r="E101" i="65" s="1"/>
  <c r="G101" i="65" s="1"/>
  <c r="C166" i="64"/>
  <c r="E166" i="64" s="1"/>
  <c r="G166" i="64" s="1"/>
  <c r="C58" i="64"/>
  <c r="E58" i="64" s="1"/>
  <c r="G58" i="64" s="1"/>
  <c r="C194" i="64"/>
  <c r="E194" i="64" s="1"/>
  <c r="G194" i="64" s="1"/>
  <c r="C141" i="64"/>
  <c r="E141" i="64" s="1"/>
  <c r="G141" i="64" s="1"/>
  <c r="C201" i="64"/>
  <c r="E201" i="64" s="1"/>
  <c r="G201" i="64" s="1"/>
  <c r="C144" i="64"/>
  <c r="E144" i="64" s="1"/>
  <c r="G144" i="64" s="1"/>
  <c r="C116" i="64"/>
  <c r="E116" i="64" s="1"/>
  <c r="G116" i="64" s="1"/>
  <c r="C187" i="64"/>
  <c r="E187" i="64" s="1"/>
  <c r="G187" i="64" s="1"/>
  <c r="C119" i="64"/>
  <c r="E119" i="64" s="1"/>
  <c r="G119" i="64" s="1"/>
  <c r="C137" i="64"/>
  <c r="E137" i="64" s="1"/>
  <c r="G137" i="64" s="1"/>
  <c r="C27" i="63"/>
  <c r="E27" i="63" s="1"/>
  <c r="G27" i="63" s="1"/>
  <c r="C169" i="64"/>
  <c r="E169" i="64" s="1"/>
  <c r="G169" i="64" s="1"/>
  <c r="C176" i="64"/>
  <c r="E176" i="64" s="1"/>
  <c r="G176" i="64" s="1"/>
  <c r="C7" i="65"/>
  <c r="E7" i="65" s="1"/>
  <c r="G7" i="65" s="1"/>
  <c r="C126" i="64"/>
  <c r="E126" i="64" s="1"/>
  <c r="G126" i="64" s="1"/>
  <c r="C51" i="64"/>
  <c r="E51" i="64" s="1"/>
  <c r="G51" i="64" s="1"/>
  <c r="C32" i="64"/>
  <c r="E32" i="64" s="1"/>
  <c r="G32" i="64" s="1"/>
  <c r="C124" i="64"/>
  <c r="E124" i="64" s="1"/>
  <c r="G124" i="64" s="1"/>
  <c r="C192" i="64"/>
  <c r="E192" i="64" s="1"/>
  <c r="G192" i="64" s="1"/>
  <c r="C68" i="64"/>
  <c r="E68" i="64" s="1"/>
  <c r="G68" i="64" s="1"/>
  <c r="C43" i="64"/>
  <c r="E43" i="64" s="1"/>
  <c r="G43" i="64" s="1"/>
  <c r="C132" i="64"/>
  <c r="E132" i="64" s="1"/>
  <c r="G132" i="64" s="1"/>
  <c r="C103" i="64"/>
  <c r="E103" i="64" s="1"/>
  <c r="G103" i="64" s="1"/>
  <c r="C191" i="64"/>
  <c r="E191" i="64" s="1"/>
  <c r="G191" i="64" s="1"/>
  <c r="C163" i="64"/>
  <c r="E163" i="64" s="1"/>
  <c r="G163" i="64" s="1"/>
  <c r="C64" i="64"/>
  <c r="E64" i="64" s="1"/>
  <c r="G64" i="64" s="1"/>
  <c r="C173" i="64"/>
  <c r="E173" i="64" s="1"/>
  <c r="G173" i="64" s="1"/>
  <c r="C98" i="64"/>
  <c r="E98" i="64" s="1"/>
  <c r="G98" i="64" s="1"/>
  <c r="C140" i="64"/>
  <c r="E140" i="64" s="1"/>
  <c r="G140" i="64" s="1"/>
  <c r="C207" i="64"/>
  <c r="E207" i="64" s="1"/>
  <c r="G207" i="64" s="1"/>
  <c r="C207" i="65" s="1"/>
  <c r="E207" i="65" s="1"/>
  <c r="G207" i="65" s="1"/>
  <c r="C171" i="64"/>
  <c r="E171" i="64" s="1"/>
  <c r="G171" i="64" s="1"/>
  <c r="C170" i="61"/>
  <c r="E170" i="61" s="1"/>
  <c r="G170" i="61" s="1"/>
  <c r="C122" i="64"/>
  <c r="E122" i="64" s="1"/>
  <c r="G122" i="64" s="1"/>
  <c r="C49" i="64"/>
  <c r="E49" i="64" s="1"/>
  <c r="G49" i="64" s="1"/>
  <c r="C109" i="64"/>
  <c r="E109" i="64" s="1"/>
  <c r="G109" i="64" s="1"/>
  <c r="C33" i="64"/>
  <c r="E33" i="64" s="1"/>
  <c r="G33" i="64" s="1"/>
  <c r="C71" i="65"/>
  <c r="E71" i="65" s="1"/>
  <c r="G71" i="65" s="1"/>
  <c r="C96" i="64"/>
  <c r="E96" i="64" s="1"/>
  <c r="G96" i="64" s="1"/>
  <c r="C92" i="62"/>
  <c r="E92" i="62" s="1"/>
  <c r="G92" i="62" s="1"/>
  <c r="C29" i="63"/>
  <c r="E29" i="63" s="1"/>
  <c r="G29" i="63" s="1"/>
  <c r="C104" i="64"/>
  <c r="E104" i="64" s="1"/>
  <c r="G104" i="64" s="1"/>
  <c r="C195" i="64"/>
  <c r="E195" i="64" s="1"/>
  <c r="G195" i="64" s="1"/>
  <c r="C85" i="65"/>
  <c r="E85" i="65" s="1"/>
  <c r="G85" i="65" s="1"/>
  <c r="C102" i="64"/>
  <c r="E102" i="64" s="1"/>
  <c r="G102" i="64" s="1"/>
  <c r="C134" i="64"/>
  <c r="E134" i="64" s="1"/>
  <c r="G134" i="64" s="1"/>
  <c r="C10" i="64"/>
  <c r="E10" i="64" s="1"/>
  <c r="G10" i="64" s="1"/>
  <c r="C139" i="64"/>
  <c r="E139" i="64" s="1"/>
  <c r="G139" i="64" s="1"/>
  <c r="C26" i="63"/>
  <c r="E26" i="63" s="1"/>
  <c r="G26" i="63" s="1"/>
  <c r="C182" i="64"/>
  <c r="E182" i="64" s="1"/>
  <c r="G182" i="64" s="1"/>
  <c r="C177" i="64"/>
  <c r="E177" i="64" s="1"/>
  <c r="G177" i="64" s="1"/>
  <c r="C14" i="63"/>
  <c r="E14" i="63" s="1"/>
  <c r="G14" i="63" s="1"/>
  <c r="C200" i="64"/>
  <c r="E200" i="64" s="1"/>
  <c r="G200" i="64" s="1"/>
  <c r="C145" i="64"/>
  <c r="E145" i="64" s="1"/>
  <c r="G145" i="64" s="1"/>
  <c r="C69" i="64"/>
  <c r="E69" i="64" s="1"/>
  <c r="G69" i="64" s="1"/>
  <c r="C59" i="64"/>
  <c r="E59" i="64" s="1"/>
  <c r="G59" i="64" s="1"/>
  <c r="C11" i="64"/>
  <c r="E11" i="64" s="1"/>
  <c r="G11" i="64" s="1"/>
  <c r="C184" i="64"/>
  <c r="E184" i="64" s="1"/>
  <c r="G184" i="64" s="1"/>
  <c r="C9" i="64"/>
  <c r="E9" i="64" s="1"/>
  <c r="G9" i="64" s="1"/>
  <c r="C60" i="64"/>
  <c r="E60" i="64" s="1"/>
  <c r="G60" i="64" s="1"/>
  <c r="C106" i="64"/>
  <c r="E106" i="64" s="1"/>
  <c r="G106" i="64" s="1"/>
  <c r="C55" i="62"/>
  <c r="E55" i="62" s="1"/>
  <c r="G55" i="62" s="1"/>
  <c r="C115" i="64"/>
  <c r="E115" i="64" s="1"/>
  <c r="G115" i="64" s="1"/>
  <c r="C135" i="64"/>
  <c r="E135" i="64" s="1"/>
  <c r="G135" i="64" s="1"/>
  <c r="C204" i="64"/>
  <c r="E204" i="64" s="1"/>
  <c r="G204" i="64" s="1"/>
  <c r="C174" i="64"/>
  <c r="E174" i="64" s="1"/>
  <c r="G174" i="64" s="1"/>
  <c r="C189" i="64"/>
  <c r="E189" i="64" s="1"/>
  <c r="G189" i="64" s="1"/>
  <c r="C199" i="65"/>
  <c r="E199" i="65" s="1"/>
  <c r="G199" i="65" s="1"/>
  <c r="C120" i="64"/>
  <c r="E120" i="64" s="1"/>
  <c r="G120" i="64" s="1"/>
  <c r="C100" i="64"/>
  <c r="E100" i="64" s="1"/>
  <c r="G100" i="64" s="1"/>
  <c r="C206" i="64"/>
  <c r="E206" i="64" s="1"/>
  <c r="G206" i="64" s="1"/>
  <c r="C80" i="64"/>
  <c r="E80" i="64" s="1"/>
  <c r="G80" i="64" s="1"/>
  <c r="C165" i="64"/>
  <c r="E165" i="64" s="1"/>
  <c r="G165" i="64" s="1"/>
  <c r="C77" i="63"/>
  <c r="E77" i="63" s="1"/>
  <c r="G77" i="63" s="1"/>
  <c r="C83" i="64"/>
  <c r="E83" i="64" s="1"/>
  <c r="G83" i="64" s="1"/>
  <c r="C133" i="64"/>
  <c r="E133" i="64" s="1"/>
  <c r="G133" i="64" s="1"/>
  <c r="C147" i="64"/>
  <c r="E147" i="64" s="1"/>
  <c r="G147" i="64" s="1"/>
  <c r="C63" i="65"/>
  <c r="E63" i="65" s="1"/>
  <c r="G63" i="65" s="1"/>
  <c r="C152" i="65"/>
  <c r="E152" i="65" s="1"/>
  <c r="G152" i="65" s="1"/>
  <c r="C157" i="64"/>
  <c r="E157" i="64" s="1"/>
  <c r="G157" i="64" s="1"/>
  <c r="C142" i="65"/>
  <c r="E142" i="65" s="1"/>
  <c r="G142" i="65" s="1"/>
  <c r="C114" i="64"/>
  <c r="E114" i="64" s="1"/>
  <c r="G114" i="64" s="1"/>
  <c r="C76" i="64"/>
  <c r="E76" i="64" s="1"/>
  <c r="G76" i="64" s="1"/>
  <c r="C149" i="64"/>
  <c r="E149" i="64" s="1"/>
  <c r="G149" i="64" s="1"/>
  <c r="C117" i="64"/>
  <c r="E117" i="64" s="1"/>
  <c r="G117" i="64" s="1"/>
  <c r="C16" i="64"/>
  <c r="E16" i="64" s="1"/>
  <c r="G16" i="64" s="1"/>
  <c r="C18" i="64"/>
  <c r="E18" i="64" s="1"/>
  <c r="G18" i="64" s="1"/>
  <c r="C90" i="64"/>
  <c r="E90" i="64" s="1"/>
  <c r="G90" i="64" s="1"/>
  <c r="C44" i="65"/>
  <c r="E44" i="65" s="1"/>
  <c r="G44" i="65" s="1"/>
  <c r="C75" i="64"/>
  <c r="E75" i="64" s="1"/>
  <c r="G75" i="64" s="1"/>
  <c r="C113" i="64"/>
  <c r="E113" i="64" s="1"/>
  <c r="G113" i="64" s="1"/>
  <c r="C130" i="64"/>
  <c r="E130" i="64" s="1"/>
  <c r="G130" i="64" s="1"/>
  <c r="C88" i="65"/>
  <c r="E88" i="65" s="1"/>
  <c r="G88" i="65" s="1"/>
  <c r="C24" i="65"/>
  <c r="E24" i="65" s="1"/>
  <c r="G24" i="65" s="1"/>
  <c r="C56" i="64"/>
  <c r="E56" i="64" s="1"/>
  <c r="G56" i="64" s="1"/>
  <c r="C175" i="64"/>
  <c r="E175" i="64" s="1"/>
  <c r="G175" i="64" s="1"/>
  <c r="C128" i="64"/>
  <c r="E128" i="64" s="1"/>
  <c r="G128" i="64" s="1"/>
  <c r="C95" i="64"/>
  <c r="E95" i="64" s="1"/>
  <c r="G95" i="64" s="1"/>
  <c r="C186" i="64"/>
  <c r="E186" i="64" s="1"/>
  <c r="G186" i="64" s="1"/>
  <c r="C65" i="64"/>
  <c r="E65" i="64" s="1"/>
  <c r="G65" i="64" s="1"/>
  <c r="C180" i="64"/>
  <c r="E180" i="64" s="1"/>
  <c r="G180" i="64" s="1"/>
  <c r="C188" i="64"/>
  <c r="E188" i="64" s="1"/>
  <c r="G188" i="64" s="1"/>
  <c r="C28" i="64"/>
  <c r="E28" i="64" s="1"/>
  <c r="G28" i="64" s="1"/>
  <c r="C127" i="64"/>
  <c r="E127" i="64" s="1"/>
  <c r="G127" i="64" s="1"/>
  <c r="C25" i="64"/>
  <c r="E25" i="64" s="1"/>
  <c r="G25" i="64" s="1"/>
  <c r="C161" i="64"/>
  <c r="E161" i="64" s="1"/>
  <c r="G161" i="64" s="1"/>
  <c r="C20" i="64"/>
  <c r="E20" i="64" s="1"/>
  <c r="G20" i="64" s="1"/>
  <c r="C197" i="64"/>
  <c r="E197" i="64" s="1"/>
  <c r="G197" i="64" s="1"/>
  <c r="C181" i="64"/>
  <c r="E181" i="64" s="1"/>
  <c r="G181" i="64" s="1"/>
  <c r="C40" i="63"/>
  <c r="E40" i="63" s="1"/>
  <c r="G40" i="63" s="1"/>
  <c r="C36" i="62"/>
  <c r="E36" i="62" s="1"/>
  <c r="G36" i="62" s="1"/>
  <c r="C125" i="64"/>
  <c r="E125" i="64" s="1"/>
  <c r="G125" i="64" s="1"/>
  <c r="C23" i="63"/>
  <c r="E23" i="63" s="1"/>
  <c r="G23" i="63" s="1"/>
  <c r="C46" i="63"/>
  <c r="E46" i="63" s="1"/>
  <c r="G46" i="63" s="1"/>
  <c r="C84" i="64"/>
  <c r="E84" i="64" s="1"/>
  <c r="G84" i="64" s="1"/>
  <c r="C81" i="63"/>
  <c r="E81" i="63" s="1"/>
  <c r="G81" i="63" s="1"/>
  <c r="C121" i="64"/>
  <c r="E121" i="64" s="1"/>
  <c r="G121" i="64" s="1"/>
  <c r="C50" i="65"/>
  <c r="E50" i="65" s="1"/>
  <c r="G50" i="65" s="1"/>
  <c r="C179" i="64"/>
  <c r="E179" i="64" s="1"/>
  <c r="G179" i="64" s="1"/>
  <c r="C91" i="64"/>
  <c r="E91" i="64" s="1"/>
  <c r="G91" i="64" s="1"/>
  <c r="C143" i="64"/>
  <c r="E143" i="64" s="1"/>
  <c r="G143" i="64" s="1"/>
  <c r="C151" i="65"/>
  <c r="E151" i="65" s="1"/>
  <c r="G151" i="65" s="1"/>
  <c r="C131" i="64"/>
  <c r="E131" i="64" s="1"/>
  <c r="G131" i="64" s="1"/>
  <c r="C178" i="61"/>
  <c r="E178" i="61" s="1"/>
  <c r="G178" i="61" s="1"/>
  <c r="C168" i="65"/>
  <c r="E168" i="65" s="1"/>
  <c r="G168" i="65" s="1"/>
  <c r="C167" i="64"/>
  <c r="E167" i="64" s="1"/>
  <c r="G167" i="64" s="1"/>
  <c r="C162" i="64"/>
  <c r="E162" i="64" s="1"/>
  <c r="G162" i="64" s="1"/>
  <c r="C159" i="64"/>
  <c r="E159" i="64" s="1"/>
  <c r="G159" i="64" s="1"/>
  <c r="C190" i="61"/>
  <c r="E190" i="61" s="1"/>
  <c r="G190" i="61" s="1"/>
  <c r="C150" i="64"/>
  <c r="E150" i="64" s="1"/>
  <c r="G150" i="64" s="1"/>
  <c r="C164" i="65"/>
  <c r="E164" i="65" s="1"/>
  <c r="G164" i="65" s="1"/>
  <c r="C89" i="64"/>
  <c r="E89" i="64" s="1"/>
  <c r="G89" i="64" s="1"/>
  <c r="C87" i="63"/>
  <c r="E87" i="63" s="1"/>
  <c r="G87" i="63" s="1"/>
  <c r="C82" i="63"/>
  <c r="E82" i="63" s="1"/>
  <c r="G82" i="63" s="1"/>
  <c r="C79" i="64"/>
  <c r="E79" i="64" s="1"/>
  <c r="G79" i="64" s="1"/>
  <c r="C73" i="63"/>
  <c r="E73" i="63" s="1"/>
  <c r="G73" i="63" s="1"/>
  <c r="C67" i="65"/>
  <c r="E67" i="65" s="1"/>
  <c r="G67" i="65" s="1"/>
  <c r="C66" i="64"/>
  <c r="E66" i="64" s="1"/>
  <c r="G66" i="64" s="1"/>
  <c r="C62" i="65"/>
  <c r="E62" i="65" s="1"/>
  <c r="G62" i="65" s="1"/>
  <c r="C61" i="64"/>
  <c r="E61" i="64" s="1"/>
  <c r="G61" i="64" s="1"/>
  <c r="C47" i="64"/>
  <c r="E47" i="64" s="1"/>
  <c r="G47" i="64" s="1"/>
  <c r="C42" i="64"/>
  <c r="E42" i="64" s="1"/>
  <c r="G42" i="64" s="1"/>
  <c r="C41" i="65"/>
  <c r="E41" i="65" s="1"/>
  <c r="G41" i="65" s="1"/>
  <c r="C39" i="64"/>
  <c r="E39" i="64" s="1"/>
  <c r="G39" i="64" s="1"/>
  <c r="C38" i="63"/>
  <c r="E38" i="63" s="1"/>
  <c r="G38" i="63" s="1"/>
  <c r="C37" i="63"/>
  <c r="E37" i="63" s="1"/>
  <c r="G37" i="63" s="1"/>
  <c r="C35" i="65"/>
  <c r="E35" i="65" s="1"/>
  <c r="G35" i="65" s="1"/>
  <c r="C34" i="64"/>
  <c r="E34" i="64" s="1"/>
  <c r="G34" i="64" s="1"/>
  <c r="C22" i="62"/>
  <c r="E22" i="62" s="1"/>
  <c r="G22" i="62" s="1"/>
  <c r="C19" i="65"/>
  <c r="E19" i="65" s="1"/>
  <c r="G19" i="65" s="1"/>
  <c r="C17" i="64"/>
  <c r="E17" i="64" s="1"/>
  <c r="G17" i="64" s="1"/>
  <c r="C12" i="65"/>
  <c r="E12" i="65" s="1"/>
  <c r="G12" i="65" s="1"/>
  <c r="C6" i="63"/>
  <c r="E6" i="63" s="1"/>
  <c r="G6" i="63" s="1"/>
  <c r="C83" i="65" l="1"/>
  <c r="E83" i="65" s="1"/>
  <c r="G83" i="65" s="1"/>
  <c r="C140" i="65"/>
  <c r="E140" i="65" s="1"/>
  <c r="G140" i="65" s="1"/>
  <c r="C179" i="65"/>
  <c r="E179" i="65" s="1"/>
  <c r="G179" i="65" s="1"/>
  <c r="C161" i="65"/>
  <c r="E161" i="65" s="1"/>
  <c r="G161" i="65" s="1"/>
  <c r="C65" i="65"/>
  <c r="E65" i="65" s="1"/>
  <c r="G65" i="65" s="1"/>
  <c r="C18" i="65"/>
  <c r="E18" i="65" s="1"/>
  <c r="G18" i="65" s="1"/>
  <c r="C77" i="64"/>
  <c r="E77" i="64" s="1"/>
  <c r="G77" i="64" s="1"/>
  <c r="C69" i="65"/>
  <c r="E69" i="65" s="1"/>
  <c r="G69" i="65" s="1"/>
  <c r="C104" i="65"/>
  <c r="E104" i="65" s="1"/>
  <c r="G104" i="65" s="1"/>
  <c r="C109" i="65"/>
  <c r="E109" i="65" s="1"/>
  <c r="G109" i="65" s="1"/>
  <c r="C132" i="65"/>
  <c r="E132" i="65" s="1"/>
  <c r="G132" i="65" s="1"/>
  <c r="C119" i="65"/>
  <c r="E119" i="65" s="1"/>
  <c r="G119" i="65" s="1"/>
  <c r="C194" i="65"/>
  <c r="E194" i="65" s="1"/>
  <c r="G194" i="65" s="1"/>
  <c r="C185" i="65"/>
  <c r="E185" i="65" s="1"/>
  <c r="G185" i="65" s="1"/>
  <c r="C172" i="65"/>
  <c r="E172" i="65" s="1"/>
  <c r="G172" i="65" s="1"/>
  <c r="C111" i="65"/>
  <c r="E111" i="65" s="1"/>
  <c r="G111" i="65" s="1"/>
  <c r="C90" i="65"/>
  <c r="E90" i="65" s="1"/>
  <c r="G90" i="65" s="1"/>
  <c r="C59" i="65"/>
  <c r="E59" i="65" s="1"/>
  <c r="G59" i="65" s="1"/>
  <c r="C195" i="65"/>
  <c r="E195" i="65" s="1"/>
  <c r="G195" i="65" s="1"/>
  <c r="C103" i="65"/>
  <c r="E103" i="65" s="1"/>
  <c r="G103" i="65" s="1"/>
  <c r="C125" i="65"/>
  <c r="E125" i="65" s="1"/>
  <c r="G125" i="65" s="1"/>
  <c r="C186" i="65"/>
  <c r="E186" i="65" s="1"/>
  <c r="G186" i="65" s="1"/>
  <c r="C16" i="65"/>
  <c r="E16" i="65" s="1"/>
  <c r="G16" i="65" s="1"/>
  <c r="C157" i="65"/>
  <c r="E157" i="65" s="1"/>
  <c r="G157" i="65" s="1"/>
  <c r="C189" i="65"/>
  <c r="E189" i="65" s="1"/>
  <c r="G189" i="65" s="1"/>
  <c r="C145" i="65"/>
  <c r="E145" i="65" s="1"/>
  <c r="G145" i="65" s="1"/>
  <c r="C139" i="65"/>
  <c r="E139" i="65" s="1"/>
  <c r="G139" i="65" s="1"/>
  <c r="C49" i="65"/>
  <c r="E49" i="65" s="1"/>
  <c r="G49" i="65" s="1"/>
  <c r="C43" i="65"/>
  <c r="E43" i="65" s="1"/>
  <c r="G43" i="65" s="1"/>
  <c r="C126" i="65"/>
  <c r="E126" i="65" s="1"/>
  <c r="G126" i="65" s="1"/>
  <c r="C58" i="65"/>
  <c r="E58" i="65" s="1"/>
  <c r="G58" i="65" s="1"/>
  <c r="C21" i="65"/>
  <c r="E21" i="65" s="1"/>
  <c r="G21" i="65" s="1"/>
  <c r="C70" i="64"/>
  <c r="E70" i="64" s="1"/>
  <c r="G70" i="64" s="1"/>
  <c r="C99" i="65"/>
  <c r="E99" i="65" s="1"/>
  <c r="G99" i="65" s="1"/>
  <c r="C137" i="65"/>
  <c r="E137" i="65" s="1"/>
  <c r="G137" i="65" s="1"/>
  <c r="C36" i="63"/>
  <c r="E36" i="63" s="1"/>
  <c r="G36" i="63" s="1"/>
  <c r="C95" i="65"/>
  <c r="E95" i="65" s="1"/>
  <c r="G95" i="65" s="1"/>
  <c r="C130" i="65"/>
  <c r="E130" i="65" s="1"/>
  <c r="G130" i="65" s="1"/>
  <c r="C174" i="65"/>
  <c r="E174" i="65" s="1"/>
  <c r="G174" i="65" s="1"/>
  <c r="C60" i="65"/>
  <c r="E60" i="65" s="1"/>
  <c r="G60" i="65" s="1"/>
  <c r="C10" i="65"/>
  <c r="E10" i="65" s="1"/>
  <c r="G10" i="65" s="1"/>
  <c r="C122" i="65"/>
  <c r="E122" i="65" s="1"/>
  <c r="G122" i="65" s="1"/>
  <c r="C173" i="65"/>
  <c r="E173" i="65" s="1"/>
  <c r="G173" i="65" s="1"/>
  <c r="C166" i="65"/>
  <c r="E166" i="65" s="1"/>
  <c r="G166" i="65" s="1"/>
  <c r="C74" i="64"/>
  <c r="E74" i="64" s="1"/>
  <c r="G74" i="64" s="1"/>
  <c r="C30" i="65"/>
  <c r="E30" i="65" s="1"/>
  <c r="G30" i="65" s="1"/>
  <c r="C13" i="65"/>
  <c r="E13" i="65" s="1"/>
  <c r="G13" i="65" s="1"/>
  <c r="C91" i="65"/>
  <c r="E91" i="65" s="1"/>
  <c r="G91" i="65" s="1"/>
  <c r="C183" i="65"/>
  <c r="E183" i="65" s="1"/>
  <c r="G183" i="65" s="1"/>
  <c r="C131" i="65"/>
  <c r="E131" i="65" s="1"/>
  <c r="G131" i="65" s="1"/>
  <c r="C40" i="64"/>
  <c r="E40" i="64" s="1"/>
  <c r="G40" i="64" s="1"/>
  <c r="C127" i="65"/>
  <c r="E127" i="65" s="1"/>
  <c r="G127" i="65" s="1"/>
  <c r="C113" i="65"/>
  <c r="E113" i="65" s="1"/>
  <c r="G113" i="65" s="1"/>
  <c r="C80" i="65"/>
  <c r="E80" i="65" s="1"/>
  <c r="G80" i="65" s="1"/>
  <c r="C9" i="65"/>
  <c r="E9" i="65" s="1"/>
  <c r="G9" i="65" s="1"/>
  <c r="C134" i="65"/>
  <c r="E134" i="65" s="1"/>
  <c r="G134" i="65" s="1"/>
  <c r="C92" i="63"/>
  <c r="E92" i="63" s="1"/>
  <c r="G92" i="63" s="1"/>
  <c r="C64" i="65"/>
  <c r="E64" i="65" s="1"/>
  <c r="G64" i="65" s="1"/>
  <c r="C176" i="65"/>
  <c r="E176" i="65" s="1"/>
  <c r="G176" i="65" s="1"/>
  <c r="C116" i="65"/>
  <c r="E116" i="65" s="1"/>
  <c r="G116" i="65" s="1"/>
  <c r="C160" i="65"/>
  <c r="E160" i="65" s="1"/>
  <c r="G160" i="65" s="1"/>
  <c r="C123" i="65"/>
  <c r="E123" i="65" s="1"/>
  <c r="G123" i="65" s="1"/>
  <c r="C138" i="65"/>
  <c r="E138" i="65" s="1"/>
  <c r="G138" i="65" s="1"/>
  <c r="C55" i="63"/>
  <c r="E55" i="63" s="1"/>
  <c r="G55" i="63" s="1"/>
  <c r="C81" i="64"/>
  <c r="E81" i="64" s="1"/>
  <c r="G81" i="64" s="1"/>
  <c r="C28" i="65"/>
  <c r="E28" i="65" s="1"/>
  <c r="G28" i="65" s="1"/>
  <c r="C75" i="65"/>
  <c r="E75" i="65" s="1"/>
  <c r="G75" i="65" s="1"/>
  <c r="C149" i="65"/>
  <c r="E149" i="65" s="1"/>
  <c r="G149" i="65" s="1"/>
  <c r="C206" i="65"/>
  <c r="E206" i="65" s="1"/>
  <c r="G206" i="65" s="1"/>
  <c r="C184" i="65"/>
  <c r="E184" i="65" s="1"/>
  <c r="G184" i="65" s="1"/>
  <c r="C14" i="64"/>
  <c r="E14" i="64" s="1"/>
  <c r="G14" i="64" s="1"/>
  <c r="C96" i="65"/>
  <c r="E96" i="65" s="1"/>
  <c r="G96" i="65" s="1"/>
  <c r="C163" i="65"/>
  <c r="E163" i="65" s="1"/>
  <c r="G163" i="65" s="1"/>
  <c r="C192" i="65"/>
  <c r="E192" i="65" s="1"/>
  <c r="G192" i="65" s="1"/>
  <c r="C144" i="65"/>
  <c r="E144" i="65" s="1"/>
  <c r="G144" i="65" s="1"/>
  <c r="C105" i="65"/>
  <c r="E105" i="65" s="1"/>
  <c r="G105" i="65" s="1"/>
  <c r="C118" i="65"/>
  <c r="E118" i="65" s="1"/>
  <c r="G118" i="65" s="1"/>
  <c r="C20" i="65"/>
  <c r="E20" i="65" s="1"/>
  <c r="G20" i="65" s="1"/>
  <c r="C136" i="65"/>
  <c r="E136" i="65" s="1"/>
  <c r="G136" i="65" s="1"/>
  <c r="C84" i="65"/>
  <c r="E84" i="65" s="1"/>
  <c r="G84" i="65" s="1"/>
  <c r="C188" i="65"/>
  <c r="E188" i="65" s="1"/>
  <c r="G188" i="65" s="1"/>
  <c r="C175" i="65"/>
  <c r="E175" i="65" s="1"/>
  <c r="G175" i="65" s="1"/>
  <c r="C76" i="65"/>
  <c r="E76" i="65" s="1"/>
  <c r="G76" i="65" s="1"/>
  <c r="C100" i="65"/>
  <c r="E100" i="65" s="1"/>
  <c r="G100" i="65" s="1"/>
  <c r="C135" i="65"/>
  <c r="E135" i="65" s="1"/>
  <c r="G135" i="65" s="1"/>
  <c r="C177" i="65"/>
  <c r="E177" i="65" s="1"/>
  <c r="G177" i="65" s="1"/>
  <c r="C171" i="65"/>
  <c r="E171" i="65" s="1"/>
  <c r="G171" i="65" s="1"/>
  <c r="C124" i="65"/>
  <c r="E124" i="65" s="1"/>
  <c r="G124" i="65" s="1"/>
  <c r="C201" i="65"/>
  <c r="E201" i="65" s="1"/>
  <c r="G201" i="65" s="1"/>
  <c r="C148" i="65"/>
  <c r="E148" i="65" s="1"/>
  <c r="G148" i="65" s="1"/>
  <c r="C158" i="65"/>
  <c r="E158" i="65" s="1"/>
  <c r="G158" i="65" s="1"/>
  <c r="C93" i="64"/>
  <c r="E93" i="64" s="1"/>
  <c r="G93" i="64" s="1"/>
  <c r="C110" i="65"/>
  <c r="E110" i="65" s="1"/>
  <c r="G110" i="65" s="1"/>
  <c r="C46" i="64"/>
  <c r="E46" i="64" s="1"/>
  <c r="G46" i="64" s="1"/>
  <c r="C197" i="65"/>
  <c r="E197" i="65" s="1"/>
  <c r="G197" i="65" s="1"/>
  <c r="C56" i="65"/>
  <c r="E56" i="65" s="1"/>
  <c r="G56" i="65" s="1"/>
  <c r="C114" i="65"/>
  <c r="E114" i="65" s="1"/>
  <c r="G114" i="65" s="1"/>
  <c r="C133" i="65"/>
  <c r="E133" i="65" s="1"/>
  <c r="G133" i="65" s="1"/>
  <c r="C115" i="65"/>
  <c r="E115" i="65" s="1"/>
  <c r="G115" i="65" s="1"/>
  <c r="C182" i="65"/>
  <c r="E182" i="65" s="1"/>
  <c r="G182" i="65" s="1"/>
  <c r="C32" i="65"/>
  <c r="E32" i="65" s="1"/>
  <c r="G32" i="65" s="1"/>
  <c r="C27" i="64"/>
  <c r="E27" i="64" s="1"/>
  <c r="G27" i="64" s="1"/>
  <c r="C155" i="65"/>
  <c r="E155" i="65" s="1"/>
  <c r="G155" i="65" s="1"/>
  <c r="C203" i="65"/>
  <c r="E203" i="65" s="1"/>
  <c r="G203" i="65" s="1"/>
  <c r="C97" i="64"/>
  <c r="E97" i="64" s="1"/>
  <c r="G97" i="64" s="1"/>
  <c r="C8" i="65"/>
  <c r="E8" i="65" s="1"/>
  <c r="G8" i="65" s="1"/>
  <c r="C143" i="65"/>
  <c r="E143" i="65" s="1"/>
  <c r="G143" i="65" s="1"/>
  <c r="C121" i="65"/>
  <c r="E121" i="65" s="1"/>
  <c r="G121" i="65" s="1"/>
  <c r="C23" i="64"/>
  <c r="E23" i="64" s="1"/>
  <c r="G23" i="64" s="1"/>
  <c r="C181" i="65"/>
  <c r="E181" i="65" s="1"/>
  <c r="G181" i="65" s="1"/>
  <c r="C25" i="65"/>
  <c r="E25" i="65" s="1"/>
  <c r="G25" i="65" s="1"/>
  <c r="C180" i="65"/>
  <c r="E180" i="65" s="1"/>
  <c r="G180" i="65" s="1"/>
  <c r="C128" i="65"/>
  <c r="E128" i="65" s="1"/>
  <c r="G128" i="65" s="1"/>
  <c r="C117" i="65"/>
  <c r="E117" i="65" s="1"/>
  <c r="G117" i="65" s="1"/>
  <c r="C147" i="65"/>
  <c r="E147" i="65" s="1"/>
  <c r="G147" i="65" s="1"/>
  <c r="C165" i="65"/>
  <c r="E165" i="65" s="1"/>
  <c r="G165" i="65" s="1"/>
  <c r="C120" i="65"/>
  <c r="E120" i="65" s="1"/>
  <c r="G120" i="65" s="1"/>
  <c r="C204" i="65"/>
  <c r="E204" i="65" s="1"/>
  <c r="G204" i="65" s="1"/>
  <c r="C106" i="65"/>
  <c r="E106" i="65" s="1"/>
  <c r="G106" i="65" s="1"/>
  <c r="C11" i="65"/>
  <c r="E11" i="65" s="1"/>
  <c r="G11" i="65" s="1"/>
  <c r="C200" i="65"/>
  <c r="E200" i="65" s="1"/>
  <c r="G200" i="65" s="1"/>
  <c r="C26" i="64"/>
  <c r="E26" i="64" s="1"/>
  <c r="G26" i="64" s="1"/>
  <c r="C102" i="65"/>
  <c r="E102" i="65" s="1"/>
  <c r="G102" i="65" s="1"/>
  <c r="C29" i="64"/>
  <c r="E29" i="64" s="1"/>
  <c r="G29" i="64" s="1"/>
  <c r="C33" i="65"/>
  <c r="E33" i="65" s="1"/>
  <c r="G33" i="65" s="1"/>
  <c r="C170" i="62"/>
  <c r="E170" i="62" s="1"/>
  <c r="G170" i="62" s="1"/>
  <c r="C98" i="65"/>
  <c r="E98" i="65" s="1"/>
  <c r="G98" i="65" s="1"/>
  <c r="C191" i="65"/>
  <c r="E191" i="65" s="1"/>
  <c r="G191" i="65" s="1"/>
  <c r="C68" i="65"/>
  <c r="E68" i="65" s="1"/>
  <c r="G68" i="65" s="1"/>
  <c r="C51" i="65"/>
  <c r="E51" i="65" s="1"/>
  <c r="G51" i="65" s="1"/>
  <c r="C169" i="65"/>
  <c r="E169" i="65" s="1"/>
  <c r="G169" i="65" s="1"/>
  <c r="C187" i="65"/>
  <c r="E187" i="65" s="1"/>
  <c r="G187" i="65" s="1"/>
  <c r="C141" i="65"/>
  <c r="E141" i="65" s="1"/>
  <c r="G141" i="65" s="1"/>
  <c r="C202" i="65"/>
  <c r="E202" i="65" s="1"/>
  <c r="G202" i="65" s="1"/>
  <c r="C72" i="65"/>
  <c r="E72" i="65" s="1"/>
  <c r="G72" i="65" s="1"/>
  <c r="C112" i="65"/>
  <c r="E112" i="65" s="1"/>
  <c r="G112" i="65" s="1"/>
  <c r="C129" i="65"/>
  <c r="E129" i="65" s="1"/>
  <c r="G129" i="65" s="1"/>
  <c r="C15" i="65"/>
  <c r="E15" i="65" s="1"/>
  <c r="G15" i="65" s="1"/>
  <c r="C94" i="65"/>
  <c r="E94" i="65" s="1"/>
  <c r="G94" i="65" s="1"/>
  <c r="C205" i="65"/>
  <c r="E205" i="65" s="1"/>
  <c r="G205" i="65" s="1"/>
  <c r="C178" i="62"/>
  <c r="E178" i="62" s="1"/>
  <c r="G178" i="62" s="1"/>
  <c r="C167" i="65"/>
  <c r="E167" i="65" s="1"/>
  <c r="G167" i="65" s="1"/>
  <c r="C162" i="65"/>
  <c r="E162" i="65" s="1"/>
  <c r="G162" i="65" s="1"/>
  <c r="C159" i="65"/>
  <c r="E159" i="65" s="1"/>
  <c r="G159" i="65" s="1"/>
  <c r="C190" i="62"/>
  <c r="E190" i="62" s="1"/>
  <c r="G190" i="62" s="1"/>
  <c r="C150" i="65"/>
  <c r="E150" i="65" s="1"/>
  <c r="G150" i="65" s="1"/>
  <c r="C89" i="65"/>
  <c r="E89" i="65" s="1"/>
  <c r="G89" i="65" s="1"/>
  <c r="C87" i="64"/>
  <c r="E87" i="64" s="1"/>
  <c r="G87" i="64" s="1"/>
  <c r="C82" i="64"/>
  <c r="E82" i="64" s="1"/>
  <c r="G82" i="64" s="1"/>
  <c r="C79" i="65"/>
  <c r="E79" i="65" s="1"/>
  <c r="G79" i="65" s="1"/>
  <c r="C73" i="64"/>
  <c r="E73" i="64" s="1"/>
  <c r="G73" i="64" s="1"/>
  <c r="C66" i="65"/>
  <c r="E66" i="65" s="1"/>
  <c r="G66" i="65" s="1"/>
  <c r="C61" i="65"/>
  <c r="E61" i="65" s="1"/>
  <c r="G61" i="65" s="1"/>
  <c r="C47" i="65"/>
  <c r="E47" i="65" s="1"/>
  <c r="G47" i="65" s="1"/>
  <c r="C42" i="65"/>
  <c r="E42" i="65" s="1"/>
  <c r="G42" i="65" s="1"/>
  <c r="C39" i="65"/>
  <c r="E39" i="65" s="1"/>
  <c r="G39" i="65" s="1"/>
  <c r="C38" i="64"/>
  <c r="E38" i="64" s="1"/>
  <c r="G38" i="64" s="1"/>
  <c r="C37" i="64"/>
  <c r="E37" i="64" s="1"/>
  <c r="G37" i="64" s="1"/>
  <c r="C34" i="65"/>
  <c r="E34" i="65" s="1"/>
  <c r="G34" i="65" s="1"/>
  <c r="C22" i="63"/>
  <c r="E22" i="63" s="1"/>
  <c r="G22" i="63" s="1"/>
  <c r="C17" i="65"/>
  <c r="E17" i="65" s="1"/>
  <c r="G17" i="65" s="1"/>
  <c r="C6" i="64"/>
  <c r="E6" i="64" s="1"/>
  <c r="G6" i="64" s="1"/>
  <c r="C70" i="65" l="1"/>
  <c r="E70" i="65" s="1"/>
  <c r="G70" i="65" s="1"/>
  <c r="C36" i="64"/>
  <c r="E36" i="64" s="1"/>
  <c r="G36" i="64" s="1"/>
  <c r="C55" i="64"/>
  <c r="E55" i="64" s="1"/>
  <c r="G55" i="64" s="1"/>
  <c r="C29" i="65"/>
  <c r="E29" i="65" s="1"/>
  <c r="G29" i="65" s="1"/>
  <c r="C93" i="65"/>
  <c r="E93" i="65" s="1"/>
  <c r="G93" i="65" s="1"/>
  <c r="C74" i="65"/>
  <c r="E74" i="65" s="1"/>
  <c r="G74" i="65" s="1"/>
  <c r="C14" i="65"/>
  <c r="E14" i="65" s="1"/>
  <c r="G14" i="65" s="1"/>
  <c r="C40" i="65"/>
  <c r="E40" i="65" s="1"/>
  <c r="G40" i="65" s="1"/>
  <c r="C77" i="65"/>
  <c r="E77" i="65" s="1"/>
  <c r="G77" i="65" s="1"/>
  <c r="C170" i="63"/>
  <c r="E170" i="63" s="1"/>
  <c r="G170" i="63" s="1"/>
  <c r="C26" i="65"/>
  <c r="E26" i="65" s="1"/>
  <c r="G26" i="65" s="1"/>
  <c r="C27" i="65"/>
  <c r="E27" i="65" s="1"/>
  <c r="G27" i="65" s="1"/>
  <c r="C46" i="65"/>
  <c r="E46" i="65" s="1"/>
  <c r="G46" i="65" s="1"/>
  <c r="C23" i="65"/>
  <c r="E23" i="65" s="1"/>
  <c r="G23" i="65" s="1"/>
  <c r="C97" i="65"/>
  <c r="E97" i="65" s="1"/>
  <c r="G97" i="65" s="1"/>
  <c r="C81" i="65"/>
  <c r="E81" i="65" s="1"/>
  <c r="G81" i="65" s="1"/>
  <c r="C92" i="64"/>
  <c r="E92" i="64" s="1"/>
  <c r="G92" i="64" s="1"/>
  <c r="C178" i="63"/>
  <c r="E178" i="63" s="1"/>
  <c r="G178" i="63" s="1"/>
  <c r="C190" i="63"/>
  <c r="E190" i="63" s="1"/>
  <c r="G190" i="63" s="1"/>
  <c r="C87" i="65"/>
  <c r="E87" i="65" s="1"/>
  <c r="G87" i="65" s="1"/>
  <c r="C82" i="65"/>
  <c r="E82" i="65" s="1"/>
  <c r="G82" i="65" s="1"/>
  <c r="C73" i="65"/>
  <c r="E73" i="65" s="1"/>
  <c r="G73" i="65" s="1"/>
  <c r="C38" i="65"/>
  <c r="E38" i="65" s="1"/>
  <c r="G38" i="65" s="1"/>
  <c r="C37" i="65"/>
  <c r="E37" i="65" s="1"/>
  <c r="G37" i="65" s="1"/>
  <c r="C22" i="64"/>
  <c r="E22" i="64" s="1"/>
  <c r="G22" i="64" s="1"/>
  <c r="C6" i="65"/>
  <c r="E6" i="65" s="1"/>
  <c r="G6" i="65" s="1"/>
  <c r="C55" i="65" l="1"/>
  <c r="E55" i="65" s="1"/>
  <c r="G55" i="65" s="1"/>
  <c r="C92" i="65"/>
  <c r="E92" i="65" s="1"/>
  <c r="G92" i="65" s="1"/>
  <c r="C170" i="64"/>
  <c r="E170" i="64" s="1"/>
  <c r="G170" i="64" s="1"/>
  <c r="C36" i="65"/>
  <c r="E36" i="65" s="1"/>
  <c r="G36" i="65" s="1"/>
  <c r="C178" i="64"/>
  <c r="E178" i="64" s="1"/>
  <c r="G178" i="64" s="1"/>
  <c r="C190" i="64"/>
  <c r="E190" i="64" s="1"/>
  <c r="G190" i="64" s="1"/>
  <c r="C22" i="65"/>
  <c r="E22" i="65" s="1"/>
  <c r="G22" i="65" s="1"/>
  <c r="C170" i="65" l="1"/>
  <c r="E170" i="65" s="1"/>
  <c r="G170" i="65" s="1"/>
  <c r="C178" i="65"/>
  <c r="E178" i="65" s="1"/>
  <c r="G178" i="65" s="1"/>
  <c r="C190" i="65"/>
  <c r="E190" i="65" s="1"/>
  <c r="G190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4" authorId="0" shapeId="0" xr:uid="{48F3FB77-035A-44D7-8A54-14FF0F0968D3}">
      <text>
        <r>
          <rPr>
            <b/>
            <sz val="9"/>
            <color indexed="81"/>
            <rFont val="Tahoma"/>
            <family val="2"/>
          </rPr>
          <t xml:space="preserve">หมดอายุ 1
เบิก ปตท.ชิม 1
</t>
        </r>
      </text>
    </comment>
    <comment ref="F38" authorId="0" shapeId="0" xr:uid="{8035A3AE-31C2-47E6-BACC-518BBA594E81}">
      <text>
        <r>
          <rPr>
            <b/>
            <sz val="9"/>
            <color indexed="81"/>
            <rFont val="Tahoma"/>
            <family val="2"/>
          </rPr>
          <t xml:space="preserve">เบิก ปตท.ชิม 1
</t>
        </r>
      </text>
    </comment>
    <comment ref="F44" authorId="0" shapeId="0" xr:uid="{4F9ACC58-8834-44BE-B3E3-B8E49817FA8C}">
      <text>
        <r>
          <rPr>
            <b/>
            <sz val="9"/>
            <color indexed="81"/>
            <rFont val="Tahoma"/>
            <family val="2"/>
          </rPr>
          <t>เบิก ปตท.ชิม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98" authorId="0" shapeId="0" xr:uid="{7973A27B-0BF8-42C6-BD39-885015E25DD5}">
      <text>
        <r>
          <rPr>
            <b/>
            <sz val="9"/>
            <color indexed="81"/>
            <rFont val="Tahoma"/>
            <family val="2"/>
          </rPr>
          <t xml:space="preserve">โยกไปดิโอโซน </t>
        </r>
      </text>
    </comment>
    <comment ref="F199" authorId="0" shapeId="0" xr:uid="{D0CF3896-4798-4078-960F-007ED0B0F51C}">
      <text>
        <r>
          <rPr>
            <b/>
            <sz val="9"/>
            <color indexed="81"/>
            <rFont val="Tahoma"/>
            <family val="2"/>
          </rPr>
          <t xml:space="preserve">โยกไปดิโอโซน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28" authorId="0" shapeId="0" xr:uid="{9D48E1B5-5E9B-4E69-B6ED-EB1026986BB9}">
      <text>
        <r>
          <rPr>
            <b/>
            <sz val="9"/>
            <color indexed="81"/>
            <rFont val="Tahoma"/>
            <family val="2"/>
          </rPr>
          <t>น้ำแข็ง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E1DBD7D0-F785-48B8-8AA9-ED6C2D807232}">
      <text>
        <r>
          <rPr>
            <b/>
            <sz val="9"/>
            <color indexed="81"/>
            <rFont val="Tahoma"/>
            <family val="2"/>
          </rPr>
          <t>จัดเบรก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67" authorId="0" shapeId="0" xr:uid="{42CDC607-E1EE-402D-B804-9D280D169AC9}">
      <text>
        <r>
          <rPr>
            <b/>
            <sz val="9"/>
            <color indexed="81"/>
            <rFont val="Tahoma"/>
            <family val="2"/>
          </rPr>
          <t>ตลาดอารีย์</t>
        </r>
      </text>
    </comment>
    <comment ref="D87" authorId="0" shapeId="0" xr:uid="{AFD72576-EDF3-480E-83B6-9CED2F3976FF}">
      <text>
        <r>
          <rPr>
            <b/>
            <sz val="9"/>
            <color indexed="81"/>
            <rFont val="Tahoma"/>
            <family val="2"/>
          </rPr>
          <t>ตลาดอารีย์</t>
        </r>
      </text>
    </comment>
    <comment ref="D167" authorId="0" shapeId="0" xr:uid="{E6E13C4B-4D8C-454E-9FC0-F0A09A531761}">
      <text>
        <r>
          <rPr>
            <b/>
            <sz val="9"/>
            <color indexed="81"/>
            <rFont val="Tahoma"/>
            <family val="2"/>
          </rPr>
          <t>ตลาดอารีย์</t>
        </r>
      </text>
    </comment>
    <comment ref="K229" authorId="0" shapeId="0" xr:uid="{E696B4D1-B586-432B-B20C-33E60068DB8A}">
      <text>
        <r>
          <rPr>
            <b/>
            <sz val="9"/>
            <color indexed="81"/>
            <rFont val="Tahoma"/>
            <family val="2"/>
          </rPr>
          <t>นม+น้ำดื่ม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29" authorId="0" shapeId="0" xr:uid="{3CFF3FC6-1F74-4152-BD05-06D45F27487F}">
      <text>
        <r>
          <rPr>
            <b/>
            <sz val="9"/>
            <color indexed="81"/>
            <rFont val="Tahoma"/>
            <family val="2"/>
          </rPr>
          <t>ค่าวุ้น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24" authorId="0" shapeId="0" xr:uid="{2103E108-BF19-4ED0-ADA1-BA35DA0E7B15}">
      <text>
        <r>
          <rPr>
            <b/>
            <sz val="9"/>
            <color indexed="81"/>
            <rFont val="Tahoma"/>
            <family val="2"/>
          </rPr>
          <t>โยกมาจากคุณาวรรณ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A3A6EE6E-3EEC-4A1E-B6B2-6891E650FF39}">
      <text>
        <r>
          <rPr>
            <b/>
            <sz val="9"/>
            <color indexed="81"/>
            <rFont val="Tahoma"/>
            <family val="2"/>
          </rPr>
          <t>ศิลปากร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8" authorId="0" shapeId="0" xr:uid="{AC6BA8A0-826E-4892-8030-0E374CB35EDF}">
      <text>
        <r>
          <rPr>
            <b/>
            <sz val="9"/>
            <color indexed="81"/>
            <rFont val="Tahoma"/>
            <charset val="222"/>
          </rPr>
          <t>คุณาวรรณ</t>
        </r>
      </text>
    </comment>
    <comment ref="F39" authorId="0" shapeId="0" xr:uid="{8050948C-2D9C-4464-81D4-4ED693A12724}">
      <text>
        <r>
          <rPr>
            <b/>
            <sz val="9"/>
            <color indexed="81"/>
            <rFont val="Tahoma"/>
            <charset val="222"/>
          </rPr>
          <t>คุณาวรรณ</t>
        </r>
      </text>
    </comment>
    <comment ref="F40" authorId="0" shapeId="0" xr:uid="{45E0BEF1-4BDC-44B3-B2BC-323414635631}">
      <text>
        <r>
          <rPr>
            <b/>
            <sz val="9"/>
            <color indexed="81"/>
            <rFont val="Tahoma"/>
            <charset val="222"/>
          </rPr>
          <t>คุณาวรรณ</t>
        </r>
      </text>
    </comment>
    <comment ref="L227" authorId="0" shapeId="0" xr:uid="{FA8B0A61-2444-4D3C-8690-DBC482DB610A}">
      <text>
        <r>
          <rPr>
            <b/>
            <sz val="9"/>
            <color indexed="81"/>
            <rFont val="Tahoma"/>
            <charset val="222"/>
          </rPr>
          <t>ค่าแก้วน้ำเปล่า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222" authorId="0" shapeId="0" xr:uid="{81B4AACC-998D-48A6-9BED-3B41BD25EEB1}">
      <text>
        <r>
          <rPr>
            <b/>
            <sz val="9"/>
            <color indexed="81"/>
            <rFont val="Tahoma"/>
            <charset val="222"/>
          </rPr>
          <t>คุณาวรรณ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23" authorId="0" shapeId="0" xr:uid="{B8458EAA-63A0-4410-B9A1-8A1CC6F508EA}">
      <text>
        <r>
          <rPr>
            <b/>
            <sz val="9"/>
            <color indexed="81"/>
            <rFont val="Tahoma"/>
            <charset val="222"/>
          </rPr>
          <t>คืนลูกค้าไลน์แมน
ชิฟฟ่อนไส้วิปครีมหมดเปลี่ยนเป็นเนยมะพร้าว 6 ชิ้นแทน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M227" authorId="0" shapeId="0" xr:uid="{9950C7A0-192D-4450-BD95-CD050B35AA2C}">
      <text>
        <r>
          <rPr>
            <b/>
            <sz val="9"/>
            <color indexed="81"/>
            <rFont val="Tahoma"/>
            <charset val="222"/>
          </rPr>
          <t xml:space="preserve">มัดจำจัดเบรก 12 ชุด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E74D4DE2-1BC8-49A9-A19C-3F75190D6805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50" authorId="0" shapeId="0" xr:uid="{1BF2D2A9-F0F4-49BC-A125-DC63B1AF178B}">
      <text>
        <r>
          <rPr>
            <b/>
            <sz val="9"/>
            <color indexed="81"/>
            <rFont val="Tahoma"/>
            <charset val="222"/>
          </rPr>
          <t>คืนออนไลน์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29" authorId="0" shapeId="0" xr:uid="{31D60CCD-D355-4D29-AED0-C61BE44FBF45}">
      <text>
        <r>
          <rPr>
            <b/>
            <sz val="9"/>
            <color indexed="81"/>
            <rFont val="Tahoma"/>
            <charset val="222"/>
          </rPr>
          <t>ค่าวุ้น</t>
        </r>
      </text>
    </comment>
    <comment ref="M229" authorId="0" shapeId="0" xr:uid="{F30ED217-A146-4545-9087-A2225720AA93}">
      <text>
        <r>
          <rPr>
            <b/>
            <sz val="9"/>
            <color indexed="81"/>
            <rFont val="Tahoma"/>
            <charset val="222"/>
          </rPr>
          <t>ค่าขยะ</t>
        </r>
      </text>
    </comment>
    <comment ref="N229" authorId="0" shapeId="0" xr:uid="{C18E43B9-37A9-4C0F-A830-8F7C5F4028AF}">
      <text>
        <r>
          <rPr>
            <b/>
            <sz val="9"/>
            <color indexed="81"/>
            <rFont val="Tahoma"/>
            <charset val="222"/>
          </rPr>
          <t>ค่าน้ำโรงงานเก่า</t>
        </r>
      </text>
    </comment>
    <comment ref="O229" authorId="0" shapeId="0" xr:uid="{4460B062-2B06-4723-B963-B0629AD6D93D}">
      <text>
        <r>
          <rPr>
            <b/>
            <sz val="9"/>
            <color indexed="81"/>
            <rFont val="Tahoma"/>
            <charset val="222"/>
          </rPr>
          <t>น้ำแข็ง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5829AA81-7EC0-45BE-BA4F-2476C9A3C831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  <comment ref="F222" authorId="0" shapeId="0" xr:uid="{29B67505-F416-4CD4-B90A-1563C2B70330}">
      <text>
        <r>
          <rPr>
            <b/>
            <sz val="9"/>
            <color indexed="81"/>
            <rFont val="Tahoma"/>
            <charset val="222"/>
          </rPr>
          <t>แกะแยกขาย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29" authorId="0" shapeId="0" xr:uid="{363EC814-C09B-4B39-9D14-F2F811BBE77A}">
      <text>
        <r>
          <rPr>
            <b/>
            <sz val="9"/>
            <color indexed="81"/>
            <rFont val="Tahoma"/>
            <charset val="222"/>
          </rPr>
          <t>น้ำประปา</t>
        </r>
      </text>
    </comment>
  </commentList>
</comments>
</file>

<file path=xl/sharedStrings.xml><?xml version="1.0" encoding="utf-8"?>
<sst xmlns="http://schemas.openxmlformats.org/spreadsheetml/2006/main" count="19163" uniqueCount="359">
  <si>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</si>
  <si>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</si>
  <si>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</si>
  <si>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</si>
  <si>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</si>
  <si>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</si>
  <si>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</si>
  <si>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</si>
  <si>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</si>
  <si>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</si>
  <si>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</si>
  <si>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</si>
  <si>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</si>
  <si>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</si>
  <si>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</si>
  <si>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</si>
  <si>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</si>
  <si>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</si>
  <si>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</si>
  <si>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</si>
  <si>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</si>
  <si>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</si>
  <si>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</si>
  <si>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</si>
  <si>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</si>
  <si>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</si>
  <si>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</si>
  <si>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</si>
  <si>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</si>
  <si>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</si>
  <si>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</si>
  <si>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</si>
  <si>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</si>
  <si>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</si>
  <si>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</si>
  <si>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</si>
  <si>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</si>
  <si>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</si>
  <si>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</si>
  <si>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</si>
  <si>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</si>
  <si>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</si>
  <si>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</si>
  <si>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</si>
  <si>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</si>
  <si>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</si>
  <si>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</si>
  <si>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</si>
  <si>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</si>
  <si>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</si>
  <si>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</si>
  <si>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</si>
  <si>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</si>
  <si>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</si>
  <si>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</si>
  <si>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</si>
  <si>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</si>
  <si>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</si>
  <si>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</si>
  <si>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</si>
  <si>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</si>
  <si>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</si>
  <si>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</si>
  <si>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</si>
  <si>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</si>
  <si>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</si>
  <si>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</si>
  <si>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</si>
  <si>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</si>
  <si>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</si>
  <si>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</si>
  <si>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</si>
  <si>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</si>
  <si>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</si>
  <si>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</si>
  <si>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</si>
  <si>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</si>
  <si>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</si>
  <si>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</si>
  <si>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</si>
  <si>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</si>
  <si>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</si>
  <si>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</si>
  <si>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</si>
  <si>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</si>
  <si>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</si>
  <si>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</si>
  <si>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</si>
  <si>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</si>
  <si>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</si>
  <si>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</si>
  <si>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</si>
  <si>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</si>
  <si>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</si>
  <si>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</si>
  <si>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</si>
  <si>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</si>
  <si>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</si>
  <si>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</si>
  <si>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</si>
  <si>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</si>
  <si>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</si>
  <si>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</si>
  <si>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</si>
  <si>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</si>
  <si>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</si>
  <si>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</si>
  <si>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</si>
  <si>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</si>
  <si>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</si>
  <si>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</si>
  <si>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</si>
  <si>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</si>
  <si>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</si>
  <si>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</si>
  <si>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</si>
  <si>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</si>
  <si>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</si>
  <si>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</si>
  <si>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</si>
  <si>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</si>
  <si>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</si>
  <si>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</si>
  <si>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</si>
  <si>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</si>
  <si>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</si>
  <si>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</si>
  <si>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</si>
  <si>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</si>
  <si>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</si>
  <si>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</si>
  <si>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</si>
  <si>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</si>
  <si>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</si>
  <si>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</si>
  <si>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</si>
  <si>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</si>
  <si>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</si>
  <si>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</si>
  <si>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</si>
  <si>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</si>
  <si>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</si>
  <si>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</si>
  <si>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</si>
  <si>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</si>
  <si>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</si>
  <si>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</si>
  <si>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</si>
  <si>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</si>
  <si>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</si>
  <si>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</si>
  <si>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</si>
  <si>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</si>
  <si>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</si>
  <si>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</si>
  <si>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</si>
  <si>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</si>
  <si>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</si>
  <si>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</si>
  <si>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</si>
  <si>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</si>
  <si>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</si>
  <si>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</si>
  <si>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</si>
  <si>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</si>
  <si>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</si>
  <si>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หมูแผ่น</t>
  </si>
  <si>
    <t>หมูแท่ง</t>
  </si>
  <si>
    <t>หมูหยอง</t>
  </si>
  <si>
    <t>หมูฝอย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</si>
  <si>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</si>
  <si>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</si>
  <si>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</si>
  <si>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</si>
  <si>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</si>
  <si>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</si>
  <si>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</si>
  <si>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</si>
  <si>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</si>
  <si>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</si>
  <si>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</si>
  <si>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</si>
  <si>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</si>
  <si>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</si>
  <si>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</si>
  <si>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</si>
  <si>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</si>
  <si>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</si>
  <si>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</si>
  <si>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</si>
  <si>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</si>
  <si>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</si>
  <si>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</si>
  <si>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</si>
  <si>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</si>
  <si>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</si>
  <si>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</si>
  <si>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</si>
  <si>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</si>
  <si>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</si>
  <si>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</si>
  <si>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</si>
  <si>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</si>
  <si>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</si>
  <si>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</si>
  <si>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</si>
  <si>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</si>
  <si>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</si>
  <si>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</si>
  <si>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</si>
  <si>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</si>
  <si>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</si>
  <si>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</si>
  <si>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</si>
  <si>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</si>
  <si>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</si>
  <si>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</si>
  <si>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</si>
  <si>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>Rookie</t>
  </si>
  <si>
    <t>Grab</t>
  </si>
  <si>
    <t>Line Man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</si>
  <si>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</si>
  <si>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</si>
  <si>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</si>
  <si>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</si>
  <si>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หัก 30%</t>
  </si>
  <si>
    <t>หัก 7%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</si>
  <si>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</si>
  <si>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</si>
  <si>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</si>
  <si>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</si>
  <si>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</si>
  <si>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</si>
  <si>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</si>
  <si>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</si>
  <si>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</si>
  <si>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</si>
  <si>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</si>
  <si>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</si>
  <si>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</si>
  <si>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</si>
  <si>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</si>
  <si>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</si>
  <si>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</si>
  <si>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</si>
  <si>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</si>
  <si>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</si>
  <si>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</si>
  <si>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</si>
  <si>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</si>
  <si>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</si>
  <si>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</si>
  <si>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</si>
  <si>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</si>
  <si>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หน้ามอ</t>
  </si>
  <si>
    <t>เค้กวุ้นฝอยทอง</t>
  </si>
  <si>
    <t>ขนมไส้รวมรส</t>
  </si>
  <si>
    <t>ขนมปังไส้ฝอยทอง</t>
  </si>
  <si>
    <t>ขนมปังไส้แยมสตอเบอรรี่</t>
  </si>
  <si>
    <t>ขนมปังไส้แยมบลูเบอรี่</t>
  </si>
  <si>
    <t>ขนมปังไส้ลูกเกด</t>
  </si>
  <si>
    <t>โบราณ 4 ชิ้น กล่องแดง (แบบกลม)</t>
  </si>
  <si>
    <t>โบราณ 4 ชิ้น คริสมาศ</t>
  </si>
  <si>
    <t>ชิฟฟ่อน สอดไส้ (ล) 3 ชิ้น กาแฟ</t>
  </si>
  <si>
    <t>ครีมพายคาราเมลกล้วย</t>
  </si>
  <si>
    <t>น้ำมะพร้าว</t>
  </si>
  <si>
    <t>เค้กมะพร้าว 1/2 ปอนด์</t>
  </si>
  <si>
    <t>เค้กมะพร้าว 1 ปอนด์</t>
  </si>
  <si>
    <t>วุ้นลูกส้ม</t>
  </si>
  <si>
    <t>แกรป1</t>
  </si>
  <si>
    <t>ยอดขายหักส่วนลด</t>
  </si>
  <si>
    <t>ยอดเงินสด</t>
  </si>
  <si>
    <t>ยอดโอน</t>
  </si>
  <si>
    <t xml:space="preserve">ยอดเก็บสดทั้งหมด 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</si>
  <si>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</si>
  <si>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</si>
  <si>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</si>
  <si>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</si>
  <si>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ไลน์แมน1</t>
  </si>
  <si>
    <t>แถม1</t>
  </si>
  <si>
    <t>ลด50%</t>
  </si>
  <si>
    <t>นศ ลด10%</t>
  </si>
  <si>
    <t>ลด10%</t>
  </si>
  <si>
    <t>นศ ลด5%</t>
  </si>
  <si>
    <t>ลด20%</t>
  </si>
  <si>
    <t>ชิฟฟ่อน สอดไส้ (ล) 4 ชิ้น กาแฟ</t>
  </si>
  <si>
    <t>ครัฟฟินรูบี้ช็อคโกแลตสตรอเบอร์รี่</t>
  </si>
  <si>
    <t>ขนมฝอยทองกรอบ</t>
  </si>
  <si>
    <t>เรดเวลเว็ทวูปปี้พาย</t>
  </si>
  <si>
    <t>ลด20%=1</t>
  </si>
  <si>
    <t>ลด50%=1</t>
  </si>
  <si>
    <t>ชิฟฟ่อน (ล) กาแฟ 4ชิ้น</t>
  </si>
  <si>
    <t>ทองม้วน</t>
  </si>
  <si>
    <t>ลด20%=4</t>
  </si>
  <si>
    <t>ไลน์แมน</t>
  </si>
  <si>
    <t>เบาหวิวมะพร้าว (100g)</t>
  </si>
  <si>
    <t>น้ำแดงเฮลบลูบอย</t>
  </si>
  <si>
    <t>พี่อ้วนเพื่อนเจ๊</t>
  </si>
  <si>
    <t>ลด10%=1</t>
  </si>
  <si>
    <t>บูธ หน้ามอ วันที่ 1-31/3/2567</t>
  </si>
  <si>
    <t>แกรป2</t>
  </si>
  <si>
    <t>ลด5%</t>
  </si>
  <si>
    <t>ลด5%=1</t>
  </si>
  <si>
    <t>มัดจำวันที่ 27/3/67 = 175 บาท</t>
  </si>
  <si>
    <t>Kชมพู่ -20%</t>
  </si>
  <si>
    <t>นศ -5%</t>
  </si>
  <si>
    <t>Saleหมดอายุ</t>
  </si>
  <si>
    <t>แกรป5</t>
  </si>
  <si>
    <t>ลด30%</t>
  </si>
  <si>
    <t>ลด20%=1 / แกรป1</t>
  </si>
  <si>
    <t>เฮียหมู -20%</t>
  </si>
  <si>
    <t>ลด20%=5</t>
  </si>
  <si>
    <t>เฮียหมู -10</t>
  </si>
  <si>
    <t>ลด30=2</t>
  </si>
  <si>
    <t>ไลน์แมน1 / เพื่อนเจ๊3</t>
  </si>
  <si>
    <t>ลด20%=3</t>
  </si>
  <si>
    <t>ไลน์แมน6</t>
  </si>
  <si>
    <t>สรุป บูธ หน้ามอ วันที่ 1-30/04/2567</t>
  </si>
  <si>
    <t>บูธ หน้ามอ วันที่ 1-30/4/2567</t>
  </si>
  <si>
    <t>เซ็ทสงกรานต์</t>
  </si>
  <si>
    <t>ลด50%=2</t>
  </si>
  <si>
    <t>ลด20%=2 / ลด50%=1</t>
  </si>
  <si>
    <t>ลด5%=4</t>
  </si>
  <si>
    <t>ลด5%=1 / แกรป5 / แถม1</t>
  </si>
  <si>
    <t>5แต้มแลก</t>
  </si>
  <si>
    <t>10แต้มแลก 1 / แถม1</t>
  </si>
  <si>
    <t>ลด5%=2</t>
  </si>
  <si>
    <t>5แต้มแลก1 / แถม1 / ลด20%=1</t>
  </si>
  <si>
    <t>ไลน์แมน2</t>
  </si>
  <si>
    <t>ไลน์แมน2 / ลด50%=3</t>
  </si>
  <si>
    <t>อี๊นิด3</t>
  </si>
  <si>
    <t>อี๊นิด1</t>
  </si>
  <si>
    <t>ลด10%=1 / แกรป1</t>
  </si>
  <si>
    <t>ลด50%=4</t>
  </si>
  <si>
    <t>โปรคู่</t>
  </si>
  <si>
    <t>ขนมเปี๊ยะ 450 กรัม</t>
  </si>
  <si>
    <t>ลด50%=5</t>
  </si>
  <si>
    <t>พี่อ้วนเพื่อนเจ๊5</t>
  </si>
  <si>
    <t>พี่อ้วนเพื่อนเจ๊2</t>
  </si>
  <si>
    <t>5แต้มแลก1 / ลด20%=2</t>
  </si>
  <si>
    <t>ลด10%=2</t>
  </si>
  <si>
    <t>เฮียหมู2</t>
  </si>
  <si>
    <t>เฮียหมู</t>
  </si>
  <si>
    <t>ลด20%=8</t>
  </si>
  <si>
    <t>ลด20%=2</t>
  </si>
  <si>
    <t>ลด50%=4 / แถม1</t>
  </si>
  <si>
    <t>ลด20%=7</t>
  </si>
  <si>
    <t>เพื่อนเจ๊2 / อี๊นิด3 / แถม8</t>
  </si>
  <si>
    <t>พี่อ้วนเพื่อนเจ๊3</t>
  </si>
  <si>
    <t>ลด10% / แกรป</t>
  </si>
  <si>
    <t>5แต้มแลก1 / ลด20%=1</t>
  </si>
  <si>
    <t>5แต้มแลก1</t>
  </si>
  <si>
    <t>แกรป4</t>
  </si>
  <si>
    <t>ลด20%=6 / ลด50%=3 / 3กล่อง250=4</t>
  </si>
  <si>
    <t>เฮียหมู1</t>
  </si>
  <si>
    <t>ลด50%=3</t>
  </si>
  <si>
    <t>3กล่อง250</t>
  </si>
  <si>
    <t>ลด20%=2 / 3กล่อง250=1</t>
  </si>
  <si>
    <t>5แต้มแลก1 / แกรป1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</si>
</sst>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_-* #,##0.00_-;\-* #,##0.00_-;_-* &quot;-&quot;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0" fontId="10" fillId="0" borderId="0" xfId="0" applyFont="1"/>
    <xf numFmtId="13" fontId="2" fillId="0" borderId="0" xfId="1" applyNumberFormat="1" applyFont="1" applyBorder="1" applyAlignment="1">
      <alignment horizontal="center"/>
    </xf>
    <xf numFmtId="0" fontId="11" fillId="7" borderId="21" xfId="0" applyFont="1" applyFill="1" applyBorder="1"/>
    <xf numFmtId="0" fontId="11" fillId="4" borderId="21" xfId="0" applyFont="1" applyFill="1" applyBorder="1"/>
    <xf numFmtId="0" fontId="12" fillId="0" borderId="1" xfId="0" applyFont="1" applyBorder="1"/>
    <xf numFmtId="187" fontId="12" fillId="0" borderId="16" xfId="1" applyNumberFormat="1" applyFont="1" applyBorder="1" applyAlignment="1"/>
    <xf numFmtId="187" fontId="12" fillId="0" borderId="1" xfId="1" applyNumberFormat="1" applyFont="1" applyBorder="1"/>
    <xf numFmtId="187" fontId="11" fillId="0" borderId="1" xfId="1" applyNumberFormat="1" applyFont="1" applyBorder="1"/>
    <xf numFmtId="0" fontId="12" fillId="0" borderId="0" xfId="0" applyFont="1"/>
    <xf numFmtId="187" fontId="12" fillId="0" borderId="0" xfId="1" applyNumberFormat="1" applyFont="1" applyBorder="1"/>
    <xf numFmtId="187" fontId="11" fillId="8" borderId="0" xfId="1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8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3" fontId="2" fillId="0" borderId="1" xfId="1" applyFont="1" applyBorder="1"/>
    <xf numFmtId="43" fontId="2" fillId="11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5" fillId="0" borderId="0" xfId="0" applyFont="1"/>
    <xf numFmtId="43" fontId="5" fillId="16" borderId="1" xfId="1" applyFont="1" applyFill="1" applyBorder="1"/>
    <xf numFmtId="0" fontId="5" fillId="1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5" fillId="13" borderId="1" xfId="0" applyFont="1" applyFill="1" applyBorder="1"/>
    <xf numFmtId="43" fontId="15" fillId="13" borderId="1" xfId="1" applyFont="1" applyFill="1" applyBorder="1"/>
    <xf numFmtId="0" fontId="15" fillId="14" borderId="1" xfId="0" applyFont="1" applyFill="1" applyBorder="1"/>
    <xf numFmtId="43" fontId="15" fillId="14" borderId="1" xfId="1" applyFont="1" applyFill="1" applyBorder="1"/>
    <xf numFmtId="0" fontId="6" fillId="15" borderId="19" xfId="0" applyFont="1" applyFill="1" applyBorder="1" applyAlignment="1">
      <alignment horizontal="left"/>
    </xf>
    <xf numFmtId="43" fontId="6" fillId="15" borderId="1" xfId="1" applyFont="1" applyFill="1" applyBorder="1" applyAlignment="1">
      <alignment horizontal="center"/>
    </xf>
    <xf numFmtId="0" fontId="6" fillId="16" borderId="1" xfId="0" applyFont="1" applyFill="1" applyBorder="1"/>
    <xf numFmtId="43" fontId="6" fillId="16" borderId="1" xfId="1" applyFont="1" applyFill="1" applyBorder="1"/>
    <xf numFmtId="43" fontId="6" fillId="15" borderId="1" xfId="1" applyFont="1" applyFill="1" applyBorder="1"/>
    <xf numFmtId="0" fontId="16" fillId="13" borderId="1" xfId="0" applyFont="1" applyFill="1" applyBorder="1"/>
    <xf numFmtId="43" fontId="6" fillId="16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7" fillId="13" borderId="23" xfId="0" applyFont="1" applyFill="1" applyBorder="1"/>
    <xf numFmtId="0" fontId="15" fillId="0" borderId="0" xfId="0" applyFont="1"/>
    <xf numFmtId="43" fontId="6" fillId="16" borderId="21" xfId="1" applyFont="1" applyFill="1" applyBorder="1"/>
    <xf numFmtId="14" fontId="2" fillId="0" borderId="0" xfId="1" applyNumberFormat="1" applyFont="1" applyBorder="1" applyAlignment="1">
      <alignment horizontal="center"/>
    </xf>
    <xf numFmtId="43" fontId="2" fillId="0" borderId="0" xfId="1" applyFont="1"/>
    <xf numFmtId="0" fontId="2" fillId="16" borderId="21" xfId="0" applyFont="1" applyFill="1" applyBorder="1"/>
    <xf numFmtId="43" fontId="10" fillId="6" borderId="1" xfId="1" applyFont="1" applyFill="1" applyBorder="1"/>
    <xf numFmtId="0" fontId="11" fillId="18" borderId="21" xfId="0" applyFont="1" applyFill="1" applyBorder="1"/>
    <xf numFmtId="0" fontId="11" fillId="8" borderId="0" xfId="0" applyFont="1" applyFill="1"/>
    <xf numFmtId="43" fontId="2" fillId="11" borderId="0" xfId="0" applyNumberFormat="1" applyFont="1" applyFill="1"/>
    <xf numFmtId="43" fontId="2" fillId="19" borderId="1" xfId="1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2" fillId="20" borderId="0" xfId="0" applyFont="1" applyFill="1" applyAlignment="1">
      <alignment horizontal="left" indent="1"/>
    </xf>
    <xf numFmtId="3" fontId="2" fillId="20" borderId="0" xfId="0" applyNumberFormat="1" applyFont="1" applyFill="1" applyAlignment="1">
      <alignment horizontal="center"/>
    </xf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188" fontId="2" fillId="0" borderId="0" xfId="0" applyNumberFormat="1" applyFont="1"/>
    <xf numFmtId="187" fontId="2" fillId="0" borderId="0" xfId="0" applyNumberFormat="1" applyFont="1"/>
    <xf numFmtId="43" fontId="2" fillId="0" borderId="1" xfId="1" applyFont="1" applyFill="1" applyBorder="1"/>
    <xf numFmtId="43" fontId="2" fillId="2" borderId="0" xfId="0" applyNumberFormat="1" applyFont="1" applyFill="1"/>
    <xf numFmtId="0" fontId="6" fillId="16" borderId="15" xfId="0" applyFont="1" applyFill="1" applyBorder="1"/>
    <xf numFmtId="0" fontId="6" fillId="16" borderId="18" xfId="0" applyFont="1" applyFill="1" applyBorder="1"/>
    <xf numFmtId="0" fontId="6" fillId="16" borderId="19" xfId="0" applyFont="1" applyFill="1" applyBorder="1"/>
    <xf numFmtId="0" fontId="6" fillId="16" borderId="21" xfId="0" applyFont="1" applyFill="1" applyBorder="1"/>
    <xf numFmtId="0" fontId="6" fillId="17" borderId="24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16" borderId="1" xfId="0" applyFont="1" applyFill="1" applyBorder="1"/>
    <xf numFmtId="0" fontId="6" fillId="16" borderId="15" xfId="0" applyFont="1" applyFill="1" applyBorder="1" applyAlignment="1">
      <alignment horizontal="left"/>
    </xf>
    <xf numFmtId="0" fontId="6" fillId="16" borderId="18" xfId="0" applyFont="1" applyFill="1" applyBorder="1" applyAlignment="1">
      <alignment horizontal="left"/>
    </xf>
    <xf numFmtId="0" fontId="6" fillId="16" borderId="19" xfId="0" applyFont="1" applyFill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4" fillId="13" borderId="15" xfId="0" applyFont="1" applyFill="1" applyBorder="1" applyAlignment="1">
      <alignment horizontal="center"/>
    </xf>
    <xf numFmtId="0" fontId="14" fillId="13" borderId="19" xfId="0" applyFon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0" fontId="14" fillId="14" borderId="19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/>
    <xf numFmtId="0" fontId="3" fillId="0" borderId="22" xfId="0" applyFont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43" fontId="9" fillId="8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9" fillId="0" borderId="0" xfId="0" applyFont="1" applyAlignment="1">
      <alignment horizontal="left"/>
    </xf>
    <xf numFmtId="14" fontId="2" fillId="0" borderId="0" xfId="1" applyNumberFormat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0;&#3641;&#3608;&#3627;&#3609;&#3657;&#3634;&#3617;&#3629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10;&#3641;&#3608;&#3627;&#3609;&#3657;&#3634;&#3617;&#3629;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Relationship Id="rId1" Type="http://schemas.openxmlformats.org/officeDocument/2006/relationships/externalLinkPath" Target="/&#3610;&#3641;&#3608;/&#3648;&#3604;&#3639;&#3629;&#3609;%2012/&#3610;&#3641;&#3608;&#3627;&#3609;&#3657;&#3634;&#3617;&#3629;%20&#3608;.&#3588;.%206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25</v>
          </cell>
        </row>
        <row r="6">
          <cell r="G6">
            <v>49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5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5</v>
          </cell>
        </row>
        <row r="18">
          <cell r="G18">
            <v>0</v>
          </cell>
        </row>
        <row r="19">
          <cell r="G19">
            <v>2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3</v>
          </cell>
        </row>
        <row r="23">
          <cell r="G23">
            <v>1</v>
          </cell>
        </row>
        <row r="24">
          <cell r="G24">
            <v>7</v>
          </cell>
        </row>
        <row r="25">
          <cell r="G25">
            <v>0</v>
          </cell>
        </row>
        <row r="26">
          <cell r="G26">
            <v>2</v>
          </cell>
        </row>
        <row r="27">
          <cell r="G27">
            <v>2</v>
          </cell>
        </row>
        <row r="28">
          <cell r="G28">
            <v>0</v>
          </cell>
        </row>
        <row r="29">
          <cell r="G29">
            <v>1</v>
          </cell>
        </row>
        <row r="30">
          <cell r="G30">
            <v>0</v>
          </cell>
        </row>
        <row r="31">
          <cell r="G31">
            <v>2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2</v>
          </cell>
        </row>
        <row r="35">
          <cell r="G35">
            <v>4</v>
          </cell>
        </row>
        <row r="36">
          <cell r="G36">
            <v>0</v>
          </cell>
        </row>
        <row r="37">
          <cell r="G37">
            <v>24</v>
          </cell>
        </row>
        <row r="38">
          <cell r="G38">
            <v>5</v>
          </cell>
        </row>
        <row r="39">
          <cell r="G39">
            <v>3</v>
          </cell>
        </row>
        <row r="40">
          <cell r="G40">
            <v>0</v>
          </cell>
        </row>
        <row r="41">
          <cell r="G41">
            <v>3</v>
          </cell>
        </row>
        <row r="42">
          <cell r="G42">
            <v>9</v>
          </cell>
        </row>
        <row r="43">
          <cell r="G43">
            <v>3</v>
          </cell>
        </row>
        <row r="44">
          <cell r="G44">
            <v>2</v>
          </cell>
        </row>
        <row r="45">
          <cell r="G45">
            <v>0</v>
          </cell>
        </row>
        <row r="46">
          <cell r="G46">
            <v>3</v>
          </cell>
        </row>
        <row r="47">
          <cell r="G47">
            <v>3</v>
          </cell>
        </row>
        <row r="48">
          <cell r="G48">
            <v>2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2</v>
          </cell>
        </row>
        <row r="53">
          <cell r="G53">
            <v>0</v>
          </cell>
        </row>
        <row r="54">
          <cell r="G54">
            <v>2</v>
          </cell>
        </row>
        <row r="55">
          <cell r="G55">
            <v>4</v>
          </cell>
        </row>
        <row r="56">
          <cell r="G56">
            <v>0</v>
          </cell>
        </row>
        <row r="57">
          <cell r="G57">
            <v>3</v>
          </cell>
        </row>
        <row r="58">
          <cell r="G58">
            <v>0</v>
          </cell>
        </row>
        <row r="59">
          <cell r="G59">
            <v>2</v>
          </cell>
        </row>
        <row r="60">
          <cell r="G60">
            <v>0</v>
          </cell>
        </row>
        <row r="61">
          <cell r="G61">
            <v>2</v>
          </cell>
        </row>
        <row r="62">
          <cell r="G62">
            <v>3</v>
          </cell>
        </row>
        <row r="63">
          <cell r="G63">
            <v>3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9</v>
          </cell>
        </row>
        <row r="67">
          <cell r="G67">
            <v>2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3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5</v>
          </cell>
        </row>
        <row r="74">
          <cell r="G74">
            <v>5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0</v>
          </cell>
        </row>
        <row r="81">
          <cell r="G81">
            <v>2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</v>
          </cell>
        </row>
        <row r="86">
          <cell r="G86">
            <v>4</v>
          </cell>
        </row>
        <row r="87">
          <cell r="G87">
            <v>7</v>
          </cell>
        </row>
        <row r="88">
          <cell r="G88">
            <v>4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14</v>
          </cell>
        </row>
        <row r="93">
          <cell r="G93">
            <v>8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3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3</v>
          </cell>
        </row>
        <row r="102">
          <cell r="G102">
            <v>8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7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1</v>
          </cell>
        </row>
        <row r="152">
          <cell r="G152">
            <v>2</v>
          </cell>
        </row>
        <row r="153">
          <cell r="G153">
            <v>0</v>
          </cell>
        </row>
        <row r="154">
          <cell r="G154">
            <v>3</v>
          </cell>
        </row>
        <row r="155">
          <cell r="G155">
            <v>3</v>
          </cell>
        </row>
        <row r="156">
          <cell r="G156">
            <v>2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2</v>
          </cell>
        </row>
        <row r="164">
          <cell r="G164">
            <v>1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17</v>
          </cell>
        </row>
        <row r="169">
          <cell r="G169">
            <v>0</v>
          </cell>
        </row>
        <row r="170">
          <cell r="G170">
            <v>4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42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391</v>
          </cell>
        </row>
        <row r="199">
          <cell r="G199">
            <v>253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1</v>
          </cell>
        </row>
        <row r="221">
          <cell r="G221">
            <v>2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5">
          <cell r="U5">
            <v>3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72B-0DCC-4C79-951E-DF1460FE9971}">
  <sheetPr>
    <tabColor rgb="FFFF0000"/>
    <pageSetUpPr fitToPage="1"/>
  </sheetPr>
  <dimension ref="A1:AC237"/>
  <sheetViews>
    <sheetView tabSelected="1" zoomScale="90" zoomScaleNormal="90" workbookViewId="0">
      <pane ySplit="4" topLeftCell="A221" activePane="bottomLeft" state="frozen"/>
      <selection pane="bottomLeft" activeCell="U38" sqref="U38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375" style="2" bestFit="1" customWidth="1"/>
    <col min="9" max="9" width="8.625" style="5" customWidth="1"/>
    <col min="10" max="11" width="12.7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7" width="11.875" style="1" customWidth="1"/>
    <col min="18" max="19" width="12.75" style="1" bestFit="1" customWidth="1"/>
    <col min="20" max="20" width="14.75" style="1" customWidth="1"/>
    <col min="21" max="21" width="13.375" style="2" customWidth="1"/>
    <col min="22" max="22" width="16.25" style="2" customWidth="1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37" t="s">
        <v>317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53"/>
      <c r="O2" s="53"/>
      <c r="P2" s="53"/>
      <c r="Q2" s="53"/>
      <c r="R2" s="53"/>
      <c r="S2" s="53"/>
      <c r="T2" s="53"/>
    </row>
    <row r="3" spans="1:22" s="5" customFormat="1" x14ac:dyDescent="0.55000000000000004">
      <c r="A3" s="138" t="s">
        <v>1</v>
      </c>
      <c r="B3" s="138" t="s">
        <v>2</v>
      </c>
      <c r="C3" s="140" t="s">
        <v>3</v>
      </c>
      <c r="D3" s="140" t="s">
        <v>4</v>
      </c>
      <c r="E3" s="140" t="s">
        <v>5</v>
      </c>
      <c r="F3" s="54" t="s">
        <v>6</v>
      </c>
      <c r="G3" s="140" t="s">
        <v>7</v>
      </c>
      <c r="H3" s="141" t="s">
        <v>8</v>
      </c>
      <c r="I3" s="141"/>
      <c r="J3" s="141"/>
      <c r="K3" s="140" t="s">
        <v>9</v>
      </c>
      <c r="L3" s="124" t="s">
        <v>230</v>
      </c>
      <c r="M3" s="124" t="s">
        <v>231</v>
      </c>
      <c r="N3" s="124" t="s">
        <v>10</v>
      </c>
      <c r="O3" s="124" t="s">
        <v>232</v>
      </c>
      <c r="P3" s="124" t="s">
        <v>233</v>
      </c>
      <c r="Q3" s="122" t="s">
        <v>234</v>
      </c>
      <c r="R3" s="122" t="s">
        <v>235</v>
      </c>
      <c r="S3" s="122" t="s">
        <v>236</v>
      </c>
      <c r="T3" s="124" t="s">
        <v>271</v>
      </c>
      <c r="U3" s="125" t="s">
        <v>237</v>
      </c>
    </row>
    <row r="4" spans="1:22" s="5" customFormat="1" x14ac:dyDescent="0.55000000000000004">
      <c r="A4" s="139"/>
      <c r="B4" s="139"/>
      <c r="C4" s="140"/>
      <c r="D4" s="140"/>
      <c r="E4" s="140"/>
      <c r="F4" s="54" t="s">
        <v>11</v>
      </c>
      <c r="G4" s="140"/>
      <c r="H4" s="54" t="s">
        <v>12</v>
      </c>
      <c r="I4" s="55" t="s">
        <v>13</v>
      </c>
      <c r="J4" s="54" t="s">
        <v>14</v>
      </c>
      <c r="K4" s="140"/>
      <c r="L4" s="124"/>
      <c r="M4" s="124"/>
      <c r="N4" s="124"/>
      <c r="O4" s="124"/>
      <c r="P4" s="124"/>
      <c r="Q4" s="123"/>
      <c r="R4" s="123"/>
      <c r="S4" s="123"/>
      <c r="T4" s="124"/>
      <c r="U4" s="126"/>
    </row>
    <row r="5" spans="1:22" x14ac:dyDescent="0.55000000000000004">
      <c r="A5" s="10">
        <v>1</v>
      </c>
      <c r="B5" s="11" t="s">
        <v>15</v>
      </c>
      <c r="C5" s="56">
        <f>+'1'!C5</f>
        <v>24</v>
      </c>
      <c r="D5" s="57">
        <f>+'1'!D5+'2'!D5+'3'!D5+'4'!D5+'5'!D5+'6'!D5+'7'!D5+'8'!D5+'9'!D5+'10'!D5+'11'!D5+'12'!D5+'13'!D5+'14'!D5+'15'!D5+'16'!D5+'17'!D5+'18'!D5+'19'!D5+'20'!D5+'21'!D5+'22'!D5+'23'!D5+'24'!D5+'25'!D5+'26'!D5+'27'!D5+'28'!D5+'29'!D5+'30'!D5+'31'!D5</f>
        <v>70</v>
      </c>
      <c r="E5" s="56">
        <f>+C5+D5</f>
        <v>94</v>
      </c>
      <c r="F5" s="57">
        <f>+'1'!F5+'2'!F5+'3'!F5+'4'!F5+'5'!F5+'6'!F5+'7'!F5+'8'!F5+'9'!F5+'10'!F5+'11'!F5+'12'!F5+'13'!F5+'14'!F5+'15'!F5+'16'!F5+'17'!F5+'18'!F5+'19'!F5+'20'!F5+'21'!F5+'22'!F5+'23'!F5+'24'!F5+'25'!F5+'26'!F5+'27'!F5+'28'!F5+'29'!F5+'30'!F5+'31'!F5</f>
        <v>2</v>
      </c>
      <c r="G5" s="56">
        <f>E5-F5-H5</f>
        <v>27</v>
      </c>
      <c r="H5" s="57">
        <f>+'1'!H5+'2'!H5+'3'!H5+'4'!H5+'5'!H5+'6'!H5+'7'!H5+'8'!H5+'9'!H5+'10'!H5+'11'!H5+'12'!H5+'13'!H5+'14'!H5+'15'!H5+'16'!H5+'17'!H5+'18'!H5+'19'!H5+'20'!H5+'21'!H5+'22'!H5+'23'!H5+'24'!H5+'25'!H5+'26'!H5+'27'!H5+'28'!H5+'29'!H5+'30'!H5+'31'!H5</f>
        <v>65</v>
      </c>
      <c r="I5" s="16">
        <v>50</v>
      </c>
      <c r="J5" s="57">
        <f>+'1'!J5+'2'!J5+'3'!J5+'4'!J5+'5'!J5+'6'!J5+'7'!J5+'8'!J5+'9'!J5+'10'!J5+'11'!J5+'12'!J5+'13'!J5+'14'!J5+'15'!J5+'16'!J5+'17'!J5+'18'!J5+'19'!J5+'20'!J5+'21'!J5+'22'!J5+'23'!J5+'24'!J5+'25'!J5+'26'!J5+'27'!J5+'28'!J5+'29'!J5+'30'!J5+'31'!J5</f>
        <v>3250</v>
      </c>
      <c r="K5" s="16"/>
      <c r="L5" s="59">
        <v>1</v>
      </c>
      <c r="M5" s="60">
        <f>+'1'!K224</f>
        <v>3245</v>
      </c>
      <c r="N5" s="60">
        <f>+'1'!K229</f>
        <v>507</v>
      </c>
      <c r="O5" s="60">
        <v>0</v>
      </c>
      <c r="P5" s="60">
        <v>0</v>
      </c>
      <c r="Q5" s="60">
        <v>0</v>
      </c>
      <c r="R5" s="60">
        <f>+'1'!K226</f>
        <v>1008</v>
      </c>
      <c r="S5" s="60">
        <f t="shared" ref="S5:S35" si="0">+M5-N5-P5-R5-Q5</f>
        <v>1730</v>
      </c>
      <c r="T5" s="97">
        <f>+'1'!K231</f>
        <v>1730</v>
      </c>
      <c r="U5" s="61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56">
        <f>+'1'!C6</f>
        <v>44</v>
      </c>
      <c r="D6" s="57">
        <f>+'1'!D6+'2'!D6+'3'!D6+'4'!D6+'5'!D6+'6'!D6+'7'!D6+'8'!D6+'9'!D6+'10'!D6+'11'!D6+'12'!D6+'13'!D6+'14'!D6+'15'!D6+'16'!D6+'17'!D6+'18'!D6+'19'!D6+'20'!D6+'21'!D6+'22'!D6+'23'!D6+'24'!D6+'25'!D6+'26'!D6+'27'!D6+'28'!D6+'29'!D6+'30'!D6+'31'!D6</f>
        <v>405</v>
      </c>
      <c r="E6" s="56">
        <f t="shared" ref="E6:E69" si="1">+C6+D6</f>
        <v>449</v>
      </c>
      <c r="F6" s="57">
        <f>+'1'!F6+'2'!F6+'3'!F6+'4'!F6+'5'!F6+'6'!F6+'7'!F6+'8'!F6+'9'!F6+'10'!F6+'11'!F6+'12'!F6+'13'!F6+'14'!F6+'15'!F6+'16'!F6+'17'!F6+'18'!F6+'19'!F6+'20'!F6+'21'!F6+'22'!F6+'23'!F6+'24'!F6+'25'!F6+'26'!F6+'27'!F6+'28'!F6+'29'!F6+'30'!F6+'31'!F6</f>
        <v>41</v>
      </c>
      <c r="G6" s="56">
        <f t="shared" ref="G6:G69" si="2">E6-F6-H6</f>
        <v>77</v>
      </c>
      <c r="H6" s="57">
        <f>+'1'!H6+'2'!H6+'3'!H6+'4'!H6+'5'!H6+'6'!H6+'7'!H6+'8'!H6+'9'!H6+'10'!H6+'11'!H6+'12'!H6+'13'!H6+'14'!H6+'15'!H6+'16'!H6+'17'!H6+'18'!H6+'19'!H6+'20'!H6+'21'!H6+'22'!H6+'23'!H6+'24'!H6+'25'!H6+'26'!H6+'27'!H6+'28'!H6+'29'!H6+'30'!H6+'31'!H6</f>
        <v>331</v>
      </c>
      <c r="I6" s="16">
        <v>100</v>
      </c>
      <c r="J6" s="57">
        <f>+'1'!J6+'2'!J6+'3'!J6+'4'!J6+'5'!J6+'6'!J6+'7'!J6+'8'!J6+'9'!J6+'10'!J6+'11'!J6+'12'!J6+'13'!J6+'14'!J6+'15'!J6+'16'!J6+'17'!J6+'18'!J6+'19'!J6+'20'!J6+'21'!J6+'22'!J6+'23'!J6+'24'!J6+'25'!J6+'26'!J6+'27'!J6+'28'!J6+'29'!J6+'30'!J6+'31'!J6</f>
        <v>33100</v>
      </c>
      <c r="K6" s="16"/>
      <c r="L6" s="59">
        <v>2</v>
      </c>
      <c r="M6" s="60">
        <f>+'2'!K224</f>
        <v>2370</v>
      </c>
      <c r="N6" s="60">
        <f>+'2'!K229</f>
        <v>704</v>
      </c>
      <c r="O6" s="60">
        <v>0</v>
      </c>
      <c r="P6" s="60">
        <v>0</v>
      </c>
      <c r="Q6" s="60">
        <f>+'2'!K228</f>
        <v>0</v>
      </c>
      <c r="R6" s="60">
        <f>+'2'!K226</f>
        <v>1056</v>
      </c>
      <c r="S6" s="60">
        <f t="shared" si="0"/>
        <v>610</v>
      </c>
      <c r="T6" s="97">
        <f>+'2'!K231</f>
        <v>610</v>
      </c>
      <c r="U6" s="61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56">
        <f>+'1'!C7</f>
        <v>0</v>
      </c>
      <c r="D7" s="5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6">
        <f t="shared" si="1"/>
        <v>0</v>
      </c>
      <c r="F7" s="5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56">
        <f t="shared" si="2"/>
        <v>0</v>
      </c>
      <c r="H7" s="5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5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9">
        <v>3</v>
      </c>
      <c r="M7" s="60">
        <f>+'3'!K224</f>
        <v>1920</v>
      </c>
      <c r="N7" s="60">
        <f>+'3'!K229</f>
        <v>225</v>
      </c>
      <c r="O7" s="60">
        <f>+'3'!K222</f>
        <v>0</v>
      </c>
      <c r="P7" s="60">
        <v>0</v>
      </c>
      <c r="Q7" s="60">
        <f>+'3'!K228</f>
        <v>0</v>
      </c>
      <c r="R7" s="60">
        <f>+'3'!K226</f>
        <v>355</v>
      </c>
      <c r="S7" s="60">
        <f>+M7-N7-P7-Q7-R7</f>
        <v>1340</v>
      </c>
      <c r="T7" s="97">
        <f>+'3'!K231</f>
        <v>1340</v>
      </c>
      <c r="U7" s="61">
        <f t="shared" si="3"/>
        <v>0</v>
      </c>
      <c r="V7" s="98"/>
    </row>
    <row r="8" spans="1:22" x14ac:dyDescent="0.55000000000000004">
      <c r="A8" s="10">
        <v>4</v>
      </c>
      <c r="B8" s="11" t="s">
        <v>19</v>
      </c>
      <c r="C8" s="56">
        <f>+'1'!C8</f>
        <v>0</v>
      </c>
      <c r="D8" s="5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6">
        <f t="shared" si="1"/>
        <v>0</v>
      </c>
      <c r="F8" s="5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56">
        <f t="shared" si="2"/>
        <v>0</v>
      </c>
      <c r="H8" s="5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5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9">
        <v>4</v>
      </c>
      <c r="M8" s="60">
        <f>+'4'!K224</f>
        <v>2920</v>
      </c>
      <c r="N8" s="60">
        <f>+'4'!K229</f>
        <v>135</v>
      </c>
      <c r="O8" s="60">
        <f>+'4'!K227</f>
        <v>0</v>
      </c>
      <c r="P8" s="60">
        <f>+'4'!K225</f>
        <v>0</v>
      </c>
      <c r="Q8" s="60">
        <f>+'4'!K228</f>
        <v>0</v>
      </c>
      <c r="R8" s="60">
        <f>+'4'!K226</f>
        <v>2605</v>
      </c>
      <c r="S8" s="60">
        <f t="shared" si="0"/>
        <v>180</v>
      </c>
      <c r="T8" s="97">
        <f>+'4'!K231</f>
        <v>280</v>
      </c>
      <c r="U8" s="61">
        <f t="shared" si="3"/>
        <v>100</v>
      </c>
      <c r="V8" s="5"/>
    </row>
    <row r="9" spans="1:22" x14ac:dyDescent="0.55000000000000004">
      <c r="A9" s="10">
        <v>5</v>
      </c>
      <c r="B9" s="11" t="s">
        <v>20</v>
      </c>
      <c r="C9" s="56">
        <f>+'1'!C9</f>
        <v>0</v>
      </c>
      <c r="D9" s="5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6">
        <f t="shared" si="1"/>
        <v>0</v>
      </c>
      <c r="F9" s="5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56">
        <f t="shared" si="2"/>
        <v>0</v>
      </c>
      <c r="H9" s="5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5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9">
        <v>5</v>
      </c>
      <c r="M9" s="60">
        <f>+'5'!K224</f>
        <v>3500</v>
      </c>
      <c r="N9" s="60">
        <f>+'5'!K229</f>
        <v>136</v>
      </c>
      <c r="O9" s="60">
        <f>+'5'!K227</f>
        <v>0</v>
      </c>
      <c r="P9" s="60">
        <f>+'5'!K225</f>
        <v>0</v>
      </c>
      <c r="Q9" s="60">
        <f>+'5'!K228</f>
        <v>0</v>
      </c>
      <c r="R9" s="60">
        <f>+'5'!K226</f>
        <v>2574.5</v>
      </c>
      <c r="S9" s="60">
        <f t="shared" si="0"/>
        <v>789.5</v>
      </c>
      <c r="T9" s="97">
        <f>+'5'!K231</f>
        <v>790</v>
      </c>
      <c r="U9" s="61">
        <f t="shared" si="3"/>
        <v>0.5</v>
      </c>
      <c r="V9" s="5"/>
    </row>
    <row r="10" spans="1:22" x14ac:dyDescent="0.55000000000000004">
      <c r="A10" s="10">
        <v>6</v>
      </c>
      <c r="B10" s="11" t="s">
        <v>21</v>
      </c>
      <c r="C10" s="56">
        <f>+'1'!C10</f>
        <v>0</v>
      </c>
      <c r="D10" s="5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6">
        <f t="shared" si="1"/>
        <v>0</v>
      </c>
      <c r="F10" s="5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56">
        <f t="shared" si="2"/>
        <v>0</v>
      </c>
      <c r="H10" s="5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5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9">
        <v>6</v>
      </c>
      <c r="M10" s="60">
        <f>+'6'!K224</f>
        <v>3140</v>
      </c>
      <c r="N10" s="60">
        <f>+'6'!K229</f>
        <v>1107</v>
      </c>
      <c r="O10" s="60">
        <f>+'6'!K227</f>
        <v>0</v>
      </c>
      <c r="P10" s="60">
        <f>+'6'!K225</f>
        <v>0</v>
      </c>
      <c r="Q10" s="60">
        <f>+'6'!K228</f>
        <v>0</v>
      </c>
      <c r="R10" s="60">
        <f>+'6'!K226</f>
        <v>550</v>
      </c>
      <c r="S10" s="60">
        <f t="shared" si="0"/>
        <v>1483</v>
      </c>
      <c r="T10" s="97">
        <f>+'6'!K231</f>
        <v>1483</v>
      </c>
      <c r="U10" s="61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56">
        <f>+'1'!C11</f>
        <v>0</v>
      </c>
      <c r="D11" s="5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6">
        <f t="shared" si="1"/>
        <v>0</v>
      </c>
      <c r="F11" s="5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56">
        <f t="shared" si="2"/>
        <v>0</v>
      </c>
      <c r="H11" s="5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50</v>
      </c>
      <c r="J11" s="5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9">
        <v>7</v>
      </c>
      <c r="M11" s="60">
        <f>+'7'!K224</f>
        <v>3075</v>
      </c>
      <c r="N11" s="60">
        <f>+'7'!K229</f>
        <v>185</v>
      </c>
      <c r="O11" s="60">
        <f>+'7'!K227</f>
        <v>0</v>
      </c>
      <c r="P11" s="60">
        <f>+'7'!K225</f>
        <v>0</v>
      </c>
      <c r="Q11" s="60">
        <f>+'7'!K228</f>
        <v>50</v>
      </c>
      <c r="R11" s="60">
        <f>+'7'!K226</f>
        <v>1880</v>
      </c>
      <c r="S11" s="60">
        <f t="shared" si="0"/>
        <v>960</v>
      </c>
      <c r="T11" s="97">
        <f>+'7'!K231</f>
        <v>960</v>
      </c>
      <c r="U11" s="61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56">
        <f>+'1'!C12</f>
        <v>0</v>
      </c>
      <c r="D12" s="5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35</v>
      </c>
      <c r="E12" s="56">
        <f t="shared" si="1"/>
        <v>35</v>
      </c>
      <c r="F12" s="5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56">
        <f t="shared" si="2"/>
        <v>14</v>
      </c>
      <c r="H12" s="5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21</v>
      </c>
      <c r="I12" s="22">
        <v>50</v>
      </c>
      <c r="J12" s="5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1050</v>
      </c>
      <c r="K12" s="16"/>
      <c r="L12" s="59">
        <v>8</v>
      </c>
      <c r="M12" s="60">
        <f>+'8'!K224</f>
        <v>3830</v>
      </c>
      <c r="N12" s="60">
        <f>+'8'!K229</f>
        <v>800</v>
      </c>
      <c r="O12" s="60">
        <f>+'8'!K227</f>
        <v>0</v>
      </c>
      <c r="P12" s="60">
        <f>+'8'!K225</f>
        <v>0</v>
      </c>
      <c r="Q12" s="60">
        <f>+'8'!K228</f>
        <v>0</v>
      </c>
      <c r="R12" s="60">
        <f>+'8'!K226</f>
        <v>1215</v>
      </c>
      <c r="S12" s="60">
        <f t="shared" si="0"/>
        <v>1815</v>
      </c>
      <c r="T12" s="97">
        <f>+'8'!K231</f>
        <v>1815</v>
      </c>
      <c r="U12" s="61">
        <f t="shared" si="3"/>
        <v>0</v>
      </c>
      <c r="V12" s="5"/>
    </row>
    <row r="13" spans="1:22" x14ac:dyDescent="0.55000000000000004">
      <c r="A13" s="10">
        <v>9</v>
      </c>
      <c r="B13" s="20" t="s">
        <v>263</v>
      </c>
      <c r="C13" s="56">
        <f>+'1'!C13</f>
        <v>0</v>
      </c>
      <c r="D13" s="5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6">
        <f t="shared" si="1"/>
        <v>0</v>
      </c>
      <c r="F13" s="5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56">
        <f t="shared" si="2"/>
        <v>0</v>
      </c>
      <c r="H13" s="5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50</v>
      </c>
      <c r="J13" s="5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9">
        <v>9</v>
      </c>
      <c r="M13" s="60">
        <f>+'9'!K225</f>
        <v>3648</v>
      </c>
      <c r="N13" s="60">
        <f>+'9'!K230</f>
        <v>130</v>
      </c>
      <c r="O13" s="60">
        <f>+'9'!K228</f>
        <v>0</v>
      </c>
      <c r="P13" s="60">
        <f>+'9'!K226</f>
        <v>0</v>
      </c>
      <c r="Q13" s="60">
        <f>+'9'!K229</f>
        <v>54</v>
      </c>
      <c r="R13" s="60">
        <f>+'9'!K227</f>
        <v>1654</v>
      </c>
      <c r="S13" s="60">
        <f t="shared" si="0"/>
        <v>1810</v>
      </c>
      <c r="T13" s="97">
        <f>+'9'!K232</f>
        <v>1810</v>
      </c>
      <c r="U13" s="61">
        <f t="shared" si="3"/>
        <v>0</v>
      </c>
      <c r="V13" s="5"/>
    </row>
    <row r="14" spans="1:22" x14ac:dyDescent="0.55000000000000004">
      <c r="A14" s="10">
        <v>10</v>
      </c>
      <c r="B14" s="20" t="s">
        <v>24</v>
      </c>
      <c r="C14" s="56">
        <f>+'1'!C14</f>
        <v>3</v>
      </c>
      <c r="D14" s="5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14</v>
      </c>
      <c r="E14" s="56">
        <f t="shared" si="1"/>
        <v>17</v>
      </c>
      <c r="F14" s="5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3</v>
      </c>
      <c r="G14" s="56">
        <f t="shared" si="2"/>
        <v>0</v>
      </c>
      <c r="H14" s="5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14</v>
      </c>
      <c r="I14" s="22">
        <v>65</v>
      </c>
      <c r="J14" s="5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910</v>
      </c>
      <c r="K14" s="16"/>
      <c r="L14" s="59">
        <v>10</v>
      </c>
      <c r="M14" s="60">
        <f>+'10'!K225</f>
        <v>3712</v>
      </c>
      <c r="N14" s="60">
        <f>+'10'!K230</f>
        <v>537</v>
      </c>
      <c r="O14" s="60">
        <f>+'10'!K228</f>
        <v>0</v>
      </c>
      <c r="P14" s="60">
        <f>+'10'!K226</f>
        <v>0</v>
      </c>
      <c r="Q14" s="60">
        <f>+'10'!K229</f>
        <v>0</v>
      </c>
      <c r="R14" s="60">
        <f>+'10'!K227</f>
        <v>1353</v>
      </c>
      <c r="S14" s="60">
        <f t="shared" si="0"/>
        <v>1822</v>
      </c>
      <c r="T14" s="97">
        <f>+'10'!K232</f>
        <v>1884</v>
      </c>
      <c r="U14" s="61">
        <f t="shared" si="3"/>
        <v>62</v>
      </c>
      <c r="V14" s="5"/>
    </row>
    <row r="15" spans="1:22" x14ac:dyDescent="0.55000000000000004">
      <c r="A15" s="10">
        <v>11</v>
      </c>
      <c r="B15" s="11" t="s">
        <v>25</v>
      </c>
      <c r="C15" s="56">
        <f>+'1'!C15</f>
        <v>0</v>
      </c>
      <c r="D15" s="5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6">
        <f t="shared" si="1"/>
        <v>0</v>
      </c>
      <c r="F15" s="5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56">
        <f t="shared" si="2"/>
        <v>0</v>
      </c>
      <c r="H15" s="5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5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9">
        <v>11</v>
      </c>
      <c r="M15" s="60">
        <f>+'11'!K225</f>
        <v>7936</v>
      </c>
      <c r="N15" s="60">
        <f>+'11'!K230</f>
        <v>1101</v>
      </c>
      <c r="O15" s="60">
        <f>+'11'!K228</f>
        <v>0</v>
      </c>
      <c r="P15" s="60">
        <f>+'11'!K226</f>
        <v>0</v>
      </c>
      <c r="Q15" s="60">
        <f>+'11'!K229</f>
        <v>150</v>
      </c>
      <c r="R15" s="60">
        <f>+'11'!K227</f>
        <v>4780</v>
      </c>
      <c r="S15" s="60">
        <f t="shared" si="0"/>
        <v>1905</v>
      </c>
      <c r="T15" s="97">
        <f>+'11'!K232</f>
        <v>1905</v>
      </c>
      <c r="U15" s="61">
        <f t="shared" si="3"/>
        <v>0</v>
      </c>
      <c r="V15" s="98"/>
    </row>
    <row r="16" spans="1:22" x14ac:dyDescent="0.55000000000000004">
      <c r="A16" s="10">
        <v>12</v>
      </c>
      <c r="B16" s="11" t="s">
        <v>26</v>
      </c>
      <c r="C16" s="56">
        <f>+'1'!C16</f>
        <v>0</v>
      </c>
      <c r="D16" s="5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56">
        <f t="shared" si="1"/>
        <v>0</v>
      </c>
      <c r="F16" s="5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56">
        <f t="shared" si="2"/>
        <v>0</v>
      </c>
      <c r="H16" s="5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5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9">
        <v>12</v>
      </c>
      <c r="M16" s="60">
        <f>+'12'!K225</f>
        <v>7663</v>
      </c>
      <c r="N16" s="60">
        <f>+'12'!K230</f>
        <v>1414</v>
      </c>
      <c r="O16" s="60">
        <f>+'12'!K228</f>
        <v>0</v>
      </c>
      <c r="P16" s="60">
        <f>+'12'!K226</f>
        <v>0</v>
      </c>
      <c r="Q16" s="60">
        <f>+'12'!K229</f>
        <v>0</v>
      </c>
      <c r="R16" s="60">
        <f>+'12'!K227</f>
        <v>2765</v>
      </c>
      <c r="S16" s="60">
        <f t="shared" si="0"/>
        <v>3484</v>
      </c>
      <c r="T16" s="97">
        <f>+'12'!K232</f>
        <v>3484</v>
      </c>
      <c r="U16" s="61">
        <f t="shared" si="3"/>
        <v>0</v>
      </c>
      <c r="V16" s="5"/>
    </row>
    <row r="17" spans="1:22" x14ac:dyDescent="0.55000000000000004">
      <c r="A17" s="10">
        <v>13</v>
      </c>
      <c r="B17" s="11" t="s">
        <v>27</v>
      </c>
      <c r="C17" s="56">
        <f>+'1'!C17</f>
        <v>4</v>
      </c>
      <c r="D17" s="5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5</v>
      </c>
      <c r="E17" s="56">
        <f t="shared" si="1"/>
        <v>9</v>
      </c>
      <c r="F17" s="5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56">
        <f t="shared" si="2"/>
        <v>0</v>
      </c>
      <c r="H17" s="5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9</v>
      </c>
      <c r="I17" s="16">
        <v>50</v>
      </c>
      <c r="J17" s="5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450</v>
      </c>
      <c r="K17" s="16"/>
      <c r="L17" s="59">
        <v>13</v>
      </c>
      <c r="M17" s="60">
        <f>+'13'!K225</f>
        <v>4258</v>
      </c>
      <c r="N17" s="60">
        <f>+'13'!K230</f>
        <v>165</v>
      </c>
      <c r="O17" s="60">
        <f>+'13'!K228</f>
        <v>0</v>
      </c>
      <c r="P17" s="60">
        <f>+'13'!K226</f>
        <v>0</v>
      </c>
      <c r="Q17" s="60">
        <f>+'13'!K229</f>
        <v>0</v>
      </c>
      <c r="R17" s="60">
        <f>+'13'!K227</f>
        <v>1710</v>
      </c>
      <c r="S17" s="60">
        <f t="shared" si="0"/>
        <v>2383</v>
      </c>
      <c r="T17" s="97">
        <f>+'13'!K232</f>
        <v>2433</v>
      </c>
      <c r="U17" s="61">
        <f>+T17-S17</f>
        <v>50</v>
      </c>
      <c r="V17" s="5"/>
    </row>
    <row r="18" spans="1:22" x14ac:dyDescent="0.55000000000000004">
      <c r="A18" s="10">
        <v>14</v>
      </c>
      <c r="B18" s="20" t="s">
        <v>28</v>
      </c>
      <c r="C18" s="56">
        <f>+'1'!C18</f>
        <v>0</v>
      </c>
      <c r="D18" s="5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56">
        <f t="shared" si="1"/>
        <v>0</v>
      </c>
      <c r="F18" s="5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56">
        <f t="shared" si="2"/>
        <v>0</v>
      </c>
      <c r="H18" s="5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5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9">
        <v>14</v>
      </c>
      <c r="M18" s="60">
        <f>+'14'!K225</f>
        <v>3858</v>
      </c>
      <c r="N18" s="60">
        <f>+'14'!K230</f>
        <v>522</v>
      </c>
      <c r="O18" s="60">
        <f>+'14'!K228</f>
        <v>0</v>
      </c>
      <c r="P18" s="60">
        <f>+'14'!K226</f>
        <v>0</v>
      </c>
      <c r="Q18" s="60">
        <f>+'14'!K229</f>
        <v>0</v>
      </c>
      <c r="R18" s="60">
        <f>+'14'!K227</f>
        <v>2318</v>
      </c>
      <c r="S18" s="60">
        <f t="shared" si="0"/>
        <v>1018</v>
      </c>
      <c r="T18" s="97">
        <f>+'14'!K232</f>
        <v>1018</v>
      </c>
      <c r="U18" s="61">
        <f t="shared" si="3"/>
        <v>0</v>
      </c>
      <c r="V18" s="5"/>
    </row>
    <row r="19" spans="1:22" x14ac:dyDescent="0.55000000000000004">
      <c r="A19" s="10">
        <v>15</v>
      </c>
      <c r="B19" s="11" t="s">
        <v>29</v>
      </c>
      <c r="C19" s="56">
        <f>+'1'!C19</f>
        <v>1</v>
      </c>
      <c r="D19" s="5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10</v>
      </c>
      <c r="E19" s="56">
        <f t="shared" si="1"/>
        <v>11</v>
      </c>
      <c r="F19" s="5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56">
        <f t="shared" si="2"/>
        <v>0</v>
      </c>
      <c r="H19" s="5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11</v>
      </c>
      <c r="I19" s="16">
        <v>50</v>
      </c>
      <c r="J19" s="5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550</v>
      </c>
      <c r="K19" s="16"/>
      <c r="L19" s="59">
        <v>15</v>
      </c>
      <c r="M19" s="60">
        <f>+'15'!K225</f>
        <v>4460</v>
      </c>
      <c r="N19" s="60">
        <f>+'15'!K230</f>
        <v>510</v>
      </c>
      <c r="O19" s="60">
        <f>+'15'!K228</f>
        <v>0</v>
      </c>
      <c r="P19" s="60">
        <f>+'15'!K226</f>
        <v>0</v>
      </c>
      <c r="Q19" s="60">
        <f>+'15'!K229</f>
        <v>0</v>
      </c>
      <c r="R19" s="60">
        <f>+'15'!K227</f>
        <v>1160</v>
      </c>
      <c r="S19" s="60">
        <f t="shared" si="0"/>
        <v>2790</v>
      </c>
      <c r="T19" s="97">
        <f>+'15'!K232</f>
        <v>2800</v>
      </c>
      <c r="U19" s="61">
        <f t="shared" si="3"/>
        <v>10</v>
      </c>
      <c r="V19" s="5"/>
    </row>
    <row r="20" spans="1:22" x14ac:dyDescent="0.55000000000000004">
      <c r="A20" s="10">
        <v>16</v>
      </c>
      <c r="B20" s="11" t="s">
        <v>30</v>
      </c>
      <c r="C20" s="56">
        <f>+'1'!C20</f>
        <v>0</v>
      </c>
      <c r="D20" s="5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56">
        <f t="shared" si="1"/>
        <v>0</v>
      </c>
      <c r="F20" s="5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56">
        <f t="shared" si="2"/>
        <v>0</v>
      </c>
      <c r="H20" s="5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5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9">
        <v>16</v>
      </c>
      <c r="M20" s="60">
        <f>+'16'!K225</f>
        <v>4205</v>
      </c>
      <c r="N20" s="60">
        <f>+'16'!K230</f>
        <v>505</v>
      </c>
      <c r="O20" s="60">
        <f>+'16'!K228</f>
        <v>0</v>
      </c>
      <c r="P20" s="60">
        <f>+'16'!K226</f>
        <v>0</v>
      </c>
      <c r="Q20" s="60">
        <f>+'16'!K229</f>
        <v>0</v>
      </c>
      <c r="R20" s="60">
        <f>+'16'!K227</f>
        <v>2330</v>
      </c>
      <c r="S20" s="60">
        <f t="shared" si="0"/>
        <v>1370</v>
      </c>
      <c r="T20" s="97">
        <f>+'16'!K232</f>
        <v>1370</v>
      </c>
      <c r="U20" s="61">
        <f t="shared" si="3"/>
        <v>0</v>
      </c>
      <c r="V20" s="5"/>
    </row>
    <row r="21" spans="1:22" x14ac:dyDescent="0.55000000000000004">
      <c r="A21" s="10">
        <v>17</v>
      </c>
      <c r="B21" s="11" t="s">
        <v>31</v>
      </c>
      <c r="C21" s="56">
        <f>+'1'!C21</f>
        <v>0</v>
      </c>
      <c r="D21" s="5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56">
        <f t="shared" si="1"/>
        <v>0</v>
      </c>
      <c r="F21" s="5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56">
        <f t="shared" si="2"/>
        <v>0</v>
      </c>
      <c r="H21" s="5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5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9">
        <v>17</v>
      </c>
      <c r="M21" s="60">
        <f>+'17'!K225</f>
        <v>5268</v>
      </c>
      <c r="N21" s="60">
        <f>+'17'!K230</f>
        <v>474</v>
      </c>
      <c r="O21" s="60">
        <f>+'17'!K228</f>
        <v>0</v>
      </c>
      <c r="P21" s="60">
        <f>+'17'!K226</f>
        <v>0</v>
      </c>
      <c r="Q21" s="60">
        <f>+'17'!K229</f>
        <v>0</v>
      </c>
      <c r="R21" s="60">
        <f>+'17'!K227</f>
        <v>1427</v>
      </c>
      <c r="S21" s="60">
        <f t="shared" si="0"/>
        <v>3367</v>
      </c>
      <c r="T21" s="97">
        <f>+'17'!K232</f>
        <v>3367</v>
      </c>
      <c r="U21" s="61">
        <f t="shared" si="3"/>
        <v>0</v>
      </c>
      <c r="V21" s="5"/>
    </row>
    <row r="22" spans="1:22" x14ac:dyDescent="0.55000000000000004">
      <c r="A22" s="10">
        <v>18</v>
      </c>
      <c r="B22" s="11" t="s">
        <v>32</v>
      </c>
      <c r="C22" s="56">
        <f>+'1'!C22</f>
        <v>3</v>
      </c>
      <c r="D22" s="5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12</v>
      </c>
      <c r="E22" s="56">
        <f t="shared" si="1"/>
        <v>15</v>
      </c>
      <c r="F22" s="5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2</v>
      </c>
      <c r="G22" s="56">
        <f t="shared" si="2"/>
        <v>1</v>
      </c>
      <c r="H22" s="5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12</v>
      </c>
      <c r="I22" s="16">
        <v>85</v>
      </c>
      <c r="J22" s="5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1020</v>
      </c>
      <c r="K22" s="16"/>
      <c r="L22" s="59">
        <v>18</v>
      </c>
      <c r="M22" s="60">
        <f>+'18'!K225</f>
        <v>2225</v>
      </c>
      <c r="N22" s="60">
        <f>+'18'!K230</f>
        <v>200</v>
      </c>
      <c r="O22" s="60">
        <f>+'18'!K228</f>
        <v>0</v>
      </c>
      <c r="P22" s="60">
        <f>+'18'!K226</f>
        <v>0</v>
      </c>
      <c r="Q22" s="60">
        <f>+'18'!K229</f>
        <v>0</v>
      </c>
      <c r="R22" s="60">
        <f>+'18'!K227</f>
        <v>1035</v>
      </c>
      <c r="S22" s="60">
        <f t="shared" si="0"/>
        <v>990</v>
      </c>
      <c r="T22" s="97">
        <f>+'18'!K232</f>
        <v>990</v>
      </c>
      <c r="U22" s="61">
        <f t="shared" si="3"/>
        <v>0</v>
      </c>
      <c r="V22" s="5"/>
    </row>
    <row r="23" spans="1:22" x14ac:dyDescent="0.55000000000000004">
      <c r="A23" s="10">
        <v>19</v>
      </c>
      <c r="B23" s="11" t="s">
        <v>33</v>
      </c>
      <c r="C23" s="56">
        <f>+'1'!C23</f>
        <v>1</v>
      </c>
      <c r="D23" s="5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95</v>
      </c>
      <c r="E23" s="56">
        <f t="shared" si="1"/>
        <v>96</v>
      </c>
      <c r="F23" s="5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4</v>
      </c>
      <c r="G23" s="56">
        <f t="shared" si="2"/>
        <v>31</v>
      </c>
      <c r="H23" s="5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61</v>
      </c>
      <c r="I23" s="16">
        <v>100</v>
      </c>
      <c r="J23" s="5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6100</v>
      </c>
      <c r="K23" s="16"/>
      <c r="L23" s="59">
        <v>19</v>
      </c>
      <c r="M23" s="60">
        <f>+'19'!K225</f>
        <v>4475</v>
      </c>
      <c r="N23" s="60">
        <f>+'19'!K230</f>
        <v>982</v>
      </c>
      <c r="O23" s="60">
        <f>+'19'!K228</f>
        <v>0</v>
      </c>
      <c r="P23" s="60">
        <f>+'19'!K226</f>
        <v>0</v>
      </c>
      <c r="Q23" s="60">
        <f>+'19'!K229</f>
        <v>0</v>
      </c>
      <c r="R23" s="60">
        <f>+'19'!K227</f>
        <v>1680</v>
      </c>
      <c r="S23" s="60">
        <f t="shared" si="0"/>
        <v>1813</v>
      </c>
      <c r="T23" s="97">
        <f>+'19'!K232</f>
        <v>1813</v>
      </c>
      <c r="U23" s="61">
        <f t="shared" si="3"/>
        <v>0</v>
      </c>
      <c r="V23" s="98"/>
    </row>
    <row r="24" spans="1:22" x14ac:dyDescent="0.55000000000000004">
      <c r="A24" s="10">
        <v>20</v>
      </c>
      <c r="B24" s="11" t="s">
        <v>34</v>
      </c>
      <c r="C24" s="56">
        <f>+'1'!C24</f>
        <v>6</v>
      </c>
      <c r="D24" s="5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11</v>
      </c>
      <c r="E24" s="56">
        <f t="shared" si="1"/>
        <v>17</v>
      </c>
      <c r="F24" s="5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56">
        <f t="shared" si="2"/>
        <v>3</v>
      </c>
      <c r="H24" s="5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14</v>
      </c>
      <c r="I24" s="23">
        <v>100</v>
      </c>
      <c r="J24" s="5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1400</v>
      </c>
      <c r="K24" s="16"/>
      <c r="L24" s="59">
        <v>20</v>
      </c>
      <c r="M24" s="60">
        <f>+'20'!K225</f>
        <v>2570</v>
      </c>
      <c r="N24" s="60">
        <f>+'20'!K230</f>
        <v>425</v>
      </c>
      <c r="O24" s="60">
        <f>+'20'!K228</f>
        <v>0</v>
      </c>
      <c r="P24" s="60">
        <f>+'20'!K226</f>
        <v>0</v>
      </c>
      <c r="Q24" s="60">
        <f>+'20'!K229</f>
        <v>0</v>
      </c>
      <c r="R24" s="60">
        <f>+'20'!K227</f>
        <v>1725</v>
      </c>
      <c r="S24" s="60">
        <f t="shared" si="0"/>
        <v>420</v>
      </c>
      <c r="T24" s="97">
        <f>+'20'!K232</f>
        <v>630</v>
      </c>
      <c r="U24" s="61">
        <f t="shared" si="3"/>
        <v>210</v>
      </c>
      <c r="V24" s="5"/>
    </row>
    <row r="25" spans="1:22" x14ac:dyDescent="0.55000000000000004">
      <c r="A25" s="10">
        <v>21</v>
      </c>
      <c r="B25" s="11" t="s">
        <v>35</v>
      </c>
      <c r="C25" s="56">
        <f>+'1'!C25</f>
        <v>0</v>
      </c>
      <c r="D25" s="5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56">
        <f t="shared" si="1"/>
        <v>0</v>
      </c>
      <c r="F25" s="5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56">
        <f t="shared" si="2"/>
        <v>0</v>
      </c>
      <c r="H25" s="5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3">
        <v>100</v>
      </c>
      <c r="J25" s="5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9">
        <v>21</v>
      </c>
      <c r="M25" s="60">
        <f>+'21'!K225</f>
        <v>12225</v>
      </c>
      <c r="N25" s="60">
        <f>+'21'!K230</f>
        <v>1165</v>
      </c>
      <c r="O25" s="60">
        <f>+'21'!K228</f>
        <v>0</v>
      </c>
      <c r="P25" s="60">
        <f>+'21'!K226</f>
        <v>0</v>
      </c>
      <c r="Q25" s="60">
        <f>+'21'!K229</f>
        <v>0</v>
      </c>
      <c r="R25" s="60">
        <f>+'21'!K227</f>
        <v>8360</v>
      </c>
      <c r="S25" s="60">
        <f t="shared" si="0"/>
        <v>2700</v>
      </c>
      <c r="T25" s="97">
        <f>+'21'!K232</f>
        <v>3130</v>
      </c>
      <c r="U25" s="61">
        <f t="shared" si="3"/>
        <v>430</v>
      </c>
      <c r="V25" s="5"/>
    </row>
    <row r="26" spans="1:22" x14ac:dyDescent="0.55000000000000004">
      <c r="A26" s="10">
        <v>22</v>
      </c>
      <c r="B26" s="11" t="s">
        <v>36</v>
      </c>
      <c r="C26" s="56">
        <f>+'1'!C26</f>
        <v>1</v>
      </c>
      <c r="D26" s="5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11</v>
      </c>
      <c r="E26" s="56">
        <f t="shared" si="1"/>
        <v>12</v>
      </c>
      <c r="F26" s="5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56">
        <f t="shared" si="2"/>
        <v>3</v>
      </c>
      <c r="H26" s="5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9</v>
      </c>
      <c r="I26" s="23">
        <v>100</v>
      </c>
      <c r="J26" s="5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900</v>
      </c>
      <c r="K26" s="16"/>
      <c r="L26" s="59">
        <v>22</v>
      </c>
      <c r="M26" s="60">
        <f>+'22'!K225</f>
        <v>2828</v>
      </c>
      <c r="N26" s="60">
        <f>+'22'!K230</f>
        <v>424</v>
      </c>
      <c r="O26" s="60">
        <f>+'22'!K228</f>
        <v>0</v>
      </c>
      <c r="P26" s="60">
        <f>+'22'!K226</f>
        <v>0</v>
      </c>
      <c r="Q26" s="60">
        <f>+'22'!K229</f>
        <v>0</v>
      </c>
      <c r="R26" s="60">
        <f>+'22'!K227</f>
        <v>806</v>
      </c>
      <c r="S26" s="60">
        <f t="shared" si="0"/>
        <v>1598</v>
      </c>
      <c r="T26" s="97">
        <f>+'22'!K232</f>
        <v>1607</v>
      </c>
      <c r="U26" s="61">
        <f t="shared" si="3"/>
        <v>9</v>
      </c>
      <c r="V26" s="5"/>
    </row>
    <row r="27" spans="1:22" x14ac:dyDescent="0.55000000000000004">
      <c r="A27" s="10">
        <v>23</v>
      </c>
      <c r="B27" s="20" t="s">
        <v>37</v>
      </c>
      <c r="C27" s="56">
        <f>+'1'!C27</f>
        <v>2</v>
      </c>
      <c r="D27" s="5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2</v>
      </c>
      <c r="E27" s="56">
        <f t="shared" si="1"/>
        <v>4</v>
      </c>
      <c r="F27" s="5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56">
        <f t="shared" si="2"/>
        <v>2</v>
      </c>
      <c r="H27" s="5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2</v>
      </c>
      <c r="I27" s="22">
        <v>100</v>
      </c>
      <c r="J27" s="5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200</v>
      </c>
      <c r="K27" s="16"/>
      <c r="L27" s="59">
        <v>23</v>
      </c>
      <c r="M27" s="60">
        <f>+'23'!K225</f>
        <v>3665</v>
      </c>
      <c r="N27" s="60">
        <f>+'23'!K230</f>
        <v>657</v>
      </c>
      <c r="O27" s="60">
        <f>+'23'!K228</f>
        <v>0</v>
      </c>
      <c r="P27" s="60">
        <f>+'23'!K226</f>
        <v>0</v>
      </c>
      <c r="Q27" s="60">
        <f>+'23'!K229</f>
        <v>0</v>
      </c>
      <c r="R27" s="60">
        <f>+'23'!K227</f>
        <v>1743</v>
      </c>
      <c r="S27" s="60">
        <f t="shared" si="0"/>
        <v>1265</v>
      </c>
      <c r="T27" s="97">
        <f>+'23'!K232</f>
        <v>1265</v>
      </c>
      <c r="U27" s="61">
        <f t="shared" si="3"/>
        <v>0</v>
      </c>
      <c r="V27" s="5"/>
    </row>
    <row r="28" spans="1:22" x14ac:dyDescent="0.55000000000000004">
      <c r="A28" s="10">
        <v>24</v>
      </c>
      <c r="B28" s="20" t="s">
        <v>38</v>
      </c>
      <c r="C28" s="56">
        <f>+'1'!C28</f>
        <v>0</v>
      </c>
      <c r="D28" s="5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56">
        <f t="shared" si="1"/>
        <v>0</v>
      </c>
      <c r="F28" s="5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56">
        <f t="shared" si="2"/>
        <v>0</v>
      </c>
      <c r="H28" s="5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5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9">
        <v>24</v>
      </c>
      <c r="M28" s="60">
        <f>+'24'!K225</f>
        <v>3634</v>
      </c>
      <c r="N28" s="60">
        <f>+'24'!K230</f>
        <v>896</v>
      </c>
      <c r="O28" s="60">
        <f>+'24'!K228</f>
        <v>0</v>
      </c>
      <c r="P28" s="60">
        <f>+'24'!K226</f>
        <v>0</v>
      </c>
      <c r="Q28" s="60">
        <f>+'24'!K229</f>
        <v>515</v>
      </c>
      <c r="R28" s="60">
        <f>+'24'!K227</f>
        <v>705</v>
      </c>
      <c r="S28" s="60">
        <f t="shared" si="0"/>
        <v>1518</v>
      </c>
      <c r="T28" s="97">
        <f>+'24'!K232</f>
        <v>1518</v>
      </c>
      <c r="U28" s="61">
        <f t="shared" si="3"/>
        <v>0</v>
      </c>
      <c r="V28" s="5"/>
    </row>
    <row r="29" spans="1:22" x14ac:dyDescent="0.55000000000000004">
      <c r="A29" s="10">
        <v>25</v>
      </c>
      <c r="B29" s="11" t="s">
        <v>39</v>
      </c>
      <c r="C29" s="56">
        <f>+'1'!C29</f>
        <v>0</v>
      </c>
      <c r="D29" s="5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18</v>
      </c>
      <c r="E29" s="56">
        <f t="shared" si="1"/>
        <v>18</v>
      </c>
      <c r="F29" s="5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56">
        <f t="shared" si="2"/>
        <v>4</v>
      </c>
      <c r="H29" s="5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14</v>
      </c>
      <c r="I29" s="16">
        <v>100</v>
      </c>
      <c r="J29" s="5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1400</v>
      </c>
      <c r="K29" s="16"/>
      <c r="L29" s="59">
        <v>25</v>
      </c>
      <c r="M29" s="60">
        <f>+'25'!K225</f>
        <v>2260</v>
      </c>
      <c r="N29" s="60">
        <f>+'25'!K230</f>
        <v>625</v>
      </c>
      <c r="O29" s="60">
        <f>+'25'!K228</f>
        <v>0</v>
      </c>
      <c r="P29" s="60">
        <f>+'25'!K226</f>
        <v>0</v>
      </c>
      <c r="Q29" s="60">
        <f>+'25'!K229</f>
        <v>0</v>
      </c>
      <c r="R29" s="60">
        <f>+'25'!K227</f>
        <v>330</v>
      </c>
      <c r="S29" s="60">
        <f t="shared" si="0"/>
        <v>1305</v>
      </c>
      <c r="T29" s="97">
        <f>+'25'!K232</f>
        <v>1305</v>
      </c>
      <c r="U29" s="61">
        <f t="shared" si="3"/>
        <v>0</v>
      </c>
      <c r="V29" s="5"/>
    </row>
    <row r="30" spans="1:22" x14ac:dyDescent="0.55000000000000004">
      <c r="A30" s="10">
        <v>26</v>
      </c>
      <c r="B30" s="11" t="s">
        <v>40</v>
      </c>
      <c r="C30" s="56">
        <f>+'1'!C30</f>
        <v>0</v>
      </c>
      <c r="D30" s="5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56">
        <f t="shared" si="1"/>
        <v>0</v>
      </c>
      <c r="F30" s="5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56">
        <f t="shared" si="2"/>
        <v>0</v>
      </c>
      <c r="H30" s="5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5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9">
        <v>26</v>
      </c>
      <c r="M30" s="60">
        <f>+'26'!K225</f>
        <v>2950</v>
      </c>
      <c r="N30" s="60">
        <f>+'26'!K230</f>
        <v>664</v>
      </c>
      <c r="O30" s="60">
        <f>+'26'!K228</f>
        <v>0</v>
      </c>
      <c r="P30" s="60">
        <f>+'26'!K226</f>
        <v>0</v>
      </c>
      <c r="Q30" s="60">
        <f>+'26'!K229</f>
        <v>0</v>
      </c>
      <c r="R30" s="60">
        <f>+'26'!K227</f>
        <v>1088</v>
      </c>
      <c r="S30" s="60">
        <f t="shared" si="0"/>
        <v>1198</v>
      </c>
      <c r="T30" s="97">
        <f>+'26'!K232</f>
        <v>1198</v>
      </c>
      <c r="U30" s="61">
        <f t="shared" si="3"/>
        <v>0</v>
      </c>
      <c r="V30" s="5"/>
    </row>
    <row r="31" spans="1:22" x14ac:dyDescent="0.55000000000000004">
      <c r="A31" s="10">
        <v>27</v>
      </c>
      <c r="B31" s="11" t="s">
        <v>41</v>
      </c>
      <c r="C31" s="56">
        <f>+'1'!C31</f>
        <v>2</v>
      </c>
      <c r="D31" s="5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4</v>
      </c>
      <c r="E31" s="56">
        <f t="shared" si="1"/>
        <v>6</v>
      </c>
      <c r="F31" s="5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56">
        <f t="shared" si="2"/>
        <v>3</v>
      </c>
      <c r="H31" s="5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5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300</v>
      </c>
      <c r="K31" s="16"/>
      <c r="L31" s="59">
        <v>27</v>
      </c>
      <c r="M31" s="60">
        <f>+'27'!K225</f>
        <v>1900</v>
      </c>
      <c r="N31" s="60">
        <f>+'27'!K230</f>
        <v>592</v>
      </c>
      <c r="O31" s="60">
        <f>+'27'!K228</f>
        <v>0</v>
      </c>
      <c r="P31" s="60">
        <f>+'27'!K226</f>
        <v>0</v>
      </c>
      <c r="Q31" s="60">
        <f>+'27'!K229</f>
        <v>0</v>
      </c>
      <c r="R31" s="60">
        <f>+'27'!K227</f>
        <v>600</v>
      </c>
      <c r="S31" s="60">
        <f t="shared" si="0"/>
        <v>708</v>
      </c>
      <c r="T31" s="97">
        <f>+'27'!K232</f>
        <v>708</v>
      </c>
      <c r="U31" s="61">
        <f t="shared" si="3"/>
        <v>0</v>
      </c>
      <c r="V31" s="104"/>
    </row>
    <row r="32" spans="1:22" x14ac:dyDescent="0.55000000000000004">
      <c r="A32" s="10">
        <v>28</v>
      </c>
      <c r="B32" s="11" t="s">
        <v>42</v>
      </c>
      <c r="C32" s="56">
        <f>+'1'!C32</f>
        <v>0</v>
      </c>
      <c r="D32" s="5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56">
        <f t="shared" si="1"/>
        <v>0</v>
      </c>
      <c r="F32" s="5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56">
        <f t="shared" si="2"/>
        <v>0</v>
      </c>
      <c r="H32" s="5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5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9">
        <v>28</v>
      </c>
      <c r="M32" s="60">
        <f>+'28'!K225</f>
        <v>2290</v>
      </c>
      <c r="N32" s="60">
        <f>+'28'!K230</f>
        <v>220</v>
      </c>
      <c r="O32" s="60">
        <f>+'28'!K228</f>
        <v>0</v>
      </c>
      <c r="P32" s="60">
        <f>+'28'!K226</f>
        <v>0</v>
      </c>
      <c r="Q32" s="60">
        <f>+'28'!K229</f>
        <v>0</v>
      </c>
      <c r="R32" s="60">
        <f>+'28'!K227</f>
        <v>1205</v>
      </c>
      <c r="S32" s="60">
        <f t="shared" si="0"/>
        <v>865</v>
      </c>
      <c r="T32" s="97">
        <f>+'28'!K232</f>
        <v>865</v>
      </c>
      <c r="U32" s="61">
        <f t="shared" si="3"/>
        <v>0</v>
      </c>
      <c r="V32" s="5"/>
    </row>
    <row r="33" spans="1:29" x14ac:dyDescent="0.55000000000000004">
      <c r="A33" s="10">
        <v>29</v>
      </c>
      <c r="B33" s="11" t="s">
        <v>43</v>
      </c>
      <c r="C33" s="56">
        <f>+'1'!C33</f>
        <v>0</v>
      </c>
      <c r="D33" s="5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56">
        <f t="shared" si="1"/>
        <v>0</v>
      </c>
      <c r="F33" s="5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56">
        <f t="shared" si="2"/>
        <v>0</v>
      </c>
      <c r="H33" s="5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5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59">
        <v>29</v>
      </c>
      <c r="M33" s="60">
        <f>+'29'!K225</f>
        <v>1825</v>
      </c>
      <c r="N33" s="60">
        <f>+'29'!K230</f>
        <v>305</v>
      </c>
      <c r="O33" s="60">
        <f>+'29'!K228</f>
        <v>0</v>
      </c>
      <c r="P33" s="60">
        <f>+'29'!K226</f>
        <v>0</v>
      </c>
      <c r="Q33" s="60">
        <f>+'29'!K229</f>
        <v>15</v>
      </c>
      <c r="R33" s="60">
        <f>+'29'!K227</f>
        <v>860</v>
      </c>
      <c r="S33" s="60">
        <f t="shared" si="0"/>
        <v>645</v>
      </c>
      <c r="T33" s="97">
        <f>+'29'!K232</f>
        <v>645</v>
      </c>
      <c r="U33" s="61">
        <f t="shared" si="3"/>
        <v>0</v>
      </c>
      <c r="V33" s="5"/>
    </row>
    <row r="34" spans="1:29" x14ac:dyDescent="0.55000000000000004">
      <c r="A34" s="10">
        <v>30</v>
      </c>
      <c r="B34" s="11" t="s">
        <v>44</v>
      </c>
      <c r="C34" s="56">
        <f>+'1'!C34</f>
        <v>2</v>
      </c>
      <c r="D34" s="5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25</v>
      </c>
      <c r="E34" s="56">
        <f t="shared" si="1"/>
        <v>27</v>
      </c>
      <c r="F34" s="5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</v>
      </c>
      <c r="G34" s="56">
        <f t="shared" si="2"/>
        <v>6</v>
      </c>
      <c r="H34" s="5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19</v>
      </c>
      <c r="I34" s="16">
        <v>130</v>
      </c>
      <c r="J34" s="5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2470</v>
      </c>
      <c r="K34" s="16"/>
      <c r="L34" s="59">
        <v>30</v>
      </c>
      <c r="M34" s="60">
        <f>+'30'!K225</f>
        <v>3035</v>
      </c>
      <c r="N34" s="60">
        <f>+'30'!K230</f>
        <v>705</v>
      </c>
      <c r="O34" s="60">
        <f>+'30'!K228</f>
        <v>0</v>
      </c>
      <c r="P34" s="60">
        <f>+'30'!K226</f>
        <v>0</v>
      </c>
      <c r="Q34" s="60">
        <f>+'30'!K229</f>
        <v>0</v>
      </c>
      <c r="R34" s="60">
        <f>+'30'!K227</f>
        <v>705</v>
      </c>
      <c r="S34" s="60">
        <f t="shared" si="0"/>
        <v>1625</v>
      </c>
      <c r="T34" s="97">
        <f>+'30'!K232</f>
        <v>1625</v>
      </c>
      <c r="U34" s="61">
        <f t="shared" si="3"/>
        <v>0</v>
      </c>
      <c r="V34" s="5"/>
    </row>
    <row r="35" spans="1:29" x14ac:dyDescent="0.55000000000000004">
      <c r="A35" s="10">
        <v>31</v>
      </c>
      <c r="B35" s="11" t="s">
        <v>45</v>
      </c>
      <c r="C35" s="56">
        <f>+'1'!C35</f>
        <v>2</v>
      </c>
      <c r="D35" s="5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20</v>
      </c>
      <c r="E35" s="56">
        <f t="shared" si="1"/>
        <v>22</v>
      </c>
      <c r="F35" s="5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56">
        <f t="shared" si="2"/>
        <v>3</v>
      </c>
      <c r="H35" s="5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19</v>
      </c>
      <c r="I35" s="16">
        <v>130</v>
      </c>
      <c r="J35" s="5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2470</v>
      </c>
      <c r="K35" s="16"/>
      <c r="L35" s="59">
        <v>31</v>
      </c>
      <c r="M35" s="60">
        <f>+'31'!K224</f>
        <v>0</v>
      </c>
      <c r="N35" s="60">
        <f>+'31'!K229</f>
        <v>0</v>
      </c>
      <c r="O35" s="60">
        <f>+'31'!K227</f>
        <v>0</v>
      </c>
      <c r="P35" s="60">
        <f>+'31'!K225</f>
        <v>0</v>
      </c>
      <c r="Q35" s="60">
        <f>+'31'!K228</f>
        <v>0</v>
      </c>
      <c r="R35" s="60">
        <f>+'31'!K226</f>
        <v>0</v>
      </c>
      <c r="S35" s="60">
        <f t="shared" si="0"/>
        <v>0</v>
      </c>
      <c r="T35" s="97">
        <f>+'31'!K231</f>
        <v>0</v>
      </c>
      <c r="U35" s="61">
        <f t="shared" si="3"/>
        <v>0</v>
      </c>
      <c r="V35" s="66"/>
    </row>
    <row r="36" spans="1:29" x14ac:dyDescent="0.55000000000000004">
      <c r="A36" s="10">
        <v>32</v>
      </c>
      <c r="B36" s="11" t="s">
        <v>46</v>
      </c>
      <c r="C36" s="56">
        <f>+'1'!C36</f>
        <v>0</v>
      </c>
      <c r="D36" s="5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5</v>
      </c>
      <c r="E36" s="56">
        <f t="shared" si="1"/>
        <v>5</v>
      </c>
      <c r="F36" s="5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56">
        <f t="shared" si="2"/>
        <v>1</v>
      </c>
      <c r="H36" s="5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4</v>
      </c>
      <c r="I36" s="16">
        <v>100</v>
      </c>
      <c r="J36" s="5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400</v>
      </c>
      <c r="K36" s="16"/>
      <c r="L36" s="62" t="s">
        <v>5</v>
      </c>
      <c r="M36" s="63">
        <f>SUM(M5:M35)</f>
        <v>114890</v>
      </c>
      <c r="N36" s="63">
        <f t="shared" ref="N36:U36" si="4">SUM(N5:N35)</f>
        <v>17017</v>
      </c>
      <c r="O36" s="63">
        <f t="shared" si="4"/>
        <v>0</v>
      </c>
      <c r="P36" s="63">
        <f t="shared" si="4"/>
        <v>0</v>
      </c>
      <c r="Q36" s="63">
        <f t="shared" si="4"/>
        <v>784</v>
      </c>
      <c r="R36" s="63">
        <f t="shared" si="4"/>
        <v>51582.5</v>
      </c>
      <c r="S36" s="63">
        <f t="shared" si="4"/>
        <v>45506.5</v>
      </c>
      <c r="T36" s="63">
        <f t="shared" si="4"/>
        <v>46378</v>
      </c>
      <c r="U36" s="63">
        <f t="shared" si="4"/>
        <v>871.5</v>
      </c>
      <c r="V36" s="120"/>
      <c r="W36" s="121"/>
      <c r="X36" s="121"/>
      <c r="Y36" s="121"/>
      <c r="Z36" s="121"/>
      <c r="AA36" s="121"/>
      <c r="AB36" s="121"/>
      <c r="AC36" s="121"/>
    </row>
    <row r="37" spans="1:29" x14ac:dyDescent="0.55000000000000004">
      <c r="A37" s="10">
        <v>33</v>
      </c>
      <c r="B37" s="11" t="s">
        <v>47</v>
      </c>
      <c r="C37" s="56">
        <f>+'1'!C37</f>
        <v>22</v>
      </c>
      <c r="D37" s="5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85</v>
      </c>
      <c r="E37" s="56">
        <f t="shared" si="1"/>
        <v>107</v>
      </c>
      <c r="F37" s="5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56">
        <f t="shared" si="2"/>
        <v>18</v>
      </c>
      <c r="H37" s="5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89</v>
      </c>
      <c r="I37" s="16">
        <v>100</v>
      </c>
      <c r="J37" s="5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8900</v>
      </c>
      <c r="K37" s="16"/>
      <c r="P37" s="64"/>
      <c r="S37" s="64"/>
      <c r="U37" s="5"/>
    </row>
    <row r="38" spans="1:29" x14ac:dyDescent="0.55000000000000004">
      <c r="A38" s="10">
        <v>34</v>
      </c>
      <c r="B38" s="11" t="s">
        <v>48</v>
      </c>
      <c r="C38" s="56">
        <f>+'1'!C38</f>
        <v>0</v>
      </c>
      <c r="D38" s="5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50</v>
      </c>
      <c r="E38" s="56">
        <f t="shared" si="1"/>
        <v>50</v>
      </c>
      <c r="F38" s="5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6</v>
      </c>
      <c r="G38" s="56">
        <f t="shared" si="2"/>
        <v>8</v>
      </c>
      <c r="H38" s="5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36</v>
      </c>
      <c r="I38" s="16">
        <v>50</v>
      </c>
      <c r="J38" s="5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1800</v>
      </c>
      <c r="K38" s="16"/>
      <c r="M38" s="65"/>
      <c r="N38" s="64"/>
      <c r="R38" s="99" t="s">
        <v>273</v>
      </c>
      <c r="S38" s="99"/>
      <c r="T38" s="100">
        <v>46378</v>
      </c>
      <c r="U38" s="5"/>
    </row>
    <row r="39" spans="1:29" x14ac:dyDescent="0.55000000000000004">
      <c r="A39" s="10">
        <v>35</v>
      </c>
      <c r="B39" s="11" t="s">
        <v>49</v>
      </c>
      <c r="C39" s="56">
        <f>+'1'!C39</f>
        <v>1</v>
      </c>
      <c r="D39" s="5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35</v>
      </c>
      <c r="E39" s="56">
        <f t="shared" si="1"/>
        <v>36</v>
      </c>
      <c r="F39" s="5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5</v>
      </c>
      <c r="G39" s="56">
        <f t="shared" si="2"/>
        <v>5</v>
      </c>
      <c r="H39" s="5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26</v>
      </c>
      <c r="I39" s="16">
        <v>50</v>
      </c>
      <c r="J39" s="5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1300</v>
      </c>
      <c r="K39" s="16"/>
      <c r="M39" s="66"/>
      <c r="O39" s="64"/>
      <c r="U39" s="5"/>
    </row>
    <row r="40" spans="1:29" x14ac:dyDescent="0.55000000000000004">
      <c r="A40" s="10">
        <v>36</v>
      </c>
      <c r="B40" s="11" t="s">
        <v>50</v>
      </c>
      <c r="C40" s="56">
        <f>+'1'!C40</f>
        <v>0</v>
      </c>
      <c r="D40" s="5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40</v>
      </c>
      <c r="E40" s="56">
        <f t="shared" si="1"/>
        <v>40</v>
      </c>
      <c r="F40" s="5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5</v>
      </c>
      <c r="G40" s="56">
        <f t="shared" si="2"/>
        <v>7</v>
      </c>
      <c r="H40" s="5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28</v>
      </c>
      <c r="I40" s="16">
        <v>50</v>
      </c>
      <c r="J40" s="5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1400</v>
      </c>
      <c r="K40" s="16"/>
      <c r="M40" s="66"/>
      <c r="T40" s="64"/>
      <c r="U40" s="5"/>
    </row>
    <row r="41" spans="1:29" x14ac:dyDescent="0.55000000000000004">
      <c r="A41" s="10">
        <v>37</v>
      </c>
      <c r="B41" s="11" t="s">
        <v>51</v>
      </c>
      <c r="C41" s="56">
        <f>+'1'!C41</f>
        <v>3</v>
      </c>
      <c r="D41" s="5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56">
        <f t="shared" si="1"/>
        <v>13</v>
      </c>
      <c r="F41" s="5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56">
        <f t="shared" si="2"/>
        <v>6</v>
      </c>
      <c r="H41" s="5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7</v>
      </c>
      <c r="I41" s="16">
        <v>50</v>
      </c>
      <c r="J41" s="5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350</v>
      </c>
      <c r="K41" s="16"/>
      <c r="M41" s="66"/>
      <c r="U41" s="5"/>
    </row>
    <row r="42" spans="1:29" x14ac:dyDescent="0.55000000000000004">
      <c r="A42" s="10">
        <v>38</v>
      </c>
      <c r="B42" s="11" t="s">
        <v>52</v>
      </c>
      <c r="C42" s="56">
        <f>+'1'!C42</f>
        <v>9</v>
      </c>
      <c r="D42" s="5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56">
        <f t="shared" si="1"/>
        <v>24</v>
      </c>
      <c r="F42" s="5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56">
        <f t="shared" si="2"/>
        <v>5</v>
      </c>
      <c r="H42" s="5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19</v>
      </c>
      <c r="I42" s="16">
        <v>50</v>
      </c>
      <c r="J42" s="5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950</v>
      </c>
      <c r="K42" s="16"/>
      <c r="M42" s="66"/>
      <c r="U42" s="5"/>
    </row>
    <row r="43" spans="1:29" x14ac:dyDescent="0.55000000000000004">
      <c r="A43" s="10">
        <v>39</v>
      </c>
      <c r="B43" s="11" t="s">
        <v>53</v>
      </c>
      <c r="C43" s="56">
        <f>+'1'!C43</f>
        <v>3</v>
      </c>
      <c r="D43" s="5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56">
        <f t="shared" si="1"/>
        <v>13</v>
      </c>
      <c r="F43" s="5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56">
        <f t="shared" si="2"/>
        <v>3</v>
      </c>
      <c r="H43" s="5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10</v>
      </c>
      <c r="I43" s="16">
        <v>50</v>
      </c>
      <c r="J43" s="5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500</v>
      </c>
      <c r="K43" s="16"/>
      <c r="M43" s="66"/>
      <c r="U43" s="5"/>
    </row>
    <row r="44" spans="1:29" x14ac:dyDescent="0.55000000000000004">
      <c r="A44" s="10">
        <v>40</v>
      </c>
      <c r="B44" s="11" t="s">
        <v>54</v>
      </c>
      <c r="C44" s="56">
        <f>+'1'!C44</f>
        <v>2</v>
      </c>
      <c r="D44" s="5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20</v>
      </c>
      <c r="E44" s="56">
        <f t="shared" si="1"/>
        <v>22</v>
      </c>
      <c r="F44" s="5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1</v>
      </c>
      <c r="G44" s="56">
        <f t="shared" si="2"/>
        <v>5</v>
      </c>
      <c r="H44" s="5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16</v>
      </c>
      <c r="I44" s="16">
        <v>50</v>
      </c>
      <c r="J44" s="5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800</v>
      </c>
      <c r="K44" s="16"/>
      <c r="M44" s="66"/>
      <c r="U44" s="5"/>
    </row>
    <row r="45" spans="1:29" x14ac:dyDescent="0.55000000000000004">
      <c r="A45" s="10">
        <v>41</v>
      </c>
      <c r="B45" s="11" t="s">
        <v>55</v>
      </c>
      <c r="C45" s="56">
        <f>+'1'!C45</f>
        <v>0</v>
      </c>
      <c r="D45" s="5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56">
        <f t="shared" si="1"/>
        <v>0</v>
      </c>
      <c r="F45" s="5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56">
        <f t="shared" si="2"/>
        <v>0</v>
      </c>
      <c r="H45" s="5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5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66"/>
      <c r="O45" s="64"/>
      <c r="U45" s="5"/>
    </row>
    <row r="46" spans="1:29" x14ac:dyDescent="0.55000000000000004">
      <c r="A46" s="10">
        <v>42</v>
      </c>
      <c r="B46" s="11" t="s">
        <v>56</v>
      </c>
      <c r="C46" s="56">
        <f>+'1'!C46</f>
        <v>3</v>
      </c>
      <c r="D46" s="5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40</v>
      </c>
      <c r="E46" s="56">
        <f t="shared" si="1"/>
        <v>43</v>
      </c>
      <c r="F46" s="5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3</v>
      </c>
      <c r="G46" s="56">
        <f t="shared" si="2"/>
        <v>16</v>
      </c>
      <c r="H46" s="5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24</v>
      </c>
      <c r="I46" s="16">
        <v>50</v>
      </c>
      <c r="J46" s="5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1200</v>
      </c>
      <c r="K46" s="21"/>
      <c r="M46" s="66"/>
      <c r="U46" s="5"/>
    </row>
    <row r="47" spans="1:29" x14ac:dyDescent="0.55000000000000004">
      <c r="A47" s="10">
        <v>43</v>
      </c>
      <c r="B47" s="11" t="s">
        <v>57</v>
      </c>
      <c r="C47" s="56">
        <f>+'1'!C47</f>
        <v>2</v>
      </c>
      <c r="D47" s="5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40</v>
      </c>
      <c r="E47" s="56">
        <f t="shared" si="1"/>
        <v>42</v>
      </c>
      <c r="F47" s="5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56">
        <f t="shared" si="2"/>
        <v>20</v>
      </c>
      <c r="H47" s="5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22</v>
      </c>
      <c r="I47" s="16">
        <v>50</v>
      </c>
      <c r="J47" s="5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1100</v>
      </c>
      <c r="K47" s="21"/>
      <c r="M47" s="66"/>
      <c r="U47" s="5"/>
    </row>
    <row r="48" spans="1:29" x14ac:dyDescent="0.55000000000000004">
      <c r="A48" s="10">
        <v>44</v>
      </c>
      <c r="B48" s="11" t="s">
        <v>58</v>
      </c>
      <c r="C48" s="56">
        <f>+'1'!C48</f>
        <v>2</v>
      </c>
      <c r="D48" s="5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9</v>
      </c>
      <c r="E48" s="56">
        <f t="shared" si="1"/>
        <v>11</v>
      </c>
      <c r="F48" s="5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56">
        <f t="shared" si="2"/>
        <v>6</v>
      </c>
      <c r="H48" s="5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5</v>
      </c>
      <c r="I48" s="16">
        <v>50</v>
      </c>
      <c r="J48" s="5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250</v>
      </c>
      <c r="K48" s="21"/>
      <c r="M48" s="66"/>
      <c r="U48" s="5"/>
    </row>
    <row r="49" spans="1:21" x14ac:dyDescent="0.55000000000000004">
      <c r="A49" s="10">
        <v>45</v>
      </c>
      <c r="B49" s="11" t="s">
        <v>59</v>
      </c>
      <c r="C49" s="56">
        <f>+'1'!C49</f>
        <v>0</v>
      </c>
      <c r="D49" s="5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10</v>
      </c>
      <c r="E49" s="56">
        <f t="shared" si="1"/>
        <v>10</v>
      </c>
      <c r="F49" s="5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56">
        <f t="shared" si="2"/>
        <v>10</v>
      </c>
      <c r="H49" s="5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6">
        <v>50</v>
      </c>
      <c r="J49" s="5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1"/>
      <c r="M49" s="66"/>
      <c r="U49" s="5"/>
    </row>
    <row r="50" spans="1:21" x14ac:dyDescent="0.55000000000000004">
      <c r="A50" s="10">
        <v>46</v>
      </c>
      <c r="B50" s="11" t="s">
        <v>60</v>
      </c>
      <c r="C50" s="56">
        <f>+'1'!C50</f>
        <v>0</v>
      </c>
      <c r="D50" s="5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6</v>
      </c>
      <c r="E50" s="56">
        <f t="shared" si="1"/>
        <v>6</v>
      </c>
      <c r="F50" s="5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56">
        <f t="shared" si="2"/>
        <v>2</v>
      </c>
      <c r="H50" s="5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4</v>
      </c>
      <c r="I50" s="16">
        <v>120</v>
      </c>
      <c r="J50" s="5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480</v>
      </c>
      <c r="K50" s="21"/>
      <c r="M50" s="66"/>
      <c r="U50" s="5"/>
    </row>
    <row r="51" spans="1:21" x14ac:dyDescent="0.55000000000000004">
      <c r="A51" s="10">
        <v>47</v>
      </c>
      <c r="B51" s="11" t="s">
        <v>61</v>
      </c>
      <c r="C51" s="56">
        <f>+'1'!C51</f>
        <v>0</v>
      </c>
      <c r="D51" s="5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56">
        <f t="shared" si="1"/>
        <v>0</v>
      </c>
      <c r="F51" s="5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56">
        <f t="shared" si="2"/>
        <v>0</v>
      </c>
      <c r="H51" s="5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5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1"/>
      <c r="M51" s="66"/>
      <c r="U51" s="5"/>
    </row>
    <row r="52" spans="1:21" x14ac:dyDescent="0.55000000000000004">
      <c r="A52" s="10">
        <v>48</v>
      </c>
      <c r="B52" s="11" t="s">
        <v>62</v>
      </c>
      <c r="C52" s="56">
        <f>+'1'!C52</f>
        <v>2</v>
      </c>
      <c r="D52" s="5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</v>
      </c>
      <c r="E52" s="56">
        <f t="shared" si="1"/>
        <v>4</v>
      </c>
      <c r="F52" s="5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56">
        <f t="shared" si="2"/>
        <v>2</v>
      </c>
      <c r="H52" s="5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2</v>
      </c>
      <c r="I52" s="23">
        <v>120</v>
      </c>
      <c r="J52" s="5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240</v>
      </c>
      <c r="K52" s="21"/>
      <c r="M52" s="66"/>
      <c r="U52" s="5"/>
    </row>
    <row r="53" spans="1:21" x14ac:dyDescent="0.55000000000000004">
      <c r="A53" s="10">
        <v>49</v>
      </c>
      <c r="B53" s="11" t="s">
        <v>63</v>
      </c>
      <c r="C53" s="56">
        <f>+'1'!C53</f>
        <v>0</v>
      </c>
      <c r="D53" s="5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2</v>
      </c>
      <c r="E53" s="56">
        <f t="shared" si="1"/>
        <v>2</v>
      </c>
      <c r="F53" s="5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56">
        <f t="shared" si="2"/>
        <v>1</v>
      </c>
      <c r="H53" s="5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1</v>
      </c>
      <c r="I53" s="16">
        <v>120</v>
      </c>
      <c r="J53" s="5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120</v>
      </c>
      <c r="K53" s="21"/>
      <c r="M53" s="66"/>
      <c r="U53" s="5"/>
    </row>
    <row r="54" spans="1:21" x14ac:dyDescent="0.55000000000000004">
      <c r="A54" s="10">
        <v>50</v>
      </c>
      <c r="B54" s="11" t="s">
        <v>64</v>
      </c>
      <c r="C54" s="56">
        <f>+'1'!C54</f>
        <v>2</v>
      </c>
      <c r="D54" s="5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56">
        <f t="shared" si="1"/>
        <v>2</v>
      </c>
      <c r="F54" s="5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56">
        <f t="shared" si="2"/>
        <v>0</v>
      </c>
      <c r="H54" s="5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</v>
      </c>
      <c r="I54" s="16">
        <v>120</v>
      </c>
      <c r="J54" s="5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240</v>
      </c>
      <c r="K54" s="21"/>
      <c r="M54" s="66"/>
      <c r="U54" s="5"/>
    </row>
    <row r="55" spans="1:21" x14ac:dyDescent="0.55000000000000004">
      <c r="A55" s="10">
        <v>51</v>
      </c>
      <c r="B55" s="11" t="s">
        <v>65</v>
      </c>
      <c r="C55" s="56">
        <f>+'1'!C55</f>
        <v>4</v>
      </c>
      <c r="D55" s="5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3</v>
      </c>
      <c r="E55" s="56">
        <f t="shared" si="1"/>
        <v>7</v>
      </c>
      <c r="F55" s="5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56">
        <f t="shared" si="2"/>
        <v>3</v>
      </c>
      <c r="H55" s="5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4</v>
      </c>
      <c r="I55" s="23">
        <v>120</v>
      </c>
      <c r="J55" s="5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480</v>
      </c>
      <c r="K55" s="22"/>
      <c r="M55" s="66"/>
      <c r="U55" s="5"/>
    </row>
    <row r="56" spans="1:21" x14ac:dyDescent="0.55000000000000004">
      <c r="A56" s="10">
        <v>52</v>
      </c>
      <c r="B56" s="11" t="s">
        <v>66</v>
      </c>
      <c r="C56" s="56">
        <f>+'1'!C56</f>
        <v>0</v>
      </c>
      <c r="D56" s="5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56">
        <f t="shared" si="1"/>
        <v>0</v>
      </c>
      <c r="F56" s="5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56">
        <f t="shared" si="2"/>
        <v>0</v>
      </c>
      <c r="H56" s="5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3">
        <v>120</v>
      </c>
      <c r="J56" s="5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66"/>
      <c r="U56" s="5"/>
    </row>
    <row r="57" spans="1:21" x14ac:dyDescent="0.55000000000000004">
      <c r="A57" s="10">
        <v>53</v>
      </c>
      <c r="B57" s="11" t="s">
        <v>67</v>
      </c>
      <c r="C57" s="56">
        <f>+'1'!C57</f>
        <v>3</v>
      </c>
      <c r="D57" s="5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56">
        <f t="shared" si="1"/>
        <v>3</v>
      </c>
      <c r="F57" s="5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56">
        <f t="shared" si="2"/>
        <v>0</v>
      </c>
      <c r="H57" s="5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3</v>
      </c>
      <c r="I57" s="23">
        <v>120</v>
      </c>
      <c r="J57" s="5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360</v>
      </c>
      <c r="K57" s="22"/>
      <c r="M57" s="66"/>
      <c r="U57" s="5"/>
    </row>
    <row r="58" spans="1:21" x14ac:dyDescent="0.55000000000000004">
      <c r="A58" s="10">
        <v>54</v>
      </c>
      <c r="B58" s="11" t="s">
        <v>68</v>
      </c>
      <c r="C58" s="56">
        <f>+'1'!C58</f>
        <v>0</v>
      </c>
      <c r="D58" s="5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56">
        <f t="shared" si="1"/>
        <v>0</v>
      </c>
      <c r="F58" s="5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56">
        <f t="shared" si="2"/>
        <v>0</v>
      </c>
      <c r="H58" s="5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3">
        <v>120</v>
      </c>
      <c r="J58" s="5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2"/>
      <c r="M58" s="66"/>
      <c r="U58" s="5"/>
    </row>
    <row r="59" spans="1:21" x14ac:dyDescent="0.55000000000000004">
      <c r="A59" s="10">
        <v>55</v>
      </c>
      <c r="B59" s="11" t="s">
        <v>69</v>
      </c>
      <c r="C59" s="56">
        <f>+'1'!C59</f>
        <v>2</v>
      </c>
      <c r="D59" s="5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56">
        <f t="shared" si="1"/>
        <v>2</v>
      </c>
      <c r="F59" s="5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56">
        <f t="shared" si="2"/>
        <v>0</v>
      </c>
      <c r="H59" s="5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2</v>
      </c>
      <c r="I59" s="16">
        <v>70</v>
      </c>
      <c r="J59" s="5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140</v>
      </c>
      <c r="K59" s="20"/>
      <c r="M59" s="66"/>
      <c r="U59" s="5"/>
    </row>
    <row r="60" spans="1:21" x14ac:dyDescent="0.55000000000000004">
      <c r="A60" s="10">
        <v>56</v>
      </c>
      <c r="B60" s="11" t="s">
        <v>70</v>
      </c>
      <c r="C60" s="56">
        <f>+'1'!C60</f>
        <v>0</v>
      </c>
      <c r="D60" s="5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56">
        <f t="shared" si="1"/>
        <v>0</v>
      </c>
      <c r="F60" s="5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56">
        <f t="shared" si="2"/>
        <v>0</v>
      </c>
      <c r="H60" s="5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3">
        <v>80</v>
      </c>
      <c r="J60" s="5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66"/>
      <c r="U60" s="5"/>
    </row>
    <row r="61" spans="1:21" x14ac:dyDescent="0.55000000000000004">
      <c r="A61" s="10">
        <v>57</v>
      </c>
      <c r="B61" s="11" t="s">
        <v>71</v>
      </c>
      <c r="C61" s="56">
        <f>+'1'!C61</f>
        <v>1</v>
      </c>
      <c r="D61" s="5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18</v>
      </c>
      <c r="E61" s="56">
        <f t="shared" si="1"/>
        <v>19</v>
      </c>
      <c r="F61" s="5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56">
        <f t="shared" si="2"/>
        <v>7</v>
      </c>
      <c r="H61" s="5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12</v>
      </c>
      <c r="I61" s="16">
        <v>50</v>
      </c>
      <c r="J61" s="5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600</v>
      </c>
      <c r="K61" s="20"/>
      <c r="M61" s="66"/>
      <c r="U61" s="5"/>
    </row>
    <row r="62" spans="1:21" x14ac:dyDescent="0.55000000000000004">
      <c r="A62" s="10">
        <v>58</v>
      </c>
      <c r="B62" s="20" t="s">
        <v>72</v>
      </c>
      <c r="C62" s="56">
        <f>+'1'!C62</f>
        <v>3</v>
      </c>
      <c r="D62" s="5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21</v>
      </c>
      <c r="E62" s="56">
        <f t="shared" si="1"/>
        <v>24</v>
      </c>
      <c r="F62" s="5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56">
        <f t="shared" si="2"/>
        <v>4</v>
      </c>
      <c r="H62" s="5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20</v>
      </c>
      <c r="I62" s="22">
        <v>50</v>
      </c>
      <c r="J62" s="5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1000</v>
      </c>
      <c r="K62" s="20"/>
      <c r="M62" s="66"/>
      <c r="U62" s="5"/>
    </row>
    <row r="63" spans="1:21" x14ac:dyDescent="0.55000000000000004">
      <c r="A63" s="10">
        <v>59</v>
      </c>
      <c r="B63" s="20" t="s">
        <v>73</v>
      </c>
      <c r="C63" s="56">
        <f>+'1'!C63</f>
        <v>3</v>
      </c>
      <c r="D63" s="5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21</v>
      </c>
      <c r="E63" s="56">
        <f t="shared" si="1"/>
        <v>24</v>
      </c>
      <c r="F63" s="5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56">
        <f t="shared" si="2"/>
        <v>4</v>
      </c>
      <c r="H63" s="5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20</v>
      </c>
      <c r="I63" s="22">
        <v>50</v>
      </c>
      <c r="J63" s="5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1000</v>
      </c>
      <c r="K63" s="20"/>
      <c r="M63" s="66"/>
      <c r="U63" s="5"/>
    </row>
    <row r="64" spans="1:21" x14ac:dyDescent="0.55000000000000004">
      <c r="A64" s="10">
        <v>60</v>
      </c>
      <c r="B64" s="11" t="s">
        <v>74</v>
      </c>
      <c r="C64" s="56">
        <f>+'1'!C64</f>
        <v>0</v>
      </c>
      <c r="D64" s="5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56">
        <f t="shared" si="1"/>
        <v>0</v>
      </c>
      <c r="F64" s="5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56">
        <f t="shared" si="2"/>
        <v>0</v>
      </c>
      <c r="H64" s="5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3">
        <v>30</v>
      </c>
      <c r="J64" s="5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66"/>
      <c r="U64" s="5"/>
    </row>
    <row r="65" spans="1:21" x14ac:dyDescent="0.55000000000000004">
      <c r="A65" s="10">
        <v>61</v>
      </c>
      <c r="B65" s="11" t="s">
        <v>75</v>
      </c>
      <c r="C65" s="56">
        <f>+'1'!C65</f>
        <v>0</v>
      </c>
      <c r="D65" s="5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56">
        <f t="shared" si="1"/>
        <v>0</v>
      </c>
      <c r="F65" s="5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56">
        <f t="shared" si="2"/>
        <v>0</v>
      </c>
      <c r="H65" s="5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3">
        <v>30</v>
      </c>
      <c r="J65" s="5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66"/>
      <c r="U65" s="5"/>
    </row>
    <row r="66" spans="1:21" x14ac:dyDescent="0.55000000000000004">
      <c r="A66" s="10">
        <v>62</v>
      </c>
      <c r="B66" s="11" t="s">
        <v>76</v>
      </c>
      <c r="C66" s="56">
        <f>+'1'!C66</f>
        <v>8</v>
      </c>
      <c r="D66" s="5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25</v>
      </c>
      <c r="E66" s="56">
        <f t="shared" si="1"/>
        <v>33</v>
      </c>
      <c r="F66" s="5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56">
        <f t="shared" si="2"/>
        <v>12</v>
      </c>
      <c r="H66" s="5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21</v>
      </c>
      <c r="I66" s="16">
        <v>50</v>
      </c>
      <c r="J66" s="5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1050</v>
      </c>
      <c r="K66" s="20"/>
      <c r="M66" s="66"/>
      <c r="U66" s="5"/>
    </row>
    <row r="67" spans="1:21" x14ac:dyDescent="0.55000000000000004">
      <c r="A67" s="10">
        <v>63</v>
      </c>
      <c r="B67" s="11" t="s">
        <v>77</v>
      </c>
      <c r="C67" s="56">
        <f>+'1'!C67</f>
        <v>1</v>
      </c>
      <c r="D67" s="5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38</v>
      </c>
      <c r="E67" s="56">
        <f t="shared" si="1"/>
        <v>39</v>
      </c>
      <c r="F67" s="5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56">
        <f t="shared" si="2"/>
        <v>2</v>
      </c>
      <c r="H67" s="5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37</v>
      </c>
      <c r="I67" s="16">
        <v>50</v>
      </c>
      <c r="J67" s="5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1850</v>
      </c>
      <c r="K67" s="20"/>
      <c r="M67" s="66"/>
      <c r="U67" s="5"/>
    </row>
    <row r="68" spans="1:21" x14ac:dyDescent="0.55000000000000004">
      <c r="A68" s="10">
        <v>64</v>
      </c>
      <c r="B68" s="20" t="s">
        <v>78</v>
      </c>
      <c r="C68" s="56">
        <f>+'1'!C68</f>
        <v>0</v>
      </c>
      <c r="D68" s="5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56">
        <f t="shared" si="1"/>
        <v>0</v>
      </c>
      <c r="F68" s="5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56">
        <f t="shared" si="2"/>
        <v>0</v>
      </c>
      <c r="H68" s="5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5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66"/>
      <c r="U68" s="5"/>
    </row>
    <row r="69" spans="1:21" x14ac:dyDescent="0.55000000000000004">
      <c r="A69" s="10">
        <v>65</v>
      </c>
      <c r="B69" s="20" t="s">
        <v>79</v>
      </c>
      <c r="C69" s="56">
        <f>+'1'!C69</f>
        <v>0</v>
      </c>
      <c r="D69" s="5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56">
        <f t="shared" si="1"/>
        <v>0</v>
      </c>
      <c r="F69" s="5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56">
        <f t="shared" si="2"/>
        <v>0</v>
      </c>
      <c r="H69" s="5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5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66"/>
      <c r="U69" s="5"/>
    </row>
    <row r="70" spans="1:21" x14ac:dyDescent="0.55000000000000004">
      <c r="A70" s="10">
        <v>66</v>
      </c>
      <c r="B70" s="20" t="s">
        <v>80</v>
      </c>
      <c r="C70" s="56">
        <f>+'1'!C70</f>
        <v>2</v>
      </c>
      <c r="D70" s="5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20</v>
      </c>
      <c r="E70" s="56">
        <f t="shared" ref="E70:E133" si="5">+C70+D70</f>
        <v>22</v>
      </c>
      <c r="F70" s="5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3</v>
      </c>
      <c r="G70" s="56">
        <f t="shared" ref="G70:G133" si="6">E70-F70-H70</f>
        <v>2</v>
      </c>
      <c r="H70" s="5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17</v>
      </c>
      <c r="I70" s="22">
        <v>50</v>
      </c>
      <c r="J70" s="5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850</v>
      </c>
      <c r="K70" s="20"/>
      <c r="M70" s="66"/>
      <c r="U70" s="5"/>
    </row>
    <row r="71" spans="1:21" x14ac:dyDescent="0.55000000000000004">
      <c r="A71" s="10">
        <v>67</v>
      </c>
      <c r="B71" s="20" t="s">
        <v>81</v>
      </c>
      <c r="C71" s="56">
        <f>+'1'!C71</f>
        <v>0</v>
      </c>
      <c r="D71" s="5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15</v>
      </c>
      <c r="E71" s="56">
        <f t="shared" si="5"/>
        <v>15</v>
      </c>
      <c r="F71" s="5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56">
        <f t="shared" si="6"/>
        <v>0</v>
      </c>
      <c r="H71" s="5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15</v>
      </c>
      <c r="I71" s="22">
        <v>60</v>
      </c>
      <c r="J71" s="5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900</v>
      </c>
      <c r="K71" s="20"/>
      <c r="M71" s="66"/>
      <c r="U71" s="5"/>
    </row>
    <row r="72" spans="1:21" x14ac:dyDescent="0.55000000000000004">
      <c r="A72" s="10">
        <v>68</v>
      </c>
      <c r="B72" s="20" t="s">
        <v>82</v>
      </c>
      <c r="C72" s="56">
        <f>+'1'!C72</f>
        <v>0</v>
      </c>
      <c r="D72" s="5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56">
        <f t="shared" si="5"/>
        <v>0</v>
      </c>
      <c r="F72" s="5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56">
        <f t="shared" si="6"/>
        <v>0</v>
      </c>
      <c r="H72" s="5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1">
        <v>50</v>
      </c>
      <c r="J72" s="5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66"/>
      <c r="U72" s="5"/>
    </row>
    <row r="73" spans="1:21" x14ac:dyDescent="0.55000000000000004">
      <c r="A73" s="10">
        <v>69</v>
      </c>
      <c r="B73" s="20" t="s">
        <v>83</v>
      </c>
      <c r="C73" s="56">
        <f>+'1'!C73</f>
        <v>4</v>
      </c>
      <c r="D73" s="5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15</v>
      </c>
      <c r="E73" s="56">
        <f t="shared" si="5"/>
        <v>19</v>
      </c>
      <c r="F73" s="5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56">
        <f t="shared" si="6"/>
        <v>7</v>
      </c>
      <c r="H73" s="5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12</v>
      </c>
      <c r="I73" s="22">
        <v>60</v>
      </c>
      <c r="J73" s="5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720</v>
      </c>
      <c r="K73" s="20"/>
      <c r="M73" s="66"/>
      <c r="U73" s="5"/>
    </row>
    <row r="74" spans="1:21" x14ac:dyDescent="0.55000000000000004">
      <c r="A74" s="10">
        <v>70</v>
      </c>
      <c r="B74" s="20" t="s">
        <v>84</v>
      </c>
      <c r="C74" s="56">
        <f>+'1'!C74</f>
        <v>4</v>
      </c>
      <c r="D74" s="5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10</v>
      </c>
      <c r="E74" s="56">
        <f t="shared" si="5"/>
        <v>14</v>
      </c>
      <c r="F74" s="5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56">
        <f t="shared" si="6"/>
        <v>4</v>
      </c>
      <c r="H74" s="5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10</v>
      </c>
      <c r="I74" s="21">
        <v>120</v>
      </c>
      <c r="J74" s="5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1200</v>
      </c>
      <c r="K74" s="20"/>
      <c r="M74" s="66"/>
      <c r="U74" s="5"/>
    </row>
    <row r="75" spans="1:21" x14ac:dyDescent="0.55000000000000004">
      <c r="A75" s="10">
        <v>71</v>
      </c>
      <c r="B75" s="20" t="s">
        <v>85</v>
      </c>
      <c r="C75" s="56">
        <f>+'1'!C75</f>
        <v>0</v>
      </c>
      <c r="D75" s="5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56">
        <f t="shared" si="5"/>
        <v>0</v>
      </c>
      <c r="F75" s="5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56">
        <f t="shared" si="6"/>
        <v>0</v>
      </c>
      <c r="H75" s="5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1">
        <v>60</v>
      </c>
      <c r="J75" s="5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66"/>
      <c r="U75" s="5"/>
    </row>
    <row r="76" spans="1:21" x14ac:dyDescent="0.55000000000000004">
      <c r="A76" s="10">
        <v>72</v>
      </c>
      <c r="B76" s="20" t="s">
        <v>86</v>
      </c>
      <c r="C76" s="56">
        <f>+'1'!C76</f>
        <v>0</v>
      </c>
      <c r="D76" s="5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56">
        <f t="shared" si="5"/>
        <v>0</v>
      </c>
      <c r="F76" s="5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56">
        <f t="shared" si="6"/>
        <v>0</v>
      </c>
      <c r="H76" s="5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1">
        <v>120</v>
      </c>
      <c r="J76" s="5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66"/>
      <c r="U76" s="5"/>
    </row>
    <row r="77" spans="1:21" x14ac:dyDescent="0.55000000000000004">
      <c r="A77" s="10">
        <v>73</v>
      </c>
      <c r="B77" s="20" t="s">
        <v>87</v>
      </c>
      <c r="C77" s="56">
        <f>+'1'!C77</f>
        <v>3</v>
      </c>
      <c r="D77" s="5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16</v>
      </c>
      <c r="E77" s="56">
        <f t="shared" si="5"/>
        <v>19</v>
      </c>
      <c r="F77" s="5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56">
        <f t="shared" si="6"/>
        <v>3</v>
      </c>
      <c r="H77" s="5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16</v>
      </c>
      <c r="I77" s="22">
        <v>50</v>
      </c>
      <c r="J77" s="5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800</v>
      </c>
      <c r="K77" s="20"/>
      <c r="M77" s="66"/>
      <c r="U77" s="5"/>
    </row>
    <row r="78" spans="1:21" x14ac:dyDescent="0.55000000000000004">
      <c r="A78" s="10">
        <v>74</v>
      </c>
      <c r="B78" s="20" t="s">
        <v>88</v>
      </c>
      <c r="C78" s="56">
        <f>+'1'!C78</f>
        <v>0</v>
      </c>
      <c r="D78" s="5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6</v>
      </c>
      <c r="E78" s="56">
        <f t="shared" si="5"/>
        <v>6</v>
      </c>
      <c r="F78" s="5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56">
        <f t="shared" si="6"/>
        <v>2</v>
      </c>
      <c r="H78" s="5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4</v>
      </c>
      <c r="I78" s="21">
        <v>120</v>
      </c>
      <c r="J78" s="5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480</v>
      </c>
      <c r="K78" s="20"/>
      <c r="M78" s="66"/>
      <c r="T78" s="5"/>
    </row>
    <row r="79" spans="1:21" x14ac:dyDescent="0.55000000000000004">
      <c r="A79" s="10">
        <v>75</v>
      </c>
      <c r="B79" s="20" t="s">
        <v>89</v>
      </c>
      <c r="C79" s="56">
        <f>+'1'!C79</f>
        <v>3</v>
      </c>
      <c r="D79" s="5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24</v>
      </c>
      <c r="E79" s="56">
        <f t="shared" si="5"/>
        <v>27</v>
      </c>
      <c r="F79" s="5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56">
        <f t="shared" si="6"/>
        <v>7</v>
      </c>
      <c r="H79" s="5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19</v>
      </c>
      <c r="I79" s="21">
        <v>50</v>
      </c>
      <c r="J79" s="5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950</v>
      </c>
      <c r="K79" s="20"/>
      <c r="M79" s="66"/>
      <c r="T79" s="5"/>
    </row>
    <row r="80" spans="1:21" x14ac:dyDescent="0.55000000000000004">
      <c r="A80" s="10">
        <v>76</v>
      </c>
      <c r="B80" s="20" t="s">
        <v>90</v>
      </c>
      <c r="C80" s="56">
        <f>+'1'!C80</f>
        <v>0</v>
      </c>
      <c r="D80" s="5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56">
        <f t="shared" si="5"/>
        <v>0</v>
      </c>
      <c r="F80" s="5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56">
        <f t="shared" si="6"/>
        <v>0</v>
      </c>
      <c r="H80" s="5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1">
        <v>50</v>
      </c>
      <c r="J80" s="5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66"/>
      <c r="T80" s="5"/>
    </row>
    <row r="81" spans="1:21" x14ac:dyDescent="0.55000000000000004">
      <c r="A81" s="10">
        <v>77</v>
      </c>
      <c r="B81" s="20" t="s">
        <v>91</v>
      </c>
      <c r="C81" s="56">
        <f>+'1'!C81</f>
        <v>2</v>
      </c>
      <c r="D81" s="5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15</v>
      </c>
      <c r="E81" s="56">
        <f t="shared" si="5"/>
        <v>17</v>
      </c>
      <c r="F81" s="5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56">
        <f t="shared" si="6"/>
        <v>3</v>
      </c>
      <c r="H81" s="5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14</v>
      </c>
      <c r="I81" s="22">
        <v>55</v>
      </c>
      <c r="J81" s="5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770</v>
      </c>
      <c r="K81" s="20"/>
      <c r="M81" s="66"/>
      <c r="T81" s="5"/>
    </row>
    <row r="82" spans="1:21" x14ac:dyDescent="0.55000000000000004">
      <c r="A82" s="10">
        <v>78</v>
      </c>
      <c r="B82" s="20" t="s">
        <v>92</v>
      </c>
      <c r="C82" s="56">
        <f>+'1'!C82</f>
        <v>1</v>
      </c>
      <c r="D82" s="5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10</v>
      </c>
      <c r="E82" s="56">
        <f t="shared" si="5"/>
        <v>11</v>
      </c>
      <c r="F82" s="5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56">
        <f t="shared" si="6"/>
        <v>0</v>
      </c>
      <c r="H82" s="5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11</v>
      </c>
      <c r="I82" s="21">
        <v>55</v>
      </c>
      <c r="J82" s="5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605</v>
      </c>
      <c r="K82" s="20"/>
      <c r="M82" s="66"/>
      <c r="U82" s="5"/>
    </row>
    <row r="83" spans="1:21" x14ac:dyDescent="0.55000000000000004">
      <c r="A83" s="10">
        <v>79</v>
      </c>
      <c r="B83" s="20" t="s">
        <v>93</v>
      </c>
      <c r="C83" s="56">
        <f>+'1'!C83</f>
        <v>0</v>
      </c>
      <c r="D83" s="5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56">
        <f t="shared" si="5"/>
        <v>0</v>
      </c>
      <c r="F83" s="5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56">
        <f t="shared" si="6"/>
        <v>0</v>
      </c>
      <c r="H83" s="5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1">
        <v>55</v>
      </c>
      <c r="J83" s="5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66"/>
      <c r="U83" s="5"/>
    </row>
    <row r="84" spans="1:21" x14ac:dyDescent="0.55000000000000004">
      <c r="A84" s="10">
        <v>80</v>
      </c>
      <c r="B84" s="20" t="s">
        <v>94</v>
      </c>
      <c r="C84" s="56">
        <f>+'1'!C84</f>
        <v>0</v>
      </c>
      <c r="D84" s="5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56">
        <f t="shared" si="5"/>
        <v>0</v>
      </c>
      <c r="F84" s="5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56">
        <f t="shared" si="6"/>
        <v>0</v>
      </c>
      <c r="H84" s="5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1">
        <v>55</v>
      </c>
      <c r="J84" s="5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66"/>
      <c r="U84" s="5"/>
    </row>
    <row r="85" spans="1:21" x14ac:dyDescent="0.55000000000000004">
      <c r="A85" s="10">
        <v>81</v>
      </c>
      <c r="B85" s="20" t="s">
        <v>95</v>
      </c>
      <c r="C85" s="56">
        <f>+'1'!C85</f>
        <v>0</v>
      </c>
      <c r="D85" s="5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5" s="56">
        <f t="shared" si="5"/>
        <v>5</v>
      </c>
      <c r="F85" s="5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56">
        <f t="shared" si="6"/>
        <v>3</v>
      </c>
      <c r="H85" s="5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</v>
      </c>
      <c r="I85" s="21">
        <v>100</v>
      </c>
      <c r="J85" s="5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200</v>
      </c>
      <c r="K85" s="20"/>
      <c r="M85" s="66"/>
      <c r="U85" s="5"/>
    </row>
    <row r="86" spans="1:21" x14ac:dyDescent="0.55000000000000004">
      <c r="A86" s="10">
        <v>82</v>
      </c>
      <c r="B86" s="20" t="s">
        <v>96</v>
      </c>
      <c r="C86" s="56">
        <f>+'1'!C86</f>
        <v>4</v>
      </c>
      <c r="D86" s="5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5</v>
      </c>
      <c r="E86" s="56">
        <f t="shared" si="5"/>
        <v>9</v>
      </c>
      <c r="F86" s="5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56">
        <f t="shared" si="6"/>
        <v>4</v>
      </c>
      <c r="H86" s="5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5</v>
      </c>
      <c r="I86" s="22">
        <v>55</v>
      </c>
      <c r="J86" s="5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275</v>
      </c>
      <c r="K86" s="20"/>
      <c r="M86" s="66"/>
      <c r="U86" s="5"/>
    </row>
    <row r="87" spans="1:21" x14ac:dyDescent="0.55000000000000004">
      <c r="A87" s="10">
        <v>83</v>
      </c>
      <c r="B87" s="20" t="s">
        <v>97</v>
      </c>
      <c r="C87" s="56">
        <f>+'1'!C87</f>
        <v>5</v>
      </c>
      <c r="D87" s="5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14</v>
      </c>
      <c r="E87" s="56">
        <f t="shared" si="5"/>
        <v>19</v>
      </c>
      <c r="F87" s="5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56">
        <f t="shared" si="6"/>
        <v>8</v>
      </c>
      <c r="H87" s="5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11</v>
      </c>
      <c r="I87" s="22">
        <v>60</v>
      </c>
      <c r="J87" s="5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660</v>
      </c>
      <c r="K87" s="20"/>
      <c r="M87" s="66"/>
      <c r="U87" s="5"/>
    </row>
    <row r="88" spans="1:21" x14ac:dyDescent="0.55000000000000004">
      <c r="A88" s="10">
        <v>84</v>
      </c>
      <c r="B88" s="20" t="s">
        <v>98</v>
      </c>
      <c r="C88" s="56">
        <f>+'1'!C88</f>
        <v>4</v>
      </c>
      <c r="D88" s="5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15</v>
      </c>
      <c r="E88" s="56">
        <f t="shared" si="5"/>
        <v>19</v>
      </c>
      <c r="F88" s="5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56">
        <f t="shared" si="6"/>
        <v>9</v>
      </c>
      <c r="H88" s="5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10</v>
      </c>
      <c r="I88" s="22">
        <v>100</v>
      </c>
      <c r="J88" s="5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1000</v>
      </c>
      <c r="K88" s="20"/>
      <c r="M88" s="66"/>
      <c r="U88" s="5"/>
    </row>
    <row r="89" spans="1:21" x14ac:dyDescent="0.55000000000000004">
      <c r="A89" s="10">
        <v>85</v>
      </c>
      <c r="B89" s="20" t="s">
        <v>99</v>
      </c>
      <c r="C89" s="56">
        <f>+'1'!C89</f>
        <v>7</v>
      </c>
      <c r="D89" s="5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56">
        <f t="shared" si="5"/>
        <v>7</v>
      </c>
      <c r="F89" s="5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56">
        <f t="shared" si="6"/>
        <v>4</v>
      </c>
      <c r="H89" s="5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89" s="22">
        <v>55</v>
      </c>
      <c r="J89" s="5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165</v>
      </c>
      <c r="K89" s="20"/>
      <c r="M89" s="66"/>
      <c r="U89" s="5"/>
    </row>
    <row r="90" spans="1:21" x14ac:dyDescent="0.55000000000000004">
      <c r="A90" s="10">
        <v>86</v>
      </c>
      <c r="B90" s="20" t="s">
        <v>100</v>
      </c>
      <c r="C90" s="56">
        <f>+'1'!C90</f>
        <v>0</v>
      </c>
      <c r="D90" s="5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56">
        <f t="shared" si="5"/>
        <v>0</v>
      </c>
      <c r="F90" s="5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56">
        <f t="shared" si="6"/>
        <v>0</v>
      </c>
      <c r="H90" s="5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5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66"/>
      <c r="U90" s="5"/>
    </row>
    <row r="91" spans="1:21" x14ac:dyDescent="0.55000000000000004">
      <c r="A91" s="10">
        <v>87</v>
      </c>
      <c r="B91" s="20" t="s">
        <v>101</v>
      </c>
      <c r="C91" s="56">
        <f>+'1'!C91</f>
        <v>0</v>
      </c>
      <c r="D91" s="5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56">
        <f t="shared" si="5"/>
        <v>0</v>
      </c>
      <c r="F91" s="5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56">
        <f t="shared" si="6"/>
        <v>0</v>
      </c>
      <c r="H91" s="5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1">
        <v>50</v>
      </c>
      <c r="J91" s="5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66"/>
      <c r="U91" s="5"/>
    </row>
    <row r="92" spans="1:21" x14ac:dyDescent="0.55000000000000004">
      <c r="A92" s="10">
        <v>88</v>
      </c>
      <c r="B92" s="20" t="s">
        <v>266</v>
      </c>
      <c r="C92" s="56">
        <f>+'1'!C92</f>
        <v>12</v>
      </c>
      <c r="D92" s="5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24</v>
      </c>
      <c r="E92" s="56">
        <f t="shared" si="5"/>
        <v>36</v>
      </c>
      <c r="F92" s="5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10</v>
      </c>
      <c r="G92" s="56">
        <f t="shared" si="6"/>
        <v>0</v>
      </c>
      <c r="H92" s="5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26</v>
      </c>
      <c r="I92" s="21">
        <v>120</v>
      </c>
      <c r="J92" s="5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3120</v>
      </c>
      <c r="K92" s="20"/>
      <c r="M92" s="66"/>
      <c r="U92" s="5"/>
    </row>
    <row r="93" spans="1:21" x14ac:dyDescent="0.55000000000000004">
      <c r="A93" s="10">
        <v>89</v>
      </c>
      <c r="B93" s="20" t="s">
        <v>267</v>
      </c>
      <c r="C93" s="56">
        <f>+'1'!C93</f>
        <v>8</v>
      </c>
      <c r="D93" s="5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15</v>
      </c>
      <c r="E93" s="56">
        <f t="shared" si="5"/>
        <v>23</v>
      </c>
      <c r="F93" s="5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8</v>
      </c>
      <c r="G93" s="56">
        <f t="shared" si="6"/>
        <v>3</v>
      </c>
      <c r="H93" s="5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12</v>
      </c>
      <c r="I93" s="22">
        <v>250</v>
      </c>
      <c r="J93" s="5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3000</v>
      </c>
      <c r="K93" s="20"/>
      <c r="M93" s="66"/>
      <c r="U93" s="5"/>
    </row>
    <row r="94" spans="1:21" x14ac:dyDescent="0.55000000000000004">
      <c r="A94" s="10">
        <v>90</v>
      </c>
      <c r="B94" s="20" t="s">
        <v>102</v>
      </c>
      <c r="C94" s="56">
        <f>+'1'!C94</f>
        <v>0</v>
      </c>
      <c r="D94" s="5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56">
        <f t="shared" si="5"/>
        <v>0</v>
      </c>
      <c r="F94" s="5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56">
        <f t="shared" si="6"/>
        <v>0</v>
      </c>
      <c r="H94" s="5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5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66"/>
      <c r="U94" s="5"/>
    </row>
    <row r="95" spans="1:21" x14ac:dyDescent="0.55000000000000004">
      <c r="A95" s="10">
        <v>91</v>
      </c>
      <c r="B95" s="20" t="s">
        <v>103</v>
      </c>
      <c r="C95" s="56">
        <f>+'1'!C95</f>
        <v>0</v>
      </c>
      <c r="D95" s="5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56">
        <f t="shared" si="5"/>
        <v>0</v>
      </c>
      <c r="F95" s="5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56">
        <f t="shared" si="6"/>
        <v>0</v>
      </c>
      <c r="H95" s="5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5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66"/>
      <c r="U95" s="5"/>
    </row>
    <row r="96" spans="1:21" x14ac:dyDescent="0.55000000000000004">
      <c r="A96" s="10">
        <v>92</v>
      </c>
      <c r="B96" s="20" t="s">
        <v>104</v>
      </c>
      <c r="C96" s="56">
        <f>+'1'!C96</f>
        <v>0</v>
      </c>
      <c r="D96" s="5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56">
        <f t="shared" si="5"/>
        <v>0</v>
      </c>
      <c r="F96" s="5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56">
        <f t="shared" si="6"/>
        <v>0</v>
      </c>
      <c r="H96" s="5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5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66"/>
      <c r="U96" s="5"/>
    </row>
    <row r="97" spans="1:21" x14ac:dyDescent="0.55000000000000004">
      <c r="A97" s="10">
        <v>93</v>
      </c>
      <c r="B97" s="20" t="s">
        <v>105</v>
      </c>
      <c r="C97" s="56">
        <f>+'1'!C97</f>
        <v>2</v>
      </c>
      <c r="D97" s="5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13</v>
      </c>
      <c r="E97" s="56">
        <f t="shared" si="5"/>
        <v>15</v>
      </c>
      <c r="F97" s="5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1</v>
      </c>
      <c r="G97" s="56">
        <f t="shared" si="6"/>
        <v>6</v>
      </c>
      <c r="H97" s="5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8</v>
      </c>
      <c r="I97" s="22">
        <v>45</v>
      </c>
      <c r="J97" s="5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375</v>
      </c>
      <c r="K97" s="20"/>
      <c r="M97" s="66"/>
      <c r="U97" s="5"/>
    </row>
    <row r="98" spans="1:21" x14ac:dyDescent="0.55000000000000004">
      <c r="A98" s="10">
        <v>94</v>
      </c>
      <c r="B98" s="20" t="s">
        <v>106</v>
      </c>
      <c r="C98" s="56">
        <f>+'1'!C98</f>
        <v>0</v>
      </c>
      <c r="D98" s="5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56">
        <f t="shared" si="5"/>
        <v>0</v>
      </c>
      <c r="F98" s="5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56">
        <f t="shared" si="6"/>
        <v>0</v>
      </c>
      <c r="H98" s="5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5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66"/>
      <c r="U98" s="5"/>
    </row>
    <row r="99" spans="1:21" x14ac:dyDescent="0.55000000000000004">
      <c r="A99" s="10">
        <v>95</v>
      </c>
      <c r="B99" s="20" t="s">
        <v>107</v>
      </c>
      <c r="C99" s="56">
        <f>+'1'!C99</f>
        <v>0</v>
      </c>
      <c r="D99" s="5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56">
        <f t="shared" si="5"/>
        <v>0</v>
      </c>
      <c r="F99" s="5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56">
        <f t="shared" si="6"/>
        <v>0</v>
      </c>
      <c r="H99" s="5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5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66"/>
      <c r="U99" s="5"/>
    </row>
    <row r="100" spans="1:21" x14ac:dyDescent="0.55000000000000004">
      <c r="A100" s="10">
        <v>96</v>
      </c>
      <c r="B100" s="20" t="s">
        <v>108</v>
      </c>
      <c r="C100" s="56">
        <f>+'1'!C100</f>
        <v>0</v>
      </c>
      <c r="D100" s="5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56">
        <f t="shared" si="5"/>
        <v>0</v>
      </c>
      <c r="F100" s="5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56">
        <f t="shared" si="6"/>
        <v>0</v>
      </c>
      <c r="H100" s="5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5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66"/>
      <c r="U100" s="5"/>
    </row>
    <row r="101" spans="1:21" x14ac:dyDescent="0.55000000000000004">
      <c r="A101" s="10">
        <v>97</v>
      </c>
      <c r="B101" s="20" t="s">
        <v>229</v>
      </c>
      <c r="C101" s="56">
        <f>+'1'!C101</f>
        <v>3</v>
      </c>
      <c r="D101" s="5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20</v>
      </c>
      <c r="E101" s="56">
        <f t="shared" si="5"/>
        <v>23</v>
      </c>
      <c r="F101" s="5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56">
        <f t="shared" si="6"/>
        <v>15</v>
      </c>
      <c r="H101" s="5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8</v>
      </c>
      <c r="I101" s="22">
        <v>55</v>
      </c>
      <c r="J101" s="5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440</v>
      </c>
      <c r="K101" s="20"/>
      <c r="M101" s="66"/>
      <c r="U101" s="5"/>
    </row>
    <row r="102" spans="1:21" x14ac:dyDescent="0.55000000000000004">
      <c r="A102" s="10">
        <v>98</v>
      </c>
      <c r="B102" s="20" t="s">
        <v>109</v>
      </c>
      <c r="C102" s="56">
        <f>+'1'!C102</f>
        <v>8</v>
      </c>
      <c r="D102" s="5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15</v>
      </c>
      <c r="E102" s="56">
        <f t="shared" si="5"/>
        <v>23</v>
      </c>
      <c r="F102" s="5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56">
        <f t="shared" si="6"/>
        <v>11</v>
      </c>
      <c r="H102" s="5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12</v>
      </c>
      <c r="I102" s="22">
        <v>50</v>
      </c>
      <c r="J102" s="5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600</v>
      </c>
      <c r="K102" s="20"/>
      <c r="M102" s="66"/>
      <c r="U102" s="5"/>
    </row>
    <row r="103" spans="1:21" x14ac:dyDescent="0.55000000000000004">
      <c r="A103" s="10">
        <v>99</v>
      </c>
      <c r="B103" s="20" t="s">
        <v>110</v>
      </c>
      <c r="C103" s="56">
        <f>+'1'!C103</f>
        <v>0</v>
      </c>
      <c r="D103" s="5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56">
        <f t="shared" si="5"/>
        <v>0</v>
      </c>
      <c r="F103" s="5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56">
        <f t="shared" si="6"/>
        <v>0</v>
      </c>
      <c r="H103" s="5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5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66"/>
      <c r="U103" s="5"/>
    </row>
    <row r="104" spans="1:21" x14ac:dyDescent="0.55000000000000004">
      <c r="A104" s="10">
        <v>100</v>
      </c>
      <c r="B104" s="20" t="s">
        <v>111</v>
      </c>
      <c r="C104" s="56">
        <f>+'1'!C104</f>
        <v>0</v>
      </c>
      <c r="D104" s="5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56">
        <f t="shared" si="5"/>
        <v>0</v>
      </c>
      <c r="F104" s="5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56">
        <f t="shared" si="6"/>
        <v>0</v>
      </c>
      <c r="H104" s="5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5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66"/>
      <c r="U104" s="5"/>
    </row>
    <row r="105" spans="1:21" x14ac:dyDescent="0.55000000000000004">
      <c r="A105" s="10">
        <v>101</v>
      </c>
      <c r="B105" s="20" t="s">
        <v>112</v>
      </c>
      <c r="C105" s="56">
        <f>+'1'!C105</f>
        <v>0</v>
      </c>
      <c r="D105" s="5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56">
        <f t="shared" si="5"/>
        <v>0</v>
      </c>
      <c r="F105" s="5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56">
        <f t="shared" si="6"/>
        <v>0</v>
      </c>
      <c r="H105" s="5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30</v>
      </c>
      <c r="J105" s="5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66"/>
      <c r="U105" s="5"/>
    </row>
    <row r="106" spans="1:21" x14ac:dyDescent="0.55000000000000004">
      <c r="A106" s="10">
        <v>102</v>
      </c>
      <c r="B106" s="20" t="s">
        <v>113</v>
      </c>
      <c r="C106" s="56">
        <f>+'1'!C106</f>
        <v>7</v>
      </c>
      <c r="D106" s="5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20</v>
      </c>
      <c r="E106" s="56">
        <f t="shared" si="5"/>
        <v>27</v>
      </c>
      <c r="F106" s="5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56">
        <f t="shared" si="6"/>
        <v>7</v>
      </c>
      <c r="H106" s="5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20</v>
      </c>
      <c r="I106" s="21">
        <v>20</v>
      </c>
      <c r="J106" s="5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400</v>
      </c>
      <c r="K106" s="20"/>
      <c r="M106" s="66"/>
      <c r="U106" s="5"/>
    </row>
    <row r="107" spans="1:21" x14ac:dyDescent="0.55000000000000004">
      <c r="A107" s="10">
        <v>103</v>
      </c>
      <c r="B107" s="20" t="s">
        <v>114</v>
      </c>
      <c r="C107" s="56">
        <f>+'1'!C107</f>
        <v>0</v>
      </c>
      <c r="D107" s="5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12</v>
      </c>
      <c r="E107" s="56">
        <f t="shared" si="5"/>
        <v>12</v>
      </c>
      <c r="F107" s="5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56">
        <f t="shared" si="6"/>
        <v>9</v>
      </c>
      <c r="H107" s="5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3</v>
      </c>
      <c r="I107" s="22">
        <v>100</v>
      </c>
      <c r="J107" s="5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300</v>
      </c>
      <c r="K107" s="20"/>
      <c r="M107" s="66"/>
      <c r="U107" s="5"/>
    </row>
    <row r="108" spans="1:21" x14ac:dyDescent="0.55000000000000004">
      <c r="A108" s="10">
        <v>104</v>
      </c>
      <c r="B108" s="20" t="s">
        <v>116</v>
      </c>
      <c r="C108" s="56">
        <f>+'1'!C108</f>
        <v>0</v>
      </c>
      <c r="D108" s="5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56">
        <f t="shared" si="5"/>
        <v>0</v>
      </c>
      <c r="F108" s="5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56">
        <f t="shared" si="6"/>
        <v>0</v>
      </c>
      <c r="H108" s="5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5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66"/>
      <c r="U108" s="5"/>
    </row>
    <row r="109" spans="1:21" x14ac:dyDescent="0.55000000000000004">
      <c r="A109" s="10">
        <v>105</v>
      </c>
      <c r="B109" s="20" t="s">
        <v>117</v>
      </c>
      <c r="C109" s="56">
        <f>+'1'!C109</f>
        <v>0</v>
      </c>
      <c r="D109" s="5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56">
        <f t="shared" si="5"/>
        <v>0</v>
      </c>
      <c r="F109" s="5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56">
        <f t="shared" si="6"/>
        <v>0</v>
      </c>
      <c r="H109" s="5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120</v>
      </c>
      <c r="J109" s="5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66"/>
      <c r="U109" s="5"/>
    </row>
    <row r="110" spans="1:21" x14ac:dyDescent="0.55000000000000004">
      <c r="A110" s="10">
        <v>106</v>
      </c>
      <c r="B110" s="20" t="s">
        <v>118</v>
      </c>
      <c r="C110" s="56">
        <f>+'1'!C110</f>
        <v>0</v>
      </c>
      <c r="D110" s="5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56">
        <f t="shared" si="5"/>
        <v>0</v>
      </c>
      <c r="F110" s="5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56">
        <f t="shared" si="6"/>
        <v>0</v>
      </c>
      <c r="H110" s="5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5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66"/>
      <c r="U110" s="5"/>
    </row>
    <row r="111" spans="1:21" x14ac:dyDescent="0.55000000000000004">
      <c r="A111" s="10">
        <v>107</v>
      </c>
      <c r="B111" s="20" t="s">
        <v>119</v>
      </c>
      <c r="C111" s="56">
        <f>+'1'!C111</f>
        <v>0</v>
      </c>
      <c r="D111" s="5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56">
        <f t="shared" si="5"/>
        <v>0</v>
      </c>
      <c r="F111" s="5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56">
        <f t="shared" si="6"/>
        <v>0</v>
      </c>
      <c r="H111" s="5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5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66"/>
      <c r="U111" s="5"/>
    </row>
    <row r="112" spans="1:21" x14ac:dyDescent="0.55000000000000004">
      <c r="A112" s="10">
        <v>108</v>
      </c>
      <c r="B112" s="20" t="s">
        <v>120</v>
      </c>
      <c r="C112" s="56">
        <f>+'1'!C112</f>
        <v>0</v>
      </c>
      <c r="D112" s="5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56">
        <f t="shared" si="5"/>
        <v>0</v>
      </c>
      <c r="F112" s="5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56">
        <f t="shared" si="6"/>
        <v>0</v>
      </c>
      <c r="H112" s="5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5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66"/>
      <c r="U112" s="5"/>
    </row>
    <row r="113" spans="1:21" x14ac:dyDescent="0.55000000000000004">
      <c r="A113" s="10">
        <v>109</v>
      </c>
      <c r="B113" s="20" t="s">
        <v>121</v>
      </c>
      <c r="C113" s="56">
        <f>+'1'!C113</f>
        <v>0</v>
      </c>
      <c r="D113" s="5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56">
        <f t="shared" si="5"/>
        <v>0</v>
      </c>
      <c r="F113" s="5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56">
        <f t="shared" si="6"/>
        <v>0</v>
      </c>
      <c r="H113" s="5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5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66"/>
      <c r="U113" s="5"/>
    </row>
    <row r="114" spans="1:21" x14ac:dyDescent="0.55000000000000004">
      <c r="A114" s="10">
        <v>110</v>
      </c>
      <c r="B114" s="20" t="s">
        <v>122</v>
      </c>
      <c r="C114" s="56">
        <f>+'1'!C114</f>
        <v>0</v>
      </c>
      <c r="D114" s="5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56">
        <f t="shared" si="5"/>
        <v>10</v>
      </c>
      <c r="F114" s="5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56">
        <f t="shared" si="6"/>
        <v>0</v>
      </c>
      <c r="H114" s="5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10</v>
      </c>
      <c r="I114" s="22">
        <v>35</v>
      </c>
      <c r="J114" s="5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350</v>
      </c>
      <c r="K114" s="20"/>
      <c r="M114" s="66"/>
      <c r="U114" s="5"/>
    </row>
    <row r="115" spans="1:21" x14ac:dyDescent="0.55000000000000004">
      <c r="A115" s="10">
        <v>111</v>
      </c>
      <c r="B115" s="20" t="s">
        <v>123</v>
      </c>
      <c r="C115" s="56">
        <f>+'1'!C115</f>
        <v>0</v>
      </c>
      <c r="D115" s="5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56">
        <f t="shared" si="5"/>
        <v>0</v>
      </c>
      <c r="F115" s="5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56">
        <f t="shared" si="6"/>
        <v>0</v>
      </c>
      <c r="H115" s="5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50</v>
      </c>
      <c r="J115" s="5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66"/>
      <c r="U115" s="5"/>
    </row>
    <row r="116" spans="1:21" x14ac:dyDescent="0.55000000000000004">
      <c r="A116" s="10">
        <v>112</v>
      </c>
      <c r="B116" s="20" t="s">
        <v>124</v>
      </c>
      <c r="C116" s="56">
        <f>+'1'!C116</f>
        <v>0</v>
      </c>
      <c r="D116" s="5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56">
        <f t="shared" si="5"/>
        <v>0</v>
      </c>
      <c r="F116" s="5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56">
        <f t="shared" si="6"/>
        <v>0</v>
      </c>
      <c r="H116" s="5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50</v>
      </c>
      <c r="J116" s="5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66"/>
      <c r="U116" s="5"/>
    </row>
    <row r="117" spans="1:21" x14ac:dyDescent="0.55000000000000004">
      <c r="A117" s="10">
        <v>113</v>
      </c>
      <c r="B117" s="20" t="s">
        <v>125</v>
      </c>
      <c r="C117" s="56">
        <f>+'1'!C117</f>
        <v>0</v>
      </c>
      <c r="D117" s="5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56">
        <f t="shared" si="5"/>
        <v>0</v>
      </c>
      <c r="F117" s="5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56">
        <f t="shared" si="6"/>
        <v>0</v>
      </c>
      <c r="H117" s="5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50</v>
      </c>
      <c r="J117" s="5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66"/>
      <c r="U117" s="5"/>
    </row>
    <row r="118" spans="1:21" x14ac:dyDescent="0.55000000000000004">
      <c r="A118" s="10">
        <v>114</v>
      </c>
      <c r="B118" s="20" t="s">
        <v>126</v>
      </c>
      <c r="C118" s="56">
        <f>+'1'!C118</f>
        <v>0</v>
      </c>
      <c r="D118" s="5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56">
        <f t="shared" si="5"/>
        <v>0</v>
      </c>
      <c r="F118" s="5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56">
        <f t="shared" si="6"/>
        <v>0</v>
      </c>
      <c r="H118" s="5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50</v>
      </c>
      <c r="J118" s="5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66"/>
      <c r="U118" s="5"/>
    </row>
    <row r="119" spans="1:21" x14ac:dyDescent="0.55000000000000004">
      <c r="A119" s="10">
        <v>115</v>
      </c>
      <c r="B119" s="20" t="s">
        <v>127</v>
      </c>
      <c r="C119" s="56">
        <f>+'1'!C119</f>
        <v>0</v>
      </c>
      <c r="D119" s="5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56">
        <f t="shared" si="5"/>
        <v>0</v>
      </c>
      <c r="F119" s="5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56">
        <f t="shared" si="6"/>
        <v>0</v>
      </c>
      <c r="H119" s="5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50</v>
      </c>
      <c r="J119" s="5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66"/>
      <c r="U119" s="5"/>
    </row>
    <row r="120" spans="1:21" x14ac:dyDescent="0.55000000000000004">
      <c r="A120" s="10">
        <v>116</v>
      </c>
      <c r="B120" s="20" t="s">
        <v>128</v>
      </c>
      <c r="C120" s="56">
        <f>+'1'!C120</f>
        <v>0</v>
      </c>
      <c r="D120" s="5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56">
        <f t="shared" si="5"/>
        <v>0</v>
      </c>
      <c r="F120" s="5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56">
        <f t="shared" si="6"/>
        <v>0</v>
      </c>
      <c r="H120" s="5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50</v>
      </c>
      <c r="J120" s="5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66"/>
      <c r="U120" s="5"/>
    </row>
    <row r="121" spans="1:21" x14ac:dyDescent="0.55000000000000004">
      <c r="A121" s="10">
        <v>117</v>
      </c>
      <c r="B121" s="20" t="s">
        <v>129</v>
      </c>
      <c r="C121" s="56">
        <f>+'1'!C121</f>
        <v>0</v>
      </c>
      <c r="D121" s="5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56">
        <f t="shared" si="5"/>
        <v>0</v>
      </c>
      <c r="F121" s="5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56">
        <f t="shared" si="6"/>
        <v>0</v>
      </c>
      <c r="H121" s="5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5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66"/>
      <c r="U121" s="5"/>
    </row>
    <row r="122" spans="1:21" x14ac:dyDescent="0.55000000000000004">
      <c r="A122" s="10">
        <v>118</v>
      </c>
      <c r="B122" s="20" t="s">
        <v>130</v>
      </c>
      <c r="C122" s="56">
        <f>+'1'!C122</f>
        <v>0</v>
      </c>
      <c r="D122" s="5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56">
        <f t="shared" si="5"/>
        <v>0</v>
      </c>
      <c r="F122" s="5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56">
        <f t="shared" si="6"/>
        <v>0</v>
      </c>
      <c r="H122" s="5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5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66"/>
      <c r="U122" s="5"/>
    </row>
    <row r="123" spans="1:21" x14ac:dyDescent="0.55000000000000004">
      <c r="A123" s="10">
        <v>119</v>
      </c>
      <c r="B123" s="20" t="s">
        <v>131</v>
      </c>
      <c r="C123" s="56">
        <f>+'1'!C123</f>
        <v>0</v>
      </c>
      <c r="D123" s="5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56">
        <f t="shared" si="5"/>
        <v>0</v>
      </c>
      <c r="F123" s="5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56">
        <f t="shared" si="6"/>
        <v>0</v>
      </c>
      <c r="H123" s="5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5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66"/>
      <c r="U123" s="5"/>
    </row>
    <row r="124" spans="1:21" x14ac:dyDescent="0.55000000000000004">
      <c r="A124" s="10">
        <v>120</v>
      </c>
      <c r="B124" s="20" t="s">
        <v>132</v>
      </c>
      <c r="C124" s="56">
        <f>+'1'!C124</f>
        <v>0</v>
      </c>
      <c r="D124" s="5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56">
        <f t="shared" si="5"/>
        <v>0</v>
      </c>
      <c r="F124" s="5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56">
        <f t="shared" si="6"/>
        <v>0</v>
      </c>
      <c r="H124" s="5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5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66"/>
      <c r="U124" s="5"/>
    </row>
    <row r="125" spans="1:21" x14ac:dyDescent="0.55000000000000004">
      <c r="A125" s="10">
        <v>121</v>
      </c>
      <c r="B125" s="20" t="s">
        <v>133</v>
      </c>
      <c r="C125" s="56">
        <f>+'1'!C125</f>
        <v>0</v>
      </c>
      <c r="D125" s="5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56">
        <f t="shared" si="5"/>
        <v>0</v>
      </c>
      <c r="F125" s="5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56">
        <f t="shared" si="6"/>
        <v>0</v>
      </c>
      <c r="H125" s="5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5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66"/>
      <c r="U125" s="5"/>
    </row>
    <row r="126" spans="1:21" x14ac:dyDescent="0.55000000000000004">
      <c r="A126" s="10">
        <v>122</v>
      </c>
      <c r="B126" s="20" t="s">
        <v>134</v>
      </c>
      <c r="C126" s="56">
        <f>+'1'!C126</f>
        <v>0</v>
      </c>
      <c r="D126" s="5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56">
        <f t="shared" si="5"/>
        <v>0</v>
      </c>
      <c r="F126" s="5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56">
        <f t="shared" si="6"/>
        <v>0</v>
      </c>
      <c r="H126" s="5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5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66"/>
      <c r="U126" s="5"/>
    </row>
    <row r="127" spans="1:21" x14ac:dyDescent="0.55000000000000004">
      <c r="A127" s="10">
        <v>123</v>
      </c>
      <c r="B127" s="20" t="s">
        <v>135</v>
      </c>
      <c r="C127" s="56">
        <f>+'1'!C127</f>
        <v>0</v>
      </c>
      <c r="D127" s="5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56">
        <f t="shared" si="5"/>
        <v>0</v>
      </c>
      <c r="F127" s="5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56">
        <f t="shared" si="6"/>
        <v>0</v>
      </c>
      <c r="H127" s="5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5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66"/>
      <c r="U127" s="5"/>
    </row>
    <row r="128" spans="1:21" x14ac:dyDescent="0.55000000000000004">
      <c r="A128" s="10">
        <v>124</v>
      </c>
      <c r="B128" s="20" t="s">
        <v>136</v>
      </c>
      <c r="C128" s="56">
        <f>+'1'!C128</f>
        <v>0</v>
      </c>
      <c r="D128" s="5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56">
        <f t="shared" si="5"/>
        <v>0</v>
      </c>
      <c r="F128" s="5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56">
        <f t="shared" si="6"/>
        <v>0</v>
      </c>
      <c r="H128" s="5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5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66"/>
      <c r="U128" s="5"/>
    </row>
    <row r="129" spans="1:21" x14ac:dyDescent="0.55000000000000004">
      <c r="A129" s="10">
        <v>125</v>
      </c>
      <c r="B129" s="20" t="s">
        <v>137</v>
      </c>
      <c r="C129" s="56">
        <f>+'1'!C129</f>
        <v>0</v>
      </c>
      <c r="D129" s="5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56">
        <f t="shared" si="5"/>
        <v>0</v>
      </c>
      <c r="F129" s="5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56">
        <f t="shared" si="6"/>
        <v>0</v>
      </c>
      <c r="H129" s="5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5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66"/>
      <c r="U129" s="5"/>
    </row>
    <row r="130" spans="1:21" x14ac:dyDescent="0.55000000000000004">
      <c r="A130" s="10">
        <v>126</v>
      </c>
      <c r="B130" s="20" t="s">
        <v>138</v>
      </c>
      <c r="C130" s="56">
        <f>+'1'!C130</f>
        <v>0</v>
      </c>
      <c r="D130" s="5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56">
        <f t="shared" si="5"/>
        <v>0</v>
      </c>
      <c r="F130" s="5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56">
        <f t="shared" si="6"/>
        <v>0</v>
      </c>
      <c r="H130" s="5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5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66"/>
      <c r="U130" s="5"/>
    </row>
    <row r="131" spans="1:21" x14ac:dyDescent="0.55000000000000004">
      <c r="A131" s="10">
        <v>127</v>
      </c>
      <c r="B131" s="20" t="s">
        <v>139</v>
      </c>
      <c r="C131" s="56">
        <f>+'1'!C131</f>
        <v>0</v>
      </c>
      <c r="D131" s="5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56">
        <f t="shared" si="5"/>
        <v>0</v>
      </c>
      <c r="F131" s="5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56">
        <f t="shared" si="6"/>
        <v>0</v>
      </c>
      <c r="H131" s="5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5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66"/>
      <c r="U131" s="5"/>
    </row>
    <row r="132" spans="1:21" x14ac:dyDescent="0.55000000000000004">
      <c r="A132" s="10">
        <v>128</v>
      </c>
      <c r="B132" s="20" t="s">
        <v>140</v>
      </c>
      <c r="C132" s="56">
        <f>+'1'!C132</f>
        <v>0</v>
      </c>
      <c r="D132" s="5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56">
        <f t="shared" si="5"/>
        <v>0</v>
      </c>
      <c r="F132" s="5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56">
        <f t="shared" si="6"/>
        <v>0</v>
      </c>
      <c r="H132" s="5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5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66"/>
      <c r="U132" s="5"/>
    </row>
    <row r="133" spans="1:21" x14ac:dyDescent="0.55000000000000004">
      <c r="A133" s="10">
        <v>129</v>
      </c>
      <c r="B133" s="20" t="s">
        <v>141</v>
      </c>
      <c r="C133" s="56">
        <f>+'1'!C133</f>
        <v>0</v>
      </c>
      <c r="D133" s="5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56">
        <f t="shared" si="5"/>
        <v>0</v>
      </c>
      <c r="F133" s="5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56">
        <f t="shared" si="6"/>
        <v>0</v>
      </c>
      <c r="H133" s="5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5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66"/>
      <c r="U133" s="5"/>
    </row>
    <row r="134" spans="1:21" x14ac:dyDescent="0.55000000000000004">
      <c r="A134" s="10">
        <v>130</v>
      </c>
      <c r="B134" s="20" t="s">
        <v>142</v>
      </c>
      <c r="C134" s="56">
        <f>+'1'!C134</f>
        <v>0</v>
      </c>
      <c r="D134" s="5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56">
        <f t="shared" ref="E134:E197" si="7">+C134+D134</f>
        <v>0</v>
      </c>
      <c r="F134" s="5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56">
        <f t="shared" ref="G134:G197" si="8">E134-F134-H134</f>
        <v>0</v>
      </c>
      <c r="H134" s="5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5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66"/>
      <c r="U134" s="5"/>
    </row>
    <row r="135" spans="1:21" x14ac:dyDescent="0.55000000000000004">
      <c r="A135" s="10">
        <v>131</v>
      </c>
      <c r="B135" s="20" t="s">
        <v>143</v>
      </c>
      <c r="C135" s="56">
        <f>+'1'!C135</f>
        <v>0</v>
      </c>
      <c r="D135" s="5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56">
        <f t="shared" si="7"/>
        <v>0</v>
      </c>
      <c r="F135" s="5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56">
        <f t="shared" si="8"/>
        <v>0</v>
      </c>
      <c r="H135" s="5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5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66"/>
      <c r="U135" s="5"/>
    </row>
    <row r="136" spans="1:21" x14ac:dyDescent="0.55000000000000004">
      <c r="A136" s="10">
        <v>132</v>
      </c>
      <c r="B136" s="20" t="s">
        <v>144</v>
      </c>
      <c r="C136" s="56">
        <f>+'1'!C136</f>
        <v>0</v>
      </c>
      <c r="D136" s="5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56">
        <f t="shared" si="7"/>
        <v>0</v>
      </c>
      <c r="F136" s="5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56">
        <f t="shared" si="8"/>
        <v>0</v>
      </c>
      <c r="H136" s="5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5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66"/>
      <c r="U136" s="5"/>
    </row>
    <row r="137" spans="1:21" x14ac:dyDescent="0.55000000000000004">
      <c r="A137" s="10">
        <v>133</v>
      </c>
      <c r="B137" s="20" t="s">
        <v>145</v>
      </c>
      <c r="C137" s="56">
        <f>+'1'!C137</f>
        <v>0</v>
      </c>
      <c r="D137" s="5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56">
        <f t="shared" si="7"/>
        <v>0</v>
      </c>
      <c r="F137" s="5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56">
        <f t="shared" si="8"/>
        <v>0</v>
      </c>
      <c r="H137" s="5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5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66"/>
      <c r="U137" s="5"/>
    </row>
    <row r="138" spans="1:21" x14ac:dyDescent="0.55000000000000004">
      <c r="A138" s="10">
        <v>134</v>
      </c>
      <c r="B138" s="20" t="s">
        <v>146</v>
      </c>
      <c r="C138" s="56">
        <f>+'1'!C138</f>
        <v>0</v>
      </c>
      <c r="D138" s="5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56">
        <f t="shared" si="7"/>
        <v>0</v>
      </c>
      <c r="F138" s="5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56">
        <f t="shared" si="8"/>
        <v>0</v>
      </c>
      <c r="H138" s="5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5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66"/>
      <c r="U138" s="5"/>
    </row>
    <row r="139" spans="1:21" x14ac:dyDescent="0.55000000000000004">
      <c r="A139" s="10">
        <v>135</v>
      </c>
      <c r="B139" s="20" t="s">
        <v>147</v>
      </c>
      <c r="C139" s="56">
        <f>+'1'!C139</f>
        <v>0</v>
      </c>
      <c r="D139" s="5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56">
        <f t="shared" si="7"/>
        <v>0</v>
      </c>
      <c r="F139" s="5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56">
        <f t="shared" si="8"/>
        <v>0</v>
      </c>
      <c r="H139" s="5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5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66"/>
      <c r="U139" s="5"/>
    </row>
    <row r="140" spans="1:21" x14ac:dyDescent="0.55000000000000004">
      <c r="A140" s="10">
        <v>136</v>
      </c>
      <c r="B140" s="20" t="s">
        <v>148</v>
      </c>
      <c r="C140" s="56">
        <f>+'1'!C140</f>
        <v>0</v>
      </c>
      <c r="D140" s="5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56">
        <f t="shared" si="7"/>
        <v>0</v>
      </c>
      <c r="F140" s="5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56">
        <f t="shared" si="8"/>
        <v>0</v>
      </c>
      <c r="H140" s="5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5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66"/>
      <c r="U140" s="5"/>
    </row>
    <row r="141" spans="1:21" x14ac:dyDescent="0.55000000000000004">
      <c r="A141" s="10">
        <v>137</v>
      </c>
      <c r="B141" s="20" t="s">
        <v>149</v>
      </c>
      <c r="C141" s="56">
        <f>+'1'!C141</f>
        <v>0</v>
      </c>
      <c r="D141" s="5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10</v>
      </c>
      <c r="E141" s="56">
        <f t="shared" si="7"/>
        <v>10</v>
      </c>
      <c r="F141" s="5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10</v>
      </c>
      <c r="G141" s="56">
        <f t="shared" si="8"/>
        <v>0</v>
      </c>
      <c r="H141" s="5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5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66"/>
      <c r="U141" s="5"/>
    </row>
    <row r="142" spans="1:21" x14ac:dyDescent="0.55000000000000004">
      <c r="A142" s="10">
        <v>138</v>
      </c>
      <c r="B142" s="20" t="s">
        <v>150</v>
      </c>
      <c r="C142" s="56">
        <f>+'1'!C142</f>
        <v>0</v>
      </c>
      <c r="D142" s="5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56">
        <f t="shared" si="7"/>
        <v>0</v>
      </c>
      <c r="F142" s="5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56">
        <f t="shared" si="8"/>
        <v>0</v>
      </c>
      <c r="H142" s="5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5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66"/>
      <c r="U142" s="5"/>
    </row>
    <row r="143" spans="1:21" x14ac:dyDescent="0.55000000000000004">
      <c r="A143" s="10">
        <v>139</v>
      </c>
      <c r="B143" s="20" t="s">
        <v>151</v>
      </c>
      <c r="C143" s="56">
        <f>+'1'!C143</f>
        <v>0</v>
      </c>
      <c r="D143" s="5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56">
        <f t="shared" si="7"/>
        <v>0</v>
      </c>
      <c r="F143" s="5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56">
        <f t="shared" si="8"/>
        <v>0</v>
      </c>
      <c r="H143" s="5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5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66"/>
      <c r="U143" s="5"/>
    </row>
    <row r="144" spans="1:21" x14ac:dyDescent="0.55000000000000004">
      <c r="A144" s="10">
        <v>140</v>
      </c>
      <c r="B144" s="20" t="s">
        <v>152</v>
      </c>
      <c r="C144" s="56">
        <f>+'1'!C144</f>
        <v>0</v>
      </c>
      <c r="D144" s="5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56">
        <f t="shared" si="7"/>
        <v>0</v>
      </c>
      <c r="F144" s="5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56">
        <f t="shared" si="8"/>
        <v>0</v>
      </c>
      <c r="H144" s="5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5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66"/>
      <c r="U144" s="5"/>
    </row>
    <row r="145" spans="1:21" x14ac:dyDescent="0.55000000000000004">
      <c r="A145" s="10">
        <v>141</v>
      </c>
      <c r="B145" s="20" t="s">
        <v>153</v>
      </c>
      <c r="C145" s="56">
        <f>+'1'!C145</f>
        <v>0</v>
      </c>
      <c r="D145" s="5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56">
        <f t="shared" si="7"/>
        <v>0</v>
      </c>
      <c r="F145" s="5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56">
        <f t="shared" si="8"/>
        <v>0</v>
      </c>
      <c r="H145" s="5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5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66"/>
      <c r="U145" s="5"/>
    </row>
    <row r="146" spans="1:21" x14ac:dyDescent="0.55000000000000004">
      <c r="A146" s="10">
        <v>142</v>
      </c>
      <c r="B146" s="20" t="s">
        <v>154</v>
      </c>
      <c r="C146" s="56">
        <f>+'1'!C146</f>
        <v>0</v>
      </c>
      <c r="D146" s="5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56">
        <f t="shared" si="7"/>
        <v>0</v>
      </c>
      <c r="F146" s="5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56">
        <f t="shared" si="8"/>
        <v>0</v>
      </c>
      <c r="H146" s="5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5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66"/>
      <c r="U146" s="5"/>
    </row>
    <row r="147" spans="1:21" x14ac:dyDescent="0.55000000000000004">
      <c r="A147" s="10">
        <v>143</v>
      </c>
      <c r="B147" s="20" t="s">
        <v>155</v>
      </c>
      <c r="C147" s="56">
        <f>+'1'!C147</f>
        <v>0</v>
      </c>
      <c r="D147" s="5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56">
        <f t="shared" si="7"/>
        <v>0</v>
      </c>
      <c r="F147" s="5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56">
        <f t="shared" si="8"/>
        <v>0</v>
      </c>
      <c r="H147" s="5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5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66"/>
      <c r="U147" s="5"/>
    </row>
    <row r="148" spans="1:21" x14ac:dyDescent="0.55000000000000004">
      <c r="A148" s="10">
        <v>144</v>
      </c>
      <c r="B148" s="20" t="s">
        <v>156</v>
      </c>
      <c r="C148" s="56">
        <f>+'1'!C148</f>
        <v>0</v>
      </c>
      <c r="D148" s="5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56">
        <f t="shared" si="7"/>
        <v>0</v>
      </c>
      <c r="F148" s="5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56">
        <f t="shared" si="8"/>
        <v>0</v>
      </c>
      <c r="H148" s="5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5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66"/>
      <c r="U148" s="5"/>
    </row>
    <row r="149" spans="1:21" x14ac:dyDescent="0.55000000000000004">
      <c r="A149" s="10">
        <v>145</v>
      </c>
      <c r="B149" s="20" t="s">
        <v>157</v>
      </c>
      <c r="C149" s="56">
        <f>+'1'!C149</f>
        <v>0</v>
      </c>
      <c r="D149" s="5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56">
        <f t="shared" si="7"/>
        <v>0</v>
      </c>
      <c r="F149" s="5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56">
        <f t="shared" si="8"/>
        <v>0</v>
      </c>
      <c r="H149" s="5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5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66"/>
      <c r="U149" s="5"/>
    </row>
    <row r="150" spans="1:21" x14ac:dyDescent="0.55000000000000004">
      <c r="A150" s="10">
        <v>146</v>
      </c>
      <c r="B150" s="20" t="s">
        <v>335</v>
      </c>
      <c r="C150" s="56">
        <f>+'1'!C150</f>
        <v>0</v>
      </c>
      <c r="D150" s="5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40</v>
      </c>
      <c r="E150" s="56">
        <f t="shared" si="7"/>
        <v>40</v>
      </c>
      <c r="F150" s="5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14</v>
      </c>
      <c r="G150" s="56">
        <f t="shared" si="8"/>
        <v>9</v>
      </c>
      <c r="H150" s="5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17</v>
      </c>
      <c r="I150" s="22">
        <v>150</v>
      </c>
      <c r="J150" s="5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2520</v>
      </c>
      <c r="K150" s="20"/>
      <c r="M150" s="66"/>
      <c r="U150" s="5"/>
    </row>
    <row r="151" spans="1:21" x14ac:dyDescent="0.55000000000000004">
      <c r="A151" s="10">
        <v>147</v>
      </c>
      <c r="B151" s="20" t="s">
        <v>159</v>
      </c>
      <c r="C151" s="56">
        <f>+'1'!C151</f>
        <v>1</v>
      </c>
      <c r="D151" s="5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5</v>
      </c>
      <c r="E151" s="56">
        <f t="shared" si="7"/>
        <v>6</v>
      </c>
      <c r="F151" s="5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56">
        <f t="shared" si="8"/>
        <v>4</v>
      </c>
      <c r="H151" s="5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2</v>
      </c>
      <c r="I151" s="22">
        <v>120</v>
      </c>
      <c r="J151" s="5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240</v>
      </c>
      <c r="K151" s="20"/>
      <c r="M151" s="66"/>
      <c r="U151" s="5"/>
    </row>
    <row r="152" spans="1:21" x14ac:dyDescent="0.55000000000000004">
      <c r="A152" s="10">
        <v>148</v>
      </c>
      <c r="B152" s="20" t="s">
        <v>160</v>
      </c>
      <c r="C152" s="56">
        <f>+'1'!C152</f>
        <v>2</v>
      </c>
      <c r="D152" s="5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5</v>
      </c>
      <c r="E152" s="56">
        <f t="shared" si="7"/>
        <v>7</v>
      </c>
      <c r="F152" s="5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56">
        <f t="shared" si="8"/>
        <v>4</v>
      </c>
      <c r="H152" s="5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3</v>
      </c>
      <c r="I152" s="22">
        <v>120</v>
      </c>
      <c r="J152" s="5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360</v>
      </c>
      <c r="K152" s="20"/>
      <c r="M152" s="66"/>
      <c r="U152" s="5"/>
    </row>
    <row r="153" spans="1:21" x14ac:dyDescent="0.55000000000000004">
      <c r="A153" s="10">
        <v>149</v>
      </c>
      <c r="B153" s="20" t="s">
        <v>161</v>
      </c>
      <c r="C153" s="56">
        <f>+'1'!C153</f>
        <v>0</v>
      </c>
      <c r="D153" s="5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56">
        <f t="shared" si="7"/>
        <v>0</v>
      </c>
      <c r="F153" s="5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56">
        <f t="shared" si="8"/>
        <v>0</v>
      </c>
      <c r="H153" s="5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5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66"/>
      <c r="U153" s="5"/>
    </row>
    <row r="154" spans="1:21" x14ac:dyDescent="0.55000000000000004">
      <c r="A154" s="10">
        <v>150</v>
      </c>
      <c r="B154" s="20" t="s">
        <v>162</v>
      </c>
      <c r="C154" s="56">
        <f>+'1'!C154</f>
        <v>3</v>
      </c>
      <c r="D154" s="5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56">
        <f t="shared" si="7"/>
        <v>3</v>
      </c>
      <c r="F154" s="5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56">
        <f t="shared" si="8"/>
        <v>0</v>
      </c>
      <c r="H154" s="5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3</v>
      </c>
      <c r="I154" s="22">
        <v>185</v>
      </c>
      <c r="J154" s="5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555</v>
      </c>
      <c r="K154" s="20"/>
      <c r="M154" s="66"/>
      <c r="U154" s="5"/>
    </row>
    <row r="155" spans="1:21" x14ac:dyDescent="0.55000000000000004">
      <c r="A155" s="10">
        <v>151</v>
      </c>
      <c r="B155" s="20" t="s">
        <v>163</v>
      </c>
      <c r="C155" s="56">
        <f>+'1'!C155</f>
        <v>3</v>
      </c>
      <c r="D155" s="5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56">
        <f t="shared" si="7"/>
        <v>3</v>
      </c>
      <c r="F155" s="5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56">
        <f t="shared" si="8"/>
        <v>0</v>
      </c>
      <c r="H155" s="5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3</v>
      </c>
      <c r="I155" s="22">
        <v>185</v>
      </c>
      <c r="J155" s="5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555</v>
      </c>
      <c r="K155" s="20"/>
      <c r="M155" s="66"/>
      <c r="U155" s="5"/>
    </row>
    <row r="156" spans="1:21" x14ac:dyDescent="0.55000000000000004">
      <c r="A156" s="10">
        <v>152</v>
      </c>
      <c r="B156" s="20" t="s">
        <v>164</v>
      </c>
      <c r="C156" s="56">
        <f>+'1'!C156</f>
        <v>2</v>
      </c>
      <c r="D156" s="5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56">
        <f t="shared" si="7"/>
        <v>2</v>
      </c>
      <c r="F156" s="5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56">
        <f t="shared" si="8"/>
        <v>1</v>
      </c>
      <c r="H156" s="5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1</v>
      </c>
      <c r="I156" s="22">
        <v>185</v>
      </c>
      <c r="J156" s="5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185</v>
      </c>
      <c r="K156" s="20"/>
      <c r="M156" s="66"/>
      <c r="U156" s="5"/>
    </row>
    <row r="157" spans="1:21" x14ac:dyDescent="0.55000000000000004">
      <c r="A157" s="10">
        <v>153</v>
      </c>
      <c r="B157" s="20" t="s">
        <v>165</v>
      </c>
      <c r="C157" s="56">
        <f>+'1'!C157</f>
        <v>0</v>
      </c>
      <c r="D157" s="5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56">
        <f t="shared" si="7"/>
        <v>0</v>
      </c>
      <c r="F157" s="5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56">
        <f t="shared" si="8"/>
        <v>0</v>
      </c>
      <c r="H157" s="5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5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66"/>
      <c r="U157" s="5"/>
    </row>
    <row r="158" spans="1:21" x14ac:dyDescent="0.55000000000000004">
      <c r="A158" s="10">
        <v>154</v>
      </c>
      <c r="B158" s="20" t="s">
        <v>265</v>
      </c>
      <c r="C158" s="56">
        <f>+'1'!C158</f>
        <v>0</v>
      </c>
      <c r="D158" s="5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56">
        <f t="shared" si="7"/>
        <v>0</v>
      </c>
      <c r="F158" s="5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56">
        <f t="shared" si="8"/>
        <v>0</v>
      </c>
      <c r="H158" s="5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10</v>
      </c>
      <c r="J158" s="5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66"/>
      <c r="U158" s="5"/>
    </row>
    <row r="159" spans="1:21" x14ac:dyDescent="0.55000000000000004">
      <c r="A159" s="10">
        <v>155</v>
      </c>
      <c r="B159" s="20" t="s">
        <v>166</v>
      </c>
      <c r="C159" s="56">
        <f>+'1'!C159</f>
        <v>0</v>
      </c>
      <c r="D159" s="5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5</v>
      </c>
      <c r="E159" s="56">
        <f t="shared" si="7"/>
        <v>5</v>
      </c>
      <c r="F159" s="5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56">
        <f t="shared" si="8"/>
        <v>2</v>
      </c>
      <c r="H159" s="5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3</v>
      </c>
      <c r="I159" s="22">
        <v>90</v>
      </c>
      <c r="J159" s="5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270</v>
      </c>
      <c r="K159" s="20"/>
      <c r="M159" s="66"/>
      <c r="U159" s="5"/>
    </row>
    <row r="160" spans="1:21" x14ac:dyDescent="0.55000000000000004">
      <c r="A160" s="10">
        <v>156</v>
      </c>
      <c r="B160" s="20" t="s">
        <v>167</v>
      </c>
      <c r="C160" s="56">
        <f>+'1'!C160</f>
        <v>0</v>
      </c>
      <c r="D160" s="5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5</v>
      </c>
      <c r="E160" s="56">
        <f t="shared" si="7"/>
        <v>5</v>
      </c>
      <c r="F160" s="5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56">
        <f t="shared" si="8"/>
        <v>1</v>
      </c>
      <c r="H160" s="5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4</v>
      </c>
      <c r="I160" s="22">
        <v>90</v>
      </c>
      <c r="J160" s="5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360</v>
      </c>
      <c r="K160" s="20"/>
      <c r="M160" s="66"/>
      <c r="U160" s="5"/>
    </row>
    <row r="161" spans="1:21" x14ac:dyDescent="0.55000000000000004">
      <c r="A161" s="10">
        <v>157</v>
      </c>
      <c r="B161" s="20" t="s">
        <v>168</v>
      </c>
      <c r="C161" s="56">
        <f>+'1'!C161</f>
        <v>0</v>
      </c>
      <c r="D161" s="5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10</v>
      </c>
      <c r="E161" s="56">
        <f t="shared" si="7"/>
        <v>10</v>
      </c>
      <c r="F161" s="5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56">
        <f t="shared" si="8"/>
        <v>10</v>
      </c>
      <c r="H161" s="5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2">
        <v>90</v>
      </c>
      <c r="J161" s="5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66"/>
      <c r="U161" s="5"/>
    </row>
    <row r="162" spans="1:21" x14ac:dyDescent="0.55000000000000004">
      <c r="A162" s="10">
        <v>158</v>
      </c>
      <c r="B162" s="20" t="s">
        <v>169</v>
      </c>
      <c r="C162" s="56">
        <f>+'1'!C162</f>
        <v>0</v>
      </c>
      <c r="D162" s="5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5</v>
      </c>
      <c r="E162" s="56">
        <f t="shared" si="7"/>
        <v>5</v>
      </c>
      <c r="F162" s="5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56">
        <f t="shared" si="8"/>
        <v>0</v>
      </c>
      <c r="H162" s="5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5</v>
      </c>
      <c r="I162" s="22">
        <v>90</v>
      </c>
      <c r="J162" s="5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450</v>
      </c>
      <c r="K162" s="20"/>
      <c r="M162" s="66"/>
      <c r="U162" s="5"/>
    </row>
    <row r="163" spans="1:21" x14ac:dyDescent="0.55000000000000004">
      <c r="A163" s="10">
        <v>159</v>
      </c>
      <c r="B163" s="20" t="s">
        <v>261</v>
      </c>
      <c r="C163" s="56">
        <f>+'1'!C163</f>
        <v>2</v>
      </c>
      <c r="D163" s="5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56">
        <f t="shared" si="7"/>
        <v>2</v>
      </c>
      <c r="F163" s="5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56">
        <f t="shared" si="8"/>
        <v>0</v>
      </c>
      <c r="H163" s="5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2</v>
      </c>
      <c r="I163" s="22">
        <v>30</v>
      </c>
      <c r="J163" s="5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60</v>
      </c>
      <c r="K163" s="20"/>
      <c r="M163" s="66"/>
      <c r="U163" s="5"/>
    </row>
    <row r="164" spans="1:21" x14ac:dyDescent="0.55000000000000004">
      <c r="A164" s="10">
        <v>160</v>
      </c>
      <c r="B164" s="20" t="s">
        <v>170</v>
      </c>
      <c r="C164" s="56">
        <f>+'1'!C164</f>
        <v>1</v>
      </c>
      <c r="D164" s="5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10</v>
      </c>
      <c r="E164" s="56">
        <f t="shared" si="7"/>
        <v>11</v>
      </c>
      <c r="F164" s="5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56">
        <f t="shared" si="8"/>
        <v>6</v>
      </c>
      <c r="H164" s="5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5</v>
      </c>
      <c r="I164" s="22">
        <v>50</v>
      </c>
      <c r="J164" s="5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250</v>
      </c>
      <c r="K164" s="20"/>
      <c r="M164" s="66"/>
      <c r="U164" s="5"/>
    </row>
    <row r="165" spans="1:21" x14ac:dyDescent="0.55000000000000004">
      <c r="A165" s="10">
        <v>161</v>
      </c>
      <c r="B165" s="20" t="s">
        <v>171</v>
      </c>
      <c r="C165" s="56">
        <f>+'1'!C165</f>
        <v>0</v>
      </c>
      <c r="D165" s="5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56">
        <f t="shared" si="7"/>
        <v>0</v>
      </c>
      <c r="F165" s="5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56">
        <f t="shared" si="8"/>
        <v>0</v>
      </c>
      <c r="H165" s="5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5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66"/>
      <c r="U165" s="5"/>
    </row>
    <row r="166" spans="1:21" x14ac:dyDescent="0.55000000000000004">
      <c r="A166" s="10">
        <v>162</v>
      </c>
      <c r="B166" s="20" t="s">
        <v>172</v>
      </c>
      <c r="C166" s="56">
        <f>+'1'!C166</f>
        <v>0</v>
      </c>
      <c r="D166" s="5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56">
        <f t="shared" si="7"/>
        <v>0</v>
      </c>
      <c r="F166" s="5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56">
        <f t="shared" si="8"/>
        <v>0</v>
      </c>
      <c r="H166" s="5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5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66"/>
      <c r="U166" s="5"/>
    </row>
    <row r="167" spans="1:21" x14ac:dyDescent="0.55000000000000004">
      <c r="A167" s="10">
        <v>163</v>
      </c>
      <c r="B167" s="20" t="s">
        <v>173</v>
      </c>
      <c r="C167" s="56">
        <f>+'1'!C167</f>
        <v>0</v>
      </c>
      <c r="D167" s="5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4</v>
      </c>
      <c r="E167" s="56">
        <f t="shared" si="7"/>
        <v>4</v>
      </c>
      <c r="F167" s="5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56">
        <f t="shared" si="8"/>
        <v>0</v>
      </c>
      <c r="H167" s="5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4</v>
      </c>
      <c r="I167" s="22">
        <v>50</v>
      </c>
      <c r="J167" s="5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200</v>
      </c>
      <c r="K167" s="20"/>
      <c r="M167" s="66"/>
      <c r="U167" s="5"/>
    </row>
    <row r="168" spans="1:21" x14ac:dyDescent="0.55000000000000004">
      <c r="A168" s="10">
        <v>164</v>
      </c>
      <c r="B168" s="20" t="s">
        <v>174</v>
      </c>
      <c r="C168" s="56">
        <f>+'1'!C168</f>
        <v>17</v>
      </c>
      <c r="D168" s="5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15</v>
      </c>
      <c r="E168" s="56">
        <f t="shared" si="7"/>
        <v>32</v>
      </c>
      <c r="F168" s="5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56">
        <f t="shared" si="8"/>
        <v>26</v>
      </c>
      <c r="H168" s="5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6</v>
      </c>
      <c r="I168" s="22">
        <v>55</v>
      </c>
      <c r="J168" s="5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330</v>
      </c>
      <c r="K168" s="20"/>
      <c r="M168" s="66"/>
      <c r="U168" s="5"/>
    </row>
    <row r="169" spans="1:21" x14ac:dyDescent="0.55000000000000004">
      <c r="A169" s="10">
        <v>165</v>
      </c>
      <c r="B169" s="20" t="s">
        <v>175</v>
      </c>
      <c r="C169" s="56">
        <f>+'1'!C169</f>
        <v>0</v>
      </c>
      <c r="D169" s="5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56">
        <f t="shared" si="7"/>
        <v>0</v>
      </c>
      <c r="F169" s="5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56">
        <f t="shared" si="8"/>
        <v>0</v>
      </c>
      <c r="H169" s="5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80</v>
      </c>
      <c r="J169" s="5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66"/>
      <c r="U169" s="5"/>
    </row>
    <row r="170" spans="1:21" x14ac:dyDescent="0.55000000000000004">
      <c r="A170" s="10">
        <v>166</v>
      </c>
      <c r="B170" s="20" t="s">
        <v>176</v>
      </c>
      <c r="C170" s="56">
        <f>+'1'!C170</f>
        <v>4</v>
      </c>
      <c r="D170" s="5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56">
        <f t="shared" si="7"/>
        <v>4</v>
      </c>
      <c r="F170" s="5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56">
        <f t="shared" si="8"/>
        <v>3</v>
      </c>
      <c r="H170" s="5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</v>
      </c>
      <c r="I170" s="22">
        <v>80</v>
      </c>
      <c r="J170" s="5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80</v>
      </c>
      <c r="K170" s="20"/>
      <c r="M170" s="66"/>
      <c r="U170" s="5"/>
    </row>
    <row r="171" spans="1:21" x14ac:dyDescent="0.55000000000000004">
      <c r="A171" s="10">
        <v>167</v>
      </c>
      <c r="B171" s="20" t="s">
        <v>177</v>
      </c>
      <c r="C171" s="56">
        <f>+'1'!C171</f>
        <v>0</v>
      </c>
      <c r="D171" s="5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56">
        <f t="shared" si="7"/>
        <v>0</v>
      </c>
      <c r="F171" s="5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56">
        <f t="shared" si="8"/>
        <v>0</v>
      </c>
      <c r="H171" s="5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5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66"/>
      <c r="U171" s="5"/>
    </row>
    <row r="172" spans="1:21" x14ac:dyDescent="0.55000000000000004">
      <c r="A172" s="10">
        <v>168</v>
      </c>
      <c r="B172" s="20" t="s">
        <v>178</v>
      </c>
      <c r="C172" s="56">
        <f>+'1'!C172</f>
        <v>0</v>
      </c>
      <c r="D172" s="5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56">
        <f t="shared" si="7"/>
        <v>0</v>
      </c>
      <c r="F172" s="5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56">
        <f t="shared" si="8"/>
        <v>0</v>
      </c>
      <c r="H172" s="5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5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66"/>
      <c r="U172" s="5"/>
    </row>
    <row r="173" spans="1:21" x14ac:dyDescent="0.55000000000000004">
      <c r="A173" s="10">
        <v>169</v>
      </c>
      <c r="B173" s="20" t="s">
        <v>179</v>
      </c>
      <c r="C173" s="56">
        <f>+'1'!C173</f>
        <v>0</v>
      </c>
      <c r="D173" s="5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56">
        <f t="shared" si="7"/>
        <v>0</v>
      </c>
      <c r="F173" s="5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56">
        <f t="shared" si="8"/>
        <v>0</v>
      </c>
      <c r="H173" s="5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5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66"/>
      <c r="U173" s="5"/>
    </row>
    <row r="174" spans="1:21" x14ac:dyDescent="0.55000000000000004">
      <c r="A174" s="10">
        <v>170</v>
      </c>
      <c r="B174" s="20" t="s">
        <v>180</v>
      </c>
      <c r="C174" s="56">
        <f>+'1'!C174</f>
        <v>0</v>
      </c>
      <c r="D174" s="5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56">
        <f t="shared" si="7"/>
        <v>0</v>
      </c>
      <c r="F174" s="5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56">
        <f t="shared" si="8"/>
        <v>0</v>
      </c>
      <c r="H174" s="5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5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66"/>
      <c r="U174" s="5"/>
    </row>
    <row r="175" spans="1:21" x14ac:dyDescent="0.55000000000000004">
      <c r="A175" s="10">
        <v>171</v>
      </c>
      <c r="B175" s="20" t="s">
        <v>181</v>
      </c>
      <c r="C175" s="56">
        <f>+'1'!C175</f>
        <v>0</v>
      </c>
      <c r="D175" s="5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56">
        <f t="shared" si="7"/>
        <v>0</v>
      </c>
      <c r="F175" s="5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56">
        <f t="shared" si="8"/>
        <v>0</v>
      </c>
      <c r="H175" s="5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5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66"/>
      <c r="U175" s="5"/>
    </row>
    <row r="176" spans="1:21" x14ac:dyDescent="0.55000000000000004">
      <c r="A176" s="10">
        <v>172</v>
      </c>
      <c r="B176" s="20" t="s">
        <v>182</v>
      </c>
      <c r="C176" s="56">
        <f>+'1'!C176</f>
        <v>0</v>
      </c>
      <c r="D176" s="5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56">
        <f t="shared" si="7"/>
        <v>0</v>
      </c>
      <c r="F176" s="5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56">
        <f t="shared" si="8"/>
        <v>0</v>
      </c>
      <c r="H176" s="5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2">
        <v>50</v>
      </c>
      <c r="J176" s="5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66"/>
      <c r="U176" s="5"/>
    </row>
    <row r="177" spans="1:21" x14ac:dyDescent="0.55000000000000004">
      <c r="A177" s="10">
        <v>173</v>
      </c>
      <c r="B177" s="20" t="s">
        <v>183</v>
      </c>
      <c r="C177" s="56">
        <f>+'1'!C177</f>
        <v>0</v>
      </c>
      <c r="D177" s="5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56">
        <f t="shared" si="7"/>
        <v>0</v>
      </c>
      <c r="F177" s="5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56">
        <f t="shared" si="8"/>
        <v>0</v>
      </c>
      <c r="H177" s="5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5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66"/>
      <c r="U177" s="5"/>
    </row>
    <row r="178" spans="1:21" x14ac:dyDescent="0.55000000000000004">
      <c r="A178" s="10">
        <v>174</v>
      </c>
      <c r="B178" s="20" t="s">
        <v>184</v>
      </c>
      <c r="C178" s="56">
        <f>+'1'!C178</f>
        <v>0</v>
      </c>
      <c r="D178" s="5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8</v>
      </c>
      <c r="E178" s="56">
        <f t="shared" si="7"/>
        <v>8</v>
      </c>
      <c r="F178" s="5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56">
        <f t="shared" si="8"/>
        <v>3</v>
      </c>
      <c r="H178" s="5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5</v>
      </c>
      <c r="I178" s="22">
        <v>120</v>
      </c>
      <c r="J178" s="5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600</v>
      </c>
      <c r="K178" s="20"/>
      <c r="M178" s="66"/>
      <c r="U178" s="5"/>
    </row>
    <row r="179" spans="1:21" x14ac:dyDescent="0.55000000000000004">
      <c r="A179" s="10">
        <v>175</v>
      </c>
      <c r="B179" s="20" t="s">
        <v>185</v>
      </c>
      <c r="C179" s="56">
        <f>+'1'!C179</f>
        <v>42</v>
      </c>
      <c r="D179" s="5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56">
        <f t="shared" si="7"/>
        <v>42</v>
      </c>
      <c r="F179" s="5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56">
        <f t="shared" si="8"/>
        <v>31</v>
      </c>
      <c r="H179" s="5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11</v>
      </c>
      <c r="I179" s="22">
        <v>10</v>
      </c>
      <c r="J179" s="5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110</v>
      </c>
      <c r="K179" s="20"/>
      <c r="M179" s="66"/>
      <c r="U179" s="5"/>
    </row>
    <row r="180" spans="1:21" x14ac:dyDescent="0.55000000000000004">
      <c r="A180" s="10">
        <v>176</v>
      </c>
      <c r="B180" s="20" t="s">
        <v>186</v>
      </c>
      <c r="C180" s="56">
        <f>+'1'!C180</f>
        <v>0</v>
      </c>
      <c r="D180" s="5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56">
        <f t="shared" si="7"/>
        <v>0</v>
      </c>
      <c r="F180" s="5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56">
        <f t="shared" si="8"/>
        <v>0</v>
      </c>
      <c r="H180" s="5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5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66"/>
      <c r="U180" s="5"/>
    </row>
    <row r="181" spans="1:21" x14ac:dyDescent="0.55000000000000004">
      <c r="A181" s="10">
        <v>177</v>
      </c>
      <c r="B181" s="20" t="s">
        <v>187</v>
      </c>
      <c r="C181" s="56">
        <f>+'1'!C181</f>
        <v>0</v>
      </c>
      <c r="D181" s="5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56">
        <f t="shared" si="7"/>
        <v>0</v>
      </c>
      <c r="F181" s="5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56">
        <f t="shared" si="8"/>
        <v>0</v>
      </c>
      <c r="H181" s="5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2">
        <v>10</v>
      </c>
      <c r="J181" s="5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66"/>
      <c r="U181" s="5"/>
    </row>
    <row r="182" spans="1:21" x14ac:dyDescent="0.55000000000000004">
      <c r="A182" s="10">
        <v>178</v>
      </c>
      <c r="B182" s="20" t="s">
        <v>188</v>
      </c>
      <c r="C182" s="56">
        <f>+'1'!C182</f>
        <v>0</v>
      </c>
      <c r="D182" s="5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56">
        <f t="shared" si="7"/>
        <v>0</v>
      </c>
      <c r="F182" s="5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56">
        <f t="shared" si="8"/>
        <v>0</v>
      </c>
      <c r="H182" s="5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5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66"/>
      <c r="U182" s="5"/>
    </row>
    <row r="183" spans="1:21" x14ac:dyDescent="0.55000000000000004">
      <c r="A183" s="10">
        <v>179</v>
      </c>
      <c r="B183" s="20" t="s">
        <v>189</v>
      </c>
      <c r="C183" s="56">
        <f>+'1'!C183</f>
        <v>0</v>
      </c>
      <c r="D183" s="5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56">
        <f t="shared" si="7"/>
        <v>0</v>
      </c>
      <c r="F183" s="5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56">
        <f t="shared" si="8"/>
        <v>0</v>
      </c>
      <c r="H183" s="5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2">
        <v>10</v>
      </c>
      <c r="J183" s="5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66"/>
      <c r="U183" s="5"/>
    </row>
    <row r="184" spans="1:21" x14ac:dyDescent="0.55000000000000004">
      <c r="A184" s="10">
        <v>180</v>
      </c>
      <c r="B184" s="20" t="s">
        <v>190</v>
      </c>
      <c r="C184" s="56">
        <f>+'1'!C184</f>
        <v>0</v>
      </c>
      <c r="D184" s="5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56">
        <f t="shared" si="7"/>
        <v>0</v>
      </c>
      <c r="F184" s="5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56">
        <f t="shared" si="8"/>
        <v>0</v>
      </c>
      <c r="H184" s="5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2">
        <v>10</v>
      </c>
      <c r="J184" s="5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66"/>
      <c r="U184" s="5"/>
    </row>
    <row r="185" spans="1:21" x14ac:dyDescent="0.55000000000000004">
      <c r="A185" s="10">
        <v>181</v>
      </c>
      <c r="B185" s="20" t="s">
        <v>191</v>
      </c>
      <c r="C185" s="56">
        <f>+'1'!C185</f>
        <v>0</v>
      </c>
      <c r="D185" s="5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56">
        <f t="shared" si="7"/>
        <v>0</v>
      </c>
      <c r="F185" s="5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56">
        <f t="shared" si="8"/>
        <v>0</v>
      </c>
      <c r="H185" s="5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5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66"/>
      <c r="U185" s="5"/>
    </row>
    <row r="186" spans="1:21" x14ac:dyDescent="0.55000000000000004">
      <c r="A186" s="10">
        <v>182</v>
      </c>
      <c r="B186" s="20" t="s">
        <v>192</v>
      </c>
      <c r="C186" s="56">
        <f>+'1'!C186</f>
        <v>0</v>
      </c>
      <c r="D186" s="5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56">
        <f t="shared" si="7"/>
        <v>0</v>
      </c>
      <c r="F186" s="5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56">
        <f t="shared" si="8"/>
        <v>0</v>
      </c>
      <c r="H186" s="5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5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66"/>
      <c r="U186" s="5"/>
    </row>
    <row r="187" spans="1:21" x14ac:dyDescent="0.55000000000000004">
      <c r="A187" s="10">
        <v>183</v>
      </c>
      <c r="B187" s="20" t="s">
        <v>193</v>
      </c>
      <c r="C187" s="56">
        <f>+'1'!C187</f>
        <v>0</v>
      </c>
      <c r="D187" s="5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56">
        <f t="shared" si="7"/>
        <v>0</v>
      </c>
      <c r="F187" s="5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56">
        <f t="shared" si="8"/>
        <v>0</v>
      </c>
      <c r="H187" s="5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5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66"/>
      <c r="U187" s="5"/>
    </row>
    <row r="188" spans="1:21" x14ac:dyDescent="0.55000000000000004">
      <c r="A188" s="10">
        <v>184</v>
      </c>
      <c r="B188" s="20" t="s">
        <v>194</v>
      </c>
      <c r="C188" s="56">
        <f>+'1'!C188</f>
        <v>0</v>
      </c>
      <c r="D188" s="5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56">
        <f t="shared" si="7"/>
        <v>0</v>
      </c>
      <c r="F188" s="5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56">
        <f t="shared" si="8"/>
        <v>0</v>
      </c>
      <c r="H188" s="5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5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66"/>
      <c r="U188" s="5"/>
    </row>
    <row r="189" spans="1:21" x14ac:dyDescent="0.55000000000000004">
      <c r="A189" s="10">
        <v>185</v>
      </c>
      <c r="B189" s="20" t="s">
        <v>195</v>
      </c>
      <c r="C189" s="56">
        <f>+'1'!C189</f>
        <v>0</v>
      </c>
      <c r="D189" s="5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56">
        <f t="shared" si="7"/>
        <v>0</v>
      </c>
      <c r="F189" s="5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56">
        <f t="shared" si="8"/>
        <v>0</v>
      </c>
      <c r="H189" s="5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/>
      <c r="J189" s="5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1575</v>
      </c>
      <c r="K189" s="20"/>
      <c r="M189" s="66"/>
      <c r="U189" s="5"/>
    </row>
    <row r="190" spans="1:21" x14ac:dyDescent="0.55000000000000004">
      <c r="A190" s="10">
        <v>186</v>
      </c>
      <c r="B190" s="20" t="s">
        <v>196</v>
      </c>
      <c r="C190" s="56">
        <f>+'1'!C190</f>
        <v>0</v>
      </c>
      <c r="D190" s="5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5</v>
      </c>
      <c r="E190" s="56">
        <f t="shared" si="7"/>
        <v>5</v>
      </c>
      <c r="F190" s="5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56">
        <f t="shared" si="8"/>
        <v>0</v>
      </c>
      <c r="H190" s="5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5</v>
      </c>
      <c r="I190" s="16">
        <v>55</v>
      </c>
      <c r="J190" s="5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275</v>
      </c>
      <c r="K190" s="20"/>
      <c r="M190" s="66"/>
      <c r="U190" s="5"/>
    </row>
    <row r="191" spans="1:21" x14ac:dyDescent="0.55000000000000004">
      <c r="A191" s="10">
        <v>187</v>
      </c>
      <c r="B191" s="20" t="s">
        <v>197</v>
      </c>
      <c r="C191" s="56">
        <f>+'1'!C191</f>
        <v>0</v>
      </c>
      <c r="D191" s="5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56">
        <f t="shared" si="7"/>
        <v>0</v>
      </c>
      <c r="F191" s="5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56">
        <f t="shared" si="8"/>
        <v>0</v>
      </c>
      <c r="H191" s="5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5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66"/>
      <c r="U191" s="5"/>
    </row>
    <row r="192" spans="1:21" x14ac:dyDescent="0.55000000000000004">
      <c r="A192" s="10">
        <v>188</v>
      </c>
      <c r="B192" s="20" t="s">
        <v>198</v>
      </c>
      <c r="C192" s="56">
        <f>+'1'!C192</f>
        <v>0</v>
      </c>
      <c r="D192" s="5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56">
        <f t="shared" si="7"/>
        <v>0</v>
      </c>
      <c r="F192" s="5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56">
        <f t="shared" si="8"/>
        <v>0</v>
      </c>
      <c r="H192" s="5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50</v>
      </c>
      <c r="J192" s="5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66"/>
      <c r="U192" s="5"/>
    </row>
    <row r="193" spans="1:21" x14ac:dyDescent="0.55000000000000004">
      <c r="A193" s="10">
        <v>189</v>
      </c>
      <c r="B193" s="20" t="s">
        <v>199</v>
      </c>
      <c r="C193" s="56">
        <f>+'1'!C193</f>
        <v>0</v>
      </c>
      <c r="D193" s="5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56">
        <f t="shared" si="7"/>
        <v>0</v>
      </c>
      <c r="F193" s="5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56">
        <f t="shared" si="8"/>
        <v>0</v>
      </c>
      <c r="H193" s="5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30</v>
      </c>
      <c r="J193" s="5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66"/>
      <c r="U193" s="5"/>
    </row>
    <row r="194" spans="1:21" x14ac:dyDescent="0.55000000000000004">
      <c r="A194" s="10">
        <v>190</v>
      </c>
      <c r="B194" s="20" t="s">
        <v>200</v>
      </c>
      <c r="C194" s="56">
        <f>+'1'!C194</f>
        <v>0</v>
      </c>
      <c r="D194" s="5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56">
        <f t="shared" si="7"/>
        <v>0</v>
      </c>
      <c r="F194" s="5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56">
        <f t="shared" si="8"/>
        <v>0</v>
      </c>
      <c r="H194" s="5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5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66"/>
      <c r="U194" s="5"/>
    </row>
    <row r="195" spans="1:21" x14ac:dyDescent="0.55000000000000004">
      <c r="A195" s="10">
        <v>191</v>
      </c>
      <c r="B195" s="20" t="s">
        <v>201</v>
      </c>
      <c r="C195" s="56">
        <f>+'1'!C195</f>
        <v>0</v>
      </c>
      <c r="D195" s="5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56">
        <f t="shared" si="7"/>
        <v>0</v>
      </c>
      <c r="F195" s="5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56">
        <f t="shared" si="8"/>
        <v>0</v>
      </c>
      <c r="H195" s="5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5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66"/>
      <c r="U195" s="5"/>
    </row>
    <row r="196" spans="1:21" x14ac:dyDescent="0.55000000000000004">
      <c r="A196" s="10">
        <v>192</v>
      </c>
      <c r="B196" s="20" t="s">
        <v>202</v>
      </c>
      <c r="C196" s="56">
        <f>+'1'!C196</f>
        <v>0</v>
      </c>
      <c r="D196" s="5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16</v>
      </c>
      <c r="E196" s="56">
        <f t="shared" si="7"/>
        <v>16</v>
      </c>
      <c r="F196" s="5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56">
        <f t="shared" si="8"/>
        <v>0</v>
      </c>
      <c r="H196" s="5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16</v>
      </c>
      <c r="I196" s="16">
        <v>25</v>
      </c>
      <c r="J196" s="5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560</v>
      </c>
      <c r="K196" s="20"/>
      <c r="M196" s="66"/>
      <c r="U196" s="5"/>
    </row>
    <row r="197" spans="1:21" x14ac:dyDescent="0.55000000000000004">
      <c r="A197" s="10">
        <v>193</v>
      </c>
      <c r="B197" s="20" t="s">
        <v>203</v>
      </c>
      <c r="C197" s="56">
        <f>+'1'!C197</f>
        <v>0</v>
      </c>
      <c r="D197" s="5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56">
        <f t="shared" si="7"/>
        <v>0</v>
      </c>
      <c r="F197" s="5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56">
        <f t="shared" si="8"/>
        <v>0</v>
      </c>
      <c r="H197" s="5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65</v>
      </c>
      <c r="J197" s="5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66"/>
      <c r="U197" s="5"/>
    </row>
    <row r="198" spans="1:21" x14ac:dyDescent="0.55000000000000004">
      <c r="A198" s="10">
        <v>194</v>
      </c>
      <c r="B198" s="20" t="s">
        <v>204</v>
      </c>
      <c r="C198" s="56">
        <f>+'1'!C198</f>
        <v>391</v>
      </c>
      <c r="D198" s="5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56">
        <f t="shared" ref="E198:E224" si="9">+C198+D198</f>
        <v>391</v>
      </c>
      <c r="F198" s="5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116</v>
      </c>
      <c r="G198" s="56">
        <f t="shared" ref="G198:G224" si="10">E198-F198-H198</f>
        <v>275</v>
      </c>
      <c r="H198" s="5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5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66"/>
      <c r="U198" s="5"/>
    </row>
    <row r="199" spans="1:21" x14ac:dyDescent="0.55000000000000004">
      <c r="A199" s="10">
        <v>195</v>
      </c>
      <c r="B199" s="20" t="s">
        <v>194</v>
      </c>
      <c r="C199" s="56">
        <f>+'1'!C199</f>
        <v>253</v>
      </c>
      <c r="D199" s="5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56">
        <f t="shared" si="9"/>
        <v>253</v>
      </c>
      <c r="F199" s="5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116</v>
      </c>
      <c r="G199" s="56">
        <f t="shared" si="10"/>
        <v>137</v>
      </c>
      <c r="H199" s="5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5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66"/>
      <c r="U199" s="5"/>
    </row>
    <row r="200" spans="1:21" x14ac:dyDescent="0.55000000000000004">
      <c r="A200" s="10">
        <v>196</v>
      </c>
      <c r="B200" s="20" t="s">
        <v>205</v>
      </c>
      <c r="C200" s="56">
        <f>+'1'!C200</f>
        <v>0</v>
      </c>
      <c r="D200" s="5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56">
        <f t="shared" si="9"/>
        <v>0</v>
      </c>
      <c r="F200" s="5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56">
        <f t="shared" si="10"/>
        <v>0</v>
      </c>
      <c r="H200" s="5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5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66"/>
      <c r="U200" s="5"/>
    </row>
    <row r="201" spans="1:21" x14ac:dyDescent="0.55000000000000004">
      <c r="A201" s="10">
        <v>197</v>
      </c>
      <c r="B201" s="20" t="s">
        <v>206</v>
      </c>
      <c r="C201" s="56">
        <f>+'1'!C201</f>
        <v>0</v>
      </c>
      <c r="D201" s="5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56">
        <f t="shared" si="9"/>
        <v>0</v>
      </c>
      <c r="F201" s="5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56">
        <f t="shared" si="10"/>
        <v>0</v>
      </c>
      <c r="H201" s="5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65</v>
      </c>
      <c r="J201" s="5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66"/>
      <c r="U201" s="5"/>
    </row>
    <row r="202" spans="1:21" x14ac:dyDescent="0.55000000000000004">
      <c r="A202" s="10">
        <v>198</v>
      </c>
      <c r="B202" s="20" t="s">
        <v>207</v>
      </c>
      <c r="C202" s="56">
        <f>+'1'!C202</f>
        <v>0</v>
      </c>
      <c r="D202" s="5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56">
        <f t="shared" si="9"/>
        <v>0</v>
      </c>
      <c r="F202" s="5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56">
        <f t="shared" si="10"/>
        <v>0</v>
      </c>
      <c r="H202" s="5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65</v>
      </c>
      <c r="J202" s="5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66"/>
      <c r="U202" s="5"/>
    </row>
    <row r="203" spans="1:21" x14ac:dyDescent="0.55000000000000004">
      <c r="A203" s="10">
        <v>199</v>
      </c>
      <c r="B203" s="20" t="s">
        <v>208</v>
      </c>
      <c r="C203" s="56">
        <f>+'1'!C203</f>
        <v>0</v>
      </c>
      <c r="D203" s="5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56">
        <f t="shared" si="9"/>
        <v>0</v>
      </c>
      <c r="F203" s="5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56">
        <f t="shared" si="10"/>
        <v>0</v>
      </c>
      <c r="H203" s="5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65</v>
      </c>
      <c r="J203" s="5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66"/>
      <c r="U203" s="5"/>
    </row>
    <row r="204" spans="1:21" x14ac:dyDescent="0.55000000000000004">
      <c r="A204" s="10">
        <v>200</v>
      </c>
      <c r="B204" s="20" t="s">
        <v>209</v>
      </c>
      <c r="C204" s="56">
        <f>+'1'!C204</f>
        <v>0</v>
      </c>
      <c r="D204" s="5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56">
        <f t="shared" si="9"/>
        <v>0</v>
      </c>
      <c r="F204" s="5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56">
        <f t="shared" si="10"/>
        <v>0</v>
      </c>
      <c r="H204" s="5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150</v>
      </c>
      <c r="J204" s="5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66"/>
      <c r="U204" s="5"/>
    </row>
    <row r="205" spans="1:21" x14ac:dyDescent="0.55000000000000004">
      <c r="A205" s="10">
        <v>201</v>
      </c>
      <c r="B205" s="20" t="s">
        <v>210</v>
      </c>
      <c r="C205" s="56">
        <f>+'1'!C205</f>
        <v>0</v>
      </c>
      <c r="D205" s="5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56">
        <f t="shared" si="9"/>
        <v>0</v>
      </c>
      <c r="F205" s="5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56">
        <f t="shared" si="10"/>
        <v>0</v>
      </c>
      <c r="H205" s="5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150</v>
      </c>
      <c r="J205" s="5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66"/>
      <c r="U205" s="5"/>
    </row>
    <row r="206" spans="1:21" x14ac:dyDescent="0.55000000000000004">
      <c r="A206" s="10">
        <v>202</v>
      </c>
      <c r="B206" s="20" t="s">
        <v>211</v>
      </c>
      <c r="C206" s="56">
        <f>+'1'!C206</f>
        <v>0</v>
      </c>
      <c r="D206" s="5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56">
        <f t="shared" si="9"/>
        <v>0</v>
      </c>
      <c r="F206" s="5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56">
        <f t="shared" si="10"/>
        <v>0</v>
      </c>
      <c r="H206" s="5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150</v>
      </c>
      <c r="J206" s="5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66"/>
      <c r="U206" s="5"/>
    </row>
    <row r="207" spans="1:21" x14ac:dyDescent="0.55000000000000004">
      <c r="A207" s="10">
        <v>203</v>
      </c>
      <c r="B207" s="20" t="s">
        <v>255</v>
      </c>
      <c r="C207" s="56">
        <f>+'1'!C207</f>
        <v>0</v>
      </c>
      <c r="D207" s="5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56">
        <f t="shared" si="9"/>
        <v>0</v>
      </c>
      <c r="F207" s="5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56">
        <f t="shared" si="10"/>
        <v>0</v>
      </c>
      <c r="H207" s="5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55</v>
      </c>
      <c r="J207" s="5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66"/>
      <c r="U207" s="5"/>
    </row>
    <row r="208" spans="1:21" x14ac:dyDescent="0.55000000000000004">
      <c r="A208" s="10">
        <v>204</v>
      </c>
      <c r="B208" s="20" t="s">
        <v>256</v>
      </c>
      <c r="C208" s="56">
        <f>+'1'!C208</f>
        <v>0</v>
      </c>
      <c r="D208" s="5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56">
        <f t="shared" si="9"/>
        <v>0</v>
      </c>
      <c r="F208" s="5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56">
        <f t="shared" si="10"/>
        <v>0</v>
      </c>
      <c r="H208" s="5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30</v>
      </c>
      <c r="J208" s="5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66"/>
      <c r="U208" s="5"/>
    </row>
    <row r="209" spans="1:21" x14ac:dyDescent="0.55000000000000004">
      <c r="A209" s="10">
        <v>205</v>
      </c>
      <c r="B209" s="20" t="s">
        <v>264</v>
      </c>
      <c r="C209" s="56">
        <f>+'1'!C209</f>
        <v>0</v>
      </c>
      <c r="D209" s="5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56">
        <f t="shared" si="9"/>
        <v>0</v>
      </c>
      <c r="F209" s="5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56">
        <f t="shared" si="10"/>
        <v>0</v>
      </c>
      <c r="H209" s="5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50</v>
      </c>
      <c r="J209" s="5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66"/>
      <c r="U209" s="5"/>
    </row>
    <row r="210" spans="1:21" x14ac:dyDescent="0.55000000000000004">
      <c r="A210" s="10">
        <v>206</v>
      </c>
      <c r="B210" s="20" t="s">
        <v>262</v>
      </c>
      <c r="C210" s="56">
        <f>+'1'!C210</f>
        <v>0</v>
      </c>
      <c r="D210" s="5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56">
        <f t="shared" si="9"/>
        <v>0</v>
      </c>
      <c r="F210" s="5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56">
        <f t="shared" si="10"/>
        <v>0</v>
      </c>
      <c r="H210" s="5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60</v>
      </c>
      <c r="J210" s="5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66"/>
      <c r="U210" s="5"/>
    </row>
    <row r="211" spans="1:21" x14ac:dyDescent="0.55000000000000004">
      <c r="A211" s="10">
        <v>207</v>
      </c>
      <c r="B211" s="20" t="s">
        <v>274</v>
      </c>
      <c r="C211" s="56">
        <f>+'1'!C211</f>
        <v>0</v>
      </c>
      <c r="D211" s="5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56">
        <f t="shared" si="9"/>
        <v>0</v>
      </c>
      <c r="F211" s="5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56">
        <f t="shared" si="10"/>
        <v>0</v>
      </c>
      <c r="H211" s="5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6">
        <v>60</v>
      </c>
      <c r="J211" s="5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66"/>
      <c r="U211" s="5"/>
    </row>
    <row r="212" spans="1:21" x14ac:dyDescent="0.55000000000000004">
      <c r="A212" s="10">
        <v>208</v>
      </c>
      <c r="B212" s="20" t="s">
        <v>275</v>
      </c>
      <c r="C212" s="56">
        <f>+'1'!C212</f>
        <v>0</v>
      </c>
      <c r="D212" s="5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56">
        <f t="shared" si="9"/>
        <v>0</v>
      </c>
      <c r="F212" s="5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56">
        <f t="shared" si="10"/>
        <v>0</v>
      </c>
      <c r="H212" s="5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60</v>
      </c>
      <c r="J212" s="5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66"/>
      <c r="U212" s="5"/>
    </row>
    <row r="213" spans="1:21" x14ac:dyDescent="0.55000000000000004">
      <c r="A213" s="10">
        <v>209</v>
      </c>
      <c r="B213" s="20" t="s">
        <v>276</v>
      </c>
      <c r="C213" s="56">
        <f>+'1'!C213</f>
        <v>0</v>
      </c>
      <c r="D213" s="5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56">
        <f t="shared" si="9"/>
        <v>0</v>
      </c>
      <c r="F213" s="5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56">
        <f t="shared" si="10"/>
        <v>0</v>
      </c>
      <c r="H213" s="5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6">
        <v>60</v>
      </c>
      <c r="J213" s="5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66"/>
      <c r="U213" s="5"/>
    </row>
    <row r="214" spans="1:21" x14ac:dyDescent="0.55000000000000004">
      <c r="A214" s="10">
        <v>210</v>
      </c>
      <c r="B214" s="20" t="s">
        <v>277</v>
      </c>
      <c r="C214" s="56">
        <f>+'1'!C214</f>
        <v>0</v>
      </c>
      <c r="D214" s="5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56">
        <f t="shared" si="9"/>
        <v>0</v>
      </c>
      <c r="F214" s="5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56">
        <f t="shared" si="10"/>
        <v>0</v>
      </c>
      <c r="H214" s="5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6">
        <v>60</v>
      </c>
      <c r="J214" s="5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66"/>
      <c r="U214" s="5"/>
    </row>
    <row r="215" spans="1:21" x14ac:dyDescent="0.55000000000000004">
      <c r="A215" s="10">
        <v>211</v>
      </c>
      <c r="B215" s="20" t="s">
        <v>268</v>
      </c>
      <c r="C215" s="56">
        <f>+'1'!C215</f>
        <v>0</v>
      </c>
      <c r="D215" s="5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56">
        <f t="shared" si="9"/>
        <v>0</v>
      </c>
      <c r="F215" s="5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56">
        <f t="shared" si="10"/>
        <v>0</v>
      </c>
      <c r="H215" s="5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6">
        <v>60</v>
      </c>
      <c r="J215" s="5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66"/>
      <c r="U215" s="5"/>
    </row>
    <row r="216" spans="1:21" x14ac:dyDescent="0.55000000000000004">
      <c r="A216" s="10">
        <v>212</v>
      </c>
      <c r="B216" s="20" t="s">
        <v>285</v>
      </c>
      <c r="C216" s="56">
        <f>+'1'!C216</f>
        <v>0</v>
      </c>
      <c r="D216" s="5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56">
        <f t="shared" si="9"/>
        <v>0</v>
      </c>
      <c r="F216" s="5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56">
        <f t="shared" si="10"/>
        <v>0</v>
      </c>
      <c r="H216" s="5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6">
        <v>60</v>
      </c>
      <c r="J216" s="5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66"/>
      <c r="U216" s="5"/>
    </row>
    <row r="217" spans="1:21" x14ac:dyDescent="0.55000000000000004">
      <c r="A217" s="10">
        <v>213</v>
      </c>
      <c r="B217" s="20" t="s">
        <v>286</v>
      </c>
      <c r="C217" s="56">
        <f>+'1'!C217</f>
        <v>0</v>
      </c>
      <c r="D217" s="5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56">
        <f t="shared" si="9"/>
        <v>0</v>
      </c>
      <c r="F217" s="5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56">
        <f t="shared" si="10"/>
        <v>0</v>
      </c>
      <c r="H217" s="5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6">
        <v>50</v>
      </c>
      <c r="J217" s="5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66"/>
      <c r="U217" s="5"/>
    </row>
    <row r="218" spans="1:21" x14ac:dyDescent="0.55000000000000004">
      <c r="A218" s="10">
        <v>214</v>
      </c>
      <c r="B218" s="20" t="s">
        <v>287</v>
      </c>
      <c r="C218" s="56">
        <f>+'1'!C218</f>
        <v>0</v>
      </c>
      <c r="D218" s="5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56">
        <f t="shared" si="9"/>
        <v>0</v>
      </c>
      <c r="F218" s="5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56">
        <f t="shared" si="10"/>
        <v>0</v>
      </c>
      <c r="H218" s="5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6">
        <v>65</v>
      </c>
      <c r="J218" s="5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0"/>
      <c r="M218" s="66"/>
      <c r="U218" s="5"/>
    </row>
    <row r="219" spans="1:21" x14ac:dyDescent="0.55000000000000004">
      <c r="A219" s="103">
        <v>215</v>
      </c>
      <c r="B219" s="20" t="s">
        <v>288</v>
      </c>
      <c r="C219" s="56">
        <f>+'1'!C219</f>
        <v>0</v>
      </c>
      <c r="D219" s="5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56">
        <f t="shared" si="9"/>
        <v>0</v>
      </c>
      <c r="F219" s="5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56">
        <f t="shared" si="10"/>
        <v>0</v>
      </c>
      <c r="H219" s="5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6">
        <v>60</v>
      </c>
      <c r="J219" s="5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0"/>
      <c r="M219" s="66"/>
      <c r="U219" s="5"/>
    </row>
    <row r="220" spans="1:21" x14ac:dyDescent="0.55000000000000004">
      <c r="A220" s="103">
        <v>216</v>
      </c>
      <c r="B220" s="20" t="s">
        <v>295</v>
      </c>
      <c r="C220" s="56">
        <f>+'1'!C220</f>
        <v>1</v>
      </c>
      <c r="D220" s="5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10</v>
      </c>
      <c r="E220" s="56">
        <f t="shared" si="9"/>
        <v>11</v>
      </c>
      <c r="F220" s="5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56">
        <f t="shared" si="10"/>
        <v>7</v>
      </c>
      <c r="H220" s="5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4</v>
      </c>
      <c r="I220" s="16">
        <v>35</v>
      </c>
      <c r="J220" s="5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140</v>
      </c>
      <c r="K220" s="20"/>
      <c r="M220" s="66"/>
      <c r="U220" s="5"/>
    </row>
    <row r="221" spans="1:21" x14ac:dyDescent="0.55000000000000004">
      <c r="A221" s="103">
        <v>217</v>
      </c>
      <c r="B221" s="20" t="s">
        <v>296</v>
      </c>
      <c r="C221" s="56">
        <f>+'1'!C221</f>
        <v>2</v>
      </c>
      <c r="D221" s="5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56">
        <f t="shared" si="9"/>
        <v>2</v>
      </c>
      <c r="F221" s="5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56">
        <f t="shared" si="10"/>
        <v>2</v>
      </c>
      <c r="H221" s="5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6">
        <v>0</v>
      </c>
      <c r="J221" s="5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0"/>
      <c r="M221" s="66"/>
      <c r="U221" s="5"/>
    </row>
    <row r="222" spans="1:21" x14ac:dyDescent="0.55000000000000004">
      <c r="A222" s="103">
        <v>218</v>
      </c>
      <c r="B222" s="20" t="s">
        <v>319</v>
      </c>
      <c r="C222" s="56">
        <f>+'1'!C222</f>
        <v>0</v>
      </c>
      <c r="D222" s="5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30</v>
      </c>
      <c r="E222" s="56">
        <f t="shared" si="9"/>
        <v>30</v>
      </c>
      <c r="F222" s="5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5</v>
      </c>
      <c r="G222" s="56">
        <f t="shared" si="10"/>
        <v>0</v>
      </c>
      <c r="H222" s="5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25</v>
      </c>
      <c r="I222" s="16">
        <v>199</v>
      </c>
      <c r="J222" s="5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4975</v>
      </c>
      <c r="K222" s="20"/>
      <c r="M222" s="66"/>
      <c r="U222" s="5"/>
    </row>
    <row r="223" spans="1:21" x14ac:dyDescent="0.55000000000000004">
      <c r="A223" s="10">
        <v>219</v>
      </c>
      <c r="B223" s="11"/>
      <c r="C223" s="56">
        <f>+'1'!C223</f>
        <v>0</v>
      </c>
      <c r="D223" s="5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56">
        <f t="shared" si="9"/>
        <v>0</v>
      </c>
      <c r="F223" s="5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56">
        <f t="shared" si="10"/>
        <v>0</v>
      </c>
      <c r="H223" s="57">
        <v>0</v>
      </c>
      <c r="I223" s="58">
        <v>0</v>
      </c>
      <c r="J223" s="5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0"/>
      <c r="M223" s="66"/>
      <c r="U223" s="5"/>
    </row>
    <row r="224" spans="1:21" x14ac:dyDescent="0.55000000000000004">
      <c r="A224" s="10">
        <v>220</v>
      </c>
      <c r="B224" s="11"/>
      <c r="C224" s="56">
        <f>+'1'!C224</f>
        <v>0</v>
      </c>
      <c r="D224" s="5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56">
        <f t="shared" si="9"/>
        <v>0</v>
      </c>
      <c r="F224" s="5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56">
        <f t="shared" si="10"/>
        <v>0</v>
      </c>
      <c r="H224" s="57">
        <v>0</v>
      </c>
      <c r="I224" s="58">
        <v>0</v>
      </c>
      <c r="J224" s="5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0"/>
      <c r="M224" s="66"/>
      <c r="U224" s="5"/>
    </row>
    <row r="225" spans="1:22" ht="29.25" x14ac:dyDescent="0.6">
      <c r="A225" s="10">
        <v>233</v>
      </c>
      <c r="B225" s="20"/>
      <c r="C225" s="56"/>
      <c r="D225" s="57"/>
      <c r="E225" s="56"/>
      <c r="F225" s="57"/>
      <c r="G225" s="56"/>
      <c r="H225" s="57"/>
      <c r="I225" s="16"/>
      <c r="J225" s="57"/>
      <c r="K225" s="20"/>
      <c r="M225" s="66"/>
      <c r="U225" s="5"/>
      <c r="V225" s="67"/>
    </row>
    <row r="226" spans="1:22" s="67" customFormat="1" ht="27.75" customHeight="1" x14ac:dyDescent="0.6">
      <c r="A226" s="127" t="s">
        <v>238</v>
      </c>
      <c r="B226" s="128"/>
      <c r="C226" s="128"/>
      <c r="D226" s="128"/>
      <c r="E226" s="128"/>
      <c r="F226" s="128"/>
      <c r="G226" s="128"/>
      <c r="H226" s="128"/>
      <c r="I226" s="128"/>
      <c r="J226" s="128"/>
      <c r="K226" s="129"/>
      <c r="M226" s="68"/>
      <c r="N226" s="68"/>
      <c r="O226" s="68"/>
      <c r="P226" s="69"/>
      <c r="Q226" s="69"/>
      <c r="R226" s="69"/>
      <c r="S226" s="69"/>
      <c r="T226" s="69"/>
      <c r="U226" s="5"/>
      <c r="V226" s="70"/>
    </row>
    <row r="227" spans="1:22" s="70" customFormat="1" ht="25.5" customHeight="1" x14ac:dyDescent="0.55000000000000004">
      <c r="A227" s="130" t="s">
        <v>239</v>
      </c>
      <c r="B227" s="131"/>
      <c r="C227" s="132" t="s">
        <v>254</v>
      </c>
      <c r="D227" s="133"/>
      <c r="E227" s="134" t="s">
        <v>240</v>
      </c>
      <c r="F227" s="135"/>
      <c r="G227" s="136" t="s">
        <v>241</v>
      </c>
      <c r="H227" s="136"/>
      <c r="I227" s="136"/>
      <c r="J227" s="71">
        <f>SUM(J5:J225)</f>
        <v>114890</v>
      </c>
      <c r="K227" s="72" t="s">
        <v>235</v>
      </c>
      <c r="M227" s="73"/>
      <c r="N227" s="73"/>
      <c r="O227" s="73"/>
      <c r="P227" s="73"/>
      <c r="Q227" s="73"/>
      <c r="R227" s="73"/>
      <c r="S227" s="73"/>
      <c r="T227" s="73"/>
      <c r="U227" s="5"/>
      <c r="V227" s="74"/>
    </row>
    <row r="228" spans="1:22" s="74" customFormat="1" ht="24.75" customHeight="1" x14ac:dyDescent="0.55000000000000004">
      <c r="A228" s="75" t="s">
        <v>242</v>
      </c>
      <c r="B228" s="76">
        <f>+J230</f>
        <v>114890</v>
      </c>
      <c r="C228" s="77" t="s">
        <v>243</v>
      </c>
      <c r="D228" s="78">
        <f>+J227</f>
        <v>114890</v>
      </c>
      <c r="E228" s="79" t="s">
        <v>233</v>
      </c>
      <c r="F228" s="80">
        <f>SUM(P36)</f>
        <v>0</v>
      </c>
      <c r="G228" s="116"/>
      <c r="H228" s="116"/>
      <c r="I228" s="116"/>
      <c r="J228" s="82"/>
      <c r="K228" s="82">
        <f>+R36</f>
        <v>51582.5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74" customFormat="1" ht="24.75" customHeight="1" x14ac:dyDescent="0.55000000000000004">
      <c r="A229" s="75"/>
      <c r="B229" s="76"/>
      <c r="C229" s="77" t="s">
        <v>244</v>
      </c>
      <c r="D229" s="78">
        <f>K230</f>
        <v>17017</v>
      </c>
      <c r="E229" s="79"/>
      <c r="F229" s="83">
        <v>0</v>
      </c>
      <c r="G229" s="116" t="s">
        <v>245</v>
      </c>
      <c r="H229" s="116"/>
      <c r="I229" s="116"/>
      <c r="J229" s="82">
        <f>-O36</f>
        <v>0</v>
      </c>
      <c r="K229" s="82" t="s">
        <v>244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74" customFormat="1" ht="24.75" customHeight="1" x14ac:dyDescent="0.55000000000000004">
      <c r="A230" s="84" t="s">
        <v>10</v>
      </c>
      <c r="B230" s="76">
        <f>+D229</f>
        <v>17017</v>
      </c>
      <c r="C230" s="77"/>
      <c r="D230" s="78"/>
      <c r="E230" s="79" t="s">
        <v>246</v>
      </c>
      <c r="F230" s="83">
        <f>+Q36</f>
        <v>784</v>
      </c>
      <c r="G230" s="117" t="s">
        <v>247</v>
      </c>
      <c r="H230" s="118"/>
      <c r="I230" s="119"/>
      <c r="J230" s="82">
        <f>+J227-J228</f>
        <v>114890</v>
      </c>
      <c r="K230" s="85">
        <f>+N36</f>
        <v>17017</v>
      </c>
      <c r="M230" s="86"/>
      <c r="N230" s="5"/>
      <c r="O230" s="5"/>
      <c r="P230" s="5"/>
      <c r="Q230" s="5"/>
      <c r="R230" s="5"/>
      <c r="S230" s="5"/>
      <c r="T230" s="5"/>
      <c r="U230" s="5"/>
    </row>
    <row r="231" spans="1:22" s="74" customFormat="1" ht="24.75" customHeight="1" thickBot="1" x14ac:dyDescent="0.6">
      <c r="A231" s="87" t="s">
        <v>248</v>
      </c>
      <c r="B231" s="76">
        <f>B228-B230</f>
        <v>97873</v>
      </c>
      <c r="C231" s="77" t="s">
        <v>248</v>
      </c>
      <c r="D231" s="78">
        <f>+D228-D229</f>
        <v>97873</v>
      </c>
      <c r="E231" s="79" t="s">
        <v>249</v>
      </c>
      <c r="F231" s="83">
        <f>SUM(F228:F230)</f>
        <v>784</v>
      </c>
      <c r="G231" s="116" t="s">
        <v>216</v>
      </c>
      <c r="H231" s="116"/>
      <c r="I231" s="116"/>
      <c r="J231" s="82">
        <f>F231</f>
        <v>784</v>
      </c>
      <c r="K231" s="8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74" customFormat="1" ht="24.75" customHeight="1" thickTop="1" x14ac:dyDescent="0.55000000000000004">
      <c r="A232" s="88"/>
      <c r="B232" s="88"/>
      <c r="C232" s="77" t="s">
        <v>250</v>
      </c>
      <c r="D232" s="78">
        <v>100000</v>
      </c>
      <c r="G232" s="109" t="s">
        <v>221</v>
      </c>
      <c r="H232" s="110"/>
      <c r="I232" s="111"/>
      <c r="J232" s="82">
        <f>J230-J231-K228-K230</f>
        <v>45506.5</v>
      </c>
      <c r="K232" s="81"/>
      <c r="M232" s="86"/>
      <c r="N232" s="86"/>
      <c r="O232" s="5"/>
      <c r="P232" s="5"/>
      <c r="Q232" s="5"/>
      <c r="R232" s="5"/>
      <c r="S232" s="5"/>
      <c r="T232" s="5"/>
    </row>
    <row r="233" spans="1:22" s="74" customFormat="1" ht="24.75" customHeight="1" x14ac:dyDescent="0.55000000000000004">
      <c r="A233" s="88"/>
      <c r="B233" s="88"/>
      <c r="C233" s="77" t="s">
        <v>251</v>
      </c>
      <c r="D233" s="78">
        <f>D231-D232</f>
        <v>-2127</v>
      </c>
      <c r="G233" s="109" t="s">
        <v>222</v>
      </c>
      <c r="H233" s="110"/>
      <c r="I233" s="111"/>
      <c r="J233" s="82">
        <f>+T36</f>
        <v>46378</v>
      </c>
      <c r="K233" s="81"/>
      <c r="M233" s="86"/>
      <c r="N233" s="5"/>
      <c r="O233" s="5"/>
      <c r="P233" s="5"/>
      <c r="Q233" s="5"/>
      <c r="R233" s="5"/>
      <c r="S233" s="5"/>
      <c r="T233" s="5"/>
    </row>
    <row r="234" spans="1:22" s="74" customFormat="1" ht="24.75" customHeight="1" x14ac:dyDescent="0.55000000000000004">
      <c r="A234" s="88"/>
      <c r="B234" s="88"/>
      <c r="C234" s="77" t="s">
        <v>252</v>
      </c>
      <c r="D234" s="78">
        <v>0</v>
      </c>
      <c r="G234" s="109" t="s">
        <v>223</v>
      </c>
      <c r="H234" s="110"/>
      <c r="I234" s="111"/>
      <c r="J234" s="82">
        <v>0</v>
      </c>
      <c r="K234" s="81"/>
      <c r="M234" s="8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88"/>
      <c r="B235" s="88"/>
      <c r="G235" s="112" t="s">
        <v>224</v>
      </c>
      <c r="H235" s="112"/>
      <c r="I235" s="112"/>
      <c r="J235" s="89">
        <f>+J233-J232</f>
        <v>871.5</v>
      </c>
      <c r="K235" s="92"/>
    </row>
    <row r="236" spans="1:22" ht="24.75" customHeight="1" thickBot="1" x14ac:dyDescent="0.6">
      <c r="F236" s="113" t="s">
        <v>253</v>
      </c>
      <c r="G236" s="114"/>
      <c r="H236" s="114"/>
      <c r="I236" s="114"/>
      <c r="J236" s="114"/>
      <c r="K236" s="115"/>
    </row>
    <row r="237" spans="1:22" x14ac:dyDescent="0.55000000000000004">
      <c r="D237" s="24"/>
    </row>
  </sheetData>
  <mergeCells count="34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A227:B227"/>
    <mergeCell ref="C227:D227"/>
    <mergeCell ref="E227:F227"/>
    <mergeCell ref="G227:I227"/>
    <mergeCell ref="M3:M4"/>
    <mergeCell ref="V36:AC36"/>
    <mergeCell ref="S3:S4"/>
    <mergeCell ref="T3:T4"/>
    <mergeCell ref="U3:U4"/>
    <mergeCell ref="A226:K226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DD09-7B08-46B1-9C56-3A075F69D80F}">
  <sheetPr>
    <tabColor theme="4" tint="0.79998168889431442"/>
  </sheetPr>
  <dimension ref="A1:Z308"/>
  <sheetViews>
    <sheetView zoomScaleNormal="100" zoomScalePageLayoutView="110" workbookViewId="0">
      <selection activeCell="A220" sqref="A220:B221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11.125" style="50" customWidth="1"/>
    <col min="10" max="10" width="9.125" style="2" bestFit="1" customWidth="1"/>
    <col min="11" max="11" width="18.5" style="2" customWidth="1"/>
    <col min="12" max="12" width="6.75" style="2" bestFit="1" customWidth="1"/>
    <col min="13" max="13" width="9.125" style="2" bestFit="1" customWidth="1"/>
    <col min="14" max="14" width="5.62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299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+'[1]30'!G5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24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+'[1]30'!G6</f>
        <v>49</v>
      </c>
      <c r="D6" s="13">
        <v>0</v>
      </c>
      <c r="E6" s="12">
        <f t="shared" si="0"/>
        <v>49</v>
      </c>
      <c r="F6" s="13">
        <v>1</v>
      </c>
      <c r="G6" s="14">
        <f t="shared" si="1"/>
        <v>45</v>
      </c>
      <c r="H6" s="15">
        <v>3</v>
      </c>
      <c r="I6" s="16">
        <v>100</v>
      </c>
      <c r="J6" s="17">
        <f t="shared" ref="J6:J70" si="4">+I6*H6</f>
        <v>300</v>
      </c>
      <c r="K6" s="18" t="s">
        <v>16</v>
      </c>
      <c r="L6" s="19">
        <v>0</v>
      </c>
      <c r="M6" s="24">
        <f t="shared" ref="M6:M69" si="5">SUM(J6-L6)</f>
        <v>300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+'[1]30'!G12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+'[1]30'!G14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3</v>
      </c>
      <c r="H14" s="15">
        <v>2</v>
      </c>
      <c r="I14" s="22">
        <v>65</v>
      </c>
      <c r="J14" s="17">
        <f t="shared" si="4"/>
        <v>130</v>
      </c>
      <c r="K14" s="18" t="s">
        <v>16</v>
      </c>
      <c r="L14" s="19">
        <v>33</v>
      </c>
      <c r="M14" s="24">
        <f t="shared" si="5"/>
        <v>97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+'[1]30'!G17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4"/>
        <v>50</v>
      </c>
      <c r="K17" s="18" t="s">
        <v>16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+'[1]30'!G19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+'[1]30'!G22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+'[1]30'!G23</f>
        <v>1</v>
      </c>
      <c r="D23" s="13">
        <v>0</v>
      </c>
      <c r="E23" s="14">
        <f>C23+D23</f>
        <v>1</v>
      </c>
      <c r="F23" s="13">
        <v>0</v>
      </c>
      <c r="G23" s="14">
        <f t="shared" si="1"/>
        <v>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+'[1]30'!G24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+'[1]30'!G26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+'[1]30'!G27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+'[1]30'!G29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+'[1]30'!G31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+'[1]30'!G34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+'[1]30'!G35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2</v>
      </c>
      <c r="H35" s="15">
        <v>2</v>
      </c>
      <c r="I35" s="16">
        <v>130</v>
      </c>
      <c r="J35" s="17">
        <f t="shared" si="4"/>
        <v>260</v>
      </c>
      <c r="K35" s="18" t="s">
        <v>280</v>
      </c>
      <c r="L35" s="19">
        <v>130</v>
      </c>
      <c r="M35" s="96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+'[1]30'!G36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+'[1]30'!G37</f>
        <v>24</v>
      </c>
      <c r="D37" s="13">
        <v>0</v>
      </c>
      <c r="E37" s="12">
        <f t="shared" si="0"/>
        <v>24</v>
      </c>
      <c r="F37" s="13">
        <v>0</v>
      </c>
      <c r="G37" s="14">
        <f t="shared" si="1"/>
        <v>22</v>
      </c>
      <c r="H37" s="15">
        <v>2</v>
      </c>
      <c r="I37" s="16">
        <v>100</v>
      </c>
      <c r="J37" s="17">
        <f t="shared" si="4"/>
        <v>200</v>
      </c>
      <c r="K37" s="18" t="s">
        <v>16</v>
      </c>
      <c r="L37" s="19">
        <v>0</v>
      </c>
      <c r="M37" s="96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+'[1]30'!G38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0</v>
      </c>
      <c r="H38" s="15">
        <v>5</v>
      </c>
      <c r="I38" s="16">
        <v>50</v>
      </c>
      <c r="J38" s="17">
        <f t="shared" si="4"/>
        <v>250</v>
      </c>
      <c r="K38" s="18" t="s">
        <v>302</v>
      </c>
      <c r="L38" s="19">
        <v>3</v>
      </c>
      <c r="M38" s="96">
        <f t="shared" si="5"/>
        <v>247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+'[1]30'!G39</f>
        <v>3</v>
      </c>
      <c r="D39" s="13">
        <v>2</v>
      </c>
      <c r="E39" s="12">
        <f t="shared" si="0"/>
        <v>5</v>
      </c>
      <c r="F39" s="13">
        <v>0</v>
      </c>
      <c r="G39" s="14">
        <f t="shared" si="1"/>
        <v>1</v>
      </c>
      <c r="H39" s="15">
        <v>4</v>
      </c>
      <c r="I39" s="16">
        <v>50</v>
      </c>
      <c r="J39" s="17">
        <f t="shared" si="4"/>
        <v>200</v>
      </c>
      <c r="K39" s="18" t="s">
        <v>16</v>
      </c>
      <c r="L39" s="19">
        <v>0</v>
      </c>
      <c r="M39" s="96">
        <f t="shared" si="5"/>
        <v>200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+'[1]30'!G40</f>
        <v>0</v>
      </c>
      <c r="D40" s="13">
        <v>1</v>
      </c>
      <c r="E40" s="12">
        <f t="shared" si="0"/>
        <v>1</v>
      </c>
      <c r="F40" s="13">
        <v>0</v>
      </c>
      <c r="G40" s="14">
        <f t="shared" si="1"/>
        <v>0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96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+'[1]30'!G41</f>
        <v>3</v>
      </c>
      <c r="D41" s="13">
        <v>0</v>
      </c>
      <c r="E41" s="12">
        <f t="shared" si="0"/>
        <v>3</v>
      </c>
      <c r="F41" s="13">
        <v>0</v>
      </c>
      <c r="G41" s="14">
        <f t="shared" si="1"/>
        <v>3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+'[1]30'!G42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9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+'[1]30'!G43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+'[1]30'!G44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+'[1]30'!G46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+'[1]30'!G47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2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+'[1]30'!G48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+'[1]30'!G50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+'[1]30'!G51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+'[1]30'!G52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+'[1]30'!G54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+'[1]30'!G55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+'[1]30'!G57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+'[1]30'!G59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+'[1]30'!G61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+'[1]30'!G62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+'[1]30'!G63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+'[1]30'!G66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+'[1]30'!G67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17">
        <f t="shared" si="4"/>
        <v>50</v>
      </c>
      <c r="K67" s="18" t="s">
        <v>283</v>
      </c>
      <c r="L67" s="19">
        <v>3</v>
      </c>
      <c r="M67" s="96">
        <f t="shared" si="5"/>
        <v>47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+'[1]30'!G70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2</v>
      </c>
      <c r="H70" s="15">
        <v>1</v>
      </c>
      <c r="I70" s="22">
        <v>50</v>
      </c>
      <c r="J70" s="17">
        <f t="shared" si="4"/>
        <v>50</v>
      </c>
      <c r="K70" s="18" t="s">
        <v>280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+'[1]30'!G71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+'[1]30'!G73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4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+'[1]30'!G74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+'[1]30'!G77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+'[1]30'!G79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+'[1]30'!G81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+'[1]30'!G82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+'[1]30'!G85</f>
        <v>1</v>
      </c>
      <c r="D85" s="13">
        <v>0</v>
      </c>
      <c r="E85" s="12">
        <f t="shared" si="0"/>
        <v>1</v>
      </c>
      <c r="F85" s="13">
        <v>0</v>
      </c>
      <c r="G85" s="14">
        <f t="shared" si="6"/>
        <v>0</v>
      </c>
      <c r="H85" s="15">
        <v>1</v>
      </c>
      <c r="I85" s="21">
        <v>100</v>
      </c>
      <c r="J85" s="17">
        <f t="shared" si="10"/>
        <v>100</v>
      </c>
      <c r="K85" s="18" t="s">
        <v>280</v>
      </c>
      <c r="L85" s="19">
        <v>50</v>
      </c>
      <c r="M85" s="24">
        <f t="shared" si="9"/>
        <v>50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+'[1]30'!G86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01">
        <f>+'[1]30'!G87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4</v>
      </c>
      <c r="H87" s="15">
        <v>3</v>
      </c>
      <c r="I87" s="22">
        <v>60</v>
      </c>
      <c r="J87" s="17">
        <f t="shared" si="10"/>
        <v>180</v>
      </c>
      <c r="K87" s="18" t="s">
        <v>16</v>
      </c>
      <c r="L87" s="19">
        <v>0</v>
      </c>
      <c r="M87" s="24">
        <f t="shared" si="9"/>
        <v>180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+'[1]30'!G88</f>
        <v>4</v>
      </c>
      <c r="D88" s="13">
        <v>0</v>
      </c>
      <c r="E88" s="12">
        <f t="shared" si="0"/>
        <v>4</v>
      </c>
      <c r="F88" s="13">
        <v>0</v>
      </c>
      <c r="G88" s="14">
        <f t="shared" si="6"/>
        <v>4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+'[1]30'!G89</f>
        <v>0</v>
      </c>
      <c r="D89" s="13">
        <v>7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+'[1]30'!G92</f>
        <v>14</v>
      </c>
      <c r="D92" s="13">
        <v>0</v>
      </c>
      <c r="E92" s="12">
        <f t="shared" si="0"/>
        <v>14</v>
      </c>
      <c r="F92" s="13">
        <v>0</v>
      </c>
      <c r="G92" s="14">
        <f t="shared" si="6"/>
        <v>12</v>
      </c>
      <c r="H92" s="15">
        <v>2</v>
      </c>
      <c r="I92" s="21">
        <v>120</v>
      </c>
      <c r="J92" s="17">
        <f t="shared" si="10"/>
        <v>240</v>
      </c>
      <c r="K92" s="18" t="s">
        <v>282</v>
      </c>
      <c r="L92" s="19">
        <v>24</v>
      </c>
      <c r="M92" s="96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+'[1]30'!G93</f>
        <v>8</v>
      </c>
      <c r="D93" s="13">
        <v>1</v>
      </c>
      <c r="E93" s="12">
        <f t="shared" si="0"/>
        <v>9</v>
      </c>
      <c r="F93" s="13">
        <v>0</v>
      </c>
      <c r="G93" s="14">
        <f t="shared" si="6"/>
        <v>8</v>
      </c>
      <c r="H93" s="15">
        <v>1</v>
      </c>
      <c r="I93" s="22">
        <v>250</v>
      </c>
      <c r="J93" s="17">
        <v>350</v>
      </c>
      <c r="K93" s="18" t="s">
        <v>16</v>
      </c>
      <c r="L93" s="19">
        <v>0</v>
      </c>
      <c r="M93" s="24">
        <f t="shared" si="9"/>
        <v>350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+'[1]30'!G96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+'[1]30'!G97</f>
        <v>3</v>
      </c>
      <c r="D97" s="13">
        <v>0</v>
      </c>
      <c r="E97" s="12">
        <f t="shared" si="11"/>
        <v>3</v>
      </c>
      <c r="F97" s="13">
        <v>0</v>
      </c>
      <c r="G97" s="14">
        <f t="shared" si="6"/>
        <v>2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+'[1]30'!G98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+'[1]30'!G99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+'[1]30'!G100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+'[1]30'!G101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+'[1]30'!G102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8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+'[1]30'!G103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+'[1]30'!G104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+'[1]30'!G105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+'[1]30'!G106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96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+'[1]30'!G107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+'[1]30'!G108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+'[1]30'!G109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+'[1]30'!G110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+'[1]30'!G111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+'[1]30'!G112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+'[1]30'!G113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+'[1]30'!G114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+'[1]30'!G115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+'[1]30'!G116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+'[1]30'!G117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+'[1]30'!G118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+'[1]30'!G119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+'[1]30'!G120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+'[1]30'!G121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+'[1]30'!G122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+'[1]30'!G123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+'[1]30'!G124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+'[1]30'!G125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+'[1]30'!G126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+'[1]30'!G127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+'[1]30'!G128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+'[1]30'!G129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+'[1]30'!G130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+'[1]30'!G131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+'[1]30'!G132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+'[1]30'!G133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+'[1]30'!G134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+'[1]30'!G135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+'[1]30'!G136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+'[1]30'!G137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+'[1]30'!G138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+'[1]30'!G139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+'[1]30'!G140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+'[1]30'!G141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+'[1]30'!G142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+'[1]30'!G143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+'[1]30'!G144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+'[1]30'!G145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+'[1]30'!G146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+'[1]30'!G147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+'[1]30'!G148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+'[1]30'!G149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+'[1]30'!G150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+'[1]30'!G151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+'[1]30'!G152</f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2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+'[1]30'!G153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+'[1]30'!G154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+'[1]30'!G155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+'[1]30'!G156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+'[1]30'!G157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+'[1]30'!G158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+'[1]30'!G159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+'[1]30'!G160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+'[1]30'!G161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+'[1]30'!G162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+'[1]30'!G163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2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+'[1]30'!G164</f>
        <v>1</v>
      </c>
      <c r="D164" s="13">
        <v>0</v>
      </c>
      <c r="E164" s="12">
        <f t="shared" si="11"/>
        <v>1</v>
      </c>
      <c r="F164" s="13">
        <v>0</v>
      </c>
      <c r="G164" s="14">
        <f t="shared" si="14"/>
        <v>1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+'[1]30'!G165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+'[1]30'!G166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+'[1]30'!G167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+'[1]30'!G168</f>
        <v>17</v>
      </c>
      <c r="D168" s="13">
        <v>0</v>
      </c>
      <c r="E168" s="12">
        <f t="shared" si="11"/>
        <v>17</v>
      </c>
      <c r="F168" s="13">
        <v>0</v>
      </c>
      <c r="G168" s="14">
        <f t="shared" si="14"/>
        <v>17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+'[1]30'!G169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+'[1]30'!G170</f>
        <v>4</v>
      </c>
      <c r="D170" s="13">
        <v>0</v>
      </c>
      <c r="E170" s="12">
        <f t="shared" si="11"/>
        <v>4</v>
      </c>
      <c r="F170" s="13">
        <v>0</v>
      </c>
      <c r="G170" s="14">
        <f t="shared" si="14"/>
        <v>4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+'[1]30'!G171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+'[1]30'!G172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+'[1]30'!G173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+'[1]30'!G174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+'[1]30'!G175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+'[1]30'!G176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+'[1]30'!G177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+'[1]30'!G178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+'[1]30'!G179</f>
        <v>42</v>
      </c>
      <c r="D179" s="13">
        <v>0</v>
      </c>
      <c r="E179" s="12">
        <f t="shared" si="11"/>
        <v>42</v>
      </c>
      <c r="F179" s="13">
        <v>0</v>
      </c>
      <c r="G179" s="14">
        <f t="shared" si="14"/>
        <v>42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96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+'[1]30'!G180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+'[1]30'!G181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+'[1]30'!G182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+'[1]30'!G183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96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+'[1]30'!G184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96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+'[1]30'!G185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+'[1]30'!G186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+'[1]30'!G187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+'[1]30'!G188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+'[1]30'!G189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+'[1]30'!G190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+'[1]30'!G191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+'[1]30'!G192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+'[1]30'!G193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+'[1]30'!G194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+'[1]30'!G195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+'[1]30'!G196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+'[1]30'!G197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+'[1]30'!G198</f>
        <v>391</v>
      </c>
      <c r="D198" s="13">
        <v>0</v>
      </c>
      <c r="E198" s="12">
        <f t="shared" si="11"/>
        <v>391</v>
      </c>
      <c r="F198" s="13">
        <v>0</v>
      </c>
      <c r="G198" s="14">
        <f t="shared" si="14"/>
        <v>391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21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+'[1]30'!G199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21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+'[1]30'!G200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+'[1]30'!G201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+'[1]30'!G202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+'[1]30'!G203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+'[1]30'!G204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+'[1]30'!G205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+'[1]30'!G206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+'[1]30'!G207</f>
        <v>0</v>
      </c>
      <c r="D207" s="13">
        <v>0</v>
      </c>
      <c r="E207" s="12">
        <f t="shared" ref="E207:E221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+'[1]30'!G209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+'[1]30'!G210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+'[1]30'!G212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+'[1]30'!G213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+'[1]30'!G214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+'[1]30'!G215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+'[1]30'!G216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+'[1]30'!G217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21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+'[1]30'!G218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+'[1]30'!G219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+'[1]30'!G220</f>
        <v>1</v>
      </c>
      <c r="D220" s="13">
        <v>0</v>
      </c>
      <c r="E220" s="12">
        <f t="shared" si="17"/>
        <v>1</v>
      </c>
      <c r="F220" s="13">
        <v>0</v>
      </c>
      <c r="G220" s="14">
        <f t="shared" si="18"/>
        <v>1</v>
      </c>
      <c r="H220" s="15">
        <v>0</v>
      </c>
      <c r="I220" s="16">
        <v>35</v>
      </c>
      <c r="J220" s="17">
        <f t="shared" si="16"/>
        <v>0</v>
      </c>
      <c r="K220" s="18" t="s">
        <v>16</v>
      </c>
      <c r="L220" s="19">
        <v>0</v>
      </c>
      <c r="M220" s="24">
        <f t="shared" si="15"/>
        <v>0</v>
      </c>
    </row>
    <row r="221" spans="1:14" ht="25.5" x14ac:dyDescent="0.55000000000000004">
      <c r="A221" s="103">
        <v>217</v>
      </c>
      <c r="B221" s="20" t="s">
        <v>296</v>
      </c>
      <c r="C221" s="12">
        <f>+'[1]30'!G221</f>
        <v>2</v>
      </c>
      <c r="D221" s="13">
        <v>0</v>
      </c>
      <c r="E221" s="12">
        <f t="shared" si="17"/>
        <v>2</v>
      </c>
      <c r="F221" s="13">
        <v>0</v>
      </c>
      <c r="G221" s="14">
        <f t="shared" si="18"/>
        <v>2</v>
      </c>
      <c r="H221" s="15">
        <v>0</v>
      </c>
      <c r="I221" s="16">
        <v>0</v>
      </c>
      <c r="J221" s="17">
        <f t="shared" si="16"/>
        <v>0</v>
      </c>
      <c r="K221" s="18" t="s">
        <v>16</v>
      </c>
      <c r="L221" s="19">
        <v>0</v>
      </c>
      <c r="M221" s="24">
        <f t="shared" si="15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3285</v>
      </c>
    </row>
    <row r="225" spans="1:19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19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1154</v>
      </c>
      <c r="L226" s="38">
        <v>25</v>
      </c>
      <c r="M226" s="2">
        <v>280</v>
      </c>
      <c r="N226" s="2">
        <v>200</v>
      </c>
      <c r="O226" s="2">
        <v>175</v>
      </c>
      <c r="P226" s="2">
        <v>156</v>
      </c>
      <c r="Q226" s="2">
        <v>100</v>
      </c>
      <c r="R226" s="2">
        <v>108</v>
      </c>
      <c r="S226" s="2">
        <v>110</v>
      </c>
    </row>
    <row r="227" spans="1:19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19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0</v>
      </c>
    </row>
    <row r="229" spans="1:19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268</v>
      </c>
      <c r="M229" s="94" t="s">
        <v>218</v>
      </c>
      <c r="N229" s="40" t="s">
        <v>219</v>
      </c>
      <c r="O229" s="41" t="s">
        <v>220</v>
      </c>
    </row>
    <row r="230" spans="1:19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1863</v>
      </c>
      <c r="M230" s="42"/>
      <c r="N230" s="42"/>
      <c r="O230" s="42"/>
    </row>
    <row r="231" spans="1:19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1688</v>
      </c>
      <c r="M231" s="42"/>
      <c r="N231" s="42"/>
      <c r="O231" s="42"/>
    </row>
    <row r="232" spans="1:19" ht="25.5" x14ac:dyDescent="0.55000000000000004">
      <c r="A232" s="1"/>
      <c r="C232" s="32"/>
      <c r="D232" s="2" t="s">
        <v>303</v>
      </c>
      <c r="E232" s="32"/>
      <c r="G232" s="32"/>
      <c r="I232" s="158" t="s">
        <v>223</v>
      </c>
      <c r="J232" s="159"/>
      <c r="K232" s="34">
        <f>+K231-K230</f>
        <v>-175</v>
      </c>
      <c r="M232" s="42"/>
      <c r="N232" s="42"/>
      <c r="O232" s="42"/>
    </row>
    <row r="233" spans="1:19" ht="25.5" x14ac:dyDescent="0.55000000000000004">
      <c r="G233" s="2"/>
      <c r="I233" s="158" t="s">
        <v>224</v>
      </c>
      <c r="J233" s="159"/>
      <c r="K233" s="34">
        <f>+K231-K230</f>
        <v>-175</v>
      </c>
      <c r="M233" s="43"/>
      <c r="N233" s="43"/>
      <c r="O233" s="43"/>
    </row>
    <row r="234" spans="1:19" x14ac:dyDescent="0.5">
      <c r="G234" s="2"/>
      <c r="I234" s="28"/>
      <c r="M234" s="43"/>
      <c r="N234" s="43"/>
      <c r="O234" s="43"/>
    </row>
    <row r="235" spans="1:19" x14ac:dyDescent="0.5">
      <c r="G235" s="2"/>
      <c r="I235" s="2" t="s">
        <v>270</v>
      </c>
      <c r="J235" s="2">
        <f>+K224-K229+K232</f>
        <v>2842</v>
      </c>
      <c r="M235" s="44"/>
      <c r="N235" s="44"/>
      <c r="O235" s="44"/>
    </row>
    <row r="236" spans="1:19" x14ac:dyDescent="0.5">
      <c r="G236" s="2"/>
      <c r="I236" s="2" t="s">
        <v>271</v>
      </c>
      <c r="J236" s="2">
        <f>SUM(K225:K228)</f>
        <v>1154</v>
      </c>
      <c r="M236" s="45">
        <f>SUM(M230:M235)</f>
        <v>0</v>
      </c>
      <c r="N236" s="45">
        <f>SUM(N230:N235)</f>
        <v>0</v>
      </c>
      <c r="O236" s="45">
        <f>SUM(O230:O235)</f>
        <v>0</v>
      </c>
    </row>
    <row r="237" spans="1:19" x14ac:dyDescent="0.5">
      <c r="G237" s="2"/>
      <c r="I237" s="2" t="s">
        <v>272</v>
      </c>
      <c r="J237" s="2">
        <f>+K231</f>
        <v>1688</v>
      </c>
      <c r="M237" s="46" t="s">
        <v>225</v>
      </c>
      <c r="N237" s="47">
        <f>N236*30/100</f>
        <v>0</v>
      </c>
      <c r="O237" s="47">
        <f>O236*30/100</f>
        <v>0</v>
      </c>
    </row>
    <row r="238" spans="1:19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0</v>
      </c>
    </row>
    <row r="239" spans="1:19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0</v>
      </c>
    </row>
    <row r="240" spans="1:19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22" xr:uid="{A8659A1D-7742-48A0-A8EC-0F2280F9B025}"/>
  <mergeCells count="32">
    <mergeCell ref="I232:J232"/>
    <mergeCell ref="I233:J233"/>
    <mergeCell ref="Z3:Z4"/>
    <mergeCell ref="P107:W107"/>
    <mergeCell ref="R3:R4"/>
    <mergeCell ref="S3:S4"/>
    <mergeCell ref="L3:L4"/>
    <mergeCell ref="O3:O4"/>
    <mergeCell ref="P3:P4"/>
    <mergeCell ref="Q3:Q4"/>
    <mergeCell ref="I228:J228"/>
    <mergeCell ref="I229:J229"/>
    <mergeCell ref="I230:J230"/>
    <mergeCell ref="I231:J231"/>
    <mergeCell ref="I225:J225"/>
    <mergeCell ref="I227:J227"/>
    <mergeCell ref="M222:N222"/>
    <mergeCell ref="H223:I223"/>
    <mergeCell ref="I224:J22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9A0-0F7D-441A-8747-1327B9541907}">
  <sheetPr>
    <tabColor rgb="FFCCFFFF"/>
  </sheetPr>
  <dimension ref="A1:Z308"/>
  <sheetViews>
    <sheetView zoomScale="90" zoomScaleNormal="90" zoomScalePageLayoutView="110" workbookViewId="0">
      <pane ySplit="4" topLeftCell="A218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7.625" style="2" bestFit="1" customWidth="1"/>
    <col min="9" max="9" width="14.125" style="50" bestFit="1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+ยกมา!G5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68" si="1">E5-F5-H5</f>
        <v>20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v>44</v>
      </c>
      <c r="D6" s="13">
        <v>30</v>
      </c>
      <c r="E6" s="12">
        <f t="shared" si="0"/>
        <v>74</v>
      </c>
      <c r="F6" s="13">
        <v>0</v>
      </c>
      <c r="G6" s="14">
        <f t="shared" si="1"/>
        <v>74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291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+ยกมา!G12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+ยกมา!G17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17">
        <f t="shared" si="4"/>
        <v>50</v>
      </c>
      <c r="K17" s="18" t="s">
        <v>16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+ยกมา!G19</f>
        <v>1</v>
      </c>
      <c r="D19" s="13">
        <v>5</v>
      </c>
      <c r="E19" s="12">
        <f t="shared" si="0"/>
        <v>6</v>
      </c>
      <c r="F19" s="13">
        <v>0</v>
      </c>
      <c r="G19" s="14">
        <f t="shared" si="1"/>
        <v>5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+ยกมา!G22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0</v>
      </c>
      <c r="H22" s="15">
        <v>3</v>
      </c>
      <c r="I22" s="16">
        <v>85</v>
      </c>
      <c r="J22" s="17">
        <f t="shared" si="4"/>
        <v>255</v>
      </c>
      <c r="K22" s="18" t="s">
        <v>280</v>
      </c>
      <c r="L22" s="19">
        <v>120</v>
      </c>
      <c r="M22" s="24">
        <f t="shared" si="5"/>
        <v>135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+ยกมา!G23</f>
        <v>1</v>
      </c>
      <c r="D23" s="13">
        <v>20</v>
      </c>
      <c r="E23" s="14">
        <f>C23+D23</f>
        <v>21</v>
      </c>
      <c r="F23" s="13">
        <v>0</v>
      </c>
      <c r="G23" s="14">
        <f t="shared" si="1"/>
        <v>21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+ยกมา!G24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+ยกมา!G26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304</v>
      </c>
      <c r="L26" s="19">
        <v>20</v>
      </c>
      <c r="M26" s="24">
        <f t="shared" si="5"/>
        <v>80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+ยกมา!G27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+ยกมา!G29</f>
        <v>0</v>
      </c>
      <c r="D29" s="13">
        <v>3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+ยกมา!G31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+ยกมา!G34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+ยกมา!G35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17">
        <f t="shared" si="4"/>
        <v>260</v>
      </c>
      <c r="K35" s="18" t="s">
        <v>280</v>
      </c>
      <c r="L35" s="19">
        <v>130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+ยกมา!G37</f>
        <v>22</v>
      </c>
      <c r="D37" s="13">
        <v>20</v>
      </c>
      <c r="E37" s="12">
        <f t="shared" si="0"/>
        <v>42</v>
      </c>
      <c r="F37" s="13">
        <v>0</v>
      </c>
      <c r="G37" s="14">
        <f t="shared" si="1"/>
        <v>36</v>
      </c>
      <c r="H37" s="15">
        <v>6</v>
      </c>
      <c r="I37" s="16">
        <v>100</v>
      </c>
      <c r="J37" s="17">
        <f t="shared" si="4"/>
        <v>600</v>
      </c>
      <c r="K37" s="18" t="s">
        <v>16</v>
      </c>
      <c r="L37" s="19">
        <v>0</v>
      </c>
      <c r="M37" s="24">
        <f t="shared" si="5"/>
        <v>600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+ยกมา!G38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+ยกมา!G39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+ยกมา!G41</f>
        <v>3</v>
      </c>
      <c r="D41" s="13">
        <v>5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+ยกมา!G42</f>
        <v>9</v>
      </c>
      <c r="D42" s="13">
        <v>10</v>
      </c>
      <c r="E42" s="12">
        <f t="shared" si="0"/>
        <v>19</v>
      </c>
      <c r="F42" s="13">
        <v>0</v>
      </c>
      <c r="G42" s="14">
        <f t="shared" si="1"/>
        <v>18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+ยกมา!G43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+ยกมา!G44</f>
        <v>2</v>
      </c>
      <c r="D44" s="13">
        <v>5</v>
      </c>
      <c r="E44" s="12">
        <f t="shared" si="0"/>
        <v>7</v>
      </c>
      <c r="F44" s="13">
        <v>0</v>
      </c>
      <c r="G44" s="14">
        <f t="shared" si="1"/>
        <v>6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+ยกมา!G46</f>
        <v>3</v>
      </c>
      <c r="D46" s="13">
        <v>10</v>
      </c>
      <c r="E46" s="12">
        <f t="shared" si="0"/>
        <v>13</v>
      </c>
      <c r="F46" s="13">
        <v>0</v>
      </c>
      <c r="G46" s="14">
        <f t="shared" si="1"/>
        <v>12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+ยกมา!G47</f>
        <v>2</v>
      </c>
      <c r="D47" s="13">
        <v>10</v>
      </c>
      <c r="E47" s="12">
        <f t="shared" si="0"/>
        <v>12</v>
      </c>
      <c r="F47" s="13">
        <v>0</v>
      </c>
      <c r="G47" s="14">
        <f t="shared" si="1"/>
        <v>11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+ยกมา!G48</f>
        <v>2</v>
      </c>
      <c r="D48" s="13">
        <v>3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+ยกมา!G50</f>
        <v>0</v>
      </c>
      <c r="D50" s="13">
        <v>3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+ยกมา!G54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+ยกมา!G55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+ยกมา!G57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+ยกมา!G59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+ยกมา!G61</f>
        <v>1</v>
      </c>
      <c r="D61" s="13">
        <v>5</v>
      </c>
      <c r="E61" s="12">
        <f t="shared" si="0"/>
        <v>6</v>
      </c>
      <c r="F61" s="13">
        <v>0</v>
      </c>
      <c r="G61" s="14">
        <f t="shared" si="1"/>
        <v>5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+ยกมา!G62</f>
        <v>3</v>
      </c>
      <c r="D62" s="13">
        <v>5</v>
      </c>
      <c r="E62" s="12">
        <f t="shared" si="0"/>
        <v>8</v>
      </c>
      <c r="F62" s="13">
        <v>0</v>
      </c>
      <c r="G62" s="14">
        <f t="shared" si="1"/>
        <v>7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+ยกมา!G63</f>
        <v>3</v>
      </c>
      <c r="D63" s="13">
        <v>5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+ยกมา!G66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6</v>
      </c>
      <c r="H66" s="15">
        <v>2</v>
      </c>
      <c r="I66" s="16">
        <v>50</v>
      </c>
      <c r="J66" s="17">
        <f t="shared" si="4"/>
        <v>100</v>
      </c>
      <c r="K66" s="18" t="s">
        <v>305</v>
      </c>
      <c r="L66" s="19">
        <v>5</v>
      </c>
      <c r="M66" s="24">
        <f t="shared" si="5"/>
        <v>95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+ยกมา!G67</f>
        <v>1</v>
      </c>
      <c r="D67" s="13">
        <v>5</v>
      </c>
      <c r="E67" s="12">
        <f>C67+D67</f>
        <v>6</v>
      </c>
      <c r="F67" s="13">
        <v>0</v>
      </c>
      <c r="G67" s="14">
        <f t="shared" si="1"/>
        <v>2</v>
      </c>
      <c r="H67" s="15">
        <v>4</v>
      </c>
      <c r="I67" s="16">
        <v>50</v>
      </c>
      <c r="J67" s="17">
        <f t="shared" si="4"/>
        <v>200</v>
      </c>
      <c r="K67" s="18" t="s">
        <v>290</v>
      </c>
      <c r="L67" s="19">
        <v>25</v>
      </c>
      <c r="M67" s="24">
        <f t="shared" si="5"/>
        <v>175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+ยกมา!G70</f>
        <v>2</v>
      </c>
      <c r="D70" s="13">
        <v>5</v>
      </c>
      <c r="E70" s="12">
        <f t="shared" si="0"/>
        <v>7</v>
      </c>
      <c r="F70" s="13">
        <v>0</v>
      </c>
      <c r="G70" s="14">
        <f t="shared" si="6"/>
        <v>6</v>
      </c>
      <c r="H70" s="15">
        <v>1</v>
      </c>
      <c r="I70" s="22">
        <v>50</v>
      </c>
      <c r="J70" s="17">
        <f t="shared" si="4"/>
        <v>50</v>
      </c>
      <c r="K70" s="18" t="s">
        <v>290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+ยกมา!G71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304</v>
      </c>
      <c r="L71" s="19">
        <v>10</v>
      </c>
      <c r="M71" s="24">
        <f t="shared" si="9"/>
        <v>50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+ยกมา!G73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4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+ยกมา!G74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+ยกมา!G77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0</v>
      </c>
      <c r="H77" s="15">
        <v>3</v>
      </c>
      <c r="I77" s="22">
        <v>50</v>
      </c>
      <c r="J77" s="17">
        <f t="shared" si="10"/>
        <v>150</v>
      </c>
      <c r="K77" s="18" t="s">
        <v>290</v>
      </c>
      <c r="L77" s="19">
        <v>25</v>
      </c>
      <c r="M77" s="24">
        <f t="shared" si="9"/>
        <v>125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+ยกมา!G79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+ยกมา!G81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+ยกมา!G82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290</v>
      </c>
      <c r="L82" s="19">
        <v>25</v>
      </c>
      <c r="M82" s="24">
        <f t="shared" si="9"/>
        <v>30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+ยกมา!G85</f>
        <v>0</v>
      </c>
      <c r="D85" s="13">
        <v>5</v>
      </c>
      <c r="E85" s="12">
        <f t="shared" si="0"/>
        <v>5</v>
      </c>
      <c r="F85" s="13">
        <v>0</v>
      </c>
      <c r="G85" s="14">
        <f t="shared" si="6"/>
        <v>4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+ยกมา!G86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v>5</v>
      </c>
      <c r="D87" s="13">
        <v>0</v>
      </c>
      <c r="E87" s="12">
        <f t="shared" si="0"/>
        <v>5</v>
      </c>
      <c r="F87" s="13">
        <v>0</v>
      </c>
      <c r="G87" s="14">
        <f t="shared" si="6"/>
        <v>4</v>
      </c>
      <c r="H87" s="15">
        <v>1</v>
      </c>
      <c r="I87" s="22">
        <v>60</v>
      </c>
      <c r="J87" s="17">
        <f t="shared" si="10"/>
        <v>60</v>
      </c>
      <c r="K87" s="18" t="s">
        <v>306</v>
      </c>
      <c r="L87" s="19">
        <v>35</v>
      </c>
      <c r="M87" s="24">
        <f t="shared" si="9"/>
        <v>25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+ยกมา!G88</f>
        <v>4</v>
      </c>
      <c r="D88" s="13">
        <v>5</v>
      </c>
      <c r="E88" s="12">
        <f t="shared" si="0"/>
        <v>9</v>
      </c>
      <c r="F88" s="13">
        <v>0</v>
      </c>
      <c r="G88" s="14">
        <f t="shared" si="6"/>
        <v>8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+ยกมา!G89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+ยกมา!G92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10</v>
      </c>
      <c r="H92" s="15">
        <v>2</v>
      </c>
      <c r="I92" s="21">
        <v>120</v>
      </c>
      <c r="J92" s="17">
        <f t="shared" si="10"/>
        <v>240</v>
      </c>
      <c r="K92" s="18" t="s">
        <v>298</v>
      </c>
      <c r="L92" s="19">
        <v>12</v>
      </c>
      <c r="M92" s="24">
        <f t="shared" si="9"/>
        <v>228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+ยกมา!G93</f>
        <v>8</v>
      </c>
      <c r="D93" s="13">
        <v>0</v>
      </c>
      <c r="E93" s="12">
        <f t="shared" si="0"/>
        <v>8</v>
      </c>
      <c r="F93" s="13">
        <v>0</v>
      </c>
      <c r="G93" s="14">
        <f t="shared" si="6"/>
        <v>8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+ยกมา!G96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+ยกมา!G97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+ยกมา!G98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+ยกมา!G99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+ยกมา!G100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292</v>
      </c>
      <c r="C101" s="12">
        <f>+ยกมา!G101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+ยกมา!G102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7</v>
      </c>
      <c r="H102" s="15">
        <v>1</v>
      </c>
      <c r="I102" s="22">
        <v>50</v>
      </c>
      <c r="J102" s="17">
        <f t="shared" si="10"/>
        <v>50</v>
      </c>
      <c r="K102" s="18" t="s">
        <v>279</v>
      </c>
      <c r="L102" s="19">
        <v>50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+ยกมา!G103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+ยกมา!G104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+ยกมา!G105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+ยกมา!G106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5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+ยกมา!G107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+ยกมา!G108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+ยกมา!G109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+ยกมา!G110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+ยกมา!G111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+ยกมา!G112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+ยกมา!G113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+ยกมา!G114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+ยกมา!G115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+ยกมา!G116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+ยกมา!G117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+ยกมา!G118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+ยกมา!G119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+ยกมา!G120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+ยกมา!G121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+ยกมา!G122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+ยกมา!G123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+ยกมา!G124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+ยกมา!G125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+ยกมา!G126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+ยกมา!G127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+ยกมา!G128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+ยกมา!G129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+ยกมา!G130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+ยกมา!G131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+ยกมา!G132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+ยกมา!G133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+ยกมา!G134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+ยกมา!G135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+ยกมา!G136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+ยกมา!G137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+ยกมา!G138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+ยกมา!G139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+ยกมา!G140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+ยกมา!G141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+ยกมา!G142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+ยกมา!G143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+ยกมา!G144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+ยกมา!G145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+ยกมา!G146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+ยกมา!G147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+ยกมา!G148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+ยกมา!G149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+ยกมา!G150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+ยกมา!G151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+ยกมา!G152</f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2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+ยกมา!G153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+ยกมา!G154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+ยกมา!G155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+ยกมา!G156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+ยกมา!G157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+ยกมา!G158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+ยกมา!G159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+ยกมา!G160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+ยกมา!G161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+ยกมา!G162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+ยกมา!G163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2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+ยกมา!G164</f>
        <v>1</v>
      </c>
      <c r="D164" s="13">
        <v>0</v>
      </c>
      <c r="E164" s="12">
        <f t="shared" si="11"/>
        <v>1</v>
      </c>
      <c r="F164" s="13">
        <v>0</v>
      </c>
      <c r="G164" s="14">
        <f t="shared" si="14"/>
        <v>0</v>
      </c>
      <c r="H164" s="15">
        <v>1</v>
      </c>
      <c r="I164" s="22">
        <v>50</v>
      </c>
      <c r="J164" s="17">
        <f t="shared" si="13"/>
        <v>50</v>
      </c>
      <c r="K164" s="18" t="s">
        <v>280</v>
      </c>
      <c r="L164" s="19">
        <v>25</v>
      </c>
      <c r="M164" s="24">
        <f t="shared" si="12"/>
        <v>25</v>
      </c>
    </row>
    <row r="165" spans="1:13" ht="25.5" x14ac:dyDescent="0.55000000000000004">
      <c r="A165" s="10">
        <v>161</v>
      </c>
      <c r="B165" s="20" t="s">
        <v>171</v>
      </c>
      <c r="C165" s="12">
        <f>+ยกมา!G165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+ยกมา!G166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+ยกมา!G167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+ยกมา!G168</f>
        <v>17</v>
      </c>
      <c r="D168" s="13">
        <v>0</v>
      </c>
      <c r="E168" s="12">
        <f t="shared" si="11"/>
        <v>17</v>
      </c>
      <c r="F168" s="13">
        <v>0</v>
      </c>
      <c r="G168" s="14">
        <f t="shared" si="14"/>
        <v>17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+ยกมา!G169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+ยกมา!G170</f>
        <v>4</v>
      </c>
      <c r="D170" s="13">
        <v>0</v>
      </c>
      <c r="E170" s="12">
        <f t="shared" si="11"/>
        <v>4</v>
      </c>
      <c r="F170" s="13">
        <v>0</v>
      </c>
      <c r="G170" s="14">
        <f t="shared" si="14"/>
        <v>3</v>
      </c>
      <c r="H170" s="15">
        <v>1</v>
      </c>
      <c r="I170" s="22">
        <v>80</v>
      </c>
      <c r="J170" s="17">
        <f t="shared" si="13"/>
        <v>80</v>
      </c>
      <c r="K170" s="18" t="s">
        <v>16</v>
      </c>
      <c r="L170" s="19">
        <v>0</v>
      </c>
      <c r="M170" s="24">
        <f t="shared" si="12"/>
        <v>80</v>
      </c>
    </row>
    <row r="171" spans="1:13" ht="25.5" x14ac:dyDescent="0.55000000000000004">
      <c r="A171" s="10">
        <v>167</v>
      </c>
      <c r="B171" s="20" t="s">
        <v>177</v>
      </c>
      <c r="C171" s="12">
        <f>+ยกมา!G171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+ยกมา!G172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+ยกมา!G173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+ยกมา!G174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+ยกมา!G175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+ยกมา!G176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+ยกมา!G177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+ยกมา!G178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+ยกมา!G179</f>
        <v>42</v>
      </c>
      <c r="D179" s="13">
        <v>0</v>
      </c>
      <c r="E179" s="12">
        <f t="shared" si="11"/>
        <v>42</v>
      </c>
      <c r="F179" s="13">
        <v>0</v>
      </c>
      <c r="G179" s="14">
        <f t="shared" si="14"/>
        <v>40</v>
      </c>
      <c r="H179" s="15">
        <v>2</v>
      </c>
      <c r="I179" s="22">
        <v>10</v>
      </c>
      <c r="J179" s="17">
        <f t="shared" si="13"/>
        <v>20</v>
      </c>
      <c r="K179" s="18" t="s">
        <v>16</v>
      </c>
      <c r="L179" s="19">
        <v>0</v>
      </c>
      <c r="M179" s="24">
        <f t="shared" si="12"/>
        <v>20</v>
      </c>
    </row>
    <row r="180" spans="1:13" ht="25.5" x14ac:dyDescent="0.55000000000000004">
      <c r="A180" s="10">
        <v>176</v>
      </c>
      <c r="B180" s="20" t="s">
        <v>186</v>
      </c>
      <c r="C180" s="12">
        <f>+ยกมา!G180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+ยกมา!G181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+ยกมา!G182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+ยกมา!G183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+ยกมา!G184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+ยกมา!G185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+ยกมา!G186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+ยกมา!G187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+ยกมา!G188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+ยกมา!G189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75</v>
      </c>
      <c r="K189" s="18" t="s">
        <v>16</v>
      </c>
      <c r="L189" s="19">
        <v>0</v>
      </c>
      <c r="M189" s="24">
        <f t="shared" si="12"/>
        <v>75</v>
      </c>
    </row>
    <row r="190" spans="1:13" ht="25.5" x14ac:dyDescent="0.55000000000000004">
      <c r="A190" s="10">
        <v>186</v>
      </c>
      <c r="B190" s="20" t="s">
        <v>196</v>
      </c>
      <c r="C190" s="12">
        <f>+ยกมา!G190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+ยกมา!G191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+ยกมา!G192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+ยกมา!G193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+ยกมา!G194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+ยกมา!G195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+ยกมา!G196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+ยกมา!G197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01">
        <f>+ยกมา!G198</f>
        <v>391</v>
      </c>
      <c r="D198" s="13">
        <v>0</v>
      </c>
      <c r="E198" s="12">
        <f t="shared" si="11"/>
        <v>391</v>
      </c>
      <c r="F198" s="13">
        <v>0</v>
      </c>
      <c r="G198" s="14">
        <f t="shared" si="14"/>
        <v>391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+ยกมา!G199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+ยกมา!G200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+ยกมา!G201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+ยกมา!G202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+ยกมา!G203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+ยกมา!G204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+ยกมา!G205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+ยกมา!G206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+ยกมา!G207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+ยกมา!G212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+ยกมา!G214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+ยกมา!G215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+ยกมา!G216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+ยกมา!G217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+ยกมา!G218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+ยกมา!G219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+ยกมา!G220</f>
        <v>1</v>
      </c>
      <c r="D220" s="13">
        <v>0</v>
      </c>
      <c r="E220" s="12">
        <f t="shared" ref="E220:E221" si="19">C220+D220</f>
        <v>1</v>
      </c>
      <c r="F220" s="13">
        <v>0</v>
      </c>
      <c r="G220" s="14">
        <f t="shared" ref="G220:G221" si="20">E220-F220-H220</f>
        <v>1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+ยกมา!G221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3245</v>
      </c>
    </row>
    <row r="225" spans="1:16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16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1008</v>
      </c>
      <c r="L226" s="38">
        <v>100</v>
      </c>
      <c r="M226" s="2">
        <v>150</v>
      </c>
      <c r="N226" s="2">
        <v>128</v>
      </c>
      <c r="O226" s="2">
        <v>130</v>
      </c>
      <c r="P226" s="2">
        <v>500</v>
      </c>
    </row>
    <row r="227" spans="1:16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16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f>SUM(L228:P228)</f>
        <v>0</v>
      </c>
    </row>
    <row r="229" spans="1:16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507</v>
      </c>
      <c r="M229" s="94" t="s">
        <v>218</v>
      </c>
      <c r="N229" s="40" t="s">
        <v>219</v>
      </c>
      <c r="O229" s="41" t="s">
        <v>220</v>
      </c>
    </row>
    <row r="230" spans="1:16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1730</v>
      </c>
      <c r="M230" s="42"/>
      <c r="N230" s="42"/>
      <c r="O230" s="42"/>
    </row>
    <row r="231" spans="1:16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1730</v>
      </c>
      <c r="M231" s="42"/>
      <c r="N231" s="42"/>
      <c r="O231" s="42"/>
    </row>
    <row r="232" spans="1:16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0</v>
      </c>
      <c r="M232" s="42"/>
      <c r="N232" s="42"/>
      <c r="O232" s="42"/>
    </row>
    <row r="233" spans="1:16" ht="25.5" x14ac:dyDescent="0.55000000000000004">
      <c r="G233" s="2"/>
      <c r="I233" s="158" t="s">
        <v>224</v>
      </c>
      <c r="J233" s="159"/>
      <c r="K233" s="34">
        <f>+K231-K230</f>
        <v>0</v>
      </c>
      <c r="M233" s="43"/>
      <c r="N233" s="43"/>
      <c r="O233" s="43"/>
    </row>
    <row r="234" spans="1:16" x14ac:dyDescent="0.5">
      <c r="G234" s="2"/>
      <c r="I234" s="28"/>
      <c r="M234" s="43"/>
      <c r="N234" s="43"/>
      <c r="O234" s="43"/>
    </row>
    <row r="235" spans="1:16" x14ac:dyDescent="0.5">
      <c r="G235" s="2"/>
      <c r="I235" s="2" t="s">
        <v>270</v>
      </c>
      <c r="J235" s="2">
        <f>+K224-K229+K232</f>
        <v>2738</v>
      </c>
      <c r="M235" s="44"/>
      <c r="N235" s="44"/>
      <c r="O235" s="44"/>
    </row>
    <row r="236" spans="1:16" x14ac:dyDescent="0.5">
      <c r="G236" s="2"/>
      <c r="I236" s="2" t="s">
        <v>271</v>
      </c>
      <c r="J236" s="2">
        <f>SUM(K225:K228)</f>
        <v>1008</v>
      </c>
      <c r="M236" s="45">
        <f>SUM(M230:M235)</f>
        <v>0</v>
      </c>
      <c r="N236" s="45">
        <f>SUM(N230:N235)</f>
        <v>0</v>
      </c>
      <c r="O236" s="45">
        <f>SUM(O230:O235)</f>
        <v>0</v>
      </c>
    </row>
    <row r="237" spans="1:16" x14ac:dyDescent="0.5">
      <c r="G237" s="2"/>
      <c r="I237" s="2" t="s">
        <v>272</v>
      </c>
      <c r="J237" s="2">
        <f>+K231</f>
        <v>1730</v>
      </c>
      <c r="M237" s="46" t="s">
        <v>225</v>
      </c>
      <c r="N237" s="47">
        <f>N236*30/100</f>
        <v>0</v>
      </c>
      <c r="O237" s="47">
        <f>O236*30/100</f>
        <v>0</v>
      </c>
    </row>
    <row r="238" spans="1:16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0</v>
      </c>
    </row>
    <row r="239" spans="1:16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0</v>
      </c>
    </row>
    <row r="240" spans="1:16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24" xr:uid="{A8659A1D-7742-48A0-A8EC-0F2280F9B025}"/>
  <mergeCells count="32"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M222:N222"/>
    <mergeCell ref="H223:I223"/>
    <mergeCell ref="I225:J225"/>
    <mergeCell ref="I227:J227"/>
    <mergeCell ref="I228:J228"/>
    <mergeCell ref="I224:J224"/>
    <mergeCell ref="I229:J229"/>
    <mergeCell ref="I230:J230"/>
    <mergeCell ref="I231:J231"/>
    <mergeCell ref="I232:J232"/>
    <mergeCell ref="I233:J2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223-087C-4AF5-BE71-750AAC5A14E7}">
  <sheetPr>
    <tabColor rgb="FFCCFFFF"/>
  </sheetPr>
  <dimension ref="A1:Z308"/>
  <sheetViews>
    <sheetView zoomScale="90" zoomScaleNormal="90" zoomScalePageLayoutView="110" workbookViewId="0">
      <pane ySplit="4" topLeftCell="A215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7.625" style="2" bestFit="1" customWidth="1"/>
    <col min="9" max="9" width="14.125" style="50" bestFit="1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74</v>
      </c>
      <c r="D6" s="13">
        <v>0</v>
      </c>
      <c r="E6" s="12">
        <f t="shared" si="0"/>
        <v>74</v>
      </c>
      <c r="F6" s="13">
        <v>0</v>
      </c>
      <c r="G6" s="14">
        <f t="shared" si="1"/>
        <v>74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1</v>
      </c>
      <c r="H17" s="15">
        <v>2</v>
      </c>
      <c r="I17" s="16">
        <v>50</v>
      </c>
      <c r="J17" s="17">
        <f t="shared" si="4"/>
        <v>100</v>
      </c>
      <c r="K17" s="18" t="s">
        <v>300</v>
      </c>
      <c r="L17" s="19">
        <v>100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0</v>
      </c>
      <c r="H19" s="15">
        <v>5</v>
      </c>
      <c r="I19" s="16">
        <v>50</v>
      </c>
      <c r="J19" s="17">
        <f t="shared" si="4"/>
        <v>250</v>
      </c>
      <c r="K19" s="18" t="s">
        <v>307</v>
      </c>
      <c r="L19" s="19">
        <v>250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21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4"/>
        <v>100</v>
      </c>
      <c r="K29" s="18" t="s">
        <v>269</v>
      </c>
      <c r="L29" s="19">
        <v>100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2</v>
      </c>
      <c r="D34" s="13">
        <v>5</v>
      </c>
      <c r="E34" s="14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2</v>
      </c>
      <c r="H35" s="15">
        <v>3</v>
      </c>
      <c r="I35" s="16">
        <v>130</v>
      </c>
      <c r="J35" s="17">
        <f t="shared" si="4"/>
        <v>390</v>
      </c>
      <c r="K35" s="18" t="s">
        <v>269</v>
      </c>
      <c r="L35" s="19">
        <v>130</v>
      </c>
      <c r="M35" s="24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36</v>
      </c>
      <c r="D37" s="13">
        <v>0</v>
      </c>
      <c r="E37" s="12">
        <f t="shared" si="0"/>
        <v>36</v>
      </c>
      <c r="F37" s="13">
        <v>0</v>
      </c>
      <c r="G37" s="14">
        <f t="shared" si="1"/>
        <v>33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1</v>
      </c>
      <c r="H38" s="15">
        <v>4</v>
      </c>
      <c r="I38" s="16">
        <v>50</v>
      </c>
      <c r="J38" s="17">
        <f t="shared" si="4"/>
        <v>200</v>
      </c>
      <c r="K38" s="18" t="s">
        <v>16</v>
      </c>
      <c r="L38" s="19">
        <v>0</v>
      </c>
      <c r="M38" s="24">
        <f t="shared" si="5"/>
        <v>200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1</v>
      </c>
      <c r="D39" s="13">
        <v>5</v>
      </c>
      <c r="E39" s="12">
        <f t="shared" si="0"/>
        <v>6</v>
      </c>
      <c r="F39" s="13">
        <v>0</v>
      </c>
      <c r="G39" s="14">
        <f t="shared" si="1"/>
        <v>3</v>
      </c>
      <c r="H39" s="15">
        <v>3</v>
      </c>
      <c r="I39" s="16">
        <v>50</v>
      </c>
      <c r="J39" s="17">
        <f t="shared" si="4"/>
        <v>150</v>
      </c>
      <c r="K39" s="18" t="s">
        <v>16</v>
      </c>
      <c r="L39" s="19">
        <v>0</v>
      </c>
      <c r="M39" s="24">
        <f t="shared" si="5"/>
        <v>150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1</v>
      </c>
      <c r="H40" s="15">
        <v>4</v>
      </c>
      <c r="I40" s="16">
        <v>50</v>
      </c>
      <c r="J40" s="17">
        <f t="shared" si="4"/>
        <v>200</v>
      </c>
      <c r="K40" s="18" t="s">
        <v>16</v>
      </c>
      <c r="L40" s="19">
        <v>0</v>
      </c>
      <c r="M40" s="24">
        <f t="shared" si="5"/>
        <v>200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+'1'!G42</f>
        <v>18</v>
      </c>
      <c r="D42" s="13">
        <v>0</v>
      </c>
      <c r="E42" s="12">
        <f t="shared" si="0"/>
        <v>18</v>
      </c>
      <c r="F42" s="13">
        <v>0</v>
      </c>
      <c r="G42" s="14">
        <f t="shared" si="1"/>
        <v>18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5</v>
      </c>
      <c r="H44" s="15">
        <v>1</v>
      </c>
      <c r="I44" s="16">
        <v>50</v>
      </c>
      <c r="J44" s="17">
        <f t="shared" si="4"/>
        <v>50</v>
      </c>
      <c r="K44" s="18" t="s">
        <v>284</v>
      </c>
      <c r="L44" s="19">
        <v>10</v>
      </c>
      <c r="M44" s="24">
        <f t="shared" si="5"/>
        <v>40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12</v>
      </c>
      <c r="D46" s="13">
        <v>0</v>
      </c>
      <c r="E46" s="12">
        <f t="shared" si="0"/>
        <v>12</v>
      </c>
      <c r="F46" s="13">
        <v>0</v>
      </c>
      <c r="G46" s="14">
        <f t="shared" si="1"/>
        <v>12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11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6</v>
      </c>
      <c r="D66" s="13">
        <v>10</v>
      </c>
      <c r="E66" s="12">
        <f t="shared" si="0"/>
        <v>16</v>
      </c>
      <c r="F66" s="13">
        <v>0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0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+'1'!G70</f>
        <v>6</v>
      </c>
      <c r="D70" s="13">
        <v>0</v>
      </c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+'1'!G73</f>
        <v>4</v>
      </c>
      <c r="D73" s="13">
        <v>5</v>
      </c>
      <c r="E73" s="12">
        <f t="shared" si="0"/>
        <v>9</v>
      </c>
      <c r="F73" s="13">
        <v>0</v>
      </c>
      <c r="G73" s="14">
        <f t="shared" si="6"/>
        <v>9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+'1'!G74</f>
        <v>4</v>
      </c>
      <c r="D74" s="13">
        <v>5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284</v>
      </c>
      <c r="L79" s="19">
        <v>10</v>
      </c>
      <c r="M79" s="24">
        <f t="shared" si="9"/>
        <v>40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0</v>
      </c>
      <c r="H81" s="15">
        <v>2</v>
      </c>
      <c r="I81" s="22">
        <v>55</v>
      </c>
      <c r="J81" s="17">
        <f t="shared" si="10"/>
        <v>110</v>
      </c>
      <c r="K81" s="18" t="s">
        <v>280</v>
      </c>
      <c r="L81" s="19">
        <v>50</v>
      </c>
      <c r="M81" s="24">
        <f t="shared" si="9"/>
        <v>60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+'1'!G87</f>
        <v>4</v>
      </c>
      <c r="D87" s="13">
        <v>5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+'1'!G92</f>
        <v>10</v>
      </c>
      <c r="D92" s="13">
        <v>10</v>
      </c>
      <c r="E92" s="12">
        <f t="shared" si="0"/>
        <v>20</v>
      </c>
      <c r="F92" s="13">
        <v>0</v>
      </c>
      <c r="G92" s="14">
        <f t="shared" si="6"/>
        <v>18</v>
      </c>
      <c r="H92" s="15">
        <v>2</v>
      </c>
      <c r="I92" s="21">
        <v>120</v>
      </c>
      <c r="J92" s="17">
        <f t="shared" si="10"/>
        <v>240</v>
      </c>
      <c r="K92" s="18" t="s">
        <v>281</v>
      </c>
      <c r="L92" s="19">
        <v>24</v>
      </c>
      <c r="M92" s="24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+'1'!G93</f>
        <v>8</v>
      </c>
      <c r="D93" s="13">
        <v>3</v>
      </c>
      <c r="E93" s="12">
        <f t="shared" si="0"/>
        <v>11</v>
      </c>
      <c r="F93" s="13">
        <v>1</v>
      </c>
      <c r="G93" s="14">
        <f t="shared" si="6"/>
        <v>10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1</v>
      </c>
      <c r="H97" s="15">
        <v>1</v>
      </c>
      <c r="I97" s="22">
        <v>45</v>
      </c>
      <c r="J97" s="17">
        <f t="shared" si="10"/>
        <v>45</v>
      </c>
      <c r="K97" s="18" t="s">
        <v>308</v>
      </c>
      <c r="L97" s="19">
        <v>15</v>
      </c>
      <c r="M97" s="24">
        <f t="shared" si="9"/>
        <v>30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+'1'!G102</f>
        <v>7</v>
      </c>
      <c r="D102" s="13">
        <v>10</v>
      </c>
      <c r="E102" s="12">
        <f t="shared" si="11"/>
        <v>17</v>
      </c>
      <c r="F102" s="13">
        <v>0</v>
      </c>
      <c r="G102" s="14">
        <f t="shared" si="6"/>
        <v>17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+'1'!G106</f>
        <v>5</v>
      </c>
      <c r="D106" s="13">
        <v>0</v>
      </c>
      <c r="E106" s="12">
        <f t="shared" si="11"/>
        <v>5</v>
      </c>
      <c r="F106" s="13">
        <v>0</v>
      </c>
      <c r="G106" s="14">
        <f t="shared" si="6"/>
        <v>3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+'1'!G150</f>
        <v>0</v>
      </c>
      <c r="D150" s="13">
        <v>5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+'1'!G151</f>
        <v>1</v>
      </c>
      <c r="D151" s="13">
        <v>5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+'1'!G152</f>
        <v>2</v>
      </c>
      <c r="D152" s="13">
        <v>5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+'1'!G163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2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+'1'!G168</f>
        <v>17</v>
      </c>
      <c r="D168" s="13">
        <v>0</v>
      </c>
      <c r="E168" s="12">
        <f t="shared" si="11"/>
        <v>17</v>
      </c>
      <c r="F168" s="13">
        <v>0</v>
      </c>
      <c r="G168" s="14">
        <f t="shared" si="14"/>
        <v>17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+'1'!G178</f>
        <v>0</v>
      </c>
      <c r="D178" s="13">
        <v>5</v>
      </c>
      <c r="E178" s="12">
        <f t="shared" si="11"/>
        <v>5</v>
      </c>
      <c r="F178" s="13">
        <v>0</v>
      </c>
      <c r="G178" s="14">
        <f t="shared" si="14"/>
        <v>5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+'1'!G179</f>
        <v>40</v>
      </c>
      <c r="D179" s="13">
        <v>0</v>
      </c>
      <c r="E179" s="12">
        <f t="shared" si="11"/>
        <v>40</v>
      </c>
      <c r="F179" s="13">
        <v>0</v>
      </c>
      <c r="G179" s="14">
        <f t="shared" si="14"/>
        <v>39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186</v>
      </c>
      <c r="C180" s="12">
        <f>+'1'!G180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+'1'!G198</f>
        <v>391</v>
      </c>
      <c r="D198" s="13">
        <v>0</v>
      </c>
      <c r="E198" s="12">
        <f t="shared" si="11"/>
        <v>391</v>
      </c>
      <c r="F198" s="13">
        <v>0</v>
      </c>
      <c r="G198" s="14">
        <f t="shared" si="14"/>
        <v>391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+'1'!G219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+'1'!G220</f>
        <v>1</v>
      </c>
      <c r="D220" s="13">
        <v>0</v>
      </c>
      <c r="E220" s="12">
        <f t="shared" ref="E220:E221" si="19">C220+D220</f>
        <v>1</v>
      </c>
      <c r="F220" s="13">
        <v>0</v>
      </c>
      <c r="G220" s="14">
        <f t="shared" ref="G220:G221" si="20">E220-F220-H220</f>
        <v>0</v>
      </c>
      <c r="H220" s="15">
        <v>1</v>
      </c>
      <c r="I220" s="16">
        <v>35</v>
      </c>
      <c r="J220" s="17">
        <f t="shared" ref="J220:J221" si="21">+I220*H220</f>
        <v>35</v>
      </c>
      <c r="K220" s="18" t="s">
        <v>16</v>
      </c>
      <c r="L220" s="19">
        <v>15</v>
      </c>
      <c r="M220" s="24">
        <f t="shared" ref="M220:M221" si="22">SUM(J220-L220)</f>
        <v>20</v>
      </c>
    </row>
    <row r="221" spans="1:14" ht="25.5" x14ac:dyDescent="0.55000000000000004">
      <c r="A221" s="103">
        <v>217</v>
      </c>
      <c r="B221" s="20" t="s">
        <v>296</v>
      </c>
      <c r="C221" s="12">
        <f>+'1'!G221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2370</v>
      </c>
    </row>
    <row r="225" spans="1:16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16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1056</v>
      </c>
      <c r="L226" s="38">
        <v>260</v>
      </c>
      <c r="M226" s="2">
        <v>80</v>
      </c>
      <c r="N226" s="2">
        <v>128</v>
      </c>
      <c r="O226" s="2">
        <v>400</v>
      </c>
      <c r="P226" s="2">
        <v>188</v>
      </c>
    </row>
    <row r="227" spans="1:16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16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0</v>
      </c>
    </row>
    <row r="229" spans="1:16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704</v>
      </c>
      <c r="M229" s="94" t="s">
        <v>218</v>
      </c>
      <c r="N229" s="40" t="s">
        <v>219</v>
      </c>
      <c r="O229" s="41" t="s">
        <v>220</v>
      </c>
    </row>
    <row r="230" spans="1:16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610</v>
      </c>
      <c r="M230" s="42"/>
      <c r="N230" s="42">
        <v>580</v>
      </c>
      <c r="O230" s="42"/>
    </row>
    <row r="231" spans="1:16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610</v>
      </c>
      <c r="M231" s="42"/>
      <c r="N231" s="42"/>
      <c r="O231" s="42"/>
    </row>
    <row r="232" spans="1:16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0</v>
      </c>
      <c r="M232" s="42"/>
      <c r="N232" s="42"/>
      <c r="O232" s="42"/>
    </row>
    <row r="233" spans="1:16" ht="25.5" x14ac:dyDescent="0.55000000000000004">
      <c r="G233" s="2"/>
      <c r="I233" s="158" t="s">
        <v>224</v>
      </c>
      <c r="J233" s="159"/>
      <c r="K233" s="34">
        <f>+K231-K230</f>
        <v>0</v>
      </c>
      <c r="M233" s="43"/>
      <c r="N233" s="43"/>
      <c r="O233" s="43"/>
    </row>
    <row r="234" spans="1:16" x14ac:dyDescent="0.5">
      <c r="G234" s="2"/>
      <c r="I234" s="28"/>
      <c r="M234" s="43"/>
      <c r="N234" s="43"/>
      <c r="O234" s="43"/>
    </row>
    <row r="235" spans="1:16" x14ac:dyDescent="0.5">
      <c r="G235" s="2"/>
      <c r="I235" s="2" t="s">
        <v>270</v>
      </c>
      <c r="J235" s="2">
        <f>+K224-K229+K232</f>
        <v>1666</v>
      </c>
      <c r="M235" s="44"/>
      <c r="N235" s="44"/>
      <c r="O235" s="44"/>
    </row>
    <row r="236" spans="1:16" x14ac:dyDescent="0.5">
      <c r="G236" s="2"/>
      <c r="I236" s="2" t="s">
        <v>271</v>
      </c>
      <c r="J236" s="2">
        <f>SUM(K225:K228)</f>
        <v>1056</v>
      </c>
      <c r="M236" s="45">
        <f>SUM(M230:M235)</f>
        <v>0</v>
      </c>
      <c r="N236" s="45">
        <f>SUM(N230:N235)</f>
        <v>580</v>
      </c>
      <c r="O236" s="45">
        <f>SUM(O230:O235)</f>
        <v>0</v>
      </c>
    </row>
    <row r="237" spans="1:16" x14ac:dyDescent="0.5">
      <c r="G237" s="2"/>
      <c r="I237" s="2" t="s">
        <v>272</v>
      </c>
      <c r="J237" s="2">
        <f>+K231</f>
        <v>610</v>
      </c>
      <c r="M237" s="46" t="s">
        <v>225</v>
      </c>
      <c r="N237" s="47">
        <f>N236*30/100</f>
        <v>174</v>
      </c>
      <c r="O237" s="47">
        <f>O236*30/100</f>
        <v>0</v>
      </c>
    </row>
    <row r="238" spans="1:16" x14ac:dyDescent="0.5">
      <c r="G238" s="2"/>
      <c r="I238" s="2"/>
      <c r="M238" s="46" t="s">
        <v>226</v>
      </c>
      <c r="N238" s="47">
        <f>N237*7/100</f>
        <v>12.18</v>
      </c>
      <c r="O238" s="47">
        <f>O237*7/100</f>
        <v>0</v>
      </c>
    </row>
    <row r="239" spans="1:16" x14ac:dyDescent="0.5">
      <c r="G239" s="2"/>
      <c r="I239" s="2"/>
      <c r="M239" s="95" t="s">
        <v>5</v>
      </c>
      <c r="N239" s="48">
        <f>N236-N237-N238</f>
        <v>393.82</v>
      </c>
      <c r="O239" s="48">
        <f>O236-O237-O238</f>
        <v>0</v>
      </c>
    </row>
    <row r="240" spans="1:16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22:N222"/>
    <mergeCell ref="H223:I223"/>
    <mergeCell ref="I225:J225"/>
    <mergeCell ref="I227:J227"/>
    <mergeCell ref="I228:J228"/>
    <mergeCell ref="I224:J224"/>
    <mergeCell ref="I229:J229"/>
    <mergeCell ref="I230:J230"/>
    <mergeCell ref="I231:J231"/>
    <mergeCell ref="I232:J232"/>
    <mergeCell ref="I233:J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EF78-6C07-4E95-A924-68D03540458E}">
  <sheetPr>
    <tabColor rgb="FFCCFFFF"/>
  </sheetPr>
  <dimension ref="A1:Z308"/>
  <sheetViews>
    <sheetView zoomScale="90" zoomScaleNormal="90" zoomScalePageLayoutView="110" workbookViewId="0">
      <pane ySplit="4" topLeftCell="A217" activePane="bottomLeft" state="frozen"/>
      <selection pane="bottomLeft" activeCell="A2" sqref="A2:K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6" width="7.625" style="2" bestFit="1" customWidth="1"/>
    <col min="7" max="7" width="7.625" style="49" bestFit="1" customWidth="1"/>
    <col min="8" max="8" width="7.625" style="2" bestFit="1" customWidth="1"/>
    <col min="9" max="9" width="14.125" style="50" bestFit="1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74</v>
      </c>
      <c r="D6" s="13">
        <v>0</v>
      </c>
      <c r="E6" s="12">
        <f t="shared" si="0"/>
        <v>74</v>
      </c>
      <c r="F6" s="13">
        <v>0</v>
      </c>
      <c r="G6" s="14">
        <f t="shared" si="1"/>
        <v>69</v>
      </c>
      <c r="H6" s="15">
        <v>5</v>
      </c>
      <c r="I6" s="16">
        <v>100</v>
      </c>
      <c r="J6" s="17">
        <f t="shared" ref="J6:J70" si="4">+I6*H6</f>
        <v>500</v>
      </c>
      <c r="K6" s="18" t="s">
        <v>309</v>
      </c>
      <c r="L6" s="19">
        <v>120</v>
      </c>
      <c r="M6" s="24">
        <f t="shared" ref="M6:M69" si="5">SUM(J6-L6)</f>
        <v>380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4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+'2'!G14</f>
        <v>3</v>
      </c>
      <c r="D14" s="13">
        <v>3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+'2'!G17</f>
        <v>1</v>
      </c>
      <c r="D17" s="13">
        <v>5</v>
      </c>
      <c r="E17" s="12">
        <f t="shared" si="0"/>
        <v>6</v>
      </c>
      <c r="F17" s="13">
        <v>0</v>
      </c>
      <c r="G17" s="14">
        <f t="shared" si="1"/>
        <v>6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0</v>
      </c>
      <c r="D22" s="13">
        <v>3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21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7</v>
      </c>
      <c r="D34" s="13">
        <v>0</v>
      </c>
      <c r="E34" s="14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0</v>
      </c>
      <c r="D36" s="13">
        <v>5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33</v>
      </c>
      <c r="D37" s="13">
        <v>0</v>
      </c>
      <c r="E37" s="12">
        <f t="shared" si="0"/>
        <v>33</v>
      </c>
      <c r="F37" s="13">
        <v>0</v>
      </c>
      <c r="G37" s="14">
        <f t="shared" si="1"/>
        <v>32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1</v>
      </c>
      <c r="D38" s="13">
        <v>5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269</v>
      </c>
      <c r="L38" s="19">
        <v>50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1</v>
      </c>
      <c r="D40" s="13">
        <v>5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+'2'!G42</f>
        <v>18</v>
      </c>
      <c r="D42" s="13">
        <v>0</v>
      </c>
      <c r="E42" s="12">
        <f t="shared" si="0"/>
        <v>18</v>
      </c>
      <c r="F42" s="13">
        <v>0</v>
      </c>
      <c r="G42" s="14">
        <f t="shared" si="1"/>
        <v>16</v>
      </c>
      <c r="H42" s="15">
        <v>2</v>
      </c>
      <c r="I42" s="16">
        <v>50</v>
      </c>
      <c r="J42" s="17">
        <f t="shared" si="4"/>
        <v>100</v>
      </c>
      <c r="K42" s="18" t="s">
        <v>16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12</v>
      </c>
      <c r="D46" s="13">
        <v>0</v>
      </c>
      <c r="E46" s="12">
        <f t="shared" si="0"/>
        <v>12</v>
      </c>
      <c r="F46" s="13">
        <v>0</v>
      </c>
      <c r="G46" s="14">
        <f t="shared" si="1"/>
        <v>10</v>
      </c>
      <c r="H46" s="15">
        <v>2</v>
      </c>
      <c r="I46" s="16">
        <v>50</v>
      </c>
      <c r="J46" s="17">
        <f t="shared" si="4"/>
        <v>100</v>
      </c>
      <c r="K46" s="18" t="s">
        <v>16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8</v>
      </c>
      <c r="H47" s="15">
        <v>3</v>
      </c>
      <c r="I47" s="16">
        <v>50</v>
      </c>
      <c r="J47" s="17">
        <f t="shared" si="4"/>
        <v>150</v>
      </c>
      <c r="K47" s="18" t="s">
        <v>16</v>
      </c>
      <c r="L47" s="19">
        <v>0</v>
      </c>
      <c r="M47" s="24">
        <f t="shared" si="5"/>
        <v>150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+'2'!G70</f>
        <v>6</v>
      </c>
      <c r="D70" s="13">
        <v>0</v>
      </c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+'2'!G73</f>
        <v>9</v>
      </c>
      <c r="D73" s="13">
        <v>0</v>
      </c>
      <c r="E73" s="12">
        <f t="shared" si="0"/>
        <v>9</v>
      </c>
      <c r="F73" s="13">
        <v>0</v>
      </c>
      <c r="G73" s="14">
        <f t="shared" si="6"/>
        <v>8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+'2'!G79</f>
        <v>2</v>
      </c>
      <c r="D79" s="13">
        <v>5</v>
      </c>
      <c r="E79" s="12">
        <f t="shared" si="0"/>
        <v>7</v>
      </c>
      <c r="F79" s="13">
        <v>0</v>
      </c>
      <c r="G79" s="14">
        <f t="shared" si="6"/>
        <v>6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+'2'!G81</f>
        <v>0</v>
      </c>
      <c r="D81" s="13">
        <v>3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8</v>
      </c>
      <c r="H87" s="15">
        <v>1</v>
      </c>
      <c r="I87" s="22">
        <v>60</v>
      </c>
      <c r="J87" s="17">
        <f t="shared" si="10"/>
        <v>60</v>
      </c>
      <c r="K87" s="18" t="s">
        <v>310</v>
      </c>
      <c r="L87" s="19">
        <v>10</v>
      </c>
      <c r="M87" s="24">
        <f t="shared" si="9"/>
        <v>50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+'2'!G92</f>
        <v>18</v>
      </c>
      <c r="D92" s="13">
        <v>0</v>
      </c>
      <c r="E92" s="12">
        <f t="shared" si="0"/>
        <v>18</v>
      </c>
      <c r="F92" s="13">
        <v>0</v>
      </c>
      <c r="G92" s="14">
        <f t="shared" si="6"/>
        <v>18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+'2'!G93</f>
        <v>10</v>
      </c>
      <c r="D93" s="13">
        <v>0</v>
      </c>
      <c r="E93" s="12">
        <f t="shared" si="0"/>
        <v>10</v>
      </c>
      <c r="F93" s="13">
        <v>0</v>
      </c>
      <c r="G93" s="14">
        <f t="shared" si="6"/>
        <v>9</v>
      </c>
      <c r="H93" s="15">
        <v>1</v>
      </c>
      <c r="I93" s="22">
        <v>250</v>
      </c>
      <c r="J93" s="17">
        <f t="shared" si="10"/>
        <v>250</v>
      </c>
      <c r="K93" s="18" t="s">
        <v>282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+'2'!G102</f>
        <v>17</v>
      </c>
      <c r="D102" s="13">
        <v>0</v>
      </c>
      <c r="E102" s="12">
        <f t="shared" si="11"/>
        <v>17</v>
      </c>
      <c r="F102" s="13">
        <v>0</v>
      </c>
      <c r="G102" s="14">
        <f t="shared" si="6"/>
        <v>17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+'2'!G106</f>
        <v>3</v>
      </c>
      <c r="D106" s="13">
        <v>10</v>
      </c>
      <c r="E106" s="12">
        <f t="shared" si="11"/>
        <v>13</v>
      </c>
      <c r="F106" s="13">
        <v>0</v>
      </c>
      <c r="G106" s="14">
        <f t="shared" si="6"/>
        <v>13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+'2'!G150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+'2'!G151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+'2'!G163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2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+'2'!G168</f>
        <v>17</v>
      </c>
      <c r="D168" s="13">
        <v>0</v>
      </c>
      <c r="E168" s="12">
        <f t="shared" si="11"/>
        <v>17</v>
      </c>
      <c r="F168" s="13">
        <v>0</v>
      </c>
      <c r="G168" s="14">
        <f t="shared" si="14"/>
        <v>17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+'2'!G178</f>
        <v>5</v>
      </c>
      <c r="D178" s="13">
        <v>0</v>
      </c>
      <c r="E178" s="12">
        <f t="shared" si="11"/>
        <v>5</v>
      </c>
      <c r="F178" s="13">
        <v>0</v>
      </c>
      <c r="G178" s="14">
        <f t="shared" si="14"/>
        <v>5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+'2'!G179</f>
        <v>39</v>
      </c>
      <c r="D179" s="13">
        <v>0</v>
      </c>
      <c r="E179" s="12">
        <f t="shared" si="11"/>
        <v>39</v>
      </c>
      <c r="F179" s="13">
        <v>0</v>
      </c>
      <c r="G179" s="14">
        <f t="shared" si="14"/>
        <v>39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110</v>
      </c>
      <c r="K189" s="18" t="s">
        <v>16</v>
      </c>
      <c r="L189" s="19">
        <v>0</v>
      </c>
      <c r="M189" s="24">
        <f t="shared" si="12"/>
        <v>110</v>
      </c>
    </row>
    <row r="190" spans="1:13" ht="25.5" x14ac:dyDescent="0.55000000000000004">
      <c r="A190" s="10">
        <v>186</v>
      </c>
      <c r="B190" s="20" t="s">
        <v>196</v>
      </c>
      <c r="C190" s="12">
        <f>+'2'!G190</f>
        <v>0</v>
      </c>
      <c r="D190" s="13">
        <v>5</v>
      </c>
      <c r="E190" s="12">
        <f t="shared" si="11"/>
        <v>5</v>
      </c>
      <c r="F190" s="13">
        <v>0</v>
      </c>
      <c r="G190" s="14">
        <f t="shared" si="14"/>
        <v>3</v>
      </c>
      <c r="H190" s="15">
        <v>2</v>
      </c>
      <c r="I190" s="16">
        <v>55</v>
      </c>
      <c r="J190" s="17">
        <f t="shared" si="13"/>
        <v>110</v>
      </c>
      <c r="K190" s="18" t="s">
        <v>16</v>
      </c>
      <c r="L190" s="19">
        <v>20</v>
      </c>
      <c r="M190" s="24">
        <f t="shared" si="12"/>
        <v>90</v>
      </c>
    </row>
    <row r="191" spans="1:13" ht="25.5" x14ac:dyDescent="0.55000000000000004">
      <c r="A191" s="10">
        <v>187</v>
      </c>
      <c r="B191" s="20" t="s">
        <v>197</v>
      </c>
      <c r="C191" s="12">
        <f>+'2'!G191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+'2'!G198</f>
        <v>391</v>
      </c>
      <c r="D198" s="13">
        <v>0</v>
      </c>
      <c r="E198" s="12">
        <f t="shared" si="11"/>
        <v>391</v>
      </c>
      <c r="F198" s="13">
        <v>0</v>
      </c>
      <c r="G198" s="14">
        <f t="shared" si="14"/>
        <v>391</v>
      </c>
      <c r="H198" s="15">
        <v>0</v>
      </c>
      <c r="I198" s="16">
        <v>0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+'2'!G220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1920</v>
      </c>
    </row>
    <row r="225" spans="1:15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15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355</v>
      </c>
      <c r="L226" s="38">
        <v>50</v>
      </c>
      <c r="M226" s="2">
        <v>145</v>
      </c>
      <c r="N226" s="2">
        <v>160</v>
      </c>
    </row>
    <row r="227" spans="1:15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15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0</v>
      </c>
    </row>
    <row r="229" spans="1:15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225</v>
      </c>
      <c r="M229" s="94" t="s">
        <v>218</v>
      </c>
      <c r="N229" s="40" t="s">
        <v>219</v>
      </c>
      <c r="O229" s="41" t="s">
        <v>220</v>
      </c>
    </row>
    <row r="230" spans="1:15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1340</v>
      </c>
      <c r="M230" s="42"/>
      <c r="N230" s="42">
        <v>165</v>
      </c>
      <c r="O230" s="42"/>
    </row>
    <row r="231" spans="1:15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1340</v>
      </c>
      <c r="M231" s="42"/>
      <c r="N231" s="42"/>
      <c r="O231" s="42"/>
    </row>
    <row r="232" spans="1:15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0</v>
      </c>
      <c r="M232" s="42"/>
      <c r="N232" s="42"/>
      <c r="O232" s="42"/>
    </row>
    <row r="233" spans="1:15" ht="25.5" x14ac:dyDescent="0.55000000000000004">
      <c r="G233" s="2"/>
      <c r="I233" s="158" t="s">
        <v>224</v>
      </c>
      <c r="J233" s="159"/>
      <c r="K233" s="34">
        <f>+K231-K230</f>
        <v>0</v>
      </c>
      <c r="M233" s="43"/>
      <c r="N233" s="43"/>
      <c r="O233" s="43"/>
    </row>
    <row r="234" spans="1:15" x14ac:dyDescent="0.5">
      <c r="G234" s="2"/>
      <c r="I234" s="28"/>
      <c r="M234" s="43"/>
      <c r="N234" s="43"/>
      <c r="O234" s="43"/>
    </row>
    <row r="235" spans="1:15" x14ac:dyDescent="0.5">
      <c r="G235" s="2"/>
      <c r="I235" s="2" t="s">
        <v>270</v>
      </c>
      <c r="J235" s="2">
        <f>+K224-K229+K232</f>
        <v>1695</v>
      </c>
      <c r="M235" s="44"/>
      <c r="N235" s="44"/>
      <c r="O235" s="44"/>
    </row>
    <row r="236" spans="1:15" x14ac:dyDescent="0.5">
      <c r="G236" s="2"/>
      <c r="I236" s="2" t="s">
        <v>271</v>
      </c>
      <c r="J236" s="2">
        <f>SUM(K225:K228)</f>
        <v>355</v>
      </c>
      <c r="M236" s="45">
        <f>SUM(M230:M235)</f>
        <v>0</v>
      </c>
      <c r="N236" s="45">
        <f>SUM(N230:N235)</f>
        <v>165</v>
      </c>
      <c r="O236" s="45">
        <f>SUM(O230:O235)</f>
        <v>0</v>
      </c>
    </row>
    <row r="237" spans="1:15" x14ac:dyDescent="0.5">
      <c r="G237" s="2"/>
      <c r="I237" s="2" t="s">
        <v>272</v>
      </c>
      <c r="J237" s="2">
        <f>+K231</f>
        <v>1340</v>
      </c>
      <c r="M237" s="46" t="s">
        <v>225</v>
      </c>
      <c r="N237" s="47">
        <f>N236*30/100</f>
        <v>49.5</v>
      </c>
      <c r="O237" s="47">
        <f>O236*30/100</f>
        <v>0</v>
      </c>
    </row>
    <row r="238" spans="1:15" x14ac:dyDescent="0.5">
      <c r="G238" s="2"/>
      <c r="I238" s="2"/>
      <c r="M238" s="46" t="s">
        <v>226</v>
      </c>
      <c r="N238" s="47">
        <f>N237*7/100</f>
        <v>3.4649999999999999</v>
      </c>
      <c r="O238" s="47">
        <f>O237*7/100</f>
        <v>0</v>
      </c>
    </row>
    <row r="239" spans="1:15" x14ac:dyDescent="0.5">
      <c r="G239" s="2"/>
      <c r="I239" s="2"/>
      <c r="M239" s="95" t="s">
        <v>5</v>
      </c>
      <c r="N239" s="48">
        <f>N236-N237-N238</f>
        <v>112.035</v>
      </c>
      <c r="O239" s="48">
        <f>O236-O237-O238</f>
        <v>0</v>
      </c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28" xr:uid="{A8659A1D-7742-48A0-A8EC-0F2280F9B025}"/>
  <mergeCells count="32">
    <mergeCell ref="I227:J227"/>
    <mergeCell ref="I228:J228"/>
    <mergeCell ref="I224:J224"/>
    <mergeCell ref="Z3:Z4"/>
    <mergeCell ref="P107:W107"/>
    <mergeCell ref="R3:R4"/>
    <mergeCell ref="S3:S4"/>
    <mergeCell ref="I225:J225"/>
    <mergeCell ref="L3:L4"/>
    <mergeCell ref="O3:O4"/>
    <mergeCell ref="P3:P4"/>
    <mergeCell ref="Q3:Q4"/>
    <mergeCell ref="M222:N222"/>
    <mergeCell ref="H223:I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9:J229"/>
    <mergeCell ref="I230:J230"/>
    <mergeCell ref="I231:J231"/>
    <mergeCell ref="I232:J232"/>
    <mergeCell ref="I233:J23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1124-61EA-4396-A4C2-F8173531053E}">
  <sheetPr>
    <tabColor rgb="FFCCFFFF"/>
  </sheetPr>
  <dimension ref="A1:Z308"/>
  <sheetViews>
    <sheetView zoomScale="90" zoomScaleNormal="90" zoomScalePageLayoutView="110" workbookViewId="0">
      <pane ySplit="4" topLeftCell="A217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5.625" style="2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+'3'!G5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69</v>
      </c>
      <c r="D6" s="13">
        <v>0</v>
      </c>
      <c r="E6" s="12">
        <f t="shared" si="0"/>
        <v>69</v>
      </c>
      <c r="F6" s="13">
        <v>0</v>
      </c>
      <c r="G6" s="14">
        <f t="shared" si="1"/>
        <v>60</v>
      </c>
      <c r="H6" s="15">
        <v>9</v>
      </c>
      <c r="I6" s="16">
        <v>100</v>
      </c>
      <c r="J6" s="17">
        <f t="shared" ref="J6:J70" si="4">+I6*H6</f>
        <v>900</v>
      </c>
      <c r="K6" s="18" t="s">
        <v>311</v>
      </c>
      <c r="L6" s="19">
        <v>100</v>
      </c>
      <c r="M6" s="24">
        <f t="shared" ref="M6:M69" si="5">SUM(J6-L6)</f>
        <v>800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+'3'!G12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3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+'3'!G14</f>
        <v>6</v>
      </c>
      <c r="D14" s="13">
        <v>0</v>
      </c>
      <c r="E14" s="12">
        <f t="shared" si="0"/>
        <v>6</v>
      </c>
      <c r="F14" s="13">
        <v>2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+'3'!G17</f>
        <v>6</v>
      </c>
      <c r="D17" s="13">
        <v>0</v>
      </c>
      <c r="E17" s="12">
        <f t="shared" si="0"/>
        <v>6</v>
      </c>
      <c r="F17" s="13">
        <v>0</v>
      </c>
      <c r="G17" s="14">
        <f t="shared" si="1"/>
        <v>4</v>
      </c>
      <c r="H17" s="15">
        <v>2</v>
      </c>
      <c r="I17" s="16">
        <v>50</v>
      </c>
      <c r="J17" s="17">
        <f t="shared" si="4"/>
        <v>100</v>
      </c>
      <c r="K17" s="18" t="s">
        <v>16</v>
      </c>
      <c r="L17" s="19">
        <v>0</v>
      </c>
      <c r="M17" s="24">
        <f t="shared" si="5"/>
        <v>100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20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+'3'!G29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6</v>
      </c>
      <c r="D34" s="13">
        <v>0</v>
      </c>
      <c r="E34" s="14">
        <f t="shared" si="0"/>
        <v>6</v>
      </c>
      <c r="F34" s="13">
        <v>2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32</v>
      </c>
      <c r="D37" s="13">
        <v>0</v>
      </c>
      <c r="E37" s="12">
        <f t="shared" si="0"/>
        <v>32</v>
      </c>
      <c r="F37" s="13">
        <v>0</v>
      </c>
      <c r="G37" s="14">
        <f t="shared" si="1"/>
        <v>30</v>
      </c>
      <c r="H37" s="15">
        <v>2</v>
      </c>
      <c r="I37" s="16">
        <v>100</v>
      </c>
      <c r="J37" s="17">
        <f t="shared" si="4"/>
        <v>200</v>
      </c>
      <c r="K37" s="18" t="s">
        <v>16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5</v>
      </c>
      <c r="D38" s="13">
        <v>0</v>
      </c>
      <c r="E38" s="12">
        <f t="shared" si="0"/>
        <v>5</v>
      </c>
      <c r="F38" s="13">
        <v>1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+'3'!G42</f>
        <v>16</v>
      </c>
      <c r="D42" s="13">
        <v>0</v>
      </c>
      <c r="E42" s="12">
        <f t="shared" si="0"/>
        <v>16</v>
      </c>
      <c r="F42" s="13">
        <v>0</v>
      </c>
      <c r="G42" s="14">
        <f t="shared" si="1"/>
        <v>14</v>
      </c>
      <c r="H42" s="15">
        <v>2</v>
      </c>
      <c r="I42" s="16">
        <v>50</v>
      </c>
      <c r="J42" s="17">
        <f t="shared" si="4"/>
        <v>100</v>
      </c>
      <c r="K42" s="18" t="s">
        <v>16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5</v>
      </c>
      <c r="D44" s="13">
        <v>0</v>
      </c>
      <c r="E44" s="12">
        <f t="shared" si="0"/>
        <v>5</v>
      </c>
      <c r="F44" s="13">
        <v>1</v>
      </c>
      <c r="G44" s="14">
        <f t="shared" si="1"/>
        <v>0</v>
      </c>
      <c r="H44" s="15">
        <v>4</v>
      </c>
      <c r="I44" s="16">
        <v>50</v>
      </c>
      <c r="J44" s="17">
        <f t="shared" si="4"/>
        <v>200</v>
      </c>
      <c r="K44" s="18" t="s">
        <v>16</v>
      </c>
      <c r="L44" s="19">
        <v>0</v>
      </c>
      <c r="M44" s="24">
        <f t="shared" si="5"/>
        <v>200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10</v>
      </c>
      <c r="D46" s="13">
        <v>0</v>
      </c>
      <c r="E46" s="12">
        <f t="shared" si="0"/>
        <v>10</v>
      </c>
      <c r="F46" s="13">
        <v>0</v>
      </c>
      <c r="G46" s="14">
        <f t="shared" si="1"/>
        <v>8</v>
      </c>
      <c r="H46" s="15">
        <v>2</v>
      </c>
      <c r="I46" s="16">
        <v>50</v>
      </c>
      <c r="J46" s="17">
        <f t="shared" si="4"/>
        <v>100</v>
      </c>
      <c r="K46" s="18" t="s">
        <v>16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17">
        <f t="shared" si="4"/>
        <v>50</v>
      </c>
      <c r="K48" s="18" t="s">
        <v>16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16</v>
      </c>
      <c r="L52" s="19">
        <v>0</v>
      </c>
      <c r="M52" s="24">
        <f t="shared" si="5"/>
        <v>120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+'3'!G62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+'3'!G63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7</v>
      </c>
      <c r="H63" s="15">
        <v>1</v>
      </c>
      <c r="I63" s="22">
        <v>50</v>
      </c>
      <c r="J63" s="17">
        <f t="shared" si="4"/>
        <v>50</v>
      </c>
      <c r="K63" s="18" t="s">
        <v>280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+'3'!G70</f>
        <v>6</v>
      </c>
      <c r="D70" s="13">
        <v>0</v>
      </c>
      <c r="E70" s="12">
        <f t="shared" si="0"/>
        <v>6</v>
      </c>
      <c r="F70" s="13">
        <v>1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+'3'!G71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+'3'!G73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7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+'3'!G74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8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+'3'!G77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+'3'!G78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16</v>
      </c>
      <c r="L78" s="19">
        <v>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+'3'!G79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+'3'!G86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+'3'!G87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7</v>
      </c>
      <c r="H87" s="15">
        <v>1</v>
      </c>
      <c r="I87" s="22">
        <v>60</v>
      </c>
      <c r="J87" s="17">
        <f t="shared" si="10"/>
        <v>60</v>
      </c>
      <c r="K87" s="18" t="s">
        <v>312</v>
      </c>
      <c r="L87" s="19">
        <v>10</v>
      </c>
      <c r="M87" s="24">
        <f t="shared" si="9"/>
        <v>50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+'3'!G88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6</v>
      </c>
      <c r="H88" s="15">
        <v>2</v>
      </c>
      <c r="I88" s="22">
        <v>100</v>
      </c>
      <c r="J88" s="17">
        <f t="shared" si="10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+'3'!G89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+'3'!G92</f>
        <v>18</v>
      </c>
      <c r="D92" s="13">
        <v>0</v>
      </c>
      <c r="E92" s="12">
        <f t="shared" si="0"/>
        <v>18</v>
      </c>
      <c r="F92" s="13">
        <v>0</v>
      </c>
      <c r="G92" s="14">
        <f t="shared" si="6"/>
        <v>18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+'3'!G93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9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+'3'!G97</f>
        <v>1</v>
      </c>
      <c r="D97" s="13">
        <v>0</v>
      </c>
      <c r="E97" s="12">
        <f t="shared" si="11"/>
        <v>1</v>
      </c>
      <c r="F97" s="13">
        <v>1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+'3'!G101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+'3'!G102</f>
        <v>17</v>
      </c>
      <c r="D102" s="13">
        <v>0</v>
      </c>
      <c r="E102" s="12">
        <f t="shared" si="11"/>
        <v>17</v>
      </c>
      <c r="F102" s="13">
        <v>0</v>
      </c>
      <c r="G102" s="14">
        <f t="shared" si="6"/>
        <v>17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+'3'!G106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13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+'3'!G107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+'3'!G150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+'3'!G151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+'3'!G152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+'3'!G154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+'3'!G155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+'3'!G156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+'3'!G161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+'3'!G162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+'3'!G163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2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+'3'!G168</f>
        <v>17</v>
      </c>
      <c r="D168" s="13">
        <v>0</v>
      </c>
      <c r="E168" s="12">
        <f t="shared" si="11"/>
        <v>17</v>
      </c>
      <c r="F168" s="13">
        <v>0</v>
      </c>
      <c r="G168" s="14">
        <f t="shared" si="14"/>
        <v>17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+'3'!G170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+'3'!G178</f>
        <v>5</v>
      </c>
      <c r="D178" s="13">
        <v>0</v>
      </c>
      <c r="E178" s="12">
        <f t="shared" si="11"/>
        <v>5</v>
      </c>
      <c r="F178" s="13">
        <v>0</v>
      </c>
      <c r="G178" s="14">
        <f t="shared" si="14"/>
        <v>4</v>
      </c>
      <c r="H178" s="15">
        <v>1</v>
      </c>
      <c r="I178" s="22">
        <v>120</v>
      </c>
      <c r="J178" s="17">
        <f t="shared" si="13"/>
        <v>120</v>
      </c>
      <c r="K178" s="18" t="s">
        <v>16</v>
      </c>
      <c r="L178" s="19">
        <v>0</v>
      </c>
      <c r="M178" s="24">
        <f t="shared" si="12"/>
        <v>120</v>
      </c>
    </row>
    <row r="179" spans="1:13" ht="25.5" x14ac:dyDescent="0.55000000000000004">
      <c r="A179" s="10">
        <v>175</v>
      </c>
      <c r="B179" s="20" t="s">
        <v>185</v>
      </c>
      <c r="C179" s="12">
        <f>+'3'!G179</f>
        <v>39</v>
      </c>
      <c r="D179" s="13">
        <v>0</v>
      </c>
      <c r="E179" s="12">
        <f t="shared" si="11"/>
        <v>39</v>
      </c>
      <c r="F179" s="13">
        <v>0</v>
      </c>
      <c r="G179" s="14">
        <f t="shared" si="14"/>
        <v>38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186</v>
      </c>
      <c r="C180" s="12">
        <f>+'3'!G180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+'3'!G181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+'3'!G183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110</v>
      </c>
      <c r="K189" s="18" t="s">
        <v>16</v>
      </c>
      <c r="L189" s="19">
        <v>0</v>
      </c>
      <c r="M189" s="24">
        <f t="shared" si="12"/>
        <v>110</v>
      </c>
    </row>
    <row r="190" spans="1:13" ht="25.5" x14ac:dyDescent="0.55000000000000004">
      <c r="A190" s="10">
        <v>186</v>
      </c>
      <c r="B190" s="20" t="s">
        <v>196</v>
      </c>
      <c r="C190" s="12">
        <f>+'3'!G190</f>
        <v>3</v>
      </c>
      <c r="D190" s="13">
        <v>0</v>
      </c>
      <c r="E190" s="12">
        <f t="shared" si="11"/>
        <v>3</v>
      </c>
      <c r="F190" s="13">
        <v>0</v>
      </c>
      <c r="G190" s="14">
        <f t="shared" si="14"/>
        <v>3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+'3'!G198</f>
        <v>391</v>
      </c>
      <c r="D198" s="13">
        <v>0</v>
      </c>
      <c r="E198" s="12">
        <f t="shared" si="11"/>
        <v>391</v>
      </c>
      <c r="F198" s="13">
        <v>0</v>
      </c>
      <c r="G198" s="14">
        <f t="shared" si="14"/>
        <v>391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+'3'!G199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+'3'!G207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+'3'!G216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+'3'!G217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+'3'!G218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+'3'!G219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+'3'!G220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+'3'!G221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2920</v>
      </c>
    </row>
    <row r="225" spans="1:22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22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2605</v>
      </c>
      <c r="L226" s="38">
        <v>230</v>
      </c>
      <c r="M226" s="2">
        <v>185</v>
      </c>
      <c r="N226" s="2">
        <v>150</v>
      </c>
      <c r="O226" s="2">
        <v>500</v>
      </c>
      <c r="P226" s="2">
        <v>60</v>
      </c>
      <c r="Q226" s="2">
        <v>30</v>
      </c>
      <c r="R226" s="2">
        <v>350</v>
      </c>
      <c r="S226" s="2">
        <v>220</v>
      </c>
      <c r="T226" s="2">
        <v>150</v>
      </c>
      <c r="U226" s="2">
        <v>370</v>
      </c>
      <c r="V226" s="2">
        <v>360</v>
      </c>
    </row>
    <row r="227" spans="1:22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22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f>SUM(L228:P228)</f>
        <v>0</v>
      </c>
    </row>
    <row r="229" spans="1:22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135</v>
      </c>
      <c r="M229" s="94" t="s">
        <v>218</v>
      </c>
      <c r="N229" s="40" t="s">
        <v>219</v>
      </c>
      <c r="O229" s="41" t="s">
        <v>220</v>
      </c>
    </row>
    <row r="230" spans="1:22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180</v>
      </c>
      <c r="M230" s="42"/>
      <c r="N230" s="42"/>
      <c r="O230" s="42"/>
    </row>
    <row r="231" spans="1:22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280</v>
      </c>
      <c r="M231" s="42"/>
      <c r="N231" s="42"/>
      <c r="O231" s="42"/>
    </row>
    <row r="232" spans="1:22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100</v>
      </c>
      <c r="M232" s="42"/>
      <c r="N232" s="42"/>
      <c r="O232" s="42"/>
    </row>
    <row r="233" spans="1:22" ht="25.5" x14ac:dyDescent="0.55000000000000004">
      <c r="G233" s="2"/>
      <c r="I233" s="158" t="s">
        <v>224</v>
      </c>
      <c r="J233" s="159"/>
      <c r="K233" s="34">
        <f>+K231-K230</f>
        <v>100</v>
      </c>
      <c r="M233" s="43"/>
      <c r="N233" s="43"/>
      <c r="O233" s="43"/>
    </row>
    <row r="234" spans="1:22" x14ac:dyDescent="0.5">
      <c r="G234" s="2"/>
      <c r="I234" s="28"/>
      <c r="M234" s="43"/>
      <c r="N234" s="43"/>
      <c r="O234" s="43"/>
    </row>
    <row r="235" spans="1:22" x14ac:dyDescent="0.5">
      <c r="G235" s="2"/>
      <c r="I235" s="2"/>
      <c r="J235" s="2" t="s">
        <v>270</v>
      </c>
      <c r="K235" s="24">
        <f>+K224-K229+K232</f>
        <v>2885</v>
      </c>
      <c r="M235" s="44"/>
      <c r="N235" s="44"/>
      <c r="O235" s="44"/>
    </row>
    <row r="236" spans="1:22" x14ac:dyDescent="0.5">
      <c r="G236" s="2"/>
      <c r="I236" s="2"/>
      <c r="J236" s="2" t="s">
        <v>271</v>
      </c>
      <c r="K236" s="30">
        <f>+K226</f>
        <v>2605</v>
      </c>
      <c r="M236" s="45">
        <f>SUM(M230:M235)</f>
        <v>0</v>
      </c>
      <c r="N236" s="45">
        <f>SUM(N230:N235)</f>
        <v>0</v>
      </c>
      <c r="O236" s="45">
        <f>SUM(O230:O235)</f>
        <v>0</v>
      </c>
    </row>
    <row r="237" spans="1:22" x14ac:dyDescent="0.5">
      <c r="G237" s="2"/>
      <c r="I237" s="2"/>
      <c r="J237" s="2" t="s">
        <v>272</v>
      </c>
      <c r="K237" s="24">
        <f>+K231</f>
        <v>280</v>
      </c>
      <c r="M237" s="46" t="s">
        <v>225</v>
      </c>
      <c r="N237" s="47">
        <f>N236*30/100</f>
        <v>0</v>
      </c>
      <c r="O237" s="47">
        <f>O236*30/100</f>
        <v>0</v>
      </c>
    </row>
    <row r="238" spans="1:22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0</v>
      </c>
    </row>
    <row r="239" spans="1:22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0</v>
      </c>
    </row>
    <row r="240" spans="1:22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B36-E9CC-40EB-96E7-5BC2E4BD8ACF}">
  <sheetPr>
    <tabColor rgb="FFCCFFFF"/>
  </sheetPr>
  <dimension ref="A1:Z308"/>
  <sheetViews>
    <sheetView zoomScale="90" zoomScaleNormal="90" zoomScalePageLayoutView="110" workbookViewId="0">
      <pane ySplit="4" topLeftCell="A214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+'4'!G5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19</v>
      </c>
      <c r="H5" s="15">
        <v>1</v>
      </c>
      <c r="I5" s="16">
        <v>50</v>
      </c>
      <c r="J5" s="17">
        <f>+I5*H5</f>
        <v>50</v>
      </c>
      <c r="K5" s="18" t="s">
        <v>301</v>
      </c>
      <c r="L5" s="19">
        <v>3</v>
      </c>
      <c r="M5" s="24">
        <f>SUM(J5-L5)</f>
        <v>47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60</v>
      </c>
      <c r="D6" s="13">
        <v>0</v>
      </c>
      <c r="E6" s="12">
        <f t="shared" si="0"/>
        <v>60</v>
      </c>
      <c r="F6" s="13">
        <v>0</v>
      </c>
      <c r="G6" s="14">
        <f t="shared" si="1"/>
        <v>51</v>
      </c>
      <c r="H6" s="15">
        <v>9</v>
      </c>
      <c r="I6" s="16">
        <v>100</v>
      </c>
      <c r="J6" s="17">
        <f t="shared" ref="J6:J70" si="4">+I6*H6</f>
        <v>900</v>
      </c>
      <c r="K6" s="18" t="s">
        <v>302</v>
      </c>
      <c r="L6" s="19">
        <v>5</v>
      </c>
      <c r="M6" s="24">
        <f t="shared" ref="M6:M69" si="5">SUM(J6-L6)</f>
        <v>895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+'4'!G12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3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+'4'!G14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2</v>
      </c>
      <c r="H14" s="15">
        <v>2</v>
      </c>
      <c r="I14" s="22">
        <v>65</v>
      </c>
      <c r="J14" s="17">
        <f t="shared" si="4"/>
        <v>130</v>
      </c>
      <c r="K14" s="18" t="s">
        <v>313</v>
      </c>
      <c r="L14" s="19">
        <v>60</v>
      </c>
      <c r="M14" s="24">
        <f t="shared" si="5"/>
        <v>70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11</v>
      </c>
      <c r="H23" s="15">
        <v>9</v>
      </c>
      <c r="I23" s="16">
        <v>100</v>
      </c>
      <c r="J23" s="17">
        <f t="shared" si="4"/>
        <v>900</v>
      </c>
      <c r="K23" s="18" t="s">
        <v>16</v>
      </c>
      <c r="L23" s="19">
        <v>0</v>
      </c>
      <c r="M23" s="24">
        <f t="shared" si="5"/>
        <v>900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+'4'!G29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30</v>
      </c>
      <c r="D37" s="13">
        <v>0</v>
      </c>
      <c r="E37" s="12">
        <f t="shared" si="0"/>
        <v>30</v>
      </c>
      <c r="F37" s="13">
        <v>0</v>
      </c>
      <c r="G37" s="14">
        <f t="shared" si="1"/>
        <v>27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4</v>
      </c>
      <c r="H40" s="15">
        <v>2</v>
      </c>
      <c r="I40" s="16">
        <v>50</v>
      </c>
      <c r="J40" s="17">
        <f t="shared" si="4"/>
        <v>100</v>
      </c>
      <c r="K40" s="18" t="s">
        <v>16</v>
      </c>
      <c r="L40" s="19">
        <v>0</v>
      </c>
      <c r="M40" s="24">
        <f t="shared" si="5"/>
        <v>100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+'4'!G42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+'4'!G62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+'4'!G63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6</v>
      </c>
      <c r="H63" s="15">
        <v>1</v>
      </c>
      <c r="I63" s="22">
        <v>50</v>
      </c>
      <c r="J63" s="17">
        <f t="shared" si="4"/>
        <v>50</v>
      </c>
      <c r="K63" s="18" t="s">
        <v>280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+'4'!G70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+'4'!G71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1</v>
      </c>
      <c r="H71" s="15">
        <v>3</v>
      </c>
      <c r="I71" s="22">
        <v>60</v>
      </c>
      <c r="J71" s="17">
        <f t="shared" ref="J71:J134" si="10">+I71*H71</f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+'4'!G73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6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+'4'!G74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+'4'!G78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+'4'!G79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+'4'!G81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+'4'!G82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284</v>
      </c>
      <c r="L82" s="19">
        <v>11</v>
      </c>
      <c r="M82" s="24">
        <f t="shared" si="9"/>
        <v>44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+'4'!G86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+'4'!G87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6</v>
      </c>
      <c r="H87" s="15">
        <v>1</v>
      </c>
      <c r="I87" s="22">
        <v>60</v>
      </c>
      <c r="J87" s="17">
        <f t="shared" si="10"/>
        <v>60</v>
      </c>
      <c r="K87" s="18" t="s">
        <v>284</v>
      </c>
      <c r="L87" s="19">
        <v>12</v>
      </c>
      <c r="M87" s="24">
        <f t="shared" si="9"/>
        <v>48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+'4'!G88</f>
        <v>6</v>
      </c>
      <c r="D88" s="13">
        <v>0</v>
      </c>
      <c r="E88" s="12">
        <f t="shared" si="0"/>
        <v>6</v>
      </c>
      <c r="F88" s="13">
        <v>0</v>
      </c>
      <c r="G88" s="14">
        <f t="shared" si="6"/>
        <v>6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+'4'!G89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+'4'!G92</f>
        <v>18</v>
      </c>
      <c r="D92" s="13">
        <v>0</v>
      </c>
      <c r="E92" s="12">
        <f t="shared" si="0"/>
        <v>18</v>
      </c>
      <c r="F92" s="13">
        <v>0</v>
      </c>
      <c r="G92" s="14">
        <f t="shared" si="6"/>
        <v>17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+'4'!G93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9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+'4'!G97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+'4'!G101</f>
        <v>3</v>
      </c>
      <c r="D101" s="13">
        <v>20</v>
      </c>
      <c r="E101" s="12">
        <f t="shared" si="11"/>
        <v>23</v>
      </c>
      <c r="F101" s="13">
        <v>0</v>
      </c>
      <c r="G101" s="14">
        <f t="shared" si="6"/>
        <v>23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+'4'!G102</f>
        <v>17</v>
      </c>
      <c r="D102" s="13">
        <v>0</v>
      </c>
      <c r="E102" s="12">
        <f t="shared" si="11"/>
        <v>17</v>
      </c>
      <c r="F102" s="13">
        <v>0</v>
      </c>
      <c r="G102" s="14">
        <f t="shared" si="6"/>
        <v>15</v>
      </c>
      <c r="H102" s="15">
        <v>2</v>
      </c>
      <c r="I102" s="22">
        <v>50</v>
      </c>
      <c r="J102" s="17">
        <f t="shared" si="10"/>
        <v>100</v>
      </c>
      <c r="K102" s="18" t="s">
        <v>282</v>
      </c>
      <c r="L102" s="19">
        <v>10</v>
      </c>
      <c r="M102" s="24">
        <f t="shared" si="9"/>
        <v>90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+'4'!G106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13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+'4'!G107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+'4'!G150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+'4'!G151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+'4'!G152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+'4'!G154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+'4'!G155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3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+'4'!G156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+'4'!G159</f>
        <v>0</v>
      </c>
      <c r="D159" s="13">
        <v>5</v>
      </c>
      <c r="E159" s="12">
        <f t="shared" si="11"/>
        <v>5</v>
      </c>
      <c r="F159" s="13">
        <v>0</v>
      </c>
      <c r="G159" s="14">
        <f t="shared" si="14"/>
        <v>5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+'4'!G160</f>
        <v>0</v>
      </c>
      <c r="D160" s="13">
        <v>5</v>
      </c>
      <c r="E160" s="12">
        <f t="shared" si="11"/>
        <v>5</v>
      </c>
      <c r="F160" s="13">
        <v>0</v>
      </c>
      <c r="G160" s="14">
        <f t="shared" si="14"/>
        <v>5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+'4'!G161</f>
        <v>0</v>
      </c>
      <c r="D161" s="13">
        <v>10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+'4'!G162</f>
        <v>0</v>
      </c>
      <c r="D162" s="13">
        <v>5</v>
      </c>
      <c r="E162" s="12">
        <f t="shared" si="11"/>
        <v>5</v>
      </c>
      <c r="F162" s="13">
        <v>0</v>
      </c>
      <c r="G162" s="14">
        <f t="shared" si="14"/>
        <v>5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+'4'!G163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2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+'4'!G168</f>
        <v>17</v>
      </c>
      <c r="D168" s="13">
        <v>15</v>
      </c>
      <c r="E168" s="12">
        <f t="shared" si="11"/>
        <v>32</v>
      </c>
      <c r="F168" s="13">
        <v>0</v>
      </c>
      <c r="G168" s="14">
        <f t="shared" si="14"/>
        <v>31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175</v>
      </c>
      <c r="C169" s="12">
        <f>+'4'!G169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+'4'!G170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+'4'!G178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4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+'4'!G179</f>
        <v>38</v>
      </c>
      <c r="D179" s="13">
        <v>0</v>
      </c>
      <c r="E179" s="12">
        <f t="shared" si="11"/>
        <v>38</v>
      </c>
      <c r="F179" s="13">
        <v>0</v>
      </c>
      <c r="G179" s="14">
        <f t="shared" si="14"/>
        <v>38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+'4'!G181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+'4'!G183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+'4'!G184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/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+'4'!G190</f>
        <v>3</v>
      </c>
      <c r="D190" s="13">
        <v>0</v>
      </c>
      <c r="E190" s="12">
        <f t="shared" si="11"/>
        <v>3</v>
      </c>
      <c r="F190" s="13">
        <v>0</v>
      </c>
      <c r="G190" s="14">
        <f t="shared" si="14"/>
        <v>2</v>
      </c>
      <c r="H190" s="15">
        <v>1</v>
      </c>
      <c r="I190" s="16">
        <v>55</v>
      </c>
      <c r="J190" s="17">
        <f t="shared" si="13"/>
        <v>55</v>
      </c>
      <c r="K190" s="18" t="s">
        <v>16</v>
      </c>
      <c r="L190" s="19">
        <v>10</v>
      </c>
      <c r="M190" s="24">
        <f t="shared" si="12"/>
        <v>45</v>
      </c>
    </row>
    <row r="191" spans="1:13" ht="25.5" x14ac:dyDescent="0.55000000000000004">
      <c r="A191" s="10">
        <v>187</v>
      </c>
      <c r="B191" s="20" t="s">
        <v>197</v>
      </c>
      <c r="C191" s="12">
        <f>+'4'!G191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+'4'!G198</f>
        <v>391</v>
      </c>
      <c r="D198" s="13">
        <v>0</v>
      </c>
      <c r="E198" s="12">
        <f t="shared" si="11"/>
        <v>391</v>
      </c>
      <c r="F198" s="13">
        <v>100</v>
      </c>
      <c r="G198" s="14">
        <f t="shared" si="14"/>
        <v>291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+'4'!G199</f>
        <v>253</v>
      </c>
      <c r="D199" s="13">
        <v>0</v>
      </c>
      <c r="E199" s="12">
        <f t="shared" si="11"/>
        <v>253</v>
      </c>
      <c r="F199" s="13">
        <v>100</v>
      </c>
      <c r="G199" s="14">
        <f t="shared" si="14"/>
        <v>153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+'4'!G207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+'4'!G216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+'4'!G217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+'4'!G218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+'4'!G219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+'4'!G220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+'4'!G221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3500</v>
      </c>
    </row>
    <row r="225" spans="1:20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20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2574.5</v>
      </c>
      <c r="L226" s="38">
        <v>44</v>
      </c>
      <c r="M226" s="2">
        <v>95</v>
      </c>
      <c r="N226" s="2">
        <v>47.5</v>
      </c>
      <c r="O226" s="2">
        <v>135</v>
      </c>
      <c r="P226" s="2">
        <v>240</v>
      </c>
      <c r="Q226" s="2">
        <v>200</v>
      </c>
      <c r="R226" s="2">
        <v>120</v>
      </c>
      <c r="S226" s="2">
        <v>1645</v>
      </c>
      <c r="T226" s="2">
        <v>48</v>
      </c>
    </row>
    <row r="227" spans="1:20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20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0</v>
      </c>
    </row>
    <row r="229" spans="1:20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136</v>
      </c>
      <c r="M229" s="94" t="s">
        <v>218</v>
      </c>
      <c r="N229" s="40" t="s">
        <v>219</v>
      </c>
      <c r="O229" s="41" t="s">
        <v>220</v>
      </c>
    </row>
    <row r="230" spans="1:20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789.5</v>
      </c>
      <c r="M230" s="42"/>
      <c r="N230" s="42"/>
      <c r="O230" s="42"/>
    </row>
    <row r="231" spans="1:20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790</v>
      </c>
      <c r="M231" s="42"/>
      <c r="N231" s="42"/>
      <c r="O231" s="42"/>
    </row>
    <row r="232" spans="1:20" ht="25.5" x14ac:dyDescent="0.55000000000000004">
      <c r="A232" s="1"/>
      <c r="B232" s="164"/>
      <c r="C232" s="164"/>
      <c r="E232" s="32"/>
      <c r="G232" s="32"/>
      <c r="I232" s="158" t="s">
        <v>223</v>
      </c>
      <c r="J232" s="159"/>
      <c r="K232" s="34">
        <f>+K231-K230</f>
        <v>0.5</v>
      </c>
      <c r="M232" s="42"/>
      <c r="N232" s="42"/>
      <c r="O232" s="42"/>
    </row>
    <row r="233" spans="1:20" ht="25.5" x14ac:dyDescent="0.55000000000000004">
      <c r="G233" s="2"/>
      <c r="I233" s="158" t="s">
        <v>224</v>
      </c>
      <c r="J233" s="159"/>
      <c r="K233" s="34">
        <f>+K231-K230</f>
        <v>0.5</v>
      </c>
      <c r="M233" s="43"/>
      <c r="N233" s="43"/>
      <c r="O233" s="43"/>
    </row>
    <row r="234" spans="1:20" x14ac:dyDescent="0.5">
      <c r="G234" s="2"/>
      <c r="I234" s="28"/>
      <c r="M234" s="43"/>
      <c r="N234" s="43"/>
      <c r="O234" s="43"/>
    </row>
    <row r="235" spans="1:20" x14ac:dyDescent="0.5">
      <c r="G235" s="2"/>
      <c r="I235" s="2"/>
      <c r="J235" s="2" t="s">
        <v>270</v>
      </c>
      <c r="K235" s="24">
        <f>+K224-K229+K232</f>
        <v>3364.5</v>
      </c>
      <c r="M235" s="44"/>
      <c r="N235" s="44"/>
      <c r="O235" s="44"/>
    </row>
    <row r="236" spans="1:20" x14ac:dyDescent="0.5">
      <c r="G236" s="2"/>
      <c r="I236" s="2"/>
      <c r="J236" s="2" t="s">
        <v>271</v>
      </c>
      <c r="K236" s="105">
        <f>+K226</f>
        <v>2574.5</v>
      </c>
      <c r="M236" s="45">
        <f>SUM(M230:M235)</f>
        <v>0</v>
      </c>
      <c r="N236" s="45">
        <f>SUM(N230:N235)</f>
        <v>0</v>
      </c>
      <c r="O236" s="45">
        <f>SUM(O230:O235)</f>
        <v>0</v>
      </c>
    </row>
    <row r="237" spans="1:20" x14ac:dyDescent="0.5">
      <c r="G237" s="2"/>
      <c r="I237" s="2"/>
      <c r="J237" s="2" t="s">
        <v>272</v>
      </c>
      <c r="K237" s="106">
        <f>+K231</f>
        <v>790</v>
      </c>
      <c r="M237" s="46" t="s">
        <v>225</v>
      </c>
      <c r="N237" s="47">
        <f>N236*30/100</f>
        <v>0</v>
      </c>
      <c r="O237" s="47">
        <f>O236*30/100</f>
        <v>0</v>
      </c>
    </row>
    <row r="238" spans="1:20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0</v>
      </c>
    </row>
    <row r="239" spans="1:20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0</v>
      </c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B232:C232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B82-2E50-49D4-8B47-D5F18A9FAC7F}">
  <sheetPr>
    <tabColor rgb="FFCCFFFF"/>
  </sheetPr>
  <dimension ref="A1:Z308"/>
  <sheetViews>
    <sheetView zoomScale="90" zoomScaleNormal="90" zoomScalePageLayoutView="110" workbookViewId="0">
      <pane ySplit="4" topLeftCell="A218" activePane="bottomLeft" state="frozen"/>
      <selection pane="bottomLeft" activeCell="I222" sqref="I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+'5'!G5</f>
        <v>19</v>
      </c>
      <c r="D5" s="13">
        <v>0</v>
      </c>
      <c r="E5" s="12">
        <f t="shared" ref="E5:E94" si="0">C5+D5</f>
        <v>19</v>
      </c>
      <c r="F5" s="13">
        <v>0</v>
      </c>
      <c r="G5" s="14">
        <f t="shared" ref="G5:G68" si="1">E5-F5-H5</f>
        <v>19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51</v>
      </c>
      <c r="D6" s="13">
        <v>20</v>
      </c>
      <c r="E6" s="12">
        <f t="shared" si="0"/>
        <v>71</v>
      </c>
      <c r="F6" s="13">
        <v>0</v>
      </c>
      <c r="G6" s="14">
        <f t="shared" si="1"/>
        <v>63</v>
      </c>
      <c r="H6" s="15">
        <v>8</v>
      </c>
      <c r="I6" s="16">
        <v>100</v>
      </c>
      <c r="J6" s="17">
        <f t="shared" ref="J6:J70" si="4">+I6*H6</f>
        <v>800</v>
      </c>
      <c r="K6" s="18" t="s">
        <v>314</v>
      </c>
      <c r="L6" s="19">
        <v>160</v>
      </c>
      <c r="M6" s="24">
        <f t="shared" ref="M6:M35" si="5">SUM(J6-L6)</f>
        <v>640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+'5'!G12</f>
        <v>3</v>
      </c>
      <c r="D12" s="13">
        <v>5</v>
      </c>
      <c r="E12" s="12">
        <f>C12+D12</f>
        <v>8</v>
      </c>
      <c r="F12" s="13">
        <v>0</v>
      </c>
      <c r="G12" s="14">
        <f>E12-F12-H12</f>
        <v>8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11</v>
      </c>
      <c r="D23" s="13">
        <v>10</v>
      </c>
      <c r="E23" s="14">
        <f>C23+D23</f>
        <v>21</v>
      </c>
      <c r="F23" s="13">
        <v>0</v>
      </c>
      <c r="G23" s="14">
        <f t="shared" si="1"/>
        <v>20</v>
      </c>
      <c r="H23" s="15">
        <v>1</v>
      </c>
      <c r="I23" s="16">
        <v>100</v>
      </c>
      <c r="J23" s="17">
        <f t="shared" si="4"/>
        <v>100</v>
      </c>
      <c r="K23" s="18" t="s">
        <v>297</v>
      </c>
      <c r="L23" s="19">
        <v>20</v>
      </c>
      <c r="M23" s="24">
        <f t="shared" si="5"/>
        <v>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2</v>
      </c>
      <c r="D26" s="13">
        <v>3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1</v>
      </c>
      <c r="D29" s="13">
        <v>3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+'5'!G34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ref="M36:M69" si="6">SUM(J36-L36)</f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27</v>
      </c>
      <c r="D37" s="13">
        <v>10</v>
      </c>
      <c r="E37" s="12">
        <f t="shared" si="0"/>
        <v>37</v>
      </c>
      <c r="F37" s="13">
        <v>0</v>
      </c>
      <c r="G37" s="14">
        <f t="shared" si="1"/>
        <v>33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6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+'5'!G38</f>
        <v>4</v>
      </c>
      <c r="D38" s="13">
        <v>5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+'5'!G40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+'5'!G42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2</v>
      </c>
      <c r="H48" s="15">
        <v>2</v>
      </c>
      <c r="I48" s="16">
        <v>50</v>
      </c>
      <c r="J48" s="17">
        <f t="shared" si="4"/>
        <v>100</v>
      </c>
      <c r="K48" s="18" t="s">
        <v>16</v>
      </c>
      <c r="L48" s="19">
        <v>0</v>
      </c>
      <c r="M48" s="24">
        <f t="shared" si="6"/>
        <v>100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1</v>
      </c>
      <c r="H59" s="15">
        <v>1</v>
      </c>
      <c r="I59" s="16">
        <v>70</v>
      </c>
      <c r="J59" s="17">
        <f t="shared" si="4"/>
        <v>70</v>
      </c>
      <c r="K59" s="18" t="s">
        <v>280</v>
      </c>
      <c r="L59" s="19">
        <v>35</v>
      </c>
      <c r="M59" s="24">
        <f t="shared" si="6"/>
        <v>35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+'5'!G62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+'5'!G63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5</v>
      </c>
      <c r="H63" s="15">
        <v>1</v>
      </c>
      <c r="I63" s="22">
        <v>50</v>
      </c>
      <c r="J63" s="17">
        <f t="shared" si="4"/>
        <v>50</v>
      </c>
      <c r="K63" s="18" t="s">
        <v>280</v>
      </c>
      <c r="L63" s="19">
        <v>25</v>
      </c>
      <c r="M63" s="24">
        <f t="shared" si="6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7</v>
      </c>
      <c r="H67" s="15">
        <v>3</v>
      </c>
      <c r="I67" s="16">
        <v>50</v>
      </c>
      <c r="J67" s="17">
        <f t="shared" si="4"/>
        <v>150</v>
      </c>
      <c r="K67" s="18" t="s">
        <v>16</v>
      </c>
      <c r="L67" s="19">
        <v>0</v>
      </c>
      <c r="M67" s="24">
        <f t="shared" si="6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7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7"/>
        <v>2</v>
      </c>
      <c r="H70" s="15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73" si="10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+'5'!G71</f>
        <v>1</v>
      </c>
      <c r="D71" s="13">
        <v>0</v>
      </c>
      <c r="E71" s="12">
        <f t="shared" si="0"/>
        <v>1</v>
      </c>
      <c r="F71" s="13">
        <v>0</v>
      </c>
      <c r="G71" s="14">
        <f t="shared" si="7"/>
        <v>0</v>
      </c>
      <c r="H71" s="15">
        <v>1</v>
      </c>
      <c r="I71" s="22">
        <v>60</v>
      </c>
      <c r="J71" s="17">
        <f t="shared" ref="J71:J134" si="11">+I71*H71</f>
        <v>60</v>
      </c>
      <c r="K71" s="18" t="s">
        <v>294</v>
      </c>
      <c r="L71" s="19">
        <v>60</v>
      </c>
      <c r="M71" s="24">
        <f t="shared" si="10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7"/>
        <v>0</v>
      </c>
      <c r="H72" s="15">
        <v>0</v>
      </c>
      <c r="I72" s="21">
        <v>50</v>
      </c>
      <c r="J72" s="17">
        <f t="shared" si="11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+'5'!G73</f>
        <v>6</v>
      </c>
      <c r="D73" s="13">
        <v>0</v>
      </c>
      <c r="E73" s="12">
        <f t="shared" si="0"/>
        <v>6</v>
      </c>
      <c r="F73" s="13">
        <v>0</v>
      </c>
      <c r="G73" s="14">
        <f t="shared" si="7"/>
        <v>6</v>
      </c>
      <c r="H73" s="15">
        <v>0</v>
      </c>
      <c r="I73" s="22">
        <v>60</v>
      </c>
      <c r="J73" s="17">
        <f t="shared" si="11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+'5'!G74</f>
        <v>8</v>
      </c>
      <c r="D74" s="13">
        <v>0</v>
      </c>
      <c r="E74" s="12">
        <f t="shared" si="0"/>
        <v>8</v>
      </c>
      <c r="F74" s="13">
        <v>0</v>
      </c>
      <c r="G74" s="14">
        <f t="shared" si="7"/>
        <v>6</v>
      </c>
      <c r="H74" s="15">
        <v>2</v>
      </c>
      <c r="I74" s="21">
        <v>120</v>
      </c>
      <c r="J74" s="17">
        <f t="shared" si="11"/>
        <v>240</v>
      </c>
      <c r="K74" s="18" t="s">
        <v>16</v>
      </c>
      <c r="L74" s="19">
        <v>0</v>
      </c>
      <c r="M74" s="24">
        <f t="shared" ref="M74:M133" si="12">SUM(J74-L74)</f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7"/>
        <v>0</v>
      </c>
      <c r="H75" s="15">
        <v>0</v>
      </c>
      <c r="I75" s="21">
        <v>60</v>
      </c>
      <c r="J75" s="17">
        <f t="shared" si="11"/>
        <v>0</v>
      </c>
      <c r="K75" s="18" t="s">
        <v>16</v>
      </c>
      <c r="L75" s="19">
        <v>0</v>
      </c>
      <c r="M75" s="24">
        <f t="shared" si="12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7"/>
        <v>0</v>
      </c>
      <c r="H76" s="15">
        <v>0</v>
      </c>
      <c r="I76" s="21">
        <v>120</v>
      </c>
      <c r="J76" s="17">
        <f t="shared" si="11"/>
        <v>0</v>
      </c>
      <c r="K76" s="18" t="s">
        <v>16</v>
      </c>
      <c r="L76" s="19">
        <v>0</v>
      </c>
      <c r="M76" s="24">
        <f t="shared" si="12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+'5'!G77</f>
        <v>4</v>
      </c>
      <c r="D77" s="13">
        <v>0</v>
      </c>
      <c r="E77" s="12">
        <f t="shared" si="0"/>
        <v>4</v>
      </c>
      <c r="F77" s="13">
        <v>0</v>
      </c>
      <c r="G77" s="14">
        <f t="shared" si="7"/>
        <v>4</v>
      </c>
      <c r="H77" s="15">
        <v>0</v>
      </c>
      <c r="I77" s="22">
        <v>50</v>
      </c>
      <c r="J77" s="17">
        <f t="shared" si="11"/>
        <v>0</v>
      </c>
      <c r="K77" s="18" t="s">
        <v>16</v>
      </c>
      <c r="L77" s="19">
        <v>0</v>
      </c>
      <c r="M77" s="24">
        <f t="shared" si="12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+'5'!G78</f>
        <v>1</v>
      </c>
      <c r="D78" s="13">
        <v>0</v>
      </c>
      <c r="E78" s="12">
        <f t="shared" si="0"/>
        <v>1</v>
      </c>
      <c r="F78" s="13">
        <v>0</v>
      </c>
      <c r="G78" s="14">
        <f t="shared" si="7"/>
        <v>1</v>
      </c>
      <c r="H78" s="15">
        <v>0</v>
      </c>
      <c r="I78" s="21">
        <v>120</v>
      </c>
      <c r="J78" s="17">
        <f t="shared" si="11"/>
        <v>0</v>
      </c>
      <c r="K78" s="18" t="s">
        <v>16</v>
      </c>
      <c r="L78" s="19">
        <v>0</v>
      </c>
      <c r="M78" s="24">
        <f t="shared" si="12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+'5'!G79</f>
        <v>6</v>
      </c>
      <c r="D79" s="13">
        <v>0</v>
      </c>
      <c r="E79" s="12">
        <f t="shared" si="0"/>
        <v>6</v>
      </c>
      <c r="F79" s="13">
        <v>0</v>
      </c>
      <c r="G79" s="14">
        <f t="shared" si="7"/>
        <v>6</v>
      </c>
      <c r="H79" s="15">
        <v>0</v>
      </c>
      <c r="I79" s="21">
        <v>50</v>
      </c>
      <c r="J79" s="17">
        <f t="shared" si="11"/>
        <v>0</v>
      </c>
      <c r="K79" s="18" t="s">
        <v>16</v>
      </c>
      <c r="L79" s="19">
        <v>0</v>
      </c>
      <c r="M79" s="24">
        <f t="shared" si="12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7"/>
        <v>0</v>
      </c>
      <c r="H80" s="15">
        <v>0</v>
      </c>
      <c r="I80" s="21">
        <v>50</v>
      </c>
      <c r="J80" s="17">
        <f t="shared" si="11"/>
        <v>0</v>
      </c>
      <c r="K80" s="18" t="s">
        <v>16</v>
      </c>
      <c r="L80" s="19">
        <v>0</v>
      </c>
      <c r="M80" s="24">
        <f t="shared" si="12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7"/>
        <v>1</v>
      </c>
      <c r="H81" s="15">
        <v>1</v>
      </c>
      <c r="I81" s="22">
        <v>55</v>
      </c>
      <c r="J81" s="17">
        <f t="shared" si="11"/>
        <v>55</v>
      </c>
      <c r="K81" s="18" t="s">
        <v>16</v>
      </c>
      <c r="L81" s="19">
        <v>0</v>
      </c>
      <c r="M81" s="24">
        <f t="shared" si="12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+'5'!G82</f>
        <v>1</v>
      </c>
      <c r="D82" s="13">
        <v>0</v>
      </c>
      <c r="E82" s="12">
        <f t="shared" si="0"/>
        <v>1</v>
      </c>
      <c r="F82" s="13">
        <v>0</v>
      </c>
      <c r="G82" s="14">
        <f t="shared" si="7"/>
        <v>1</v>
      </c>
      <c r="H82" s="15">
        <v>0</v>
      </c>
      <c r="I82" s="21">
        <v>55</v>
      </c>
      <c r="J82" s="17">
        <f t="shared" si="11"/>
        <v>0</v>
      </c>
      <c r="K82" s="18" t="s">
        <v>16</v>
      </c>
      <c r="L82" s="19">
        <v>0</v>
      </c>
      <c r="M82" s="24">
        <f t="shared" si="12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7"/>
        <v>0</v>
      </c>
      <c r="H83" s="15">
        <v>0</v>
      </c>
      <c r="I83" s="21">
        <v>55</v>
      </c>
      <c r="J83" s="17">
        <f t="shared" si="11"/>
        <v>0</v>
      </c>
      <c r="K83" s="18" t="s">
        <v>16</v>
      </c>
      <c r="L83" s="19">
        <v>0</v>
      </c>
      <c r="M83" s="24">
        <f t="shared" si="12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7"/>
        <v>0</v>
      </c>
      <c r="H84" s="15">
        <v>0</v>
      </c>
      <c r="I84" s="21">
        <v>55</v>
      </c>
      <c r="J84" s="17">
        <f t="shared" si="11"/>
        <v>0</v>
      </c>
      <c r="K84" s="18" t="s">
        <v>16</v>
      </c>
      <c r="L84" s="19">
        <v>0</v>
      </c>
      <c r="M84" s="24">
        <f t="shared" si="12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+'5'!G85</f>
        <v>4</v>
      </c>
      <c r="D85" s="13">
        <v>0</v>
      </c>
      <c r="E85" s="12">
        <f t="shared" si="0"/>
        <v>4</v>
      </c>
      <c r="F85" s="13">
        <v>0</v>
      </c>
      <c r="G85" s="14">
        <f t="shared" si="7"/>
        <v>4</v>
      </c>
      <c r="H85" s="15">
        <v>0</v>
      </c>
      <c r="I85" s="21">
        <v>100</v>
      </c>
      <c r="J85" s="17">
        <f t="shared" si="11"/>
        <v>0</v>
      </c>
      <c r="K85" s="18" t="s">
        <v>16</v>
      </c>
      <c r="L85" s="19">
        <v>0</v>
      </c>
      <c r="M85" s="24">
        <f t="shared" si="12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+'5'!G86</f>
        <v>4</v>
      </c>
      <c r="D86" s="13">
        <v>0</v>
      </c>
      <c r="E86" s="12">
        <f t="shared" si="0"/>
        <v>4</v>
      </c>
      <c r="F86" s="13">
        <v>0</v>
      </c>
      <c r="G86" s="14">
        <f t="shared" si="7"/>
        <v>4</v>
      </c>
      <c r="H86" s="15">
        <v>0</v>
      </c>
      <c r="I86" s="22">
        <v>55</v>
      </c>
      <c r="J86" s="17">
        <f t="shared" si="11"/>
        <v>0</v>
      </c>
      <c r="K86" s="18" t="s">
        <v>16</v>
      </c>
      <c r="L86" s="19">
        <v>0</v>
      </c>
      <c r="M86" s="24">
        <f t="shared" si="12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+'5'!G87</f>
        <v>6</v>
      </c>
      <c r="D87" s="13">
        <v>0</v>
      </c>
      <c r="E87" s="12">
        <f t="shared" si="0"/>
        <v>6</v>
      </c>
      <c r="F87" s="13">
        <v>0</v>
      </c>
      <c r="G87" s="14">
        <f t="shared" si="7"/>
        <v>6</v>
      </c>
      <c r="H87" s="15">
        <v>0</v>
      </c>
      <c r="I87" s="22">
        <v>60</v>
      </c>
      <c r="J87" s="17">
        <f t="shared" si="11"/>
        <v>0</v>
      </c>
      <c r="K87" s="18" t="s">
        <v>16</v>
      </c>
      <c r="L87" s="19">
        <v>0</v>
      </c>
      <c r="M87" s="24">
        <f t="shared" si="12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+'5'!G88</f>
        <v>6</v>
      </c>
      <c r="D88" s="13">
        <v>0</v>
      </c>
      <c r="E88" s="12">
        <f t="shared" si="0"/>
        <v>6</v>
      </c>
      <c r="F88" s="13">
        <v>0</v>
      </c>
      <c r="G88" s="14">
        <f t="shared" si="7"/>
        <v>6</v>
      </c>
      <c r="H88" s="15">
        <v>0</v>
      </c>
      <c r="I88" s="22">
        <v>100</v>
      </c>
      <c r="J88" s="17">
        <f t="shared" si="11"/>
        <v>0</v>
      </c>
      <c r="K88" s="18" t="s">
        <v>16</v>
      </c>
      <c r="L88" s="19">
        <v>0</v>
      </c>
      <c r="M88" s="24">
        <f t="shared" si="12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+'5'!G89</f>
        <v>7</v>
      </c>
      <c r="D89" s="13">
        <v>0</v>
      </c>
      <c r="E89" s="12">
        <f t="shared" si="0"/>
        <v>7</v>
      </c>
      <c r="F89" s="13">
        <v>0</v>
      </c>
      <c r="G89" s="14">
        <f t="shared" si="7"/>
        <v>7</v>
      </c>
      <c r="H89" s="15">
        <v>0</v>
      </c>
      <c r="I89" s="22">
        <v>55</v>
      </c>
      <c r="J89" s="17">
        <f t="shared" si="11"/>
        <v>0</v>
      </c>
      <c r="K89" s="18" t="s">
        <v>16</v>
      </c>
      <c r="L89" s="19">
        <v>0</v>
      </c>
      <c r="M89" s="24">
        <f t="shared" si="12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7"/>
        <v>0</v>
      </c>
      <c r="H90" s="15">
        <v>0</v>
      </c>
      <c r="I90" s="22">
        <v>50</v>
      </c>
      <c r="J90" s="17">
        <f t="shared" si="11"/>
        <v>0</v>
      </c>
      <c r="K90" s="18" t="s">
        <v>16</v>
      </c>
      <c r="L90" s="19">
        <v>0</v>
      </c>
      <c r="M90" s="24">
        <f t="shared" si="12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7"/>
        <v>0</v>
      </c>
      <c r="H91" s="15">
        <v>0</v>
      </c>
      <c r="I91" s="21">
        <v>50</v>
      </c>
      <c r="J91" s="17">
        <f t="shared" si="11"/>
        <v>0</v>
      </c>
      <c r="K91" s="18" t="s">
        <v>16</v>
      </c>
      <c r="L91" s="19">
        <v>0</v>
      </c>
      <c r="M91" s="24">
        <f t="shared" si="12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+'5'!G92</f>
        <v>17</v>
      </c>
      <c r="D92" s="13">
        <v>0</v>
      </c>
      <c r="E92" s="12">
        <f t="shared" si="0"/>
        <v>17</v>
      </c>
      <c r="F92" s="13">
        <v>2</v>
      </c>
      <c r="G92" s="14">
        <f t="shared" si="7"/>
        <v>14</v>
      </c>
      <c r="H92" s="15">
        <v>1</v>
      </c>
      <c r="I92" s="21">
        <v>120</v>
      </c>
      <c r="J92" s="17">
        <f t="shared" si="11"/>
        <v>120</v>
      </c>
      <c r="K92" s="18" t="s">
        <v>282</v>
      </c>
      <c r="L92" s="19">
        <v>12</v>
      </c>
      <c r="M92" s="24">
        <f t="shared" si="12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+'5'!G93</f>
        <v>9</v>
      </c>
      <c r="D93" s="13">
        <v>0</v>
      </c>
      <c r="E93" s="12">
        <f t="shared" si="0"/>
        <v>9</v>
      </c>
      <c r="F93" s="13">
        <v>0</v>
      </c>
      <c r="G93" s="14">
        <f t="shared" si="7"/>
        <v>9</v>
      </c>
      <c r="H93" s="15">
        <v>0</v>
      </c>
      <c r="I93" s="22">
        <v>250</v>
      </c>
      <c r="J93" s="17">
        <f t="shared" si="11"/>
        <v>0</v>
      </c>
      <c r="K93" s="18" t="s">
        <v>16</v>
      </c>
      <c r="L93" s="19">
        <v>0</v>
      </c>
      <c r="M93" s="24">
        <f t="shared" si="12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7"/>
        <v>0</v>
      </c>
      <c r="H94" s="15">
        <v>0</v>
      </c>
      <c r="I94" s="22">
        <v>120</v>
      </c>
      <c r="J94" s="17">
        <f t="shared" si="11"/>
        <v>0</v>
      </c>
      <c r="K94" s="18" t="s">
        <v>16</v>
      </c>
      <c r="L94" s="19">
        <v>0</v>
      </c>
      <c r="M94" s="24">
        <f t="shared" si="12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4">
        <f t="shared" si="7"/>
        <v>0</v>
      </c>
      <c r="H95" s="15">
        <v>0</v>
      </c>
      <c r="I95" s="22">
        <v>120</v>
      </c>
      <c r="J95" s="17">
        <f t="shared" si="11"/>
        <v>0</v>
      </c>
      <c r="K95" s="18" t="s">
        <v>16</v>
      </c>
      <c r="L95" s="19">
        <v>0</v>
      </c>
      <c r="M95" s="24">
        <f t="shared" si="12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+'5'!G96</f>
        <v>0</v>
      </c>
      <c r="D96" s="13">
        <v>0</v>
      </c>
      <c r="E96" s="12">
        <f t="shared" ref="E96:E206" si="13">C96+D96</f>
        <v>0</v>
      </c>
      <c r="F96" s="13">
        <v>0</v>
      </c>
      <c r="G96" s="14">
        <f t="shared" si="7"/>
        <v>0</v>
      </c>
      <c r="H96" s="15">
        <v>0</v>
      </c>
      <c r="I96" s="22">
        <v>120</v>
      </c>
      <c r="J96" s="17">
        <f t="shared" si="11"/>
        <v>0</v>
      </c>
      <c r="K96" s="18" t="s">
        <v>16</v>
      </c>
      <c r="L96" s="19">
        <v>0</v>
      </c>
      <c r="M96" s="24">
        <f t="shared" si="12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7"/>
        <v>0</v>
      </c>
      <c r="H97" s="15">
        <v>0</v>
      </c>
      <c r="I97" s="22">
        <v>45</v>
      </c>
      <c r="J97" s="17">
        <f t="shared" si="11"/>
        <v>0</v>
      </c>
      <c r="K97" s="18" t="s">
        <v>16</v>
      </c>
      <c r="L97" s="19">
        <v>0</v>
      </c>
      <c r="M97" s="24">
        <f t="shared" si="12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7"/>
        <v>0</v>
      </c>
      <c r="H98" s="15">
        <v>0</v>
      </c>
      <c r="I98" s="22">
        <v>50</v>
      </c>
      <c r="J98" s="17">
        <f t="shared" si="11"/>
        <v>0</v>
      </c>
      <c r="K98" s="18" t="s">
        <v>16</v>
      </c>
      <c r="L98" s="19">
        <v>0</v>
      </c>
      <c r="M98" s="24">
        <f t="shared" si="12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7"/>
        <v>0</v>
      </c>
      <c r="H99" s="15">
        <v>0</v>
      </c>
      <c r="I99" s="22">
        <v>50</v>
      </c>
      <c r="J99" s="17">
        <f t="shared" si="11"/>
        <v>0</v>
      </c>
      <c r="K99" s="18" t="s">
        <v>16</v>
      </c>
      <c r="L99" s="19">
        <v>0</v>
      </c>
      <c r="M99" s="24">
        <f t="shared" si="12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7"/>
        <v>0</v>
      </c>
      <c r="H100" s="15">
        <v>0</v>
      </c>
      <c r="I100" s="22">
        <v>60</v>
      </c>
      <c r="J100" s="17">
        <f t="shared" si="11"/>
        <v>0</v>
      </c>
      <c r="K100" s="18" t="s">
        <v>16</v>
      </c>
      <c r="L100" s="19">
        <v>0</v>
      </c>
      <c r="M100" s="24">
        <f t="shared" si="12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+'5'!G101</f>
        <v>23</v>
      </c>
      <c r="D101" s="13">
        <v>0</v>
      </c>
      <c r="E101" s="12">
        <f t="shared" si="13"/>
        <v>23</v>
      </c>
      <c r="F101" s="13">
        <v>0</v>
      </c>
      <c r="G101" s="14">
        <f t="shared" si="7"/>
        <v>22</v>
      </c>
      <c r="H101" s="15">
        <v>1</v>
      </c>
      <c r="I101" s="22">
        <v>55</v>
      </c>
      <c r="J101" s="17">
        <f t="shared" si="11"/>
        <v>55</v>
      </c>
      <c r="K101" s="18" t="s">
        <v>294</v>
      </c>
      <c r="L101" s="19">
        <v>55</v>
      </c>
      <c r="M101" s="24">
        <f t="shared" si="12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+'5'!G102</f>
        <v>15</v>
      </c>
      <c r="D102" s="13">
        <v>0</v>
      </c>
      <c r="E102" s="12">
        <f t="shared" si="13"/>
        <v>15</v>
      </c>
      <c r="F102" s="13">
        <v>0</v>
      </c>
      <c r="G102" s="14">
        <f t="shared" si="7"/>
        <v>15</v>
      </c>
      <c r="H102" s="15">
        <v>0</v>
      </c>
      <c r="I102" s="22">
        <v>50</v>
      </c>
      <c r="J102" s="17">
        <f t="shared" si="11"/>
        <v>0</v>
      </c>
      <c r="K102" s="18" t="s">
        <v>16</v>
      </c>
      <c r="L102" s="19">
        <v>0</v>
      </c>
      <c r="M102" s="24">
        <f t="shared" si="12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7"/>
        <v>0</v>
      </c>
      <c r="H103" s="15">
        <v>0</v>
      </c>
      <c r="I103" s="22">
        <v>100</v>
      </c>
      <c r="J103" s="17">
        <f t="shared" si="11"/>
        <v>0</v>
      </c>
      <c r="K103" s="18" t="s">
        <v>16</v>
      </c>
      <c r="L103" s="19">
        <v>0</v>
      </c>
      <c r="M103" s="24">
        <f t="shared" si="12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7"/>
        <v>0</v>
      </c>
      <c r="H104" s="15">
        <v>0</v>
      </c>
      <c r="I104" s="22">
        <v>100</v>
      </c>
      <c r="J104" s="17">
        <f t="shared" si="11"/>
        <v>0</v>
      </c>
      <c r="K104" s="18" t="s">
        <v>16</v>
      </c>
      <c r="L104" s="19">
        <v>0</v>
      </c>
      <c r="M104" s="24">
        <f t="shared" si="12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7"/>
        <v>0</v>
      </c>
      <c r="H105" s="15">
        <v>0</v>
      </c>
      <c r="I105" s="21">
        <v>30</v>
      </c>
      <c r="J105" s="17">
        <f t="shared" si="11"/>
        <v>0</v>
      </c>
      <c r="K105" s="18" t="s">
        <v>16</v>
      </c>
      <c r="L105" s="19">
        <v>0</v>
      </c>
      <c r="M105" s="24">
        <f t="shared" si="12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+'5'!G106</f>
        <v>13</v>
      </c>
      <c r="D106" s="13">
        <v>0</v>
      </c>
      <c r="E106" s="12">
        <f t="shared" si="13"/>
        <v>13</v>
      </c>
      <c r="F106" s="13">
        <v>0</v>
      </c>
      <c r="G106" s="14">
        <f t="shared" si="7"/>
        <v>13</v>
      </c>
      <c r="H106" s="15">
        <v>0</v>
      </c>
      <c r="I106" s="21">
        <v>20</v>
      </c>
      <c r="J106" s="17">
        <f t="shared" si="11"/>
        <v>0</v>
      </c>
      <c r="K106" s="18" t="s">
        <v>16</v>
      </c>
      <c r="L106" s="19">
        <v>0</v>
      </c>
      <c r="M106" s="24">
        <f t="shared" si="12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7"/>
        <v>0</v>
      </c>
      <c r="H107" s="15">
        <v>0</v>
      </c>
      <c r="I107" s="22">
        <v>100</v>
      </c>
      <c r="J107" s="17">
        <f t="shared" si="11"/>
        <v>0</v>
      </c>
      <c r="K107" s="18" t="s">
        <v>16</v>
      </c>
      <c r="L107" s="19">
        <v>0</v>
      </c>
      <c r="M107" s="24">
        <f t="shared" si="12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7"/>
        <v>0</v>
      </c>
      <c r="H108" s="15">
        <v>0</v>
      </c>
      <c r="I108" s="22">
        <v>80</v>
      </c>
      <c r="J108" s="17">
        <f t="shared" si="11"/>
        <v>0</v>
      </c>
      <c r="K108" s="18" t="s">
        <v>16</v>
      </c>
      <c r="L108" s="19">
        <v>0</v>
      </c>
      <c r="M108" s="24">
        <f t="shared" si="12"/>
        <v>0</v>
      </c>
    </row>
    <row r="109" spans="1:26" ht="25.5" x14ac:dyDescent="0.55000000000000004">
      <c r="A109" s="10">
        <v>105</v>
      </c>
      <c r="B109" s="20" t="s">
        <v>117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7"/>
        <v>0</v>
      </c>
      <c r="H109" s="15">
        <v>0</v>
      </c>
      <c r="I109" s="22">
        <v>50</v>
      </c>
      <c r="J109" s="17">
        <f t="shared" si="11"/>
        <v>0</v>
      </c>
      <c r="K109" s="18" t="s">
        <v>16</v>
      </c>
      <c r="L109" s="19">
        <v>0</v>
      </c>
      <c r="M109" s="24">
        <f t="shared" si="12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7"/>
        <v>0</v>
      </c>
      <c r="H110" s="15">
        <v>0</v>
      </c>
      <c r="I110" s="22">
        <v>35</v>
      </c>
      <c r="J110" s="17">
        <f t="shared" si="11"/>
        <v>0</v>
      </c>
      <c r="K110" s="18" t="s">
        <v>16</v>
      </c>
      <c r="L110" s="19">
        <v>0</v>
      </c>
      <c r="M110" s="24">
        <f t="shared" si="12"/>
        <v>0</v>
      </c>
    </row>
    <row r="111" spans="1:26" ht="25.5" x14ac:dyDescent="0.55000000000000004">
      <c r="A111" s="10">
        <v>107</v>
      </c>
      <c r="B111" s="20" t="s">
        <v>119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7"/>
        <v>0</v>
      </c>
      <c r="H111" s="15">
        <v>0</v>
      </c>
      <c r="I111" s="22">
        <v>35</v>
      </c>
      <c r="J111" s="17">
        <f t="shared" si="11"/>
        <v>0</v>
      </c>
      <c r="K111" s="18" t="s">
        <v>16</v>
      </c>
      <c r="L111" s="19">
        <v>0</v>
      </c>
      <c r="M111" s="24">
        <f t="shared" si="12"/>
        <v>0</v>
      </c>
    </row>
    <row r="112" spans="1:26" ht="25.5" x14ac:dyDescent="0.55000000000000004">
      <c r="A112" s="10">
        <v>108</v>
      </c>
      <c r="B112" s="20" t="s">
        <v>120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7"/>
        <v>0</v>
      </c>
      <c r="H112" s="15">
        <v>0</v>
      </c>
      <c r="I112" s="22">
        <v>35</v>
      </c>
      <c r="J112" s="17">
        <f t="shared" si="11"/>
        <v>0</v>
      </c>
      <c r="K112" s="18" t="s">
        <v>16</v>
      </c>
      <c r="L112" s="19">
        <v>0</v>
      </c>
      <c r="M112" s="24">
        <f t="shared" si="12"/>
        <v>0</v>
      </c>
    </row>
    <row r="113" spans="1:13" ht="25.5" x14ac:dyDescent="0.55000000000000004">
      <c r="A113" s="10">
        <v>109</v>
      </c>
      <c r="B113" s="20" t="s">
        <v>121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7"/>
        <v>0</v>
      </c>
      <c r="H113" s="15">
        <v>0</v>
      </c>
      <c r="I113" s="22">
        <v>35</v>
      </c>
      <c r="J113" s="17">
        <f t="shared" si="11"/>
        <v>0</v>
      </c>
      <c r="K113" s="18" t="s">
        <v>16</v>
      </c>
      <c r="L113" s="19">
        <v>0</v>
      </c>
      <c r="M113" s="24">
        <f t="shared" si="12"/>
        <v>0</v>
      </c>
    </row>
    <row r="114" spans="1:13" ht="25.5" x14ac:dyDescent="0.55000000000000004">
      <c r="A114" s="10">
        <v>110</v>
      </c>
      <c r="B114" s="20" t="s">
        <v>122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7"/>
        <v>0</v>
      </c>
      <c r="H114" s="15">
        <v>0</v>
      </c>
      <c r="I114" s="22">
        <v>35</v>
      </c>
      <c r="J114" s="17">
        <f t="shared" si="11"/>
        <v>0</v>
      </c>
      <c r="K114" s="18" t="s">
        <v>16</v>
      </c>
      <c r="L114" s="19">
        <v>0</v>
      </c>
      <c r="M114" s="24">
        <f t="shared" si="12"/>
        <v>0</v>
      </c>
    </row>
    <row r="115" spans="1:13" ht="25.5" x14ac:dyDescent="0.55000000000000004">
      <c r="A115" s="10">
        <v>111</v>
      </c>
      <c r="B115" s="20" t="s">
        <v>123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7"/>
        <v>0</v>
      </c>
      <c r="H115" s="15">
        <v>0</v>
      </c>
      <c r="I115" s="22">
        <v>50</v>
      </c>
      <c r="J115" s="17">
        <f t="shared" si="11"/>
        <v>0</v>
      </c>
      <c r="K115" s="18" t="s">
        <v>16</v>
      </c>
      <c r="L115" s="19">
        <v>0</v>
      </c>
      <c r="M115" s="24">
        <f t="shared" si="12"/>
        <v>0</v>
      </c>
    </row>
    <row r="116" spans="1:13" ht="25.5" x14ac:dyDescent="0.55000000000000004">
      <c r="A116" s="10">
        <v>112</v>
      </c>
      <c r="B116" s="20" t="s">
        <v>124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7"/>
        <v>0</v>
      </c>
      <c r="H116" s="15">
        <v>0</v>
      </c>
      <c r="I116" s="22">
        <v>50</v>
      </c>
      <c r="J116" s="17">
        <f t="shared" si="11"/>
        <v>0</v>
      </c>
      <c r="K116" s="18" t="s">
        <v>16</v>
      </c>
      <c r="L116" s="19">
        <v>0</v>
      </c>
      <c r="M116" s="24">
        <f t="shared" si="12"/>
        <v>0</v>
      </c>
    </row>
    <row r="117" spans="1:13" ht="25.5" x14ac:dyDescent="0.55000000000000004">
      <c r="A117" s="10">
        <v>113</v>
      </c>
      <c r="B117" s="20" t="s">
        <v>125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7"/>
        <v>0</v>
      </c>
      <c r="H117" s="15">
        <v>0</v>
      </c>
      <c r="I117" s="22">
        <v>50</v>
      </c>
      <c r="J117" s="17">
        <f t="shared" si="11"/>
        <v>0</v>
      </c>
      <c r="K117" s="18" t="s">
        <v>16</v>
      </c>
      <c r="L117" s="19">
        <v>0</v>
      </c>
      <c r="M117" s="24">
        <f t="shared" si="12"/>
        <v>0</v>
      </c>
    </row>
    <row r="118" spans="1:13" ht="25.5" x14ac:dyDescent="0.55000000000000004">
      <c r="A118" s="10">
        <v>114</v>
      </c>
      <c r="B118" s="20" t="s">
        <v>126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7"/>
        <v>0</v>
      </c>
      <c r="H118" s="15">
        <v>0</v>
      </c>
      <c r="I118" s="22">
        <v>50</v>
      </c>
      <c r="J118" s="17">
        <f t="shared" si="11"/>
        <v>0</v>
      </c>
      <c r="K118" s="18" t="s">
        <v>16</v>
      </c>
      <c r="L118" s="19">
        <v>0</v>
      </c>
      <c r="M118" s="24">
        <f t="shared" si="12"/>
        <v>0</v>
      </c>
    </row>
    <row r="119" spans="1:13" ht="25.5" x14ac:dyDescent="0.55000000000000004">
      <c r="A119" s="10">
        <v>115</v>
      </c>
      <c r="B119" s="20" t="s">
        <v>127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7"/>
        <v>0</v>
      </c>
      <c r="H119" s="15">
        <v>0</v>
      </c>
      <c r="I119" s="22">
        <v>50</v>
      </c>
      <c r="J119" s="17">
        <f t="shared" si="11"/>
        <v>0</v>
      </c>
      <c r="K119" s="18" t="s">
        <v>16</v>
      </c>
      <c r="L119" s="19">
        <v>0</v>
      </c>
      <c r="M119" s="24">
        <f t="shared" si="12"/>
        <v>0</v>
      </c>
    </row>
    <row r="120" spans="1:13" ht="25.5" x14ac:dyDescent="0.55000000000000004">
      <c r="A120" s="10">
        <v>116</v>
      </c>
      <c r="B120" s="20" t="s">
        <v>128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7"/>
        <v>0</v>
      </c>
      <c r="H120" s="15">
        <v>0</v>
      </c>
      <c r="I120" s="22">
        <v>50</v>
      </c>
      <c r="J120" s="17">
        <f t="shared" si="11"/>
        <v>0</v>
      </c>
      <c r="K120" s="18" t="s">
        <v>16</v>
      </c>
      <c r="L120" s="19">
        <v>0</v>
      </c>
      <c r="M120" s="24">
        <f t="shared" si="12"/>
        <v>0</v>
      </c>
    </row>
    <row r="121" spans="1:13" ht="25.5" x14ac:dyDescent="0.55000000000000004">
      <c r="A121" s="10">
        <v>117</v>
      </c>
      <c r="B121" s="20" t="s">
        <v>129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7"/>
        <v>0</v>
      </c>
      <c r="H121" s="15">
        <v>0</v>
      </c>
      <c r="I121" s="22">
        <v>40</v>
      </c>
      <c r="J121" s="17">
        <f t="shared" si="11"/>
        <v>0</v>
      </c>
      <c r="K121" s="18" t="s">
        <v>16</v>
      </c>
      <c r="L121" s="19">
        <v>0</v>
      </c>
      <c r="M121" s="24">
        <f t="shared" si="12"/>
        <v>0</v>
      </c>
    </row>
    <row r="122" spans="1:13" ht="25.5" x14ac:dyDescent="0.55000000000000004">
      <c r="A122" s="10">
        <v>118</v>
      </c>
      <c r="B122" s="20" t="s">
        <v>130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7"/>
        <v>0</v>
      </c>
      <c r="H122" s="15">
        <v>0</v>
      </c>
      <c r="I122" s="22">
        <v>35</v>
      </c>
      <c r="J122" s="17">
        <f t="shared" si="11"/>
        <v>0</v>
      </c>
      <c r="K122" s="18" t="s">
        <v>16</v>
      </c>
      <c r="L122" s="19">
        <v>0</v>
      </c>
      <c r="M122" s="24">
        <f t="shared" si="12"/>
        <v>0</v>
      </c>
    </row>
    <row r="123" spans="1:13" ht="25.5" x14ac:dyDescent="0.55000000000000004">
      <c r="A123" s="10">
        <v>119</v>
      </c>
      <c r="B123" s="20" t="s">
        <v>131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7"/>
        <v>0</v>
      </c>
      <c r="H123" s="15">
        <v>0</v>
      </c>
      <c r="I123" s="22">
        <v>40</v>
      </c>
      <c r="J123" s="17">
        <f t="shared" si="11"/>
        <v>0</v>
      </c>
      <c r="K123" s="18" t="s">
        <v>16</v>
      </c>
      <c r="L123" s="19">
        <v>0</v>
      </c>
      <c r="M123" s="24">
        <f t="shared" si="12"/>
        <v>0</v>
      </c>
    </row>
    <row r="124" spans="1:13" ht="25.5" x14ac:dyDescent="0.55000000000000004">
      <c r="A124" s="10">
        <v>120</v>
      </c>
      <c r="B124" s="20" t="s">
        <v>132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7"/>
        <v>0</v>
      </c>
      <c r="H124" s="15">
        <v>0</v>
      </c>
      <c r="I124" s="22">
        <v>40</v>
      </c>
      <c r="J124" s="17">
        <f t="shared" si="11"/>
        <v>0</v>
      </c>
      <c r="K124" s="18" t="s">
        <v>16</v>
      </c>
      <c r="L124" s="19">
        <v>0</v>
      </c>
      <c r="M124" s="24">
        <f t="shared" si="12"/>
        <v>0</v>
      </c>
    </row>
    <row r="125" spans="1:13" ht="25.5" x14ac:dyDescent="0.55000000000000004">
      <c r="A125" s="10">
        <v>121</v>
      </c>
      <c r="B125" s="20" t="s">
        <v>133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7"/>
        <v>0</v>
      </c>
      <c r="H125" s="15">
        <v>0</v>
      </c>
      <c r="I125" s="22">
        <v>30</v>
      </c>
      <c r="J125" s="17">
        <f t="shared" si="11"/>
        <v>0</v>
      </c>
      <c r="K125" s="18" t="s">
        <v>16</v>
      </c>
      <c r="L125" s="19">
        <v>0</v>
      </c>
      <c r="M125" s="24">
        <f t="shared" si="12"/>
        <v>0</v>
      </c>
    </row>
    <row r="126" spans="1:13" ht="25.5" x14ac:dyDescent="0.55000000000000004">
      <c r="A126" s="10">
        <v>122</v>
      </c>
      <c r="B126" s="20" t="s">
        <v>134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7"/>
        <v>0</v>
      </c>
      <c r="H126" s="15">
        <v>0</v>
      </c>
      <c r="I126" s="22">
        <v>40</v>
      </c>
      <c r="J126" s="17">
        <f t="shared" si="11"/>
        <v>0</v>
      </c>
      <c r="K126" s="18" t="s">
        <v>16</v>
      </c>
      <c r="L126" s="19">
        <v>0</v>
      </c>
      <c r="M126" s="24">
        <f t="shared" si="12"/>
        <v>0</v>
      </c>
    </row>
    <row r="127" spans="1:13" ht="25.5" x14ac:dyDescent="0.55000000000000004">
      <c r="A127" s="10">
        <v>123</v>
      </c>
      <c r="B127" s="20" t="s">
        <v>135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7"/>
        <v>0</v>
      </c>
      <c r="H127" s="15">
        <v>0</v>
      </c>
      <c r="I127" s="22">
        <v>20</v>
      </c>
      <c r="J127" s="17">
        <f t="shared" si="11"/>
        <v>0</v>
      </c>
      <c r="K127" s="18" t="s">
        <v>16</v>
      </c>
      <c r="L127" s="19">
        <v>0</v>
      </c>
      <c r="M127" s="24">
        <f t="shared" si="12"/>
        <v>0</v>
      </c>
    </row>
    <row r="128" spans="1:13" ht="25.5" x14ac:dyDescent="0.55000000000000004">
      <c r="A128" s="10">
        <v>124</v>
      </c>
      <c r="B128" s="20" t="s">
        <v>136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7"/>
        <v>0</v>
      </c>
      <c r="H128" s="15">
        <v>0</v>
      </c>
      <c r="I128" s="22">
        <v>35</v>
      </c>
      <c r="J128" s="17">
        <f t="shared" si="11"/>
        <v>0</v>
      </c>
      <c r="K128" s="18" t="s">
        <v>16</v>
      </c>
      <c r="L128" s="19">
        <v>0</v>
      </c>
      <c r="M128" s="24">
        <f t="shared" si="12"/>
        <v>0</v>
      </c>
    </row>
    <row r="129" spans="1:13" ht="25.5" x14ac:dyDescent="0.55000000000000004">
      <c r="A129" s="10">
        <v>125</v>
      </c>
      <c r="B129" s="20" t="s">
        <v>137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7"/>
        <v>0</v>
      </c>
      <c r="H129" s="15">
        <v>0</v>
      </c>
      <c r="I129" s="22">
        <v>40</v>
      </c>
      <c r="J129" s="17">
        <f t="shared" si="11"/>
        <v>0</v>
      </c>
      <c r="K129" s="18" t="s">
        <v>16</v>
      </c>
      <c r="L129" s="19">
        <v>0</v>
      </c>
      <c r="M129" s="24">
        <f t="shared" si="12"/>
        <v>0</v>
      </c>
    </row>
    <row r="130" spans="1:13" ht="25.5" x14ac:dyDescent="0.55000000000000004">
      <c r="A130" s="10">
        <v>126</v>
      </c>
      <c r="B130" s="20" t="s">
        <v>138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7"/>
        <v>0</v>
      </c>
      <c r="H130" s="15">
        <v>0</v>
      </c>
      <c r="I130" s="22">
        <v>50</v>
      </c>
      <c r="J130" s="17">
        <f t="shared" si="11"/>
        <v>0</v>
      </c>
      <c r="K130" s="18" t="s">
        <v>16</v>
      </c>
      <c r="L130" s="19">
        <v>0</v>
      </c>
      <c r="M130" s="24">
        <f t="shared" si="12"/>
        <v>0</v>
      </c>
    </row>
    <row r="131" spans="1:13" ht="25.5" x14ac:dyDescent="0.55000000000000004">
      <c r="A131" s="10">
        <v>127</v>
      </c>
      <c r="B131" s="20" t="s">
        <v>139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7"/>
        <v>0</v>
      </c>
      <c r="H131" s="15">
        <v>0</v>
      </c>
      <c r="I131" s="22">
        <v>55</v>
      </c>
      <c r="J131" s="17">
        <f t="shared" si="11"/>
        <v>0</v>
      </c>
      <c r="K131" s="18" t="s">
        <v>16</v>
      </c>
      <c r="L131" s="19">
        <v>0</v>
      </c>
      <c r="M131" s="24">
        <f t="shared" si="12"/>
        <v>0</v>
      </c>
    </row>
    <row r="132" spans="1:13" ht="25.5" x14ac:dyDescent="0.55000000000000004">
      <c r="A132" s="10">
        <v>128</v>
      </c>
      <c r="B132" s="20" t="s">
        <v>140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7"/>
        <v>0</v>
      </c>
      <c r="H132" s="15">
        <v>0</v>
      </c>
      <c r="I132" s="22">
        <v>55</v>
      </c>
      <c r="J132" s="17">
        <f t="shared" si="11"/>
        <v>0</v>
      </c>
      <c r="K132" s="18" t="s">
        <v>16</v>
      </c>
      <c r="L132" s="19">
        <v>0</v>
      </c>
      <c r="M132" s="24">
        <f t="shared" si="12"/>
        <v>0</v>
      </c>
    </row>
    <row r="133" spans="1:13" ht="25.5" x14ac:dyDescent="0.55000000000000004">
      <c r="A133" s="10">
        <v>129</v>
      </c>
      <c r="B133" s="20" t="s">
        <v>141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7"/>
        <v>0</v>
      </c>
      <c r="H133" s="15">
        <v>0</v>
      </c>
      <c r="I133" s="22">
        <v>45</v>
      </c>
      <c r="J133" s="17">
        <f t="shared" si="11"/>
        <v>0</v>
      </c>
      <c r="K133" s="18" t="s">
        <v>16</v>
      </c>
      <c r="L133" s="19">
        <v>0</v>
      </c>
      <c r="M133" s="24">
        <f t="shared" si="12"/>
        <v>0</v>
      </c>
    </row>
    <row r="134" spans="1:13" ht="25.5" x14ac:dyDescent="0.55000000000000004">
      <c r="A134" s="10">
        <v>130</v>
      </c>
      <c r="B134" s="20" t="s">
        <v>142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7"/>
        <v>0</v>
      </c>
      <c r="H134" s="15">
        <v>0</v>
      </c>
      <c r="I134" s="22">
        <v>45</v>
      </c>
      <c r="J134" s="17">
        <f t="shared" si="11"/>
        <v>0</v>
      </c>
      <c r="K134" s="18" t="s">
        <v>16</v>
      </c>
      <c r="L134" s="19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7"/>
        <v>0</v>
      </c>
      <c r="H135" s="15">
        <v>0</v>
      </c>
      <c r="I135" s="22">
        <v>55</v>
      </c>
      <c r="J135" s="17">
        <f t="shared" ref="J135:J198" si="15">+I135*H135</f>
        <v>0</v>
      </c>
      <c r="K135" s="18" t="s">
        <v>16</v>
      </c>
      <c r="L135" s="19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144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7"/>
        <v>0</v>
      </c>
      <c r="H136" s="15">
        <v>0</v>
      </c>
      <c r="I136" s="22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145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7"/>
        <v>0</v>
      </c>
      <c r="H137" s="15">
        <v>0</v>
      </c>
      <c r="I137" s="22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146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7"/>
        <v>0</v>
      </c>
      <c r="H138" s="15">
        <v>0</v>
      </c>
      <c r="I138" s="22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147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7"/>
        <v>0</v>
      </c>
      <c r="H139" s="15">
        <v>0</v>
      </c>
      <c r="I139" s="22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148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7"/>
        <v>0</v>
      </c>
      <c r="H140" s="15">
        <v>0</v>
      </c>
      <c r="I140" s="22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149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7"/>
        <v>0</v>
      </c>
      <c r="H141" s="15">
        <v>0</v>
      </c>
      <c r="I141" s="22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150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7"/>
        <v>0</v>
      </c>
      <c r="H142" s="15">
        <v>0</v>
      </c>
      <c r="I142" s="22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151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7"/>
        <v>0</v>
      </c>
      <c r="H143" s="15">
        <v>0</v>
      </c>
      <c r="I143" s="22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152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7"/>
        <v>0</v>
      </c>
      <c r="H144" s="15">
        <v>0</v>
      </c>
      <c r="I144" s="22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153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7"/>
        <v>0</v>
      </c>
      <c r="H145" s="15">
        <v>0</v>
      </c>
      <c r="I145" s="22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154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si="7"/>
        <v>0</v>
      </c>
      <c r="H146" s="15">
        <v>0</v>
      </c>
      <c r="I146" s="22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155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7"/>
        <v>0</v>
      </c>
      <c r="H147" s="15">
        <v>0</v>
      </c>
      <c r="I147" s="22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156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7"/>
        <v>0</v>
      </c>
      <c r="H148" s="15">
        <v>0</v>
      </c>
      <c r="I148" s="22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4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7"/>
        <v>0</v>
      </c>
      <c r="H149" s="15">
        <v>0</v>
      </c>
      <c r="I149" s="22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158</v>
      </c>
      <c r="C150" s="12">
        <f>+'5'!G150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7"/>
        <v>5</v>
      </c>
      <c r="H150" s="15">
        <v>0</v>
      </c>
      <c r="I150" s="22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159</v>
      </c>
      <c r="C151" s="12">
        <f>+'5'!G151</f>
        <v>6</v>
      </c>
      <c r="D151" s="13">
        <v>0</v>
      </c>
      <c r="E151" s="12">
        <f t="shared" si="13"/>
        <v>6</v>
      </c>
      <c r="F151" s="13">
        <v>0</v>
      </c>
      <c r="G151" s="14">
        <f t="shared" si="7"/>
        <v>6</v>
      </c>
      <c r="H151" s="15">
        <v>0</v>
      </c>
      <c r="I151" s="22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160</v>
      </c>
      <c r="C152" s="12">
        <f>+'5'!G152</f>
        <v>7</v>
      </c>
      <c r="D152" s="13">
        <v>0</v>
      </c>
      <c r="E152" s="12">
        <f t="shared" si="13"/>
        <v>7</v>
      </c>
      <c r="F152" s="13">
        <v>0</v>
      </c>
      <c r="G152" s="14">
        <f t="shared" si="7"/>
        <v>7</v>
      </c>
      <c r="H152" s="15">
        <v>0</v>
      </c>
      <c r="I152" s="22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161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ref="G153:G214" si="16">E153-F153-H153</f>
        <v>0</v>
      </c>
      <c r="H153" s="15">
        <v>0</v>
      </c>
      <c r="I153" s="22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162</v>
      </c>
      <c r="C154" s="12">
        <f>+'5'!G154</f>
        <v>3</v>
      </c>
      <c r="D154" s="13">
        <v>0</v>
      </c>
      <c r="E154" s="12">
        <f t="shared" si="13"/>
        <v>3</v>
      </c>
      <c r="F154" s="13">
        <v>0</v>
      </c>
      <c r="G154" s="14">
        <f t="shared" si="16"/>
        <v>0</v>
      </c>
      <c r="H154" s="15">
        <v>3</v>
      </c>
      <c r="I154" s="22">
        <v>185</v>
      </c>
      <c r="J154" s="17">
        <f t="shared" si="15"/>
        <v>555</v>
      </c>
      <c r="K154" s="18" t="s">
        <v>294</v>
      </c>
      <c r="L154" s="19">
        <v>555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163</v>
      </c>
      <c r="C155" s="12">
        <f>+'5'!G155</f>
        <v>3</v>
      </c>
      <c r="D155" s="13">
        <v>0</v>
      </c>
      <c r="E155" s="12">
        <f t="shared" si="13"/>
        <v>3</v>
      </c>
      <c r="F155" s="13">
        <v>0</v>
      </c>
      <c r="G155" s="14">
        <f t="shared" si="16"/>
        <v>2</v>
      </c>
      <c r="H155" s="15">
        <v>1</v>
      </c>
      <c r="I155" s="22">
        <v>185</v>
      </c>
      <c r="J155" s="17">
        <f t="shared" si="15"/>
        <v>185</v>
      </c>
      <c r="K155" s="18" t="s">
        <v>294</v>
      </c>
      <c r="L155" s="19">
        <v>185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164</v>
      </c>
      <c r="C156" s="12">
        <f>+'5'!G156</f>
        <v>2</v>
      </c>
      <c r="D156" s="13">
        <v>0</v>
      </c>
      <c r="E156" s="12">
        <f t="shared" si="13"/>
        <v>2</v>
      </c>
      <c r="F156" s="13">
        <v>0</v>
      </c>
      <c r="G156" s="14">
        <f t="shared" si="16"/>
        <v>2</v>
      </c>
      <c r="H156" s="15">
        <v>0</v>
      </c>
      <c r="I156" s="22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165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265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10</v>
      </c>
      <c r="J158" s="17">
        <f t="shared" si="15"/>
        <v>0</v>
      </c>
      <c r="K158" s="18" t="s">
        <v>16</v>
      </c>
      <c r="L158" s="19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166</v>
      </c>
      <c r="C159" s="12">
        <f>+'5'!G159</f>
        <v>5</v>
      </c>
      <c r="D159" s="13">
        <v>0</v>
      </c>
      <c r="E159" s="12">
        <f t="shared" si="13"/>
        <v>5</v>
      </c>
      <c r="F159" s="13">
        <v>0</v>
      </c>
      <c r="G159" s="14">
        <f t="shared" si="16"/>
        <v>5</v>
      </c>
      <c r="H159" s="15">
        <v>0</v>
      </c>
      <c r="I159" s="22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167</v>
      </c>
      <c r="C160" s="12">
        <f>+'5'!G160</f>
        <v>5</v>
      </c>
      <c r="D160" s="13">
        <v>0</v>
      </c>
      <c r="E160" s="12">
        <f t="shared" si="13"/>
        <v>5</v>
      </c>
      <c r="F160" s="13">
        <v>0</v>
      </c>
      <c r="G160" s="14">
        <f t="shared" si="16"/>
        <v>5</v>
      </c>
      <c r="H160" s="15">
        <v>0</v>
      </c>
      <c r="I160" s="22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168</v>
      </c>
      <c r="C161" s="12">
        <f>+'5'!G161</f>
        <v>10</v>
      </c>
      <c r="D161" s="13">
        <v>0</v>
      </c>
      <c r="E161" s="12">
        <f t="shared" si="13"/>
        <v>10</v>
      </c>
      <c r="F161" s="13">
        <v>0</v>
      </c>
      <c r="G161" s="14">
        <f t="shared" si="16"/>
        <v>10</v>
      </c>
      <c r="H161" s="15">
        <v>0</v>
      </c>
      <c r="I161" s="22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169</v>
      </c>
      <c r="C162" s="12">
        <f>+'5'!G162</f>
        <v>5</v>
      </c>
      <c r="D162" s="13">
        <v>0</v>
      </c>
      <c r="E162" s="12">
        <f t="shared" si="13"/>
        <v>5</v>
      </c>
      <c r="F162" s="13">
        <v>0</v>
      </c>
      <c r="G162" s="14">
        <f t="shared" si="16"/>
        <v>5</v>
      </c>
      <c r="H162" s="15">
        <v>0</v>
      </c>
      <c r="I162" s="22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261</v>
      </c>
      <c r="C163" s="12">
        <f>+'5'!G163</f>
        <v>2</v>
      </c>
      <c r="D163" s="13">
        <v>0</v>
      </c>
      <c r="E163" s="12">
        <f t="shared" si="13"/>
        <v>2</v>
      </c>
      <c r="F163" s="13">
        <v>0</v>
      </c>
      <c r="G163" s="14">
        <f t="shared" si="16"/>
        <v>2</v>
      </c>
      <c r="H163" s="15">
        <v>0</v>
      </c>
      <c r="I163" s="22">
        <v>30</v>
      </c>
      <c r="J163" s="17">
        <f t="shared" si="15"/>
        <v>0</v>
      </c>
      <c r="K163" s="18" t="s">
        <v>16</v>
      </c>
      <c r="L163" s="19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170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171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172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173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174</v>
      </c>
      <c r="C168" s="12">
        <f>+'5'!G168</f>
        <v>31</v>
      </c>
      <c r="D168" s="13">
        <v>0</v>
      </c>
      <c r="E168" s="12">
        <f t="shared" si="13"/>
        <v>31</v>
      </c>
      <c r="F168" s="13">
        <v>0</v>
      </c>
      <c r="G168" s="14">
        <f t="shared" si="16"/>
        <v>31</v>
      </c>
      <c r="H168" s="15">
        <v>0</v>
      </c>
      <c r="I168" s="22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175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4">
        <f t="shared" si="16"/>
        <v>0</v>
      </c>
      <c r="H169" s="15">
        <v>0</v>
      </c>
      <c r="I169" s="22">
        <v>80</v>
      </c>
      <c r="J169" s="17">
        <f t="shared" si="15"/>
        <v>0</v>
      </c>
      <c r="K169" s="18" t="s">
        <v>16</v>
      </c>
      <c r="L169" s="19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176</v>
      </c>
      <c r="C170" s="12">
        <f>+'5'!G170</f>
        <v>3</v>
      </c>
      <c r="D170" s="13">
        <v>0</v>
      </c>
      <c r="E170" s="12">
        <f t="shared" si="13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177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178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179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180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181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182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183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184</v>
      </c>
      <c r="C178" s="12">
        <f>+'5'!G178</f>
        <v>4</v>
      </c>
      <c r="D178" s="13">
        <v>0</v>
      </c>
      <c r="E178" s="12">
        <f t="shared" si="13"/>
        <v>4</v>
      </c>
      <c r="F178" s="13">
        <v>0</v>
      </c>
      <c r="G178" s="14">
        <f t="shared" si="16"/>
        <v>4</v>
      </c>
      <c r="H178" s="15">
        <v>0</v>
      </c>
      <c r="I178" s="22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185</v>
      </c>
      <c r="C179" s="12">
        <f>+'5'!G179</f>
        <v>38</v>
      </c>
      <c r="D179" s="13">
        <v>0</v>
      </c>
      <c r="E179" s="12">
        <f t="shared" si="13"/>
        <v>38</v>
      </c>
      <c r="F179" s="13">
        <v>0</v>
      </c>
      <c r="G179" s="14">
        <f t="shared" si="16"/>
        <v>38</v>
      </c>
      <c r="H179" s="15">
        <v>0</v>
      </c>
      <c r="I179" s="22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186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187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188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189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190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191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192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193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194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195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4">
        <f t="shared" si="16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196</v>
      </c>
      <c r="C190" s="12">
        <f>+'5'!G190</f>
        <v>2</v>
      </c>
      <c r="D190" s="13">
        <v>0</v>
      </c>
      <c r="E190" s="12">
        <f t="shared" si="13"/>
        <v>2</v>
      </c>
      <c r="F190" s="13">
        <v>0</v>
      </c>
      <c r="G190" s="14">
        <f t="shared" si="16"/>
        <v>2</v>
      </c>
      <c r="H190" s="15">
        <v>0</v>
      </c>
      <c r="I190" s="16">
        <v>55</v>
      </c>
      <c r="J190" s="17">
        <f t="shared" si="15"/>
        <v>0</v>
      </c>
      <c r="K190" s="18" t="s">
        <v>16</v>
      </c>
      <c r="L190" s="19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197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4">
        <f t="shared" si="16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198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4">
        <f t="shared" si="16"/>
        <v>0</v>
      </c>
      <c r="H192" s="15">
        <v>0</v>
      </c>
      <c r="I192" s="16">
        <v>50</v>
      </c>
      <c r="J192" s="17">
        <f t="shared" si="15"/>
        <v>0</v>
      </c>
      <c r="K192" s="18" t="s">
        <v>16</v>
      </c>
      <c r="L192" s="19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199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4">
        <f t="shared" si="16"/>
        <v>0</v>
      </c>
      <c r="H193" s="15">
        <v>0</v>
      </c>
      <c r="I193" s="16">
        <v>30</v>
      </c>
      <c r="J193" s="17">
        <f t="shared" si="15"/>
        <v>0</v>
      </c>
      <c r="K193" s="18" t="s">
        <v>16</v>
      </c>
      <c r="L193" s="19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200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4">
        <f t="shared" si="16"/>
        <v>0</v>
      </c>
      <c r="H194" s="15">
        <v>0</v>
      </c>
      <c r="I194" s="16">
        <v>25</v>
      </c>
      <c r="J194" s="17">
        <f t="shared" si="15"/>
        <v>0</v>
      </c>
      <c r="K194" s="18" t="s">
        <v>16</v>
      </c>
      <c r="L194" s="19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201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4">
        <f t="shared" si="16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202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4">
        <f t="shared" si="16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203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4">
        <f t="shared" si="16"/>
        <v>0</v>
      </c>
      <c r="H197" s="15">
        <v>0</v>
      </c>
      <c r="I197" s="16">
        <v>65</v>
      </c>
      <c r="J197" s="17">
        <f t="shared" si="15"/>
        <v>0</v>
      </c>
      <c r="K197" s="18" t="s">
        <v>16</v>
      </c>
      <c r="L197" s="19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204</v>
      </c>
      <c r="C198" s="12">
        <f>+'5'!G198</f>
        <v>291</v>
      </c>
      <c r="D198" s="13">
        <v>0</v>
      </c>
      <c r="E198" s="12">
        <f t="shared" si="13"/>
        <v>291</v>
      </c>
      <c r="F198" s="13">
        <v>0</v>
      </c>
      <c r="G198" s="14">
        <f t="shared" si="16"/>
        <v>291</v>
      </c>
      <c r="H198" s="15">
        <v>0</v>
      </c>
      <c r="I198" s="16">
        <v>25</v>
      </c>
      <c r="J198" s="17">
        <f t="shared" si="15"/>
        <v>0</v>
      </c>
      <c r="K198" s="18" t="s">
        <v>16</v>
      </c>
      <c r="L198" s="19">
        <v>0</v>
      </c>
      <c r="M198" s="24">
        <f t="shared" ref="M198:M214" si="17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+'5'!G199</f>
        <v>153</v>
      </c>
      <c r="D199" s="13">
        <v>0</v>
      </c>
      <c r="E199" s="12">
        <f t="shared" si="13"/>
        <v>153</v>
      </c>
      <c r="F199" s="13">
        <v>0</v>
      </c>
      <c r="G199" s="14">
        <f t="shared" si="16"/>
        <v>153</v>
      </c>
      <c r="H199" s="15">
        <v>0</v>
      </c>
      <c r="I199" s="16">
        <v>0</v>
      </c>
      <c r="J199" s="17">
        <f t="shared" ref="J199:J214" si="18">+I199*H199</f>
        <v>0</v>
      </c>
      <c r="K199" s="18" t="s">
        <v>16</v>
      </c>
      <c r="L199" s="19">
        <v>0</v>
      </c>
      <c r="M199" s="24">
        <f t="shared" si="17"/>
        <v>0</v>
      </c>
    </row>
    <row r="200" spans="1:13" ht="25.5" x14ac:dyDescent="0.55000000000000004">
      <c r="A200" s="10">
        <v>196</v>
      </c>
      <c r="B200" s="20" t="s">
        <v>205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4">
        <f t="shared" si="16"/>
        <v>0</v>
      </c>
      <c r="H200" s="15">
        <v>0</v>
      </c>
      <c r="I200" s="16">
        <v>0</v>
      </c>
      <c r="J200" s="17">
        <f t="shared" si="18"/>
        <v>0</v>
      </c>
      <c r="K200" s="18" t="s">
        <v>16</v>
      </c>
      <c r="L200" s="19">
        <v>0</v>
      </c>
      <c r="M200" s="24">
        <f t="shared" si="17"/>
        <v>0</v>
      </c>
    </row>
    <row r="201" spans="1:13" ht="25.5" x14ac:dyDescent="0.55000000000000004">
      <c r="A201" s="10">
        <v>197</v>
      </c>
      <c r="B201" s="20" t="s">
        <v>206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4">
        <f t="shared" si="16"/>
        <v>0</v>
      </c>
      <c r="H201" s="15">
        <v>0</v>
      </c>
      <c r="I201" s="16">
        <v>65</v>
      </c>
      <c r="J201" s="17">
        <f t="shared" si="18"/>
        <v>0</v>
      </c>
      <c r="K201" s="18" t="s">
        <v>16</v>
      </c>
      <c r="L201" s="19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207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4">
        <f t="shared" si="16"/>
        <v>0</v>
      </c>
      <c r="H202" s="15">
        <v>0</v>
      </c>
      <c r="I202" s="16">
        <v>65</v>
      </c>
      <c r="J202" s="17">
        <f t="shared" si="18"/>
        <v>0</v>
      </c>
      <c r="K202" s="18" t="s">
        <v>16</v>
      </c>
      <c r="L202" s="19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208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4">
        <f t="shared" si="16"/>
        <v>0</v>
      </c>
      <c r="H203" s="15">
        <v>0</v>
      </c>
      <c r="I203" s="16">
        <v>65</v>
      </c>
      <c r="J203" s="17">
        <f t="shared" si="18"/>
        <v>0</v>
      </c>
      <c r="K203" s="18" t="s">
        <v>16</v>
      </c>
      <c r="L203" s="19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209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4">
        <f t="shared" si="16"/>
        <v>0</v>
      </c>
      <c r="H204" s="15">
        <v>0</v>
      </c>
      <c r="I204" s="16">
        <v>150</v>
      </c>
      <c r="J204" s="17">
        <f t="shared" si="18"/>
        <v>0</v>
      </c>
      <c r="K204" s="18" t="s">
        <v>16</v>
      </c>
      <c r="L204" s="19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210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4">
        <f t="shared" si="16"/>
        <v>0</v>
      </c>
      <c r="H205" s="15">
        <v>0</v>
      </c>
      <c r="I205" s="16">
        <v>150</v>
      </c>
      <c r="J205" s="17">
        <f t="shared" si="18"/>
        <v>0</v>
      </c>
      <c r="K205" s="18" t="s">
        <v>16</v>
      </c>
      <c r="L205" s="19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211</v>
      </c>
      <c r="C206" s="12">
        <f>+'5'!G206</f>
        <v>0</v>
      </c>
      <c r="D206" s="13">
        <v>0</v>
      </c>
      <c r="E206" s="12">
        <f t="shared" si="13"/>
        <v>0</v>
      </c>
      <c r="F206" s="13">
        <v>0</v>
      </c>
      <c r="G206" s="14">
        <f t="shared" si="16"/>
        <v>0</v>
      </c>
      <c r="H206" s="15">
        <v>0</v>
      </c>
      <c r="I206" s="16">
        <v>150</v>
      </c>
      <c r="J206" s="17">
        <f t="shared" si="18"/>
        <v>0</v>
      </c>
      <c r="K206" s="18" t="s">
        <v>16</v>
      </c>
      <c r="L206" s="19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255</v>
      </c>
      <c r="C207" s="12">
        <f>+'5'!G207</f>
        <v>0</v>
      </c>
      <c r="D207" s="13">
        <v>0</v>
      </c>
      <c r="E207" s="12">
        <f t="shared" ref="E207:E214" si="19">C207+D207</f>
        <v>0</v>
      </c>
      <c r="F207" s="13">
        <v>0</v>
      </c>
      <c r="G207" s="14">
        <f t="shared" si="16"/>
        <v>0</v>
      </c>
      <c r="H207" s="15">
        <v>0</v>
      </c>
      <c r="I207" s="16">
        <v>55</v>
      </c>
      <c r="J207" s="17">
        <f t="shared" si="18"/>
        <v>0</v>
      </c>
      <c r="K207" s="18" t="s">
        <v>16</v>
      </c>
      <c r="L207" s="19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256</v>
      </c>
      <c r="C208" s="12">
        <f>+'5'!G208</f>
        <v>0</v>
      </c>
      <c r="D208" s="13">
        <v>0</v>
      </c>
      <c r="E208" s="12">
        <f t="shared" si="19"/>
        <v>0</v>
      </c>
      <c r="F208" s="13">
        <v>0</v>
      </c>
      <c r="G208" s="14">
        <f t="shared" si="16"/>
        <v>0</v>
      </c>
      <c r="H208" s="15">
        <v>0</v>
      </c>
      <c r="I208" s="16">
        <v>30</v>
      </c>
      <c r="J208" s="17">
        <f t="shared" si="18"/>
        <v>0</v>
      </c>
      <c r="K208" s="18" t="s">
        <v>16</v>
      </c>
      <c r="L208" s="19">
        <v>0</v>
      </c>
      <c r="M208" s="24">
        <f t="shared" si="17"/>
        <v>0</v>
      </c>
    </row>
    <row r="209" spans="1:14" ht="25.5" x14ac:dyDescent="0.55000000000000004">
      <c r="A209" s="10">
        <v>205</v>
      </c>
      <c r="B209" s="20" t="s">
        <v>264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4">
        <f t="shared" si="16"/>
        <v>0</v>
      </c>
      <c r="H209" s="15">
        <v>0</v>
      </c>
      <c r="I209" s="16">
        <v>50</v>
      </c>
      <c r="J209" s="17">
        <f t="shared" si="18"/>
        <v>0</v>
      </c>
      <c r="K209" s="18" t="s">
        <v>16</v>
      </c>
      <c r="L209" s="19">
        <v>0</v>
      </c>
      <c r="M209" s="24">
        <f t="shared" si="17"/>
        <v>0</v>
      </c>
    </row>
    <row r="210" spans="1:14" ht="25.5" x14ac:dyDescent="0.55000000000000004">
      <c r="A210" s="10">
        <v>206</v>
      </c>
      <c r="B210" s="20" t="s">
        <v>262</v>
      </c>
      <c r="C210" s="12">
        <f>+'5'!G210</f>
        <v>0</v>
      </c>
      <c r="D210" s="13">
        <v>0</v>
      </c>
      <c r="E210" s="12">
        <f t="shared" si="19"/>
        <v>0</v>
      </c>
      <c r="F210" s="13">
        <v>0</v>
      </c>
      <c r="G210" s="14">
        <f t="shared" si="16"/>
        <v>0</v>
      </c>
      <c r="H210" s="15">
        <v>0</v>
      </c>
      <c r="I210" s="16">
        <v>60</v>
      </c>
      <c r="J210" s="17">
        <f t="shared" si="18"/>
        <v>0</v>
      </c>
      <c r="K210" s="18" t="s">
        <v>16</v>
      </c>
      <c r="L210" s="19">
        <v>0</v>
      </c>
      <c r="M210" s="24">
        <f t="shared" si="17"/>
        <v>0</v>
      </c>
    </row>
    <row r="211" spans="1:14" ht="25.5" x14ac:dyDescent="0.55000000000000004">
      <c r="A211" s="10">
        <v>207</v>
      </c>
      <c r="B211" s="20" t="s">
        <v>274</v>
      </c>
      <c r="C211" s="12">
        <f>+'5'!G211</f>
        <v>0</v>
      </c>
      <c r="D211" s="13">
        <v>0</v>
      </c>
      <c r="E211" s="12">
        <f t="shared" si="19"/>
        <v>0</v>
      </c>
      <c r="F211" s="13">
        <v>0</v>
      </c>
      <c r="G211" s="14">
        <f t="shared" si="16"/>
        <v>0</v>
      </c>
      <c r="H211" s="15">
        <v>0</v>
      </c>
      <c r="I211" s="22">
        <v>50</v>
      </c>
      <c r="J211" s="17">
        <f t="shared" si="18"/>
        <v>0</v>
      </c>
      <c r="K211" s="18" t="s">
        <v>16</v>
      </c>
      <c r="L211" s="19">
        <v>0</v>
      </c>
      <c r="M211" s="24">
        <f t="shared" si="17"/>
        <v>0</v>
      </c>
    </row>
    <row r="212" spans="1:14" ht="25.5" x14ac:dyDescent="0.55000000000000004">
      <c r="A212" s="10">
        <v>208</v>
      </c>
      <c r="B212" s="20" t="s">
        <v>275</v>
      </c>
      <c r="C212" s="12">
        <f>+'5'!G212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6"/>
        <v>0</v>
      </c>
      <c r="H212" s="15">
        <v>0</v>
      </c>
      <c r="I212" s="22">
        <v>50</v>
      </c>
      <c r="J212" s="17">
        <f t="shared" si="18"/>
        <v>0</v>
      </c>
      <c r="K212" s="18" t="s">
        <v>16</v>
      </c>
      <c r="L212" s="19">
        <v>0</v>
      </c>
      <c r="M212" s="24">
        <f t="shared" si="17"/>
        <v>0</v>
      </c>
    </row>
    <row r="213" spans="1:14" ht="25.5" x14ac:dyDescent="0.55000000000000004">
      <c r="A213" s="10">
        <v>209</v>
      </c>
      <c r="B213" s="20" t="s">
        <v>276</v>
      </c>
      <c r="C213" s="12">
        <f>+'5'!G213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6"/>
        <v>0</v>
      </c>
      <c r="H213" s="15">
        <v>0</v>
      </c>
      <c r="I213" s="22">
        <v>65</v>
      </c>
      <c r="J213" s="17">
        <f t="shared" si="18"/>
        <v>0</v>
      </c>
      <c r="K213" s="18" t="s">
        <v>16</v>
      </c>
      <c r="L213" s="19">
        <v>0</v>
      </c>
      <c r="M213" s="24">
        <f t="shared" si="17"/>
        <v>0</v>
      </c>
    </row>
    <row r="214" spans="1:14" ht="25.5" x14ac:dyDescent="0.55000000000000004">
      <c r="A214" s="10">
        <v>210</v>
      </c>
      <c r="B214" s="20" t="s">
        <v>277</v>
      </c>
      <c r="C214" s="12">
        <f>+'5'!G214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6"/>
        <v>0</v>
      </c>
      <c r="H214" s="15">
        <v>0</v>
      </c>
      <c r="I214" s="22">
        <v>65</v>
      </c>
      <c r="J214" s="17">
        <f t="shared" si="18"/>
        <v>0</v>
      </c>
      <c r="K214" s="18" t="s">
        <v>16</v>
      </c>
      <c r="L214" s="19">
        <v>0</v>
      </c>
      <c r="M214" s="24">
        <f t="shared" si="17"/>
        <v>0</v>
      </c>
    </row>
    <row r="215" spans="1:14" ht="25.5" x14ac:dyDescent="0.55000000000000004">
      <c r="A215" s="10">
        <v>211</v>
      </c>
      <c r="B215" s="20" t="s">
        <v>268</v>
      </c>
      <c r="C215" s="12">
        <f>+'5'!G215</f>
        <v>0</v>
      </c>
      <c r="D215" s="13">
        <v>0</v>
      </c>
      <c r="E215" s="12">
        <f t="shared" ref="E215:E219" si="20">C215+D215</f>
        <v>0</v>
      </c>
      <c r="F215" s="13">
        <v>0</v>
      </c>
      <c r="G215" s="14">
        <f t="shared" ref="G215:G219" si="21">E215-F215-H215</f>
        <v>0</v>
      </c>
      <c r="H215" s="15">
        <v>0</v>
      </c>
      <c r="I215" s="22">
        <v>100</v>
      </c>
      <c r="J215" s="17">
        <f t="shared" ref="J215:J219" si="22">+I215*H215</f>
        <v>0</v>
      </c>
      <c r="K215" s="18" t="s">
        <v>16</v>
      </c>
      <c r="L215" s="19">
        <v>0</v>
      </c>
      <c r="M215" s="24">
        <f t="shared" ref="M215:M219" si="23">SUM(J215-L215)</f>
        <v>0</v>
      </c>
    </row>
    <row r="216" spans="1:14" ht="25.5" x14ac:dyDescent="0.55000000000000004">
      <c r="A216" s="10">
        <v>212</v>
      </c>
      <c r="B216" s="20" t="s">
        <v>285</v>
      </c>
      <c r="C216" s="12">
        <f>+'5'!G216</f>
        <v>0</v>
      </c>
      <c r="D216" s="13">
        <v>0</v>
      </c>
      <c r="E216" s="12">
        <f t="shared" si="20"/>
        <v>0</v>
      </c>
      <c r="F216" s="13">
        <v>0</v>
      </c>
      <c r="G216" s="14">
        <f t="shared" si="21"/>
        <v>0</v>
      </c>
      <c r="H216" s="15">
        <v>0</v>
      </c>
      <c r="I216" s="16">
        <v>60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</row>
    <row r="217" spans="1:14" ht="25.5" x14ac:dyDescent="0.55000000000000004">
      <c r="A217" s="10">
        <v>213</v>
      </c>
      <c r="B217" s="20" t="s">
        <v>286</v>
      </c>
      <c r="C217" s="12">
        <f>+'5'!G217</f>
        <v>0</v>
      </c>
      <c r="D217" s="13">
        <v>0</v>
      </c>
      <c r="E217" s="12">
        <f t="shared" si="20"/>
        <v>0</v>
      </c>
      <c r="F217" s="13">
        <v>0</v>
      </c>
      <c r="G217" s="14">
        <f t="shared" si="21"/>
        <v>0</v>
      </c>
      <c r="H217" s="15">
        <v>0</v>
      </c>
      <c r="I217" s="16">
        <v>50</v>
      </c>
      <c r="J217" s="17">
        <f t="shared" si="22"/>
        <v>0</v>
      </c>
      <c r="K217" s="18" t="s">
        <v>16</v>
      </c>
      <c r="L217" s="19">
        <v>0</v>
      </c>
      <c r="M217" s="24">
        <f t="shared" si="23"/>
        <v>0</v>
      </c>
    </row>
    <row r="218" spans="1:14" ht="25.5" x14ac:dyDescent="0.55000000000000004">
      <c r="A218" s="10">
        <v>214</v>
      </c>
      <c r="B218" s="20" t="s">
        <v>287</v>
      </c>
      <c r="C218" s="12">
        <f>+'5'!G218</f>
        <v>0</v>
      </c>
      <c r="D218" s="13">
        <v>0</v>
      </c>
      <c r="E218" s="12">
        <f t="shared" si="20"/>
        <v>0</v>
      </c>
      <c r="F218" s="13">
        <v>0</v>
      </c>
      <c r="G218" s="14">
        <f t="shared" si="21"/>
        <v>0</v>
      </c>
      <c r="H218" s="15">
        <v>0</v>
      </c>
      <c r="I218" s="16">
        <v>65</v>
      </c>
      <c r="J218" s="17">
        <f t="shared" si="22"/>
        <v>0</v>
      </c>
      <c r="K218" s="18" t="s">
        <v>16</v>
      </c>
      <c r="L218" s="19">
        <v>0</v>
      </c>
      <c r="M218" s="24">
        <f t="shared" si="23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+'5'!G219</f>
        <v>0</v>
      </c>
      <c r="D219" s="13">
        <v>0</v>
      </c>
      <c r="E219" s="12">
        <f t="shared" si="20"/>
        <v>0</v>
      </c>
      <c r="F219" s="13">
        <v>0</v>
      </c>
      <c r="G219" s="14">
        <f t="shared" si="21"/>
        <v>0</v>
      </c>
      <c r="H219" s="15">
        <v>0</v>
      </c>
      <c r="I219" s="16">
        <v>60</v>
      </c>
      <c r="J219" s="17">
        <f t="shared" si="22"/>
        <v>0</v>
      </c>
      <c r="K219" s="18" t="s">
        <v>16</v>
      </c>
      <c r="L219" s="19">
        <v>0</v>
      </c>
      <c r="M219" s="24">
        <f t="shared" si="23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+'5'!G220</f>
        <v>0</v>
      </c>
      <c r="D220" s="13">
        <v>0</v>
      </c>
      <c r="E220" s="12">
        <f t="shared" ref="E220:E221" si="24">C220+D220</f>
        <v>0</v>
      </c>
      <c r="F220" s="13">
        <v>0</v>
      </c>
      <c r="G220" s="14">
        <f t="shared" ref="G220:G221" si="25">E220-F220-H220</f>
        <v>0</v>
      </c>
      <c r="H220" s="15">
        <v>0</v>
      </c>
      <c r="I220" s="16">
        <v>35</v>
      </c>
      <c r="J220" s="17">
        <f t="shared" ref="J220:J221" si="26">+I220*H220</f>
        <v>0</v>
      </c>
      <c r="K220" s="18" t="s">
        <v>16</v>
      </c>
      <c r="L220" s="19">
        <v>0</v>
      </c>
      <c r="M220" s="24">
        <f t="shared" ref="M220:M221" si="27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+'5'!G221</f>
        <v>2</v>
      </c>
      <c r="D221" s="13">
        <v>0</v>
      </c>
      <c r="E221" s="12">
        <f t="shared" si="24"/>
        <v>2</v>
      </c>
      <c r="F221" s="13">
        <v>0</v>
      </c>
      <c r="G221" s="14">
        <f t="shared" si="25"/>
        <v>2</v>
      </c>
      <c r="H221" s="15">
        <v>0</v>
      </c>
      <c r="I221" s="16">
        <v>0</v>
      </c>
      <c r="J221" s="17">
        <f t="shared" si="26"/>
        <v>0</v>
      </c>
      <c r="K221" s="18" t="s">
        <v>16</v>
      </c>
      <c r="L221" s="19">
        <v>0</v>
      </c>
      <c r="M221" s="24">
        <f t="shared" si="27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3140</v>
      </c>
    </row>
    <row r="225" spans="1:25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25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550</v>
      </c>
      <c r="L226" s="38">
        <v>200</v>
      </c>
      <c r="M226" s="2">
        <v>100</v>
      </c>
      <c r="N226" s="2">
        <v>250</v>
      </c>
      <c r="V226" s="38"/>
      <c r="W226" s="38"/>
      <c r="X226" s="38"/>
      <c r="Y226" s="38"/>
    </row>
    <row r="227" spans="1:25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25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0</v>
      </c>
    </row>
    <row r="229" spans="1:25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1107</v>
      </c>
      <c r="M229" s="94" t="s">
        <v>218</v>
      </c>
      <c r="N229" s="40" t="s">
        <v>219</v>
      </c>
      <c r="O229" s="41" t="s">
        <v>220</v>
      </c>
    </row>
    <row r="230" spans="1:25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1483</v>
      </c>
      <c r="M230" s="42"/>
      <c r="N230" s="42"/>
      <c r="O230" s="42">
        <v>740</v>
      </c>
    </row>
    <row r="231" spans="1:25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1483</v>
      </c>
      <c r="M231" s="42"/>
      <c r="N231" s="42"/>
      <c r="O231" s="42">
        <v>215</v>
      </c>
    </row>
    <row r="232" spans="1:25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0</v>
      </c>
      <c r="M232" s="42"/>
      <c r="N232" s="42"/>
      <c r="O232" s="42"/>
    </row>
    <row r="233" spans="1:25" ht="25.5" x14ac:dyDescent="0.55000000000000004">
      <c r="G233" s="2"/>
      <c r="I233" s="158" t="s">
        <v>224</v>
      </c>
      <c r="J233" s="159"/>
      <c r="K233" s="34">
        <f>+K231-K230</f>
        <v>0</v>
      </c>
      <c r="M233" s="43"/>
      <c r="N233" s="43"/>
      <c r="O233" s="43"/>
    </row>
    <row r="234" spans="1:25" x14ac:dyDescent="0.5">
      <c r="G234" s="2"/>
      <c r="I234" s="28"/>
      <c r="M234" s="43"/>
      <c r="N234" s="43"/>
      <c r="O234" s="43"/>
    </row>
    <row r="235" spans="1:25" x14ac:dyDescent="0.5">
      <c r="G235" s="2"/>
      <c r="I235" s="2" t="s">
        <v>270</v>
      </c>
      <c r="J235" s="2">
        <f>+K224-K229+K232</f>
        <v>2033</v>
      </c>
      <c r="M235" s="44"/>
      <c r="N235" s="44"/>
      <c r="O235" s="44"/>
    </row>
    <row r="236" spans="1:25" x14ac:dyDescent="0.5">
      <c r="G236" s="2"/>
      <c r="I236" s="2" t="s">
        <v>271</v>
      </c>
      <c r="J236" s="2">
        <f>SUM(K225:K228)</f>
        <v>550</v>
      </c>
      <c r="M236" s="45">
        <f>SUM(M230:M235)</f>
        <v>0</v>
      </c>
      <c r="N236" s="45">
        <f>SUM(N230:N235)</f>
        <v>0</v>
      </c>
      <c r="O236" s="45">
        <f>SUM(O230:O235)</f>
        <v>955</v>
      </c>
    </row>
    <row r="237" spans="1:25" x14ac:dyDescent="0.5">
      <c r="G237" s="2"/>
      <c r="I237" s="2" t="s">
        <v>272</v>
      </c>
      <c r="J237" s="2">
        <f>+K231</f>
        <v>1483</v>
      </c>
      <c r="M237" s="46" t="s">
        <v>225</v>
      </c>
      <c r="N237" s="47">
        <f>N236*30/100</f>
        <v>0</v>
      </c>
      <c r="O237" s="47">
        <f>O236*30/100</f>
        <v>286.5</v>
      </c>
    </row>
    <row r="238" spans="1:25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20.055</v>
      </c>
    </row>
    <row r="239" spans="1:25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648.44500000000005</v>
      </c>
    </row>
    <row r="240" spans="1:2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5CD8-0083-463A-9C8D-A169666FF561}">
  <sheetPr>
    <tabColor rgb="FFCCFFFF"/>
  </sheetPr>
  <dimension ref="A1:Z308"/>
  <sheetViews>
    <sheetView zoomScale="90" zoomScaleNormal="90" zoomScalePageLayoutView="110" workbookViewId="0">
      <pane ySplit="4" topLeftCell="A208" activePane="bottomLeft" state="frozen"/>
      <selection activeCell="B1" sqref="B1"/>
      <selection pane="bottomLeft" activeCell="I222" sqref="I22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0" style="2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+'6'!G5</f>
        <v>19</v>
      </c>
      <c r="D5" s="13">
        <v>0</v>
      </c>
      <c r="E5" s="12">
        <f t="shared" ref="E5:E94" si="0">C5+D5</f>
        <v>19</v>
      </c>
      <c r="F5" s="13">
        <v>0</v>
      </c>
      <c r="G5" s="14">
        <f t="shared" ref="G5:G68" si="1">E5-F5-H5</f>
        <v>19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63</v>
      </c>
      <c r="D6" s="13">
        <v>0</v>
      </c>
      <c r="E6" s="12">
        <f t="shared" si="0"/>
        <v>63</v>
      </c>
      <c r="F6" s="13">
        <v>0</v>
      </c>
      <c r="G6" s="14">
        <f t="shared" si="1"/>
        <v>55</v>
      </c>
      <c r="H6" s="15">
        <v>8</v>
      </c>
      <c r="I6" s="16">
        <v>100</v>
      </c>
      <c r="J6" s="17">
        <f t="shared" ref="J6:J70" si="4">+I6*H6</f>
        <v>800</v>
      </c>
      <c r="K6" s="18" t="s">
        <v>293</v>
      </c>
      <c r="L6" s="19">
        <v>80</v>
      </c>
      <c r="M6" s="24">
        <f t="shared" ref="M6:M69" si="5">SUM(J6-L6)</f>
        <v>720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+'6'!G12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8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18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+'6'!G26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17">
        <f t="shared" si="4"/>
        <v>100</v>
      </c>
      <c r="K31" s="18" t="s">
        <v>280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+'6'!G34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33</v>
      </c>
      <c r="D37" s="13">
        <v>0</v>
      </c>
      <c r="E37" s="12">
        <f t="shared" si="0"/>
        <v>33</v>
      </c>
      <c r="F37" s="13">
        <v>0</v>
      </c>
      <c r="G37" s="14">
        <f t="shared" si="1"/>
        <v>28</v>
      </c>
      <c r="H37" s="15">
        <v>5</v>
      </c>
      <c r="I37" s="16">
        <v>100</v>
      </c>
      <c r="J37" s="17">
        <f t="shared" si="4"/>
        <v>500</v>
      </c>
      <c r="K37" s="18" t="s">
        <v>289</v>
      </c>
      <c r="L37" s="19">
        <v>20</v>
      </c>
      <c r="M37" s="24">
        <f t="shared" si="5"/>
        <v>480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+'6'!G38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17">
        <f t="shared" si="4"/>
        <v>50</v>
      </c>
      <c r="K38" s="18" t="s">
        <v>284</v>
      </c>
      <c r="L38" s="19">
        <v>10</v>
      </c>
      <c r="M38" s="24">
        <f t="shared" si="5"/>
        <v>40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+'6'!G40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+'6'!G42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6</v>
      </c>
      <c r="H47" s="15">
        <v>2</v>
      </c>
      <c r="I47" s="16">
        <v>50</v>
      </c>
      <c r="J47" s="17">
        <f t="shared" si="4"/>
        <v>100</v>
      </c>
      <c r="K47" s="18" t="s">
        <v>16</v>
      </c>
      <c r="L47" s="19">
        <v>0</v>
      </c>
      <c r="M47" s="2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1</v>
      </c>
      <c r="D59" s="13">
        <v>0</v>
      </c>
      <c r="E59" s="12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+'6'!G62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+'6'!G63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4</v>
      </c>
      <c r="H63" s="15">
        <v>1</v>
      </c>
      <c r="I63" s="22">
        <v>50</v>
      </c>
      <c r="J63" s="17">
        <f t="shared" si="4"/>
        <v>50</v>
      </c>
      <c r="K63" s="18" t="s">
        <v>16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15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+'6'!G70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+'6'!G73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+'6'!G74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+'6'!G77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+'6'!G78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+'6'!G79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0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+'6'!G82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+'6'!G85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+'6'!G86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+'6'!G87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5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+'6'!G88</f>
        <v>6</v>
      </c>
      <c r="D88" s="13">
        <v>0</v>
      </c>
      <c r="E88" s="12">
        <f t="shared" si="0"/>
        <v>6</v>
      </c>
      <c r="F88" s="13">
        <v>0</v>
      </c>
      <c r="G88" s="14">
        <f t="shared" si="6"/>
        <v>6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+'6'!G89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+'6'!G92</f>
        <v>14</v>
      </c>
      <c r="D92" s="13">
        <v>0</v>
      </c>
      <c r="E92" s="12">
        <f t="shared" si="0"/>
        <v>14</v>
      </c>
      <c r="F92" s="13">
        <v>0</v>
      </c>
      <c r="G92" s="14">
        <f t="shared" si="6"/>
        <v>12</v>
      </c>
      <c r="H92" s="15">
        <v>2</v>
      </c>
      <c r="I92" s="21">
        <v>120</v>
      </c>
      <c r="J92" s="17">
        <f t="shared" si="10"/>
        <v>240</v>
      </c>
      <c r="K92" s="18" t="s">
        <v>16</v>
      </c>
      <c r="L92" s="19">
        <v>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+'6'!G93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9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+'6'!G97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+'6'!G101</f>
        <v>22</v>
      </c>
      <c r="D101" s="13">
        <v>0</v>
      </c>
      <c r="E101" s="12">
        <f t="shared" si="11"/>
        <v>22</v>
      </c>
      <c r="F101" s="13">
        <v>0</v>
      </c>
      <c r="G101" s="14">
        <f t="shared" si="6"/>
        <v>20</v>
      </c>
      <c r="H101" s="15">
        <v>2</v>
      </c>
      <c r="I101" s="22">
        <v>55</v>
      </c>
      <c r="J101" s="17">
        <f t="shared" si="10"/>
        <v>110</v>
      </c>
      <c r="K101" s="18" t="s">
        <v>16</v>
      </c>
      <c r="L101" s="19">
        <v>0</v>
      </c>
      <c r="M101" s="24">
        <f t="shared" si="9"/>
        <v>110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+'6'!G102</f>
        <v>15</v>
      </c>
      <c r="D102" s="13">
        <v>0</v>
      </c>
      <c r="E102" s="12">
        <f t="shared" si="11"/>
        <v>15</v>
      </c>
      <c r="F102" s="13">
        <v>0</v>
      </c>
      <c r="G102" s="14">
        <f t="shared" si="6"/>
        <v>14</v>
      </c>
      <c r="H102" s="15">
        <v>1</v>
      </c>
      <c r="I102" s="22">
        <v>50</v>
      </c>
      <c r="J102" s="17">
        <f t="shared" si="10"/>
        <v>50</v>
      </c>
      <c r="K102" s="18" t="s">
        <v>280</v>
      </c>
      <c r="L102" s="19">
        <v>25</v>
      </c>
      <c r="M102" s="24">
        <f t="shared" si="9"/>
        <v>25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+'6'!G106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12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+'6'!G107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+'6'!G150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+'6'!G151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+'6'!G152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+'6'!G153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+'6'!G154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+'6'!G155</f>
        <v>2</v>
      </c>
      <c r="D155" s="13">
        <v>0</v>
      </c>
      <c r="E155" s="12">
        <f t="shared" si="11"/>
        <v>2</v>
      </c>
      <c r="F155" s="13">
        <v>0</v>
      </c>
      <c r="G155" s="14">
        <f t="shared" si="14"/>
        <v>2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+'6'!G156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+'6'!G159</f>
        <v>5</v>
      </c>
      <c r="D159" s="13">
        <v>0</v>
      </c>
      <c r="E159" s="12">
        <f t="shared" si="11"/>
        <v>5</v>
      </c>
      <c r="F159" s="13">
        <v>0</v>
      </c>
      <c r="G159" s="14">
        <f t="shared" si="14"/>
        <v>5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+'6'!G160</f>
        <v>5</v>
      </c>
      <c r="D160" s="13">
        <v>0</v>
      </c>
      <c r="E160" s="12">
        <f t="shared" si="11"/>
        <v>5</v>
      </c>
      <c r="F160" s="13">
        <v>0</v>
      </c>
      <c r="G160" s="14">
        <f t="shared" si="14"/>
        <v>5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+'6'!G161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+'6'!G162</f>
        <v>5</v>
      </c>
      <c r="D162" s="13">
        <v>0</v>
      </c>
      <c r="E162" s="12">
        <f t="shared" si="11"/>
        <v>5</v>
      </c>
      <c r="F162" s="13">
        <v>0</v>
      </c>
      <c r="G162" s="14">
        <f t="shared" si="14"/>
        <v>5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+'6'!G163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2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+'6'!G168</f>
        <v>31</v>
      </c>
      <c r="D168" s="13">
        <v>0</v>
      </c>
      <c r="E168" s="12">
        <f t="shared" si="11"/>
        <v>31</v>
      </c>
      <c r="F168" s="13">
        <v>0</v>
      </c>
      <c r="G168" s="14">
        <f t="shared" si="14"/>
        <v>31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+'6'!G170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+'6'!G178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4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+'6'!G179</f>
        <v>38</v>
      </c>
      <c r="D179" s="13">
        <v>0</v>
      </c>
      <c r="E179" s="12">
        <f t="shared" si="11"/>
        <v>38</v>
      </c>
      <c r="F179" s="13">
        <v>0</v>
      </c>
      <c r="G179" s="14">
        <f t="shared" si="14"/>
        <v>38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+'6'!G184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16</v>
      </c>
      <c r="L189" s="19">
        <v>0</v>
      </c>
      <c r="M189" s="24">
        <f t="shared" si="12"/>
        <v>65</v>
      </c>
    </row>
    <row r="190" spans="1:13" ht="25.5" x14ac:dyDescent="0.55000000000000004">
      <c r="A190" s="10">
        <v>186</v>
      </c>
      <c r="B190" s="20" t="s">
        <v>196</v>
      </c>
      <c r="C190" s="12">
        <f>+'6'!G190</f>
        <v>2</v>
      </c>
      <c r="D190" s="13">
        <v>0</v>
      </c>
      <c r="E190" s="12">
        <f t="shared" si="11"/>
        <v>2</v>
      </c>
      <c r="F190" s="13">
        <v>0</v>
      </c>
      <c r="G190" s="14">
        <f t="shared" si="14"/>
        <v>2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+'6'!G193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+'6'!G198</f>
        <v>291</v>
      </c>
      <c r="D198" s="13">
        <v>0</v>
      </c>
      <c r="E198" s="12">
        <f t="shared" si="11"/>
        <v>291</v>
      </c>
      <c r="F198" s="13">
        <v>0</v>
      </c>
      <c r="G198" s="14">
        <f t="shared" si="14"/>
        <v>291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+'6'!G199</f>
        <v>153</v>
      </c>
      <c r="D199" s="13">
        <v>0</v>
      </c>
      <c r="E199" s="12">
        <f t="shared" si="11"/>
        <v>153</v>
      </c>
      <c r="F199" s="13">
        <v>0</v>
      </c>
      <c r="G199" s="14">
        <f t="shared" si="14"/>
        <v>153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+'6'!G207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+'6'!G216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+'6'!G217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+'6'!G218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+'6'!G219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+'6'!G220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+'6'!G221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3075</v>
      </c>
    </row>
    <row r="225" spans="1:18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18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1880</v>
      </c>
      <c r="L226" s="38">
        <v>155</v>
      </c>
      <c r="M226" s="2">
        <v>140</v>
      </c>
      <c r="N226" s="2">
        <v>525</v>
      </c>
      <c r="O226" s="2">
        <v>200</v>
      </c>
      <c r="P226" s="2">
        <v>120</v>
      </c>
      <c r="Q226" s="2">
        <v>390</v>
      </c>
      <c r="R226" s="2">
        <v>350</v>
      </c>
    </row>
    <row r="227" spans="1:18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18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50</v>
      </c>
    </row>
    <row r="229" spans="1:18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185</v>
      </c>
      <c r="M229" s="94" t="s">
        <v>218</v>
      </c>
      <c r="N229" s="40" t="s">
        <v>219</v>
      </c>
      <c r="O229" s="41" t="s">
        <v>220</v>
      </c>
    </row>
    <row r="230" spans="1:18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960</v>
      </c>
      <c r="M230" s="42"/>
      <c r="N230" s="42"/>
      <c r="O230" s="42"/>
    </row>
    <row r="231" spans="1:18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960</v>
      </c>
      <c r="M231" s="42"/>
      <c r="N231" s="42"/>
      <c r="O231" s="42"/>
    </row>
    <row r="232" spans="1:18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0</v>
      </c>
      <c r="M232" s="42"/>
      <c r="N232" s="42"/>
      <c r="O232" s="42"/>
    </row>
    <row r="233" spans="1:18" ht="25.5" x14ac:dyDescent="0.55000000000000004">
      <c r="G233" s="2"/>
      <c r="I233" s="158" t="s">
        <v>224</v>
      </c>
      <c r="J233" s="159"/>
      <c r="K233" s="34">
        <f>+K231-K230</f>
        <v>0</v>
      </c>
      <c r="M233" s="43"/>
      <c r="N233" s="43"/>
      <c r="O233" s="43"/>
    </row>
    <row r="234" spans="1:18" x14ac:dyDescent="0.5">
      <c r="G234" s="2"/>
      <c r="I234" s="28"/>
      <c r="M234" s="43"/>
      <c r="N234" s="43"/>
      <c r="O234" s="43"/>
    </row>
    <row r="235" spans="1:18" x14ac:dyDescent="0.5">
      <c r="G235" s="2"/>
      <c r="I235" s="2" t="s">
        <v>270</v>
      </c>
      <c r="J235" s="2">
        <f>+K224-K229+K232</f>
        <v>2890</v>
      </c>
      <c r="M235" s="44"/>
      <c r="N235" s="44"/>
      <c r="O235" s="44"/>
    </row>
    <row r="236" spans="1:18" x14ac:dyDescent="0.5">
      <c r="G236" s="2"/>
      <c r="I236" s="2" t="s">
        <v>271</v>
      </c>
      <c r="J236" s="2">
        <f>SUM(K225:K228)</f>
        <v>1930</v>
      </c>
      <c r="M236" s="45">
        <f>SUM(M230:M235)</f>
        <v>0</v>
      </c>
      <c r="N236" s="45">
        <f>SUM(N230:N235)</f>
        <v>0</v>
      </c>
      <c r="O236" s="45">
        <f>SUM(O230:O235)</f>
        <v>0</v>
      </c>
    </row>
    <row r="237" spans="1:18" x14ac:dyDescent="0.5">
      <c r="G237" s="2"/>
      <c r="I237" s="2" t="s">
        <v>272</v>
      </c>
      <c r="J237" s="2">
        <f>+K231</f>
        <v>960</v>
      </c>
      <c r="M237" s="46" t="s">
        <v>225</v>
      </c>
      <c r="N237" s="47">
        <f>N236*30/100</f>
        <v>0</v>
      </c>
      <c r="O237" s="47">
        <f>O236*30/100</f>
        <v>0</v>
      </c>
    </row>
    <row r="238" spans="1:18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0</v>
      </c>
    </row>
    <row r="239" spans="1:18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0</v>
      </c>
    </row>
    <row r="240" spans="1:18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0B4-8716-46B6-9F67-10BA29700B52}">
  <sheetPr>
    <tabColor rgb="FFCCFFFF"/>
  </sheetPr>
  <dimension ref="A1:Z308"/>
  <sheetViews>
    <sheetView zoomScale="90" zoomScaleNormal="90" zoomScalePageLayoutView="110" workbookViewId="0">
      <pane ySplit="4" topLeftCell="A215" activePane="bottomLeft" state="frozen"/>
      <selection pane="bottomLeft" activeCell="I222" sqref="I222"/>
    </sheetView>
  </sheetViews>
  <sheetFormatPr defaultColWidth="9" defaultRowHeight="24.75" x14ac:dyDescent="0.5"/>
  <cols>
    <col min="1" max="1" width="6.625" style="2" customWidth="1"/>
    <col min="2" max="2" width="37.5" style="2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+'7'!G5</f>
        <v>19</v>
      </c>
      <c r="D5" s="13">
        <v>10</v>
      </c>
      <c r="E5" s="12">
        <f t="shared" ref="E5:E94" si="0">C5+D5</f>
        <v>29</v>
      </c>
      <c r="F5" s="13">
        <v>2</v>
      </c>
      <c r="G5" s="14">
        <f t="shared" ref="G5:G68" si="1">E5-F5-H5</f>
        <v>17</v>
      </c>
      <c r="H5" s="15">
        <v>10</v>
      </c>
      <c r="I5" s="16">
        <v>50</v>
      </c>
      <c r="J5" s="17">
        <f>+I5*H5</f>
        <v>500</v>
      </c>
      <c r="K5" s="18" t="s">
        <v>315</v>
      </c>
      <c r="L5" s="19">
        <v>30</v>
      </c>
      <c r="M5" s="24">
        <f>SUM(J5-L5)</f>
        <v>470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55</v>
      </c>
      <c r="D6" s="13">
        <v>20</v>
      </c>
      <c r="E6" s="12">
        <f t="shared" si="0"/>
        <v>75</v>
      </c>
      <c r="F6" s="13">
        <v>0</v>
      </c>
      <c r="G6" s="14">
        <f t="shared" si="1"/>
        <v>73</v>
      </c>
      <c r="H6" s="15">
        <v>2</v>
      </c>
      <c r="I6" s="16">
        <v>100</v>
      </c>
      <c r="J6" s="17">
        <f t="shared" ref="J6:J70" si="4">+I6*H6</f>
        <v>200</v>
      </c>
      <c r="K6" s="18" t="s">
        <v>278</v>
      </c>
      <c r="L6" s="19">
        <v>100</v>
      </c>
      <c r="M6" s="24">
        <f t="shared" ref="M6:M69" si="5">SUM(J6-L6)</f>
        <v>100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+'7'!G12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7</v>
      </c>
      <c r="H12" s="15">
        <v>1</v>
      </c>
      <c r="I12" s="22">
        <v>50</v>
      </c>
      <c r="J12" s="17">
        <f t="shared" si="4"/>
        <v>50</v>
      </c>
      <c r="K12" s="18" t="s">
        <v>279</v>
      </c>
      <c r="L12" s="19">
        <v>50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+'7'!G14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+'7'!G17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+'7'!G19</f>
        <v>0</v>
      </c>
      <c r="D19" s="13">
        <v>5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18</v>
      </c>
      <c r="D23" s="13">
        <v>0</v>
      </c>
      <c r="E23" s="14">
        <f>C23+D23</f>
        <v>18</v>
      </c>
      <c r="F23" s="13">
        <v>0</v>
      </c>
      <c r="G23" s="14">
        <f t="shared" si="1"/>
        <v>18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28</v>
      </c>
      <c r="D37" s="13">
        <v>0</v>
      </c>
      <c r="E37" s="12">
        <f t="shared" si="0"/>
        <v>28</v>
      </c>
      <c r="F37" s="13">
        <v>0</v>
      </c>
      <c r="G37" s="14">
        <f t="shared" si="1"/>
        <v>24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17">
        <f t="shared" si="4"/>
        <v>100</v>
      </c>
      <c r="K38" s="18" t="s">
        <v>278</v>
      </c>
      <c r="L38" s="19">
        <v>50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1</v>
      </c>
      <c r="D43" s="13">
        <v>5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0</v>
      </c>
      <c r="D44" s="13">
        <v>10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2</v>
      </c>
      <c r="H46" s="15">
        <v>6</v>
      </c>
      <c r="I46" s="16">
        <v>50</v>
      </c>
      <c r="J46" s="17">
        <f t="shared" si="4"/>
        <v>300</v>
      </c>
      <c r="K46" s="18" t="s">
        <v>316</v>
      </c>
      <c r="L46" s="19">
        <v>300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1</v>
      </c>
      <c r="D59" s="13">
        <v>0</v>
      </c>
      <c r="E59" s="12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284</v>
      </c>
      <c r="L61" s="19">
        <v>10</v>
      </c>
      <c r="M61" s="24">
        <f t="shared" si="5"/>
        <v>40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+'7'!G62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+'7'!G63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3</v>
      </c>
      <c r="H63" s="15">
        <v>1</v>
      </c>
      <c r="I63" s="22">
        <v>50</v>
      </c>
      <c r="J63" s="17">
        <f t="shared" si="4"/>
        <v>50</v>
      </c>
      <c r="K63" s="18" t="s">
        <v>284</v>
      </c>
      <c r="L63" s="19">
        <v>10</v>
      </c>
      <c r="M63" s="24">
        <f t="shared" si="5"/>
        <v>40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15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7</v>
      </c>
      <c r="D67" s="13">
        <v>5</v>
      </c>
      <c r="E67" s="12">
        <f>C67+D67</f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+'7'!G70</f>
        <v>2</v>
      </c>
      <c r="D70" s="13">
        <v>5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+'7'!G71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294</v>
      </c>
      <c r="L71" s="19">
        <v>60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+'7'!G73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3</v>
      </c>
      <c r="H73" s="15">
        <v>3</v>
      </c>
      <c r="I73" s="22">
        <v>60</v>
      </c>
      <c r="J73" s="17">
        <f t="shared" si="10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+'7'!G74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+'7'!G77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0</v>
      </c>
      <c r="H77" s="15">
        <v>3</v>
      </c>
      <c r="I77" s="22">
        <v>50</v>
      </c>
      <c r="J77" s="17">
        <f t="shared" si="10"/>
        <v>150</v>
      </c>
      <c r="K77" s="18" t="s">
        <v>278</v>
      </c>
      <c r="L77" s="19">
        <v>50</v>
      </c>
      <c r="M77" s="24">
        <f t="shared" si="9"/>
        <v>100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+'7'!G78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+'7'!G79</f>
        <v>5</v>
      </c>
      <c r="D79" s="13">
        <v>5</v>
      </c>
      <c r="E79" s="12">
        <f t="shared" si="0"/>
        <v>10</v>
      </c>
      <c r="F79" s="13">
        <v>0</v>
      </c>
      <c r="G79" s="14">
        <f t="shared" si="6"/>
        <v>10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+'7'!G81</f>
        <v>0</v>
      </c>
      <c r="D81" s="13">
        <v>3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+'7'!G82</f>
        <v>1</v>
      </c>
      <c r="D82" s="13">
        <v>2</v>
      </c>
      <c r="E82" s="12">
        <f t="shared" si="0"/>
        <v>3</v>
      </c>
      <c r="F82" s="13">
        <v>0</v>
      </c>
      <c r="G82" s="14">
        <f t="shared" si="6"/>
        <v>2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+'7'!G85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+'7'!G86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+'7'!G87</f>
        <v>5</v>
      </c>
      <c r="D87" s="13">
        <v>5</v>
      </c>
      <c r="E87" s="12">
        <f t="shared" si="0"/>
        <v>10</v>
      </c>
      <c r="F87" s="13">
        <v>0</v>
      </c>
      <c r="G87" s="14">
        <f t="shared" si="6"/>
        <v>10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+'7'!G88</f>
        <v>6</v>
      </c>
      <c r="D88" s="13">
        <v>5</v>
      </c>
      <c r="E88" s="12">
        <f t="shared" si="0"/>
        <v>11</v>
      </c>
      <c r="F88" s="13">
        <v>0</v>
      </c>
      <c r="G88" s="14">
        <f t="shared" si="6"/>
        <v>10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+'7'!G89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+'7'!G92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+'7'!G93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16</v>
      </c>
      <c r="L93" s="19">
        <v>0</v>
      </c>
      <c r="M93" s="24">
        <f t="shared" si="9"/>
        <v>500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+'7'!G97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+'7'!G101</f>
        <v>20</v>
      </c>
      <c r="D101" s="13">
        <v>0</v>
      </c>
      <c r="E101" s="12">
        <f t="shared" si="11"/>
        <v>20</v>
      </c>
      <c r="F101" s="13">
        <v>0</v>
      </c>
      <c r="G101" s="14">
        <f t="shared" si="6"/>
        <v>20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+'7'!G102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11</v>
      </c>
      <c r="H102" s="15">
        <v>3</v>
      </c>
      <c r="I102" s="22">
        <v>50</v>
      </c>
      <c r="J102" s="17">
        <f t="shared" si="10"/>
        <v>150</v>
      </c>
      <c r="K102" s="18" t="s">
        <v>16</v>
      </c>
      <c r="L102" s="19">
        <v>0</v>
      </c>
      <c r="M102" s="24">
        <f t="shared" si="9"/>
        <v>150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+'7'!G106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11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+'7'!G107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+'7'!G150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+'7'!G151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+'7'!G152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6</v>
      </c>
      <c r="H152" s="15">
        <v>1</v>
      </c>
      <c r="I152" s="22">
        <v>120</v>
      </c>
      <c r="J152" s="17">
        <f t="shared" si="13"/>
        <v>120</v>
      </c>
      <c r="K152" s="18" t="s">
        <v>278</v>
      </c>
      <c r="L152" s="19">
        <v>120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+'7'!G155</f>
        <v>2</v>
      </c>
      <c r="D155" s="13">
        <v>0</v>
      </c>
      <c r="E155" s="12">
        <f t="shared" si="11"/>
        <v>2</v>
      </c>
      <c r="F155" s="13">
        <v>0</v>
      </c>
      <c r="G155" s="14">
        <f t="shared" si="14"/>
        <v>2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+'7'!G156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+'7'!G159</f>
        <v>5</v>
      </c>
      <c r="D159" s="13">
        <v>0</v>
      </c>
      <c r="E159" s="12">
        <f t="shared" si="11"/>
        <v>5</v>
      </c>
      <c r="F159" s="13">
        <v>0</v>
      </c>
      <c r="G159" s="14">
        <f t="shared" si="14"/>
        <v>5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+'7'!G160</f>
        <v>5</v>
      </c>
      <c r="D160" s="13">
        <v>0</v>
      </c>
      <c r="E160" s="12">
        <f t="shared" si="11"/>
        <v>5</v>
      </c>
      <c r="F160" s="13">
        <v>0</v>
      </c>
      <c r="G160" s="14">
        <f t="shared" si="14"/>
        <v>5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+'7'!G161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+'7'!G162</f>
        <v>5</v>
      </c>
      <c r="D162" s="13">
        <v>0</v>
      </c>
      <c r="E162" s="12">
        <f t="shared" si="11"/>
        <v>5</v>
      </c>
      <c r="F162" s="13">
        <v>0</v>
      </c>
      <c r="G162" s="14">
        <f t="shared" si="14"/>
        <v>5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+'7'!G163</f>
        <v>2</v>
      </c>
      <c r="D163" s="13">
        <v>0</v>
      </c>
      <c r="E163" s="12">
        <f t="shared" si="11"/>
        <v>2</v>
      </c>
      <c r="F163" s="13">
        <v>0</v>
      </c>
      <c r="G163" s="14">
        <f t="shared" si="14"/>
        <v>0</v>
      </c>
      <c r="H163" s="15">
        <v>2</v>
      </c>
      <c r="I163" s="22">
        <v>30</v>
      </c>
      <c r="J163" s="17">
        <f t="shared" si="13"/>
        <v>60</v>
      </c>
      <c r="K163" s="18" t="s">
        <v>16</v>
      </c>
      <c r="L163" s="19">
        <v>20</v>
      </c>
      <c r="M163" s="24">
        <f t="shared" si="12"/>
        <v>40</v>
      </c>
    </row>
    <row r="164" spans="1:13" ht="25.5" x14ac:dyDescent="0.55000000000000004">
      <c r="A164" s="10">
        <v>160</v>
      </c>
      <c r="B164" s="20" t="s">
        <v>170</v>
      </c>
      <c r="C164" s="12">
        <f>+'7'!G164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+'7'!G168</f>
        <v>31</v>
      </c>
      <c r="D168" s="13">
        <v>0</v>
      </c>
      <c r="E168" s="12">
        <f t="shared" si="11"/>
        <v>31</v>
      </c>
      <c r="F168" s="13">
        <v>0</v>
      </c>
      <c r="G168" s="14">
        <f t="shared" si="14"/>
        <v>30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175</v>
      </c>
      <c r="C169" s="12">
        <f>+'7'!G169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+'7'!G170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+'7'!G178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4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+'7'!G179</f>
        <v>38</v>
      </c>
      <c r="D179" s="13">
        <v>0</v>
      </c>
      <c r="E179" s="12">
        <f t="shared" si="11"/>
        <v>38</v>
      </c>
      <c r="F179" s="13">
        <v>0</v>
      </c>
      <c r="G179" s="14">
        <f t="shared" si="14"/>
        <v>36</v>
      </c>
      <c r="H179" s="15">
        <v>2</v>
      </c>
      <c r="I179" s="22">
        <v>10</v>
      </c>
      <c r="J179" s="17">
        <f t="shared" si="13"/>
        <v>20</v>
      </c>
      <c r="K179" s="18" t="s">
        <v>16</v>
      </c>
      <c r="L179" s="19">
        <v>0</v>
      </c>
      <c r="M179" s="24">
        <f t="shared" si="12"/>
        <v>20</v>
      </c>
    </row>
    <row r="180" spans="1:13" ht="25.5" x14ac:dyDescent="0.55000000000000004">
      <c r="A180" s="10">
        <v>176</v>
      </c>
      <c r="B180" s="20" t="s">
        <v>186</v>
      </c>
      <c r="C180" s="12">
        <f>+'7'!G180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270</v>
      </c>
      <c r="K189" s="18" t="s">
        <v>16</v>
      </c>
      <c r="L189" s="19">
        <v>0</v>
      </c>
      <c r="M189" s="24">
        <f t="shared" si="12"/>
        <v>270</v>
      </c>
    </row>
    <row r="190" spans="1:13" ht="25.5" x14ac:dyDescent="0.55000000000000004">
      <c r="A190" s="10">
        <v>186</v>
      </c>
      <c r="B190" s="20" t="s">
        <v>196</v>
      </c>
      <c r="C190" s="12">
        <f>+'7'!G190</f>
        <v>2</v>
      </c>
      <c r="D190" s="13">
        <v>0</v>
      </c>
      <c r="E190" s="12">
        <f t="shared" si="11"/>
        <v>2</v>
      </c>
      <c r="F190" s="13">
        <v>0</v>
      </c>
      <c r="G190" s="14">
        <f t="shared" si="14"/>
        <v>1</v>
      </c>
      <c r="H190" s="15">
        <v>1</v>
      </c>
      <c r="I190" s="16">
        <v>55</v>
      </c>
      <c r="J190" s="17">
        <f t="shared" si="13"/>
        <v>55</v>
      </c>
      <c r="K190" s="18" t="s">
        <v>16</v>
      </c>
      <c r="L190" s="19">
        <v>0</v>
      </c>
      <c r="M190" s="24">
        <f t="shared" si="12"/>
        <v>55</v>
      </c>
    </row>
    <row r="191" spans="1:13" ht="25.5" x14ac:dyDescent="0.55000000000000004">
      <c r="A191" s="10">
        <v>187</v>
      </c>
      <c r="B191" s="20" t="s">
        <v>197</v>
      </c>
      <c r="C191" s="12">
        <f>+'7'!G191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+'7'!G196</f>
        <v>0</v>
      </c>
      <c r="D196" s="13">
        <v>4</v>
      </c>
      <c r="E196" s="12">
        <f t="shared" si="11"/>
        <v>4</v>
      </c>
      <c r="F196" s="13">
        <v>0</v>
      </c>
      <c r="G196" s="14">
        <f t="shared" si="14"/>
        <v>0</v>
      </c>
      <c r="H196" s="15">
        <v>4</v>
      </c>
      <c r="I196" s="16">
        <v>35</v>
      </c>
      <c r="J196" s="17">
        <f t="shared" si="13"/>
        <v>140</v>
      </c>
      <c r="K196" s="18" t="s">
        <v>16</v>
      </c>
      <c r="L196" s="19">
        <v>0</v>
      </c>
      <c r="M196" s="24">
        <f t="shared" si="12"/>
        <v>140</v>
      </c>
    </row>
    <row r="197" spans="1:13" ht="25.5" x14ac:dyDescent="0.55000000000000004">
      <c r="A197" s="10">
        <v>193</v>
      </c>
      <c r="B197" s="20" t="s">
        <v>203</v>
      </c>
      <c r="C197" s="12">
        <f>+'7'!G197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+'7'!G198</f>
        <v>291</v>
      </c>
      <c r="D198" s="13">
        <v>0</v>
      </c>
      <c r="E198" s="12">
        <f t="shared" si="11"/>
        <v>291</v>
      </c>
      <c r="F198" s="13">
        <v>4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+'7'!G199</f>
        <v>153</v>
      </c>
      <c r="D199" s="13">
        <v>0</v>
      </c>
      <c r="E199" s="12">
        <f t="shared" si="11"/>
        <v>153</v>
      </c>
      <c r="F199" s="13">
        <v>4</v>
      </c>
      <c r="G199" s="14">
        <f t="shared" si="14"/>
        <v>149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+'7'!G220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3830</v>
      </c>
    </row>
    <row r="225" spans="1:16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16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1215</v>
      </c>
      <c r="L226" s="38">
        <v>250</v>
      </c>
      <c r="M226" s="2">
        <v>115</v>
      </c>
      <c r="N226" s="2">
        <v>160</v>
      </c>
      <c r="O226" s="2">
        <v>550</v>
      </c>
      <c r="P226" s="2">
        <v>140</v>
      </c>
    </row>
    <row r="227" spans="1:16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16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0</v>
      </c>
    </row>
    <row r="229" spans="1:16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800</v>
      </c>
      <c r="M229" s="94" t="s">
        <v>218</v>
      </c>
      <c r="N229" s="40" t="s">
        <v>219</v>
      </c>
      <c r="O229" s="41" t="s">
        <v>220</v>
      </c>
    </row>
    <row r="230" spans="1:16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1815</v>
      </c>
      <c r="M230" s="42"/>
      <c r="N230" s="42"/>
      <c r="O230" s="42">
        <v>190</v>
      </c>
    </row>
    <row r="231" spans="1:16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1815</v>
      </c>
      <c r="M231" s="42"/>
      <c r="N231" s="42"/>
      <c r="O231" s="42">
        <v>220</v>
      </c>
    </row>
    <row r="232" spans="1:16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0</v>
      </c>
      <c r="M232" s="42"/>
      <c r="N232" s="42"/>
      <c r="O232" s="42">
        <v>420</v>
      </c>
    </row>
    <row r="233" spans="1:16" ht="25.5" x14ac:dyDescent="0.55000000000000004">
      <c r="G233" s="2"/>
      <c r="I233" s="158" t="s">
        <v>224</v>
      </c>
      <c r="J233" s="159"/>
      <c r="K233" s="34">
        <f>+K231-K230</f>
        <v>0</v>
      </c>
      <c r="M233" s="43"/>
      <c r="N233" s="43"/>
      <c r="O233" s="43"/>
    </row>
    <row r="234" spans="1:16" x14ac:dyDescent="0.5">
      <c r="G234" s="2"/>
      <c r="I234" s="28"/>
      <c r="M234" s="43"/>
      <c r="N234" s="43"/>
      <c r="O234" s="43"/>
    </row>
    <row r="235" spans="1:16" x14ac:dyDescent="0.5">
      <c r="G235" s="2"/>
      <c r="I235" s="2" t="s">
        <v>270</v>
      </c>
      <c r="J235" s="2">
        <f>+K224-K229+K232</f>
        <v>3030</v>
      </c>
      <c r="M235" s="44"/>
      <c r="N235" s="44"/>
      <c r="O235" s="44"/>
    </row>
    <row r="236" spans="1:16" x14ac:dyDescent="0.5">
      <c r="G236" s="2"/>
      <c r="I236" s="2" t="s">
        <v>271</v>
      </c>
      <c r="J236" s="2">
        <f>SUM(K225:K228)</f>
        <v>1215</v>
      </c>
      <c r="M236" s="45">
        <f>SUM(M230:M235)</f>
        <v>0</v>
      </c>
      <c r="N236" s="45">
        <f>SUM(N230:N235)</f>
        <v>0</v>
      </c>
      <c r="O236" s="45">
        <f>SUM(O230:O235)</f>
        <v>830</v>
      </c>
    </row>
    <row r="237" spans="1:16" x14ac:dyDescent="0.5">
      <c r="G237" s="2"/>
      <c r="I237" s="2" t="s">
        <v>272</v>
      </c>
      <c r="J237" s="2">
        <f>+K231</f>
        <v>1815</v>
      </c>
      <c r="M237" s="46" t="s">
        <v>225</v>
      </c>
      <c r="N237" s="47">
        <f>N236*30/100</f>
        <v>0</v>
      </c>
      <c r="O237" s="47">
        <f>O236*30/100</f>
        <v>249</v>
      </c>
    </row>
    <row r="238" spans="1:16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17.43</v>
      </c>
    </row>
    <row r="239" spans="1:16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563.57000000000005</v>
      </c>
    </row>
    <row r="240" spans="1:16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78E-CE3F-4477-9373-9558A6D0A0F4}">
  <sheetPr>
    <tabColor rgb="FFCCFFFF"/>
  </sheetPr>
  <dimension ref="A1:Z309"/>
  <sheetViews>
    <sheetView zoomScale="90" zoomScaleNormal="90" zoomScalePageLayoutView="110" workbookViewId="0">
      <pane ySplit="4" topLeftCell="A217" activePane="bottomLeft" state="frozen"/>
      <selection pane="bottomLeft" activeCell="I219" sqref="I219:I222"/>
    </sheetView>
  </sheetViews>
  <sheetFormatPr defaultColWidth="9" defaultRowHeight="24.75" x14ac:dyDescent="0.5"/>
  <cols>
    <col min="1" max="1" width="6.625" style="2" customWidth="1"/>
    <col min="2" max="2" width="37.5" style="2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8.25" style="2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+'8'!G5</f>
        <v>17</v>
      </c>
      <c r="D5" s="13">
        <v>10</v>
      </c>
      <c r="E5" s="12">
        <f t="shared" ref="E5:E94" si="0">C5+D5</f>
        <v>27</v>
      </c>
      <c r="F5" s="13">
        <v>0</v>
      </c>
      <c r="G5" s="14">
        <f t="shared" ref="G5:G68" si="1">E5-F5-H5</f>
        <v>26</v>
      </c>
      <c r="H5" s="15">
        <v>1</v>
      </c>
      <c r="I5" s="16">
        <v>50</v>
      </c>
      <c r="J5" s="17">
        <f>+I5*H5</f>
        <v>50</v>
      </c>
      <c r="K5" s="18" t="s">
        <v>280</v>
      </c>
      <c r="L5" s="19">
        <v>25</v>
      </c>
      <c r="M5" s="24">
        <f>SUM(J5-L5)</f>
        <v>25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73</v>
      </c>
      <c r="D6" s="13">
        <v>10</v>
      </c>
      <c r="E6" s="12">
        <f t="shared" si="0"/>
        <v>83</v>
      </c>
      <c r="F6" s="13">
        <v>0</v>
      </c>
      <c r="G6" s="14">
        <f t="shared" si="1"/>
        <v>78</v>
      </c>
      <c r="H6" s="15">
        <v>5</v>
      </c>
      <c r="I6" s="16">
        <v>100</v>
      </c>
      <c r="J6" s="17">
        <f t="shared" ref="J6:J70" si="4">+I6*H6</f>
        <v>500</v>
      </c>
      <c r="K6" s="18" t="s">
        <v>16</v>
      </c>
      <c r="L6" s="19">
        <v>0</v>
      </c>
      <c r="M6" s="24">
        <f t="shared" ref="M6:M69" si="5">SUM(J6-L6)</f>
        <v>500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+'8'!G12</f>
        <v>7</v>
      </c>
      <c r="D12" s="13">
        <v>0</v>
      </c>
      <c r="E12" s="12">
        <f>C12+D12</f>
        <v>7</v>
      </c>
      <c r="F12" s="13">
        <v>0</v>
      </c>
      <c r="G12" s="14">
        <f>E12-F12-H12</f>
        <v>6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+'8'!G17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2</v>
      </c>
      <c r="H17" s="15">
        <v>2</v>
      </c>
      <c r="I17" s="16">
        <v>50</v>
      </c>
      <c r="J17" s="17">
        <f t="shared" si="4"/>
        <v>100</v>
      </c>
      <c r="K17" s="18" t="s">
        <v>16</v>
      </c>
      <c r="L17" s="19">
        <v>0</v>
      </c>
      <c r="M17" s="24">
        <f t="shared" si="5"/>
        <v>100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+'8'!G19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4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1</v>
      </c>
      <c r="H22" s="15">
        <v>2</v>
      </c>
      <c r="I22" s="16">
        <v>85</v>
      </c>
      <c r="J22" s="17">
        <f t="shared" si="4"/>
        <v>170</v>
      </c>
      <c r="K22" s="18" t="s">
        <v>16</v>
      </c>
      <c r="L22" s="19">
        <v>0</v>
      </c>
      <c r="M22" s="24">
        <f t="shared" si="5"/>
        <v>170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18</v>
      </c>
      <c r="D23" s="13">
        <v>0</v>
      </c>
      <c r="E23" s="14">
        <f>C23+D23</f>
        <v>18</v>
      </c>
      <c r="F23" s="13">
        <v>0</v>
      </c>
      <c r="G23" s="14">
        <f t="shared" si="1"/>
        <v>18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+'8'!G34</f>
        <v>2</v>
      </c>
      <c r="D34" s="13">
        <v>5</v>
      </c>
      <c r="E34" s="14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24</v>
      </c>
      <c r="D37" s="13">
        <v>10</v>
      </c>
      <c r="E37" s="12">
        <f t="shared" si="0"/>
        <v>34</v>
      </c>
      <c r="F37" s="13">
        <v>0</v>
      </c>
      <c r="G37" s="14">
        <f t="shared" si="1"/>
        <v>29</v>
      </c>
      <c r="H37" s="15">
        <v>5</v>
      </c>
      <c r="I37" s="16">
        <v>100</v>
      </c>
      <c r="J37" s="17">
        <f t="shared" si="4"/>
        <v>500</v>
      </c>
      <c r="K37" s="18" t="s">
        <v>16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+'8'!G38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0</v>
      </c>
      <c r="H38" s="15">
        <v>5</v>
      </c>
      <c r="I38" s="16">
        <v>50</v>
      </c>
      <c r="J38" s="17">
        <f t="shared" si="4"/>
        <v>250</v>
      </c>
      <c r="K38" s="18" t="s">
        <v>16</v>
      </c>
      <c r="L38" s="19">
        <v>0</v>
      </c>
      <c r="M38" s="24">
        <f t="shared" si="5"/>
        <v>250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+'8'!G39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+'8'!G40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17">
        <f t="shared" si="4"/>
        <v>50</v>
      </c>
      <c r="K41" s="18" t="s">
        <v>280</v>
      </c>
      <c r="L41" s="19">
        <v>25</v>
      </c>
      <c r="M41" s="24">
        <f t="shared" si="5"/>
        <v>25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+'8'!G42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13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6</v>
      </c>
      <c r="D47" s="13">
        <v>5</v>
      </c>
      <c r="E47" s="12">
        <f t="shared" si="0"/>
        <v>11</v>
      </c>
      <c r="F47" s="13">
        <v>0</v>
      </c>
      <c r="G47" s="14">
        <f t="shared" si="1"/>
        <v>10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1</v>
      </c>
      <c r="D59" s="13">
        <v>0</v>
      </c>
      <c r="E59" s="12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2</v>
      </c>
      <c r="H61" s="15">
        <v>2</v>
      </c>
      <c r="I61" s="16">
        <v>50</v>
      </c>
      <c r="J61" s="17">
        <f t="shared" si="4"/>
        <v>100</v>
      </c>
      <c r="K61" s="18" t="s">
        <v>284</v>
      </c>
      <c r="L61" s="19">
        <v>20</v>
      </c>
      <c r="M61" s="24">
        <f t="shared" si="5"/>
        <v>80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+'8'!G62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2</v>
      </c>
      <c r="H62" s="15">
        <v>5</v>
      </c>
      <c r="I62" s="22">
        <v>50</v>
      </c>
      <c r="J62" s="17">
        <f t="shared" si="4"/>
        <v>250</v>
      </c>
      <c r="K62" s="18" t="s">
        <v>284</v>
      </c>
      <c r="L62" s="19">
        <v>50</v>
      </c>
      <c r="M62" s="24">
        <f t="shared" si="5"/>
        <v>200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+'8'!G63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+'8'!G66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14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11</v>
      </c>
      <c r="D67" s="13">
        <v>3</v>
      </c>
      <c r="E67" s="12">
        <f>C67+D67</f>
        <v>14</v>
      </c>
      <c r="F67" s="13">
        <v>0</v>
      </c>
      <c r="G67" s="14">
        <f t="shared" si="1"/>
        <v>12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+'8'!G70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+'8'!G73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2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+'8'!G74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+'8'!G78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+'8'!G79</f>
        <v>10</v>
      </c>
      <c r="D79" s="13">
        <v>0</v>
      </c>
      <c r="E79" s="12">
        <f t="shared" si="0"/>
        <v>10</v>
      </c>
      <c r="F79" s="13">
        <v>0</v>
      </c>
      <c r="G79" s="14">
        <f t="shared" si="6"/>
        <v>9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+'8'!G81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+'8'!G82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+'8'!G85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+'8'!G86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+'8'!G87</f>
        <v>10</v>
      </c>
      <c r="D87" s="13">
        <v>4</v>
      </c>
      <c r="E87" s="12">
        <f t="shared" si="0"/>
        <v>14</v>
      </c>
      <c r="F87" s="13">
        <v>0</v>
      </c>
      <c r="G87" s="14">
        <f t="shared" si="6"/>
        <v>14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+'8'!G88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+'8'!G89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6</v>
      </c>
      <c r="H89" s="15">
        <v>1</v>
      </c>
      <c r="I89" s="22">
        <v>55</v>
      </c>
      <c r="J89" s="17">
        <f t="shared" si="10"/>
        <v>55</v>
      </c>
      <c r="K89" s="18" t="s">
        <v>16</v>
      </c>
      <c r="L89" s="19">
        <v>0</v>
      </c>
      <c r="M89" s="24">
        <f t="shared" si="9"/>
        <v>55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+'8'!G92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+'8'!G93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+'8'!G97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+'8'!G101</f>
        <v>20</v>
      </c>
      <c r="D101" s="13">
        <v>0</v>
      </c>
      <c r="E101" s="12">
        <f t="shared" si="11"/>
        <v>20</v>
      </c>
      <c r="F101" s="13">
        <v>0</v>
      </c>
      <c r="G101" s="14">
        <f t="shared" si="6"/>
        <v>20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+'8'!G102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+'8'!G106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11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+'8'!G107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+'8'!G150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4</v>
      </c>
      <c r="H150" s="15">
        <v>1</v>
      </c>
      <c r="I150" s="22">
        <v>120</v>
      </c>
      <c r="J150" s="17">
        <f t="shared" si="13"/>
        <v>120</v>
      </c>
      <c r="K150" s="18" t="s">
        <v>16</v>
      </c>
      <c r="L150" s="19">
        <v>0</v>
      </c>
      <c r="M150" s="24">
        <f t="shared" si="12"/>
        <v>120</v>
      </c>
    </row>
    <row r="151" spans="1:13" ht="25.5" x14ac:dyDescent="0.55000000000000004">
      <c r="A151" s="10">
        <v>147</v>
      </c>
      <c r="B151" s="20" t="s">
        <v>159</v>
      </c>
      <c r="C151" s="12">
        <f>+'8'!G151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+'8'!G152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+'8'!G155</f>
        <v>2</v>
      </c>
      <c r="D155" s="13">
        <v>0</v>
      </c>
      <c r="E155" s="12">
        <f t="shared" si="11"/>
        <v>2</v>
      </c>
      <c r="F155" s="13">
        <v>0</v>
      </c>
      <c r="G155" s="14">
        <f t="shared" si="14"/>
        <v>2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+'8'!G156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+'8'!G159</f>
        <v>5</v>
      </c>
      <c r="D159" s="13">
        <v>0</v>
      </c>
      <c r="E159" s="12">
        <f t="shared" si="11"/>
        <v>5</v>
      </c>
      <c r="F159" s="13">
        <v>0</v>
      </c>
      <c r="G159" s="14">
        <f t="shared" si="14"/>
        <v>4</v>
      </c>
      <c r="H159" s="15">
        <v>1</v>
      </c>
      <c r="I159" s="22">
        <v>90</v>
      </c>
      <c r="J159" s="17">
        <f t="shared" si="13"/>
        <v>90</v>
      </c>
      <c r="K159" s="18" t="s">
        <v>16</v>
      </c>
      <c r="L159" s="19">
        <v>0</v>
      </c>
      <c r="M159" s="24">
        <f t="shared" si="12"/>
        <v>90</v>
      </c>
    </row>
    <row r="160" spans="1:13" ht="25.5" x14ac:dyDescent="0.55000000000000004">
      <c r="A160" s="10">
        <v>156</v>
      </c>
      <c r="B160" s="20" t="s">
        <v>167</v>
      </c>
      <c r="C160" s="12">
        <f>+'8'!G160</f>
        <v>5</v>
      </c>
      <c r="D160" s="13">
        <v>0</v>
      </c>
      <c r="E160" s="12">
        <f t="shared" si="11"/>
        <v>5</v>
      </c>
      <c r="F160" s="13">
        <v>0</v>
      </c>
      <c r="G160" s="14">
        <f t="shared" si="14"/>
        <v>5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+'8'!G161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+'8'!G162</f>
        <v>5</v>
      </c>
      <c r="D162" s="13">
        <v>0</v>
      </c>
      <c r="E162" s="12">
        <f t="shared" si="11"/>
        <v>5</v>
      </c>
      <c r="F162" s="13">
        <v>0</v>
      </c>
      <c r="G162" s="14">
        <f t="shared" si="14"/>
        <v>4</v>
      </c>
      <c r="H162" s="15">
        <v>1</v>
      </c>
      <c r="I162" s="22">
        <v>90</v>
      </c>
      <c r="J162" s="17">
        <f t="shared" si="13"/>
        <v>90</v>
      </c>
      <c r="K162" s="18" t="s">
        <v>16</v>
      </c>
      <c r="L162" s="19">
        <v>0</v>
      </c>
      <c r="M162" s="24">
        <f t="shared" si="12"/>
        <v>90</v>
      </c>
    </row>
    <row r="163" spans="1:13" ht="25.5" x14ac:dyDescent="0.55000000000000004">
      <c r="A163" s="10">
        <v>159</v>
      </c>
      <c r="B163" s="20" t="s">
        <v>261</v>
      </c>
      <c r="C163" s="12">
        <f>+'8'!G163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+'8'!G164</f>
        <v>0</v>
      </c>
      <c r="D164" s="13">
        <v>10</v>
      </c>
      <c r="E164" s="12">
        <f t="shared" si="11"/>
        <v>10</v>
      </c>
      <c r="F164" s="13">
        <v>0</v>
      </c>
      <c r="G164" s="14">
        <f t="shared" si="14"/>
        <v>10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+'8'!G167</f>
        <v>0</v>
      </c>
      <c r="D167" s="13">
        <v>4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+'8'!G168</f>
        <v>30</v>
      </c>
      <c r="D168" s="13">
        <v>0</v>
      </c>
      <c r="E168" s="12">
        <f t="shared" si="11"/>
        <v>30</v>
      </c>
      <c r="F168" s="13">
        <v>0</v>
      </c>
      <c r="G168" s="14">
        <f t="shared" si="14"/>
        <v>29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175</v>
      </c>
      <c r="C169" s="12">
        <f>+'8'!G169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+'8'!G170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+'8'!G178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3</v>
      </c>
      <c r="H178" s="15">
        <v>1</v>
      </c>
      <c r="I178" s="22">
        <v>120</v>
      </c>
      <c r="J178" s="17">
        <f t="shared" si="13"/>
        <v>120</v>
      </c>
      <c r="K178" s="18" t="s">
        <v>16</v>
      </c>
      <c r="L178" s="19">
        <v>0</v>
      </c>
      <c r="M178" s="24">
        <f t="shared" si="12"/>
        <v>120</v>
      </c>
    </row>
    <row r="179" spans="1:13" ht="25.5" x14ac:dyDescent="0.55000000000000004">
      <c r="A179" s="10">
        <v>175</v>
      </c>
      <c r="B179" s="20" t="s">
        <v>185</v>
      </c>
      <c r="C179" s="12">
        <f>+'8'!G179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130</v>
      </c>
      <c r="K189" s="18" t="s">
        <v>16</v>
      </c>
      <c r="L189" s="19">
        <v>0</v>
      </c>
      <c r="M189" s="24">
        <f t="shared" si="12"/>
        <v>130</v>
      </c>
    </row>
    <row r="190" spans="1:13" ht="25.5" x14ac:dyDescent="0.55000000000000004">
      <c r="A190" s="10">
        <v>186</v>
      </c>
      <c r="B190" s="20" t="s">
        <v>196</v>
      </c>
      <c r="C190" s="12">
        <f>+'8'!G190</f>
        <v>1</v>
      </c>
      <c r="D190" s="13">
        <v>0</v>
      </c>
      <c r="E190" s="12">
        <f t="shared" si="11"/>
        <v>1</v>
      </c>
      <c r="F190" s="13">
        <v>0</v>
      </c>
      <c r="G190" s="14">
        <f t="shared" si="14"/>
        <v>0</v>
      </c>
      <c r="H190" s="15">
        <v>1</v>
      </c>
      <c r="I190" s="16">
        <v>55</v>
      </c>
      <c r="J190" s="17">
        <f t="shared" si="13"/>
        <v>55</v>
      </c>
      <c r="K190" s="18" t="s">
        <v>16</v>
      </c>
      <c r="L190" s="19">
        <v>10</v>
      </c>
      <c r="M190" s="24">
        <f t="shared" si="12"/>
        <v>45</v>
      </c>
    </row>
    <row r="191" spans="1:13" ht="25.5" x14ac:dyDescent="0.55000000000000004">
      <c r="A191" s="10">
        <v>187</v>
      </c>
      <c r="B191" s="20" t="s">
        <v>197</v>
      </c>
      <c r="C191" s="12">
        <f>+'8'!G191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+'8'!G198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+'8'!G199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+'8'!G207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+'8'!G218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+'8'!G219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+'8'!G220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+'8'!G221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+'8'!G222</f>
        <v>0</v>
      </c>
      <c r="D222" s="13">
        <v>20</v>
      </c>
      <c r="E222" s="12">
        <f t="shared" ref="E222" si="23">C222+D222</f>
        <v>20</v>
      </c>
      <c r="F222" s="13">
        <v>0</v>
      </c>
      <c r="G222" s="14">
        <f t="shared" ref="G222" si="24">E222-F222-H222</f>
        <v>18</v>
      </c>
      <c r="H222" s="15">
        <v>2</v>
      </c>
      <c r="I222" s="16">
        <v>199</v>
      </c>
      <c r="J222" s="17">
        <f t="shared" ref="J222" si="25">+I222*H222</f>
        <v>398</v>
      </c>
      <c r="K222" s="18" t="s">
        <v>16</v>
      </c>
      <c r="L222" s="19">
        <v>0</v>
      </c>
      <c r="M222" s="24">
        <f t="shared" ref="M222" si="26">SUM(J222-L222)</f>
        <v>398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6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3648</v>
      </c>
    </row>
    <row r="226" spans="1:16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6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1654</v>
      </c>
      <c r="L227" s="38">
        <v>470</v>
      </c>
      <c r="M227" s="2">
        <v>259</v>
      </c>
      <c r="N227" s="2">
        <v>205</v>
      </c>
      <c r="O227" s="2">
        <v>320</v>
      </c>
      <c r="P227" s="2">
        <v>400</v>
      </c>
    </row>
    <row r="228" spans="1:16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6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54</v>
      </c>
    </row>
    <row r="230" spans="1:16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130</v>
      </c>
      <c r="M230" s="94" t="s">
        <v>218</v>
      </c>
      <c r="N230" s="40" t="s">
        <v>219</v>
      </c>
      <c r="O230" s="41" t="s">
        <v>220</v>
      </c>
    </row>
    <row r="231" spans="1:16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1810</v>
      </c>
      <c r="M231" s="42"/>
      <c r="N231" s="42"/>
      <c r="O231" s="42"/>
    </row>
    <row r="232" spans="1:16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1810</v>
      </c>
      <c r="M232" s="42"/>
      <c r="N232" s="42"/>
      <c r="O232" s="42"/>
    </row>
    <row r="233" spans="1:16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6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6" x14ac:dyDescent="0.5">
      <c r="G235" s="2"/>
      <c r="I235" s="28"/>
      <c r="M235" s="43"/>
      <c r="N235" s="43"/>
      <c r="O235" s="43"/>
    </row>
    <row r="236" spans="1:16" x14ac:dyDescent="0.5">
      <c r="G236" s="2"/>
      <c r="I236" s="2" t="s">
        <v>270</v>
      </c>
      <c r="J236" s="2">
        <f>+K225-K230+K233</f>
        <v>3518</v>
      </c>
      <c r="M236" s="44"/>
      <c r="N236" s="44"/>
      <c r="O236" s="44"/>
    </row>
    <row r="237" spans="1:16" x14ac:dyDescent="0.5">
      <c r="G237" s="2"/>
      <c r="I237" s="2" t="s">
        <v>271</v>
      </c>
      <c r="J237" s="2">
        <f>SUM(K226:K229)</f>
        <v>1708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6" x14ac:dyDescent="0.5">
      <c r="G238" s="2"/>
      <c r="I238" s="2" t="s">
        <v>272</v>
      </c>
      <c r="J238" s="2">
        <f>+K232</f>
        <v>1810</v>
      </c>
      <c r="M238" s="46" t="s">
        <v>225</v>
      </c>
      <c r="N238" s="47">
        <f>N237*30/100</f>
        <v>0</v>
      </c>
      <c r="O238" s="47">
        <f>O237*30/100</f>
        <v>0</v>
      </c>
    </row>
    <row r="239" spans="1:16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6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D2F-7C61-4797-A8D4-E34C8E970310}">
  <sheetPr>
    <tabColor rgb="FFCCFFFF"/>
  </sheetPr>
  <dimension ref="A1:Z309"/>
  <sheetViews>
    <sheetView zoomScaleNormal="100" zoomScalePageLayoutView="110" workbookViewId="0">
      <pane ySplit="4" topLeftCell="A219" activePane="bottomLeft" state="frozen"/>
      <selection pane="bottomLeft" activeCell="I220" sqref="I220:I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125" style="50" customWidth="1"/>
    <col min="10" max="10" width="7.625" style="2" bestFit="1" customWidth="1"/>
    <col min="11" max="11" width="23.375" style="2" customWidth="1"/>
    <col min="12" max="12" width="6.75" style="2" bestFit="1" customWidth="1"/>
    <col min="13" max="13" width="7.6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+'9'!G5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68" si="1">E5-F5-H5</f>
        <v>22</v>
      </c>
      <c r="H5" s="15">
        <v>4</v>
      </c>
      <c r="I5" s="16">
        <v>50</v>
      </c>
      <c r="J5" s="17">
        <f>+I5*H5</f>
        <v>200</v>
      </c>
      <c r="K5" s="18" t="s">
        <v>320</v>
      </c>
      <c r="L5" s="19">
        <v>50</v>
      </c>
      <c r="M5" s="24">
        <f>SUM(J5-L5)</f>
        <v>150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78</v>
      </c>
      <c r="D6" s="13">
        <v>0</v>
      </c>
      <c r="E6" s="12">
        <f t="shared" si="0"/>
        <v>78</v>
      </c>
      <c r="F6" s="13">
        <v>0</v>
      </c>
      <c r="G6" s="14">
        <f t="shared" si="1"/>
        <v>78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+'9'!G12</f>
        <v>6</v>
      </c>
      <c r="D12" s="13">
        <v>0</v>
      </c>
      <c r="E12" s="12">
        <f>C12+D12</f>
        <v>6</v>
      </c>
      <c r="F12" s="13">
        <v>0</v>
      </c>
      <c r="G12" s="14">
        <f>E12-F12-H12</f>
        <v>6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+'9'!G23</f>
        <v>18</v>
      </c>
      <c r="D23" s="13">
        <v>0</v>
      </c>
      <c r="E23" s="14">
        <f>C23+D23</f>
        <v>18</v>
      </c>
      <c r="F23" s="13">
        <v>0</v>
      </c>
      <c r="G23" s="14">
        <f t="shared" si="1"/>
        <v>17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+'9'!G24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17">
        <f t="shared" si="4"/>
        <v>100</v>
      </c>
      <c r="K27" s="18" t="s">
        <v>280</v>
      </c>
      <c r="L27" s="19">
        <v>50</v>
      </c>
      <c r="M27" s="24">
        <f t="shared" si="5"/>
        <v>50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0</v>
      </c>
      <c r="H31" s="15">
        <v>1</v>
      </c>
      <c r="I31" s="16">
        <v>100</v>
      </c>
      <c r="J31" s="17">
        <f t="shared" si="4"/>
        <v>100</v>
      </c>
      <c r="K31" s="18" t="s">
        <v>280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+'9'!G34</f>
        <v>7</v>
      </c>
      <c r="D34" s="13">
        <v>0</v>
      </c>
      <c r="E34" s="14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17">
        <f t="shared" si="4"/>
        <v>130</v>
      </c>
      <c r="K34" s="18" t="s">
        <v>280</v>
      </c>
      <c r="L34" s="19">
        <v>65</v>
      </c>
      <c r="M34" s="24">
        <f t="shared" si="5"/>
        <v>65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29</v>
      </c>
      <c r="D37" s="13">
        <v>0</v>
      </c>
      <c r="E37" s="12">
        <f t="shared" si="0"/>
        <v>29</v>
      </c>
      <c r="F37" s="13">
        <v>0</v>
      </c>
      <c r="G37" s="14">
        <f t="shared" si="1"/>
        <v>23</v>
      </c>
      <c r="H37" s="15">
        <v>6</v>
      </c>
      <c r="I37" s="16">
        <v>100</v>
      </c>
      <c r="J37" s="17">
        <f t="shared" si="4"/>
        <v>600</v>
      </c>
      <c r="K37" s="18" t="s">
        <v>16</v>
      </c>
      <c r="L37" s="19">
        <v>0</v>
      </c>
      <c r="M37" s="24">
        <f t="shared" si="5"/>
        <v>600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+'9'!G38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6</v>
      </c>
      <c r="H41" s="15">
        <v>1</v>
      </c>
      <c r="I41" s="16">
        <v>50</v>
      </c>
      <c r="J41" s="17">
        <f t="shared" si="4"/>
        <v>50</v>
      </c>
      <c r="K41" s="18" t="s">
        <v>280</v>
      </c>
      <c r="L41" s="19">
        <v>25</v>
      </c>
      <c r="M41" s="24">
        <f t="shared" si="5"/>
        <v>25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13</v>
      </c>
      <c r="D42" s="13">
        <v>0</v>
      </c>
      <c r="E42" s="12">
        <f t="shared" si="0"/>
        <v>13</v>
      </c>
      <c r="F42" s="13">
        <v>0</v>
      </c>
      <c r="G42" s="14">
        <f t="shared" si="1"/>
        <v>13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8</v>
      </c>
      <c r="H47" s="15">
        <v>2</v>
      </c>
      <c r="I47" s="16">
        <v>50</v>
      </c>
      <c r="J47" s="17">
        <f t="shared" si="4"/>
        <v>100</v>
      </c>
      <c r="K47" s="18" t="s">
        <v>16</v>
      </c>
      <c r="L47" s="19">
        <v>0</v>
      </c>
      <c r="M47" s="2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1</v>
      </c>
      <c r="D59" s="13">
        <v>0</v>
      </c>
      <c r="E59" s="12">
        <f t="shared" si="0"/>
        <v>1</v>
      </c>
      <c r="F59" s="13">
        <v>0</v>
      </c>
      <c r="G59" s="14">
        <f t="shared" si="1"/>
        <v>0</v>
      </c>
      <c r="H59" s="15">
        <v>1</v>
      </c>
      <c r="I59" s="16">
        <v>70</v>
      </c>
      <c r="J59" s="17">
        <f t="shared" si="4"/>
        <v>70</v>
      </c>
      <c r="K59" s="18" t="s">
        <v>280</v>
      </c>
      <c r="L59" s="19">
        <v>35</v>
      </c>
      <c r="M59" s="24">
        <f t="shared" si="5"/>
        <v>35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17">
        <f t="shared" si="4"/>
        <v>50</v>
      </c>
      <c r="K62" s="18" t="s">
        <v>280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0</v>
      </c>
      <c r="H63" s="15">
        <v>3</v>
      </c>
      <c r="I63" s="22">
        <v>50</v>
      </c>
      <c r="J63" s="17">
        <f t="shared" si="4"/>
        <v>150</v>
      </c>
      <c r="K63" s="18" t="s">
        <v>321</v>
      </c>
      <c r="L63" s="19">
        <v>45</v>
      </c>
      <c r="M63" s="24">
        <f t="shared" si="5"/>
        <v>105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14</v>
      </c>
      <c r="D66" s="13">
        <v>0</v>
      </c>
      <c r="E66" s="12">
        <f t="shared" si="0"/>
        <v>14</v>
      </c>
      <c r="F66" s="13">
        <v>0</v>
      </c>
      <c r="G66" s="14">
        <f t="shared" si="1"/>
        <v>13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12</v>
      </c>
      <c r="D67" s="13">
        <v>0</v>
      </c>
      <c r="E67" s="12">
        <f>C67+D67</f>
        <v>12</v>
      </c>
      <c r="F67" s="13">
        <v>0</v>
      </c>
      <c r="G67" s="14">
        <f t="shared" si="1"/>
        <v>10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+'9'!G70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2</v>
      </c>
      <c r="H71" s="15">
        <v>2</v>
      </c>
      <c r="I71" s="22">
        <v>60</v>
      </c>
      <c r="J71" s="17">
        <f t="shared" ref="J71:J134" si="10">+I71*H71</f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+'9'!G73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2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+'9'!G74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+'9'!G78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280</v>
      </c>
      <c r="L78" s="19">
        <v>60</v>
      </c>
      <c r="M78" s="24">
        <f t="shared" si="9"/>
        <v>60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+'9'!G79</f>
        <v>9</v>
      </c>
      <c r="D79" s="13">
        <v>0</v>
      </c>
      <c r="E79" s="12">
        <f t="shared" si="0"/>
        <v>9</v>
      </c>
      <c r="F79" s="13">
        <v>0</v>
      </c>
      <c r="G79" s="14">
        <f t="shared" si="6"/>
        <v>9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+'9'!G81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+'9'!G85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+'9'!G86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3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+'9'!G87</f>
        <v>14</v>
      </c>
      <c r="D87" s="13">
        <v>0</v>
      </c>
      <c r="E87" s="12">
        <f t="shared" si="0"/>
        <v>14</v>
      </c>
      <c r="F87" s="13">
        <v>0</v>
      </c>
      <c r="G87" s="14">
        <f t="shared" si="6"/>
        <v>14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+'9'!G88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+'9'!G89</f>
        <v>6</v>
      </c>
      <c r="D89" s="13">
        <v>0</v>
      </c>
      <c r="E89" s="12">
        <f t="shared" si="0"/>
        <v>6</v>
      </c>
      <c r="F89" s="13">
        <v>0</v>
      </c>
      <c r="G89" s="14">
        <f t="shared" si="6"/>
        <v>6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+'9'!G92</f>
        <v>12</v>
      </c>
      <c r="D92" s="13">
        <v>0</v>
      </c>
      <c r="E92" s="12">
        <f t="shared" si="0"/>
        <v>12</v>
      </c>
      <c r="F92" s="13">
        <v>6</v>
      </c>
      <c r="G92" s="14">
        <f t="shared" si="6"/>
        <v>5</v>
      </c>
      <c r="H92" s="15">
        <v>1</v>
      </c>
      <c r="I92" s="21">
        <v>120</v>
      </c>
      <c r="J92" s="17">
        <f t="shared" si="10"/>
        <v>120</v>
      </c>
      <c r="K92" s="18" t="s">
        <v>282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+'9'!G93</f>
        <v>7</v>
      </c>
      <c r="D93" s="13">
        <v>0</v>
      </c>
      <c r="E93" s="12">
        <f t="shared" si="0"/>
        <v>7</v>
      </c>
      <c r="F93" s="13">
        <v>7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+'9'!G97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+'9'!G101</f>
        <v>20</v>
      </c>
      <c r="D101" s="13">
        <v>0</v>
      </c>
      <c r="E101" s="12">
        <f t="shared" si="11"/>
        <v>20</v>
      </c>
      <c r="F101" s="13">
        <v>0</v>
      </c>
      <c r="G101" s="14">
        <f t="shared" si="6"/>
        <v>19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+'9'!G102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+'9'!G106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11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+'9'!G107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+'9'!G150</f>
        <v>4</v>
      </c>
      <c r="D150" s="13">
        <v>0</v>
      </c>
      <c r="E150" s="12">
        <f t="shared" si="11"/>
        <v>4</v>
      </c>
      <c r="F150" s="13">
        <v>0</v>
      </c>
      <c r="G150" s="14">
        <f t="shared" si="6"/>
        <v>4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+'9'!G151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+'9'!G152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4</v>
      </c>
      <c r="H152" s="15">
        <v>2</v>
      </c>
      <c r="I152" s="22">
        <v>120</v>
      </c>
      <c r="J152" s="17">
        <f t="shared" si="13"/>
        <v>240</v>
      </c>
      <c r="K152" s="18" t="s">
        <v>280</v>
      </c>
      <c r="L152" s="19">
        <v>120</v>
      </c>
      <c r="M152" s="24">
        <f t="shared" si="12"/>
        <v>120</v>
      </c>
    </row>
    <row r="153" spans="1:13" ht="25.5" x14ac:dyDescent="0.55000000000000004">
      <c r="A153" s="10">
        <v>149</v>
      </c>
      <c r="B153" s="20" t="s">
        <v>161</v>
      </c>
      <c r="C153" s="12">
        <f>+'9'!G153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+'9'!G155</f>
        <v>2</v>
      </c>
      <c r="D155" s="13">
        <v>0</v>
      </c>
      <c r="E155" s="12">
        <f t="shared" si="11"/>
        <v>2</v>
      </c>
      <c r="F155" s="13">
        <v>0</v>
      </c>
      <c r="G155" s="14">
        <f t="shared" si="14"/>
        <v>2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+'9'!G156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+'9'!G159</f>
        <v>4</v>
      </c>
      <c r="D159" s="13">
        <v>0</v>
      </c>
      <c r="E159" s="12">
        <f t="shared" si="11"/>
        <v>4</v>
      </c>
      <c r="F159" s="13">
        <v>0</v>
      </c>
      <c r="G159" s="14">
        <f t="shared" si="14"/>
        <v>4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+'9'!G160</f>
        <v>5</v>
      </c>
      <c r="D160" s="13">
        <v>0</v>
      </c>
      <c r="E160" s="12">
        <f t="shared" si="11"/>
        <v>5</v>
      </c>
      <c r="F160" s="13">
        <v>0</v>
      </c>
      <c r="G160" s="14">
        <f t="shared" si="14"/>
        <v>5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+'9'!G161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+'9'!G162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+'9'!G164</f>
        <v>10</v>
      </c>
      <c r="D164" s="13">
        <v>0</v>
      </c>
      <c r="E164" s="12">
        <f t="shared" si="11"/>
        <v>10</v>
      </c>
      <c r="F164" s="13">
        <v>0</v>
      </c>
      <c r="G164" s="14">
        <f t="shared" si="14"/>
        <v>10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+'9'!G167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+'9'!G168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+'9'!G170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+'9'!G178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+'9'!G179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245</v>
      </c>
      <c r="K189" s="18" t="s">
        <v>16</v>
      </c>
      <c r="L189" s="19">
        <v>0</v>
      </c>
      <c r="M189" s="24">
        <f t="shared" si="12"/>
        <v>245</v>
      </c>
    </row>
    <row r="190" spans="1:13" ht="25.5" x14ac:dyDescent="0.55000000000000004">
      <c r="A190" s="10">
        <v>186</v>
      </c>
      <c r="B190" s="20" t="s">
        <v>196</v>
      </c>
      <c r="C190" s="12">
        <f>+'9'!G190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>+I190*H190</f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+'9'!G198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+'9'!G199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+'9'!G220</f>
        <v>0</v>
      </c>
      <c r="D220" s="13">
        <v>0</v>
      </c>
      <c r="E220" s="12">
        <f t="shared" ref="E220:E222" si="19">C220+D220</f>
        <v>0</v>
      </c>
      <c r="F220" s="13">
        <v>0</v>
      </c>
      <c r="G220" s="14">
        <f t="shared" ref="G220:G222" si="20">E220-F220-H220</f>
        <v>0</v>
      </c>
      <c r="H220" s="15">
        <v>0</v>
      </c>
      <c r="I220" s="16">
        <v>35</v>
      </c>
      <c r="J220" s="17">
        <f t="shared" ref="J220:J222" si="21">+I220*H220</f>
        <v>0</v>
      </c>
      <c r="K220" s="18" t="s">
        <v>16</v>
      </c>
      <c r="L220" s="19">
        <v>0</v>
      </c>
      <c r="M220" s="24">
        <f t="shared" ref="M220:M222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+'9'!G222</f>
        <v>18</v>
      </c>
      <c r="D222" s="13">
        <v>0</v>
      </c>
      <c r="E222" s="12">
        <f t="shared" si="19"/>
        <v>18</v>
      </c>
      <c r="F222" s="13">
        <v>0</v>
      </c>
      <c r="G222" s="14">
        <f t="shared" si="20"/>
        <v>15</v>
      </c>
      <c r="H222" s="15">
        <v>3</v>
      </c>
      <c r="I222" s="16">
        <v>199</v>
      </c>
      <c r="J222" s="17">
        <f t="shared" si="21"/>
        <v>597</v>
      </c>
      <c r="K222" s="18" t="s">
        <v>16</v>
      </c>
      <c r="L222" s="19">
        <v>0</v>
      </c>
      <c r="M222" s="24">
        <f t="shared" si="22"/>
        <v>597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6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3712</v>
      </c>
    </row>
    <row r="226" spans="1:16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6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1353</v>
      </c>
      <c r="L227" s="38">
        <v>335</v>
      </c>
      <c r="M227" s="2">
        <v>329</v>
      </c>
      <c r="N227" s="2">
        <v>115</v>
      </c>
      <c r="O227" s="2">
        <v>499</v>
      </c>
      <c r="P227" s="2">
        <v>75</v>
      </c>
    </row>
    <row r="228" spans="1:16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6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6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537</v>
      </c>
      <c r="M230" s="94" t="s">
        <v>218</v>
      </c>
      <c r="N230" s="40" t="s">
        <v>219</v>
      </c>
      <c r="O230" s="41" t="s">
        <v>220</v>
      </c>
    </row>
    <row r="231" spans="1:16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1822</v>
      </c>
      <c r="M231" s="42"/>
      <c r="N231" s="42"/>
      <c r="O231" s="42"/>
    </row>
    <row r="232" spans="1:16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1884</v>
      </c>
      <c r="M232" s="42"/>
      <c r="N232" s="42"/>
      <c r="O232" s="42"/>
    </row>
    <row r="233" spans="1:16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62</v>
      </c>
      <c r="M233" s="42"/>
      <c r="N233" s="42"/>
      <c r="O233" s="42"/>
    </row>
    <row r="234" spans="1:16" ht="25.5" x14ac:dyDescent="0.55000000000000004">
      <c r="G234" s="2"/>
      <c r="I234" s="158" t="s">
        <v>224</v>
      </c>
      <c r="J234" s="159"/>
      <c r="K234" s="34">
        <f>+K232-K231</f>
        <v>62</v>
      </c>
      <c r="M234" s="43"/>
      <c r="N234" s="43"/>
      <c r="O234" s="43"/>
    </row>
    <row r="235" spans="1:16" x14ac:dyDescent="0.5">
      <c r="G235" s="2"/>
      <c r="I235" s="28"/>
      <c r="M235" s="43"/>
      <c r="N235" s="43"/>
      <c r="O235" s="43"/>
    </row>
    <row r="236" spans="1:16" x14ac:dyDescent="0.5">
      <c r="G236" s="2"/>
      <c r="I236" s="2" t="s">
        <v>270</v>
      </c>
      <c r="J236" s="2">
        <f>+K225-K230+K233</f>
        <v>3237</v>
      </c>
      <c r="M236" s="44"/>
      <c r="N236" s="44"/>
      <c r="O236" s="44"/>
    </row>
    <row r="237" spans="1:16" x14ac:dyDescent="0.5">
      <c r="G237" s="2"/>
      <c r="I237" s="2" t="s">
        <v>271</v>
      </c>
      <c r="J237" s="2">
        <f>SUM(K226:K229)</f>
        <v>1353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6" x14ac:dyDescent="0.5">
      <c r="G238" s="2"/>
      <c r="I238" s="2" t="s">
        <v>272</v>
      </c>
      <c r="J238" s="2">
        <f>+K232</f>
        <v>1884</v>
      </c>
      <c r="M238" s="46" t="s">
        <v>225</v>
      </c>
      <c r="N238" s="47">
        <f>N237*30/100</f>
        <v>0</v>
      </c>
      <c r="O238" s="47">
        <f>O237*30/100</f>
        <v>0</v>
      </c>
    </row>
    <row r="239" spans="1:16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6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C2-C447-44E0-8D2B-8E50937DBD9A}">
  <sheetPr>
    <tabColor rgb="FFCCFFFF"/>
  </sheetPr>
  <dimension ref="A1:Z309"/>
  <sheetViews>
    <sheetView zoomScaleNormal="100" zoomScalePageLayoutView="110" workbookViewId="0">
      <pane ySplit="4" topLeftCell="A226" activePane="bottomLeft" state="frozen"/>
      <selection pane="bottomLeft" activeCell="K230" sqref="K230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" style="50" customWidth="1"/>
    <col min="10" max="10" width="9.125" style="2" bestFit="1" customWidth="1"/>
    <col min="11" max="11" width="24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hidden="1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+'10'!G5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16</v>
      </c>
      <c r="H5" s="15">
        <v>6</v>
      </c>
      <c r="I5" s="16">
        <v>50</v>
      </c>
      <c r="J5" s="17">
        <f>+I5*H5</f>
        <v>300</v>
      </c>
      <c r="K5" s="18" t="s">
        <v>322</v>
      </c>
      <c r="L5" s="19">
        <v>10</v>
      </c>
      <c r="M5" s="24">
        <f>SUM(J5-L5)</f>
        <v>290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78</v>
      </c>
      <c r="D6" s="13">
        <v>100</v>
      </c>
      <c r="E6" s="12">
        <f t="shared" si="0"/>
        <v>178</v>
      </c>
      <c r="F6" s="13">
        <v>0</v>
      </c>
      <c r="G6" s="14">
        <f t="shared" si="1"/>
        <v>147</v>
      </c>
      <c r="H6" s="15">
        <v>31</v>
      </c>
      <c r="I6" s="16">
        <v>100</v>
      </c>
      <c r="J6" s="17">
        <f t="shared" ref="J6:J70" si="4">+I6*H6</f>
        <v>3100</v>
      </c>
      <c r="K6" s="18" t="s">
        <v>323</v>
      </c>
      <c r="L6" s="19">
        <v>605</v>
      </c>
      <c r="M6" s="24">
        <f t="shared" ref="M6:M69" si="5">SUM(J6-L6)</f>
        <v>2495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+'10'!G12</f>
        <v>6</v>
      </c>
      <c r="D12" s="13">
        <v>0</v>
      </c>
      <c r="E12" s="12">
        <f>C12+D12</f>
        <v>6</v>
      </c>
      <c r="F12" s="13">
        <v>0</v>
      </c>
      <c r="G12" s="14">
        <f>E12-F12-H12</f>
        <v>5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0</v>
      </c>
      <c r="H17" s="15">
        <v>2</v>
      </c>
      <c r="I17" s="16">
        <v>50</v>
      </c>
      <c r="J17" s="17">
        <f t="shared" si="4"/>
        <v>100</v>
      </c>
      <c r="K17" s="18" t="s">
        <v>16</v>
      </c>
      <c r="L17" s="19">
        <v>0</v>
      </c>
      <c r="M17" s="24">
        <f t="shared" si="5"/>
        <v>100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3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+'10'!G23</f>
        <v>17</v>
      </c>
      <c r="D23" s="13">
        <v>0</v>
      </c>
      <c r="E23" s="14">
        <f>C23+D23</f>
        <v>17</v>
      </c>
      <c r="F23" s="13">
        <v>0</v>
      </c>
      <c r="G23" s="14">
        <f t="shared" si="1"/>
        <v>13</v>
      </c>
      <c r="H23" s="15">
        <v>4</v>
      </c>
      <c r="I23" s="16">
        <v>100</v>
      </c>
      <c r="J23" s="17">
        <f t="shared" si="4"/>
        <v>400</v>
      </c>
      <c r="K23" s="18" t="s">
        <v>16</v>
      </c>
      <c r="L23" s="19">
        <v>0</v>
      </c>
      <c r="M23" s="24">
        <f t="shared" si="5"/>
        <v>400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2</v>
      </c>
      <c r="H26" s="15">
        <v>2</v>
      </c>
      <c r="I26" s="23">
        <v>100</v>
      </c>
      <c r="J26" s="17">
        <f t="shared" si="4"/>
        <v>200</v>
      </c>
      <c r="K26" s="18" t="s">
        <v>16</v>
      </c>
      <c r="L26" s="19">
        <v>0</v>
      </c>
      <c r="M26" s="24">
        <f t="shared" si="5"/>
        <v>200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3</v>
      </c>
      <c r="H34" s="15">
        <v>3</v>
      </c>
      <c r="I34" s="16">
        <v>130</v>
      </c>
      <c r="J34" s="17">
        <f t="shared" si="4"/>
        <v>390</v>
      </c>
      <c r="K34" s="18" t="s">
        <v>290</v>
      </c>
      <c r="L34" s="19">
        <v>65</v>
      </c>
      <c r="M34" s="24">
        <f t="shared" si="5"/>
        <v>325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23</v>
      </c>
      <c r="D37" s="13">
        <v>0</v>
      </c>
      <c r="E37" s="12">
        <f t="shared" si="0"/>
        <v>23</v>
      </c>
      <c r="F37" s="13">
        <v>0</v>
      </c>
      <c r="G37" s="14">
        <f t="shared" si="1"/>
        <v>19</v>
      </c>
      <c r="H37" s="15">
        <v>4</v>
      </c>
      <c r="I37" s="16">
        <v>100</v>
      </c>
      <c r="J37" s="17">
        <f t="shared" si="4"/>
        <v>400</v>
      </c>
      <c r="K37" s="18" t="s">
        <v>302</v>
      </c>
      <c r="L37" s="19">
        <v>5</v>
      </c>
      <c r="M37" s="24">
        <f t="shared" si="5"/>
        <v>395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4</v>
      </c>
      <c r="D39" s="13">
        <v>5</v>
      </c>
      <c r="E39" s="12">
        <f t="shared" si="0"/>
        <v>9</v>
      </c>
      <c r="F39" s="13">
        <v>0</v>
      </c>
      <c r="G39" s="14">
        <f t="shared" si="1"/>
        <v>8</v>
      </c>
      <c r="H39" s="15">
        <v>1</v>
      </c>
      <c r="I39" s="16">
        <v>50</v>
      </c>
      <c r="J39" s="17">
        <f t="shared" si="4"/>
        <v>50</v>
      </c>
      <c r="K39" s="18" t="s">
        <v>324</v>
      </c>
      <c r="L39" s="19">
        <v>50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8</v>
      </c>
      <c r="D40" s="13">
        <v>5</v>
      </c>
      <c r="E40" s="12">
        <f t="shared" si="0"/>
        <v>13</v>
      </c>
      <c r="F40" s="13">
        <v>0</v>
      </c>
      <c r="G40" s="14">
        <f t="shared" si="1"/>
        <v>13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3</v>
      </c>
      <c r="H41" s="15">
        <v>3</v>
      </c>
      <c r="I41" s="16">
        <v>50</v>
      </c>
      <c r="J41" s="17">
        <f t="shared" si="4"/>
        <v>150</v>
      </c>
      <c r="K41" s="18" t="s">
        <v>290</v>
      </c>
      <c r="L41" s="19">
        <v>25</v>
      </c>
      <c r="M41" s="24">
        <f t="shared" si="5"/>
        <v>125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13</v>
      </c>
      <c r="D42" s="13">
        <v>0</v>
      </c>
      <c r="E42" s="12">
        <f t="shared" si="0"/>
        <v>13</v>
      </c>
      <c r="F42" s="13">
        <v>0</v>
      </c>
      <c r="G42" s="14">
        <f t="shared" si="1"/>
        <v>12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4</v>
      </c>
      <c r="H43" s="15">
        <v>2</v>
      </c>
      <c r="I43" s="16">
        <v>50</v>
      </c>
      <c r="J43" s="17">
        <f t="shared" si="4"/>
        <v>100</v>
      </c>
      <c r="K43" s="18" t="s">
        <v>16</v>
      </c>
      <c r="L43" s="19">
        <v>0</v>
      </c>
      <c r="M43" s="24">
        <f t="shared" si="5"/>
        <v>100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8</v>
      </c>
      <c r="H44" s="15">
        <v>2</v>
      </c>
      <c r="I44" s="16">
        <v>50</v>
      </c>
      <c r="J44" s="17">
        <f t="shared" si="4"/>
        <v>100</v>
      </c>
      <c r="K44" s="18" t="s">
        <v>16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6</v>
      </c>
      <c r="H47" s="15">
        <v>2</v>
      </c>
      <c r="I47" s="16">
        <v>50</v>
      </c>
      <c r="J47" s="17">
        <f t="shared" si="4"/>
        <v>100</v>
      </c>
      <c r="K47" s="18" t="s">
        <v>16</v>
      </c>
      <c r="L47" s="19">
        <v>0</v>
      </c>
      <c r="M47" s="2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324</v>
      </c>
      <c r="L61" s="19">
        <v>50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+'10'!G63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8</v>
      </c>
      <c r="H66" s="15">
        <v>5</v>
      </c>
      <c r="I66" s="16">
        <v>50</v>
      </c>
      <c r="J66" s="17">
        <f t="shared" si="4"/>
        <v>250</v>
      </c>
      <c r="K66" s="18" t="s">
        <v>279</v>
      </c>
      <c r="L66" s="19">
        <v>50</v>
      </c>
      <c r="M66" s="24">
        <f t="shared" si="5"/>
        <v>200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10</v>
      </c>
      <c r="D67" s="13">
        <v>5</v>
      </c>
      <c r="E67" s="12">
        <f>C67+D67</f>
        <v>15</v>
      </c>
      <c r="F67" s="13">
        <v>0</v>
      </c>
      <c r="G67" s="14">
        <f t="shared" si="1"/>
        <v>14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+'10'!G70</f>
        <v>7</v>
      </c>
      <c r="D70" s="13">
        <v>0</v>
      </c>
      <c r="E70" s="12">
        <f t="shared" si="0"/>
        <v>7</v>
      </c>
      <c r="F70" s="13">
        <v>2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+'10'!G71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2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+'10'!G73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1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+'10'!G79</f>
        <v>9</v>
      </c>
      <c r="D79" s="13">
        <v>0</v>
      </c>
      <c r="E79" s="12">
        <f t="shared" si="0"/>
        <v>9</v>
      </c>
      <c r="F79" s="13">
        <v>0</v>
      </c>
      <c r="G79" s="14">
        <f t="shared" si="6"/>
        <v>7</v>
      </c>
      <c r="H79" s="15">
        <v>2</v>
      </c>
      <c r="I79" s="21">
        <v>50</v>
      </c>
      <c r="J79" s="17">
        <f t="shared" si="10"/>
        <v>100</v>
      </c>
      <c r="K79" s="18" t="s">
        <v>290</v>
      </c>
      <c r="L79" s="19">
        <v>25</v>
      </c>
      <c r="M79" s="24">
        <f t="shared" si="9"/>
        <v>75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+'10'!G85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+'10'!G86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2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+'10'!G87</f>
        <v>14</v>
      </c>
      <c r="D87" s="13">
        <v>0</v>
      </c>
      <c r="E87" s="12">
        <f t="shared" si="0"/>
        <v>14</v>
      </c>
      <c r="F87" s="13">
        <v>0</v>
      </c>
      <c r="G87" s="14">
        <f t="shared" si="6"/>
        <v>13</v>
      </c>
      <c r="H87" s="15">
        <v>1</v>
      </c>
      <c r="I87" s="22">
        <v>60</v>
      </c>
      <c r="J87" s="17">
        <f t="shared" si="10"/>
        <v>60</v>
      </c>
      <c r="K87" s="18" t="s">
        <v>301</v>
      </c>
      <c r="L87" s="19">
        <v>3</v>
      </c>
      <c r="M87" s="24">
        <f t="shared" si="9"/>
        <v>57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+'10'!G88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7</v>
      </c>
      <c r="H88" s="15">
        <v>3</v>
      </c>
      <c r="I88" s="22">
        <v>100</v>
      </c>
      <c r="J88" s="17">
        <f t="shared" si="10"/>
        <v>300</v>
      </c>
      <c r="K88" s="18" t="s">
        <v>16</v>
      </c>
      <c r="L88" s="19">
        <v>0</v>
      </c>
      <c r="M88" s="24">
        <f t="shared" si="9"/>
        <v>300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+'10'!G89</f>
        <v>6</v>
      </c>
      <c r="D89" s="13">
        <v>0</v>
      </c>
      <c r="E89" s="12">
        <f t="shared" si="0"/>
        <v>6</v>
      </c>
      <c r="F89" s="13">
        <v>0</v>
      </c>
      <c r="G89" s="14">
        <f t="shared" si="6"/>
        <v>6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+'10'!G92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5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+'10'!G97</f>
        <v>0</v>
      </c>
      <c r="D97" s="13">
        <v>6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+'10'!G101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19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+'10'!G102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+'10'!G106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11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+'10'!G107</f>
        <v>0</v>
      </c>
      <c r="D107" s="13">
        <v>12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+'10'!G150</f>
        <v>4</v>
      </c>
      <c r="D150" s="13">
        <v>0</v>
      </c>
      <c r="E150" s="12">
        <f t="shared" si="11"/>
        <v>4</v>
      </c>
      <c r="F150" s="13">
        <v>0</v>
      </c>
      <c r="G150" s="14">
        <f t="shared" si="6"/>
        <v>4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+'10'!G151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+'10'!G152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+'10'!G155</f>
        <v>2</v>
      </c>
      <c r="D155" s="13">
        <v>0</v>
      </c>
      <c r="E155" s="12">
        <f t="shared" si="11"/>
        <v>2</v>
      </c>
      <c r="F155" s="13">
        <v>0</v>
      </c>
      <c r="G155" s="14">
        <f t="shared" si="14"/>
        <v>1</v>
      </c>
      <c r="H155" s="15">
        <v>1</v>
      </c>
      <c r="I155" s="22">
        <v>185</v>
      </c>
      <c r="J155" s="17">
        <f t="shared" si="13"/>
        <v>185</v>
      </c>
      <c r="K155" s="18" t="s">
        <v>290</v>
      </c>
      <c r="L155" s="19">
        <v>95</v>
      </c>
      <c r="M155" s="24">
        <f t="shared" si="12"/>
        <v>90</v>
      </c>
    </row>
    <row r="156" spans="1:13" ht="25.5" x14ac:dyDescent="0.55000000000000004">
      <c r="A156" s="10">
        <v>152</v>
      </c>
      <c r="B156" s="20" t="s">
        <v>164</v>
      </c>
      <c r="C156" s="12">
        <f>+'10'!G156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+'10'!G159</f>
        <v>4</v>
      </c>
      <c r="D159" s="13">
        <v>0</v>
      </c>
      <c r="E159" s="12">
        <f t="shared" si="11"/>
        <v>4</v>
      </c>
      <c r="F159" s="13">
        <v>0</v>
      </c>
      <c r="G159" s="14">
        <f t="shared" si="14"/>
        <v>4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+'10'!G160</f>
        <v>5</v>
      </c>
      <c r="D160" s="13">
        <v>0</v>
      </c>
      <c r="E160" s="12">
        <f t="shared" si="11"/>
        <v>5</v>
      </c>
      <c r="F160" s="13">
        <v>0</v>
      </c>
      <c r="G160" s="14">
        <f t="shared" si="14"/>
        <v>5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+'10'!G161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+'10'!G162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+'10'!G164</f>
        <v>10</v>
      </c>
      <c r="D164" s="13">
        <v>0</v>
      </c>
      <c r="E164" s="12">
        <f t="shared" si="11"/>
        <v>10</v>
      </c>
      <c r="F164" s="13">
        <v>0</v>
      </c>
      <c r="G164" s="14">
        <f t="shared" si="14"/>
        <v>8</v>
      </c>
      <c r="H164" s="15">
        <v>2</v>
      </c>
      <c r="I164" s="22">
        <v>50</v>
      </c>
      <c r="J164" s="17">
        <f t="shared" si="13"/>
        <v>100</v>
      </c>
      <c r="K164" s="18" t="s">
        <v>325</v>
      </c>
      <c r="L164" s="19">
        <v>100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+'10'!G167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2</v>
      </c>
      <c r="H167" s="15">
        <v>2</v>
      </c>
      <c r="I167" s="22">
        <v>50</v>
      </c>
      <c r="J167" s="17">
        <f t="shared" si="13"/>
        <v>100</v>
      </c>
      <c r="K167" s="18" t="s">
        <v>302</v>
      </c>
      <c r="L167" s="19">
        <v>-2</v>
      </c>
      <c r="M167" s="24">
        <f t="shared" si="12"/>
        <v>102</v>
      </c>
    </row>
    <row r="168" spans="1:13" ht="25.5" x14ac:dyDescent="0.55000000000000004">
      <c r="A168" s="10">
        <v>164</v>
      </c>
      <c r="B168" s="20" t="s">
        <v>174</v>
      </c>
      <c r="C168" s="12">
        <f>+'10'!G168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+'10'!G170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+'10'!G178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2</v>
      </c>
      <c r="H178" s="15">
        <v>1</v>
      </c>
      <c r="I178" s="22">
        <v>120</v>
      </c>
      <c r="J178" s="17">
        <f t="shared" si="13"/>
        <v>120</v>
      </c>
      <c r="K178" s="18" t="s">
        <v>16</v>
      </c>
      <c r="L178" s="19">
        <v>0</v>
      </c>
      <c r="M178" s="24">
        <f t="shared" si="12"/>
        <v>120</v>
      </c>
    </row>
    <row r="179" spans="1:13" ht="25.5" x14ac:dyDescent="0.55000000000000004">
      <c r="A179" s="10">
        <v>175</v>
      </c>
      <c r="B179" s="20" t="s">
        <v>185</v>
      </c>
      <c r="C179" s="12">
        <f>+'10'!G179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+'10'!G190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+'10'!G198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+'10'!G199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+'10'!G207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+'10'!G219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+'10'!G220</f>
        <v>0</v>
      </c>
      <c r="D220" s="13">
        <v>0</v>
      </c>
      <c r="E220" s="12">
        <f t="shared" ref="E220:E222" si="19">C220+D220</f>
        <v>0</v>
      </c>
      <c r="F220" s="13">
        <v>0</v>
      </c>
      <c r="G220" s="14">
        <f t="shared" ref="G220:G222" si="20">E220-F220-H220</f>
        <v>0</v>
      </c>
      <c r="H220" s="15">
        <v>0</v>
      </c>
      <c r="I220" s="16">
        <v>35</v>
      </c>
      <c r="J220" s="17">
        <f t="shared" ref="J220:J222" si="21">+I220*H220</f>
        <v>0</v>
      </c>
      <c r="K220" s="18" t="s">
        <v>16</v>
      </c>
      <c r="L220" s="19">
        <v>0</v>
      </c>
      <c r="M220" s="24">
        <f t="shared" ref="M220:M222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+'10'!G221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+'10'!G222</f>
        <v>15</v>
      </c>
      <c r="D222" s="13">
        <v>0</v>
      </c>
      <c r="E222" s="12">
        <f t="shared" si="19"/>
        <v>15</v>
      </c>
      <c r="F222" s="13">
        <v>0</v>
      </c>
      <c r="G222" s="14">
        <f t="shared" si="20"/>
        <v>11</v>
      </c>
      <c r="H222" s="15">
        <v>4</v>
      </c>
      <c r="I222" s="16">
        <v>199</v>
      </c>
      <c r="J222" s="17">
        <f t="shared" si="21"/>
        <v>796</v>
      </c>
      <c r="K222" s="18" t="s">
        <v>326</v>
      </c>
      <c r="L222" s="19">
        <v>20</v>
      </c>
      <c r="M222" s="24">
        <f t="shared" si="22"/>
        <v>776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6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107">
        <f>+X110</f>
        <v>0</v>
      </c>
      <c r="K224" s="28"/>
      <c r="L224" s="30"/>
    </row>
    <row r="225" spans="1:23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7936</v>
      </c>
    </row>
    <row r="226" spans="1:23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23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4780</v>
      </c>
      <c r="L227" s="38">
        <v>260</v>
      </c>
      <c r="M227" s="2">
        <v>294</v>
      </c>
      <c r="N227" s="2">
        <v>378</v>
      </c>
      <c r="O227" s="2">
        <v>210</v>
      </c>
      <c r="P227" s="2">
        <v>199</v>
      </c>
      <c r="Q227" s="2">
        <v>150</v>
      </c>
      <c r="R227" s="2">
        <v>100</v>
      </c>
      <c r="S227" s="2">
        <v>1000</v>
      </c>
      <c r="T227" s="2">
        <v>399</v>
      </c>
      <c r="U227" s="2">
        <v>190</v>
      </c>
      <c r="V227" s="2">
        <v>500</v>
      </c>
      <c r="W227" s="2">
        <v>1100</v>
      </c>
    </row>
    <row r="228" spans="1:23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23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150</v>
      </c>
    </row>
    <row r="230" spans="1:23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1101</v>
      </c>
      <c r="M230" s="94" t="s">
        <v>218</v>
      </c>
      <c r="N230" s="40" t="s">
        <v>219</v>
      </c>
      <c r="O230" s="41" t="s">
        <v>220</v>
      </c>
    </row>
    <row r="231" spans="1:23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1905</v>
      </c>
      <c r="M231" s="42"/>
      <c r="N231" s="42">
        <v>500</v>
      </c>
      <c r="O231" s="42"/>
    </row>
    <row r="232" spans="1:23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1905</v>
      </c>
      <c r="M232" s="42"/>
      <c r="N232" s="42"/>
      <c r="O232" s="42"/>
    </row>
    <row r="233" spans="1:23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23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23" x14ac:dyDescent="0.5">
      <c r="G235" s="2"/>
      <c r="I235" s="28"/>
      <c r="M235" s="43"/>
      <c r="N235" s="43"/>
      <c r="O235" s="43"/>
    </row>
    <row r="236" spans="1:23" x14ac:dyDescent="0.5">
      <c r="G236" s="2"/>
      <c r="I236" s="2" t="s">
        <v>270</v>
      </c>
      <c r="J236" s="2">
        <f>+K225-K230+K233</f>
        <v>6835</v>
      </c>
      <c r="M236" s="44"/>
      <c r="N236" s="44"/>
      <c r="O236" s="44"/>
    </row>
    <row r="237" spans="1:23" x14ac:dyDescent="0.5">
      <c r="G237" s="2"/>
      <c r="I237" s="2" t="s">
        <v>271</v>
      </c>
      <c r="J237" s="2">
        <f>SUM(K226:K229)</f>
        <v>4930</v>
      </c>
      <c r="M237" s="45">
        <f>SUM(M231:M236)</f>
        <v>0</v>
      </c>
      <c r="N237" s="45">
        <f>SUM(N231:N236)</f>
        <v>500</v>
      </c>
      <c r="O237" s="45">
        <f>SUM(O231:O236)</f>
        <v>0</v>
      </c>
    </row>
    <row r="238" spans="1:23" x14ac:dyDescent="0.5">
      <c r="G238" s="2"/>
      <c r="I238" s="2" t="s">
        <v>272</v>
      </c>
      <c r="J238" s="2">
        <f>+K232</f>
        <v>1905</v>
      </c>
      <c r="M238" s="46" t="s">
        <v>225</v>
      </c>
      <c r="N238" s="47">
        <f>N237*30/100</f>
        <v>150</v>
      </c>
      <c r="O238" s="47">
        <f>O237*30/100</f>
        <v>0</v>
      </c>
    </row>
    <row r="239" spans="1:23" x14ac:dyDescent="0.5">
      <c r="G239" s="2"/>
      <c r="I239" s="2"/>
      <c r="M239" s="46" t="s">
        <v>226</v>
      </c>
      <c r="N239" s="47">
        <f>N238*7/100</f>
        <v>10.5</v>
      </c>
      <c r="O239" s="47">
        <f>O238*7/100</f>
        <v>0</v>
      </c>
    </row>
    <row r="240" spans="1:23" x14ac:dyDescent="0.5">
      <c r="G240" s="2"/>
      <c r="I240" s="2"/>
      <c r="M240" s="95" t="s">
        <v>5</v>
      </c>
      <c r="N240" s="48">
        <f>N237-N238-N239</f>
        <v>339.5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83A5-248C-4C49-9275-B85A71C61A76}">
  <sheetPr>
    <tabColor rgb="FFCCFFFF"/>
  </sheetPr>
  <dimension ref="A1:Z309"/>
  <sheetViews>
    <sheetView zoomScaleNormal="100" zoomScalePageLayoutView="110" workbookViewId="0">
      <pane ySplit="4" topLeftCell="A220" activePane="bottomLeft" state="frozen"/>
      <selection pane="bottomLeft" activeCell="I221" sqref="I221:I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75" style="50" customWidth="1"/>
    <col min="10" max="10" width="9.125" style="2" bestFit="1" customWidth="1"/>
    <col min="11" max="11" width="27.6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+'11'!G5</f>
        <v>16</v>
      </c>
      <c r="D5" s="13">
        <v>20</v>
      </c>
      <c r="E5" s="12">
        <f t="shared" ref="E5:E94" si="0">C5+D5</f>
        <v>36</v>
      </c>
      <c r="F5" s="13">
        <v>0</v>
      </c>
      <c r="G5" s="14">
        <f t="shared" ref="G5:G68" si="1">E5-F5-H5</f>
        <v>32</v>
      </c>
      <c r="H5" s="15">
        <v>4</v>
      </c>
      <c r="I5" s="16">
        <v>50</v>
      </c>
      <c r="J5" s="17">
        <f>+I5*H5</f>
        <v>200</v>
      </c>
      <c r="K5" s="18" t="s">
        <v>327</v>
      </c>
      <c r="L5" s="19">
        <v>110</v>
      </c>
      <c r="M5" s="24">
        <f>SUM(J5-L5)</f>
        <v>90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147</v>
      </c>
      <c r="D6" s="13">
        <v>0</v>
      </c>
      <c r="E6" s="12">
        <f t="shared" si="0"/>
        <v>147</v>
      </c>
      <c r="F6" s="13">
        <v>0</v>
      </c>
      <c r="G6" s="14">
        <f t="shared" si="1"/>
        <v>128</v>
      </c>
      <c r="H6" s="15">
        <v>19</v>
      </c>
      <c r="I6" s="16">
        <v>100</v>
      </c>
      <c r="J6" s="17">
        <f t="shared" ref="J6:J70" si="4">+I6*H6</f>
        <v>1900</v>
      </c>
      <c r="K6" s="18" t="s">
        <v>320</v>
      </c>
      <c r="L6" s="19">
        <v>100</v>
      </c>
      <c r="M6" s="24">
        <f t="shared" ref="M6:M69" si="5">SUM(J6-L6)</f>
        <v>1800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+'11'!G12</f>
        <v>5</v>
      </c>
      <c r="D12" s="13">
        <v>5</v>
      </c>
      <c r="E12" s="12">
        <f>C12+D12</f>
        <v>10</v>
      </c>
      <c r="F12" s="13">
        <v>0</v>
      </c>
      <c r="G12" s="14">
        <f>E12-F12-H12</f>
        <v>5</v>
      </c>
      <c r="H12" s="15">
        <v>5</v>
      </c>
      <c r="I12" s="22">
        <v>50</v>
      </c>
      <c r="J12" s="17">
        <f t="shared" si="4"/>
        <v>250</v>
      </c>
      <c r="K12" s="18" t="s">
        <v>328</v>
      </c>
      <c r="L12" s="19">
        <v>100</v>
      </c>
      <c r="M12" s="24">
        <f t="shared" si="5"/>
        <v>150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+'11'!G14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+'11'!G19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1</v>
      </c>
      <c r="D22" s="13">
        <v>3</v>
      </c>
      <c r="E22" s="12">
        <f>C22+D22</f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+'11'!G23</f>
        <v>13</v>
      </c>
      <c r="D23" s="13">
        <v>10</v>
      </c>
      <c r="E23" s="14">
        <f>C23+D23</f>
        <v>23</v>
      </c>
      <c r="F23" s="13">
        <v>0</v>
      </c>
      <c r="G23" s="14">
        <f t="shared" si="1"/>
        <v>14</v>
      </c>
      <c r="H23" s="15">
        <v>9</v>
      </c>
      <c r="I23" s="16">
        <v>100</v>
      </c>
      <c r="J23" s="17">
        <f t="shared" si="4"/>
        <v>900</v>
      </c>
      <c r="K23" s="18" t="s">
        <v>328</v>
      </c>
      <c r="L23" s="19">
        <v>200</v>
      </c>
      <c r="M23" s="24">
        <f t="shared" si="5"/>
        <v>700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2</v>
      </c>
      <c r="H24" s="15">
        <v>3</v>
      </c>
      <c r="I24" s="23">
        <v>100</v>
      </c>
      <c r="J24" s="17">
        <f t="shared" si="4"/>
        <v>300</v>
      </c>
      <c r="K24" s="18" t="s">
        <v>16</v>
      </c>
      <c r="L24" s="19">
        <v>0</v>
      </c>
      <c r="M24" s="24">
        <f t="shared" si="5"/>
        <v>300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+'11'!G27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2</v>
      </c>
      <c r="H29" s="15">
        <v>2</v>
      </c>
      <c r="I29" s="16">
        <v>100</v>
      </c>
      <c r="J29" s="17">
        <f t="shared" si="4"/>
        <v>200</v>
      </c>
      <c r="K29" s="18" t="s">
        <v>16</v>
      </c>
      <c r="L29" s="19">
        <v>0</v>
      </c>
      <c r="M29" s="24">
        <f t="shared" si="5"/>
        <v>200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3</v>
      </c>
      <c r="D34" s="13">
        <v>5</v>
      </c>
      <c r="E34" s="14">
        <f t="shared" si="0"/>
        <v>8</v>
      </c>
      <c r="F34" s="13">
        <v>0</v>
      </c>
      <c r="G34" s="14">
        <f t="shared" si="1"/>
        <v>6</v>
      </c>
      <c r="H34" s="15">
        <v>2</v>
      </c>
      <c r="I34" s="16">
        <v>130</v>
      </c>
      <c r="J34" s="17">
        <f t="shared" si="4"/>
        <v>260</v>
      </c>
      <c r="K34" s="18" t="s">
        <v>16</v>
      </c>
      <c r="L34" s="19">
        <v>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4</v>
      </c>
      <c r="D35" s="13">
        <v>5</v>
      </c>
      <c r="E35" s="14">
        <f t="shared" si="0"/>
        <v>9</v>
      </c>
      <c r="F35" s="13">
        <v>0</v>
      </c>
      <c r="G35" s="14">
        <f t="shared" si="1"/>
        <v>8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19</v>
      </c>
      <c r="D37" s="13">
        <v>10</v>
      </c>
      <c r="E37" s="12">
        <f t="shared" si="0"/>
        <v>29</v>
      </c>
      <c r="F37" s="13">
        <v>0</v>
      </c>
      <c r="G37" s="14">
        <f t="shared" si="1"/>
        <v>25</v>
      </c>
      <c r="H37" s="15">
        <v>4</v>
      </c>
      <c r="I37" s="16">
        <v>100</v>
      </c>
      <c r="J37" s="17">
        <f t="shared" si="4"/>
        <v>400</v>
      </c>
      <c r="K37" s="18" t="s">
        <v>279</v>
      </c>
      <c r="L37" s="19">
        <v>100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5</v>
      </c>
      <c r="D38" s="13">
        <v>15</v>
      </c>
      <c r="E38" s="12">
        <f t="shared" si="0"/>
        <v>20</v>
      </c>
      <c r="F38" s="13">
        <v>0</v>
      </c>
      <c r="G38" s="14">
        <f t="shared" si="1"/>
        <v>20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+'11'!G39</f>
        <v>8</v>
      </c>
      <c r="D39" s="13">
        <v>10</v>
      </c>
      <c r="E39" s="12">
        <f t="shared" si="0"/>
        <v>18</v>
      </c>
      <c r="F39" s="13">
        <v>0</v>
      </c>
      <c r="G39" s="14">
        <f t="shared" si="1"/>
        <v>13</v>
      </c>
      <c r="H39" s="15">
        <v>5</v>
      </c>
      <c r="I39" s="16">
        <v>50</v>
      </c>
      <c r="J39" s="17">
        <f t="shared" si="4"/>
        <v>250</v>
      </c>
      <c r="K39" s="18" t="s">
        <v>329</v>
      </c>
      <c r="L39" s="19">
        <v>175</v>
      </c>
      <c r="M39" s="24">
        <f t="shared" si="5"/>
        <v>75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+'11'!G40</f>
        <v>13</v>
      </c>
      <c r="D40" s="13">
        <v>10</v>
      </c>
      <c r="E40" s="12">
        <f t="shared" si="0"/>
        <v>23</v>
      </c>
      <c r="F40" s="13">
        <v>0</v>
      </c>
      <c r="G40" s="14">
        <f t="shared" si="1"/>
        <v>20</v>
      </c>
      <c r="H40" s="15">
        <v>3</v>
      </c>
      <c r="I40" s="16">
        <v>50</v>
      </c>
      <c r="J40" s="17">
        <f t="shared" si="4"/>
        <v>150</v>
      </c>
      <c r="K40" s="18" t="s">
        <v>280</v>
      </c>
      <c r="L40" s="19">
        <v>75</v>
      </c>
      <c r="M40" s="24">
        <f t="shared" si="5"/>
        <v>75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3</v>
      </c>
      <c r="D41" s="13">
        <v>0</v>
      </c>
      <c r="E41" s="12">
        <f t="shared" si="0"/>
        <v>3</v>
      </c>
      <c r="F41" s="13">
        <v>0</v>
      </c>
      <c r="G41" s="14">
        <f t="shared" si="1"/>
        <v>3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7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1</v>
      </c>
      <c r="D46" s="13">
        <v>5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6</v>
      </c>
      <c r="D47" s="13">
        <v>5</v>
      </c>
      <c r="E47" s="12">
        <f t="shared" si="0"/>
        <v>11</v>
      </c>
      <c r="F47" s="13">
        <v>0</v>
      </c>
      <c r="G47" s="14">
        <f t="shared" si="1"/>
        <v>9</v>
      </c>
      <c r="H47" s="15">
        <v>2</v>
      </c>
      <c r="I47" s="16">
        <v>50</v>
      </c>
      <c r="J47" s="17">
        <f t="shared" si="4"/>
        <v>100</v>
      </c>
      <c r="K47" s="18" t="s">
        <v>278</v>
      </c>
      <c r="L47" s="19">
        <v>50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1</v>
      </c>
      <c r="H50" s="15">
        <v>2</v>
      </c>
      <c r="I50" s="16">
        <v>120</v>
      </c>
      <c r="J50" s="17">
        <f t="shared" si="4"/>
        <v>240</v>
      </c>
      <c r="K50" s="18" t="s">
        <v>328</v>
      </c>
      <c r="L50" s="19">
        <v>240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+'11'!G51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+'11'!G62</f>
        <v>1</v>
      </c>
      <c r="D62" s="13">
        <v>5</v>
      </c>
      <c r="E62" s="12">
        <f t="shared" si="0"/>
        <v>6</v>
      </c>
      <c r="F62" s="13">
        <v>0</v>
      </c>
      <c r="G62" s="14">
        <f t="shared" si="1"/>
        <v>5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+'11'!G63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4</v>
      </c>
      <c r="H63" s="15">
        <v>1</v>
      </c>
      <c r="I63" s="22">
        <v>50</v>
      </c>
      <c r="J63" s="17">
        <f t="shared" si="4"/>
        <v>50</v>
      </c>
      <c r="K63" s="18" t="s">
        <v>16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14</v>
      </c>
      <c r="D67" s="13">
        <v>0</v>
      </c>
      <c r="E67" s="12">
        <f>C67+D67</f>
        <v>14</v>
      </c>
      <c r="F67" s="13">
        <v>0</v>
      </c>
      <c r="G67" s="14">
        <f t="shared" si="1"/>
        <v>12</v>
      </c>
      <c r="H67" s="15">
        <v>2</v>
      </c>
      <c r="I67" s="16">
        <v>50</v>
      </c>
      <c r="J67" s="17">
        <f t="shared" si="4"/>
        <v>100</v>
      </c>
      <c r="K67" s="18" t="s">
        <v>279</v>
      </c>
      <c r="L67" s="19">
        <v>50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+'11'!G70</f>
        <v>5</v>
      </c>
      <c r="D70" s="13">
        <v>5</v>
      </c>
      <c r="E70" s="12">
        <f t="shared" si="0"/>
        <v>10</v>
      </c>
      <c r="F70" s="13">
        <v>0</v>
      </c>
      <c r="G70" s="14">
        <f t="shared" si="6"/>
        <v>10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+'11'!G71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2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+'11'!G73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+'11'!G74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3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+'11'!G77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+'11'!G79</f>
        <v>7</v>
      </c>
      <c r="D79" s="13">
        <v>0</v>
      </c>
      <c r="E79" s="12">
        <f t="shared" si="0"/>
        <v>7</v>
      </c>
      <c r="F79" s="13">
        <v>0</v>
      </c>
      <c r="G79" s="14">
        <f t="shared" si="6"/>
        <v>5</v>
      </c>
      <c r="H79" s="15">
        <v>2</v>
      </c>
      <c r="I79" s="21">
        <v>50</v>
      </c>
      <c r="J79" s="17">
        <f t="shared" si="10"/>
        <v>100</v>
      </c>
      <c r="K79" s="18" t="s">
        <v>280</v>
      </c>
      <c r="L79" s="19">
        <v>50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+'11'!G81</f>
        <v>2</v>
      </c>
      <c r="D81" s="13">
        <v>3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+'11'!G82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+'11'!G85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+'11'!G86</f>
        <v>2</v>
      </c>
      <c r="D86" s="13">
        <v>0</v>
      </c>
      <c r="E86" s="12">
        <f t="shared" si="0"/>
        <v>2</v>
      </c>
      <c r="F86" s="13">
        <v>0</v>
      </c>
      <c r="G86" s="14">
        <f t="shared" si="6"/>
        <v>2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+'11'!G87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11</v>
      </c>
      <c r="H87" s="15">
        <v>2</v>
      </c>
      <c r="I87" s="22">
        <v>60</v>
      </c>
      <c r="J87" s="17">
        <f t="shared" si="10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+'11'!G88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6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+'11'!G89</f>
        <v>6</v>
      </c>
      <c r="D89" s="13">
        <v>0</v>
      </c>
      <c r="E89" s="12">
        <f t="shared" si="0"/>
        <v>6</v>
      </c>
      <c r="F89" s="13">
        <v>0</v>
      </c>
      <c r="G89" s="14">
        <f t="shared" si="6"/>
        <v>5</v>
      </c>
      <c r="H89" s="15">
        <v>1</v>
      </c>
      <c r="I89" s="22">
        <v>55</v>
      </c>
      <c r="J89" s="17">
        <f t="shared" si="10"/>
        <v>55</v>
      </c>
      <c r="K89" s="18" t="s">
        <v>16</v>
      </c>
      <c r="L89" s="19">
        <v>0</v>
      </c>
      <c r="M89" s="24">
        <f t="shared" si="9"/>
        <v>55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+'11'!G92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3</v>
      </c>
      <c r="H92" s="15">
        <v>2</v>
      </c>
      <c r="I92" s="21">
        <v>120</v>
      </c>
      <c r="J92" s="17">
        <f t="shared" si="10"/>
        <v>240</v>
      </c>
      <c r="K92" s="18" t="s">
        <v>282</v>
      </c>
      <c r="L92" s="19">
        <v>24</v>
      </c>
      <c r="M92" s="24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+'11'!G97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3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0</v>
      </c>
      <c r="M97" s="24">
        <f t="shared" si="9"/>
        <v>135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+'11'!G101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17</v>
      </c>
      <c r="H101" s="15">
        <v>2</v>
      </c>
      <c r="I101" s="22">
        <v>55</v>
      </c>
      <c r="J101" s="17">
        <f t="shared" si="10"/>
        <v>110</v>
      </c>
      <c r="K101" s="18" t="s">
        <v>16</v>
      </c>
      <c r="L101" s="19">
        <v>0</v>
      </c>
      <c r="M101" s="24">
        <f t="shared" si="9"/>
        <v>110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+'11'!G102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8</v>
      </c>
      <c r="H102" s="15">
        <v>3</v>
      </c>
      <c r="I102" s="22">
        <v>50</v>
      </c>
      <c r="J102" s="17">
        <f t="shared" si="10"/>
        <v>150</v>
      </c>
      <c r="K102" s="18" t="s">
        <v>279</v>
      </c>
      <c r="L102" s="19">
        <v>50</v>
      </c>
      <c r="M102" s="24">
        <f t="shared" si="9"/>
        <v>100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+'11'!G106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10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+'11'!G107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+'11'!G150</f>
        <v>4</v>
      </c>
      <c r="D150" s="13">
        <v>0</v>
      </c>
      <c r="E150" s="12">
        <f t="shared" si="11"/>
        <v>4</v>
      </c>
      <c r="F150" s="13">
        <v>0</v>
      </c>
      <c r="G150" s="14">
        <f t="shared" si="6"/>
        <v>4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+'11'!G151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+'11'!G152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+'11'!G155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+'11'!G156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1</v>
      </c>
      <c r="H156" s="15">
        <v>1</v>
      </c>
      <c r="I156" s="22">
        <v>185</v>
      </c>
      <c r="J156" s="17">
        <f t="shared" si="13"/>
        <v>185</v>
      </c>
      <c r="K156" s="18" t="s">
        <v>280</v>
      </c>
      <c r="L156" s="19">
        <v>90</v>
      </c>
      <c r="M156" s="24">
        <f t="shared" si="12"/>
        <v>95</v>
      </c>
    </row>
    <row r="157" spans="1:13" ht="25.5" x14ac:dyDescent="0.55000000000000004">
      <c r="A157" s="10">
        <v>153</v>
      </c>
      <c r="B157" s="20" t="s">
        <v>165</v>
      </c>
      <c r="C157" s="12">
        <f>+'11'!G157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+'11'!G159</f>
        <v>4</v>
      </c>
      <c r="D159" s="13">
        <v>0</v>
      </c>
      <c r="E159" s="12">
        <f t="shared" si="11"/>
        <v>4</v>
      </c>
      <c r="F159" s="13">
        <v>0</v>
      </c>
      <c r="G159" s="14">
        <f t="shared" si="14"/>
        <v>4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+'11'!G160</f>
        <v>5</v>
      </c>
      <c r="D160" s="13">
        <v>0</v>
      </c>
      <c r="E160" s="12">
        <f t="shared" si="11"/>
        <v>5</v>
      </c>
      <c r="F160" s="13">
        <v>0</v>
      </c>
      <c r="G160" s="14">
        <f t="shared" si="14"/>
        <v>4</v>
      </c>
      <c r="H160" s="15">
        <v>1</v>
      </c>
      <c r="I160" s="22">
        <v>90</v>
      </c>
      <c r="J160" s="17">
        <f t="shared" si="13"/>
        <v>90</v>
      </c>
      <c r="K160" s="18" t="s">
        <v>16</v>
      </c>
      <c r="L160" s="19">
        <v>0</v>
      </c>
      <c r="M160" s="24">
        <f t="shared" si="12"/>
        <v>90</v>
      </c>
    </row>
    <row r="161" spans="1:13" ht="25.5" x14ac:dyDescent="0.55000000000000004">
      <c r="A161" s="10">
        <v>157</v>
      </c>
      <c r="B161" s="20" t="s">
        <v>168</v>
      </c>
      <c r="C161" s="12">
        <f>+'11'!G161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+'11'!G162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+'11'!G164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+'11'!G167</f>
        <v>2</v>
      </c>
      <c r="D167" s="13">
        <v>0</v>
      </c>
      <c r="E167" s="12">
        <f t="shared" si="11"/>
        <v>2</v>
      </c>
      <c r="F167" s="13">
        <v>0</v>
      </c>
      <c r="G167" s="14">
        <f t="shared" si="14"/>
        <v>2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+'11'!G168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+'11'!G170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+'11'!G178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2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+'11'!G179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160</v>
      </c>
      <c r="K189" s="18" t="s">
        <v>16</v>
      </c>
      <c r="L189" s="19">
        <v>0</v>
      </c>
      <c r="M189" s="24">
        <f t="shared" si="12"/>
        <v>160</v>
      </c>
    </row>
    <row r="190" spans="1:13" ht="25.5" x14ac:dyDescent="0.55000000000000004">
      <c r="A190" s="10">
        <v>186</v>
      </c>
      <c r="B190" s="20" t="s">
        <v>196</v>
      </c>
      <c r="C190" s="12">
        <f>+'11'!G190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+'11'!G198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+'11'!G199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+'11'!G211</f>
        <v>0</v>
      </c>
      <c r="D211" s="13">
        <v>0</v>
      </c>
      <c r="E211" s="12">
        <f t="shared" ref="E211:E215" si="18">C211+D211</f>
        <v>0</v>
      </c>
      <c r="F211" s="13">
        <v>0</v>
      </c>
      <c r="G211" s="14">
        <f t="shared" ref="G211:G215" si="19">E211-F211-H211</f>
        <v>0</v>
      </c>
      <c r="H211" s="15">
        <v>0</v>
      </c>
      <c r="I211" s="22">
        <v>50</v>
      </c>
      <c r="J211" s="17">
        <f t="shared" ref="J211:J215" si="20">+I211*H211</f>
        <v>0</v>
      </c>
      <c r="K211" s="18" t="s">
        <v>16</v>
      </c>
      <c r="L211" s="19">
        <v>0</v>
      </c>
      <c r="M211" s="24">
        <f t="shared" ref="M211:M215" si="21">SUM(J211-L211)</f>
        <v>0</v>
      </c>
    </row>
    <row r="212" spans="1:14" ht="25.5" x14ac:dyDescent="0.55000000000000004">
      <c r="A212" s="10">
        <v>208</v>
      </c>
      <c r="B212" s="20" t="s">
        <v>275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2">
        <v>50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2">
        <v>65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2">
        <v>65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2">
        <v>100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+'11'!G216</f>
        <v>0</v>
      </c>
      <c r="D216" s="13">
        <v>0</v>
      </c>
      <c r="E216" s="12">
        <f t="shared" ref="E216" si="22">C216+D216</f>
        <v>0</v>
      </c>
      <c r="F216" s="13">
        <v>0</v>
      </c>
      <c r="G216" s="14">
        <f t="shared" ref="G216" si="23">E216-F216-H216</f>
        <v>0</v>
      </c>
      <c r="H216" s="15">
        <v>0</v>
      </c>
      <c r="I216" s="22">
        <v>65</v>
      </c>
      <c r="J216" s="17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4" ht="25.5" x14ac:dyDescent="0.55000000000000004">
      <c r="A217" s="10">
        <v>213</v>
      </c>
      <c r="B217" s="20" t="s">
        <v>286</v>
      </c>
      <c r="C217" s="12">
        <f>+'11'!G217</f>
        <v>0</v>
      </c>
      <c r="D217" s="13">
        <v>0</v>
      </c>
      <c r="E217" s="12">
        <f t="shared" ref="E217:E219" si="26">C217+D217</f>
        <v>0</v>
      </c>
      <c r="F217" s="13">
        <v>0</v>
      </c>
      <c r="G217" s="14">
        <f t="shared" ref="G217:G219" si="27">E217-F217-H217</f>
        <v>0</v>
      </c>
      <c r="H217" s="15">
        <v>0</v>
      </c>
      <c r="I217" s="22">
        <v>50</v>
      </c>
      <c r="J217" s="17">
        <f t="shared" ref="J217:J219" si="28">+I217*H217</f>
        <v>0</v>
      </c>
      <c r="K217" s="18" t="s">
        <v>16</v>
      </c>
      <c r="L217" s="19">
        <v>0</v>
      </c>
      <c r="M217" s="24">
        <f t="shared" ref="M217:M219" si="29">SUM(J217-L217)</f>
        <v>0</v>
      </c>
    </row>
    <row r="218" spans="1:14" ht="25.5" x14ac:dyDescent="0.55000000000000004">
      <c r="A218" s="10">
        <v>214</v>
      </c>
      <c r="B218" s="20" t="s">
        <v>287</v>
      </c>
      <c r="C218" s="12">
        <f>+'11'!G218</f>
        <v>0</v>
      </c>
      <c r="D218" s="13">
        <v>0</v>
      </c>
      <c r="E218" s="12">
        <f t="shared" si="26"/>
        <v>0</v>
      </c>
      <c r="F218" s="13">
        <v>0</v>
      </c>
      <c r="G218" s="14">
        <f t="shared" si="27"/>
        <v>0</v>
      </c>
      <c r="H218" s="15">
        <v>0</v>
      </c>
      <c r="I218" s="22">
        <v>50</v>
      </c>
      <c r="J218" s="17">
        <f t="shared" si="28"/>
        <v>0</v>
      </c>
      <c r="K218" s="18" t="s">
        <v>16</v>
      </c>
      <c r="L218" s="19">
        <v>0</v>
      </c>
      <c r="M218" s="24">
        <f t="shared" si="29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+'11'!G219</f>
        <v>0</v>
      </c>
      <c r="D219" s="13">
        <v>0</v>
      </c>
      <c r="E219" s="12">
        <f t="shared" si="26"/>
        <v>0</v>
      </c>
      <c r="F219" s="13">
        <v>0</v>
      </c>
      <c r="G219" s="14">
        <f t="shared" si="27"/>
        <v>0</v>
      </c>
      <c r="H219" s="15">
        <v>0</v>
      </c>
      <c r="I219" s="16">
        <v>60</v>
      </c>
      <c r="J219" s="17">
        <f t="shared" si="28"/>
        <v>0</v>
      </c>
      <c r="K219" s="18" t="s">
        <v>16</v>
      </c>
      <c r="L219" s="19">
        <v>0</v>
      </c>
      <c r="M219" s="24">
        <f t="shared" si="29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+'11'!G220</f>
        <v>0</v>
      </c>
      <c r="D220" s="13">
        <v>0</v>
      </c>
      <c r="E220" s="12">
        <f t="shared" ref="E220:E222" si="30">C220+D220</f>
        <v>0</v>
      </c>
      <c r="F220" s="13">
        <v>0</v>
      </c>
      <c r="G220" s="14">
        <f t="shared" ref="G220:G222" si="31">E220-F220-H220</f>
        <v>0</v>
      </c>
      <c r="H220" s="15">
        <v>0</v>
      </c>
      <c r="I220" s="16">
        <v>35</v>
      </c>
      <c r="J220" s="17">
        <f t="shared" ref="J220:J222" si="32">+I220*H220</f>
        <v>0</v>
      </c>
      <c r="K220" s="18" t="s">
        <v>16</v>
      </c>
      <c r="L220" s="19">
        <v>0</v>
      </c>
      <c r="M220" s="24">
        <f t="shared" ref="M220:M222" si="33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+'11'!G221</f>
        <v>2</v>
      </c>
      <c r="D221" s="13">
        <v>0</v>
      </c>
      <c r="E221" s="12">
        <f t="shared" si="30"/>
        <v>2</v>
      </c>
      <c r="F221" s="13">
        <v>0</v>
      </c>
      <c r="G221" s="14">
        <f t="shared" si="31"/>
        <v>2</v>
      </c>
      <c r="H221" s="15">
        <v>0</v>
      </c>
      <c r="I221" s="16">
        <v>0</v>
      </c>
      <c r="J221" s="17">
        <f t="shared" si="32"/>
        <v>0</v>
      </c>
      <c r="K221" s="18" t="s">
        <v>16</v>
      </c>
      <c r="L221" s="19">
        <v>0</v>
      </c>
      <c r="M221" s="24">
        <f t="shared" si="33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+'11'!G222</f>
        <v>11</v>
      </c>
      <c r="D222" s="13">
        <v>0</v>
      </c>
      <c r="E222" s="12">
        <f t="shared" si="30"/>
        <v>11</v>
      </c>
      <c r="F222" s="13">
        <v>0</v>
      </c>
      <c r="G222" s="14">
        <f t="shared" si="31"/>
        <v>9</v>
      </c>
      <c r="H222" s="15">
        <v>2</v>
      </c>
      <c r="I222" s="16">
        <v>199</v>
      </c>
      <c r="J222" s="17">
        <f t="shared" si="32"/>
        <v>398</v>
      </c>
      <c r="K222" s="18" t="s">
        <v>16</v>
      </c>
      <c r="L222" s="19">
        <v>0</v>
      </c>
      <c r="M222" s="24">
        <f t="shared" si="33"/>
        <v>398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20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7663</v>
      </c>
    </row>
    <row r="226" spans="1:20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20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2765</v>
      </c>
      <c r="L227" s="38">
        <v>110</v>
      </c>
      <c r="M227" s="2">
        <v>300</v>
      </c>
      <c r="N227" s="2">
        <v>50</v>
      </c>
      <c r="O227" s="2">
        <v>1000</v>
      </c>
      <c r="P227" s="2">
        <v>430</v>
      </c>
      <c r="Q227" s="2">
        <v>240</v>
      </c>
      <c r="R227" s="2">
        <v>385</v>
      </c>
      <c r="S227" s="2">
        <v>200</v>
      </c>
      <c r="T227" s="2">
        <v>50</v>
      </c>
    </row>
    <row r="228" spans="1:20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20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20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1414</v>
      </c>
      <c r="M230" s="94" t="s">
        <v>218</v>
      </c>
      <c r="N230" s="40" t="s">
        <v>219</v>
      </c>
      <c r="O230" s="41" t="s">
        <v>220</v>
      </c>
    </row>
    <row r="231" spans="1:20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3484</v>
      </c>
      <c r="M231" s="42"/>
      <c r="N231" s="42"/>
      <c r="O231" s="42">
        <v>120</v>
      </c>
    </row>
    <row r="232" spans="1:20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3484</v>
      </c>
      <c r="M232" s="42"/>
      <c r="N232" s="42"/>
      <c r="O232" s="42">
        <v>510</v>
      </c>
    </row>
    <row r="233" spans="1:20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>
        <v>100</v>
      </c>
    </row>
    <row r="234" spans="1:20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20" x14ac:dyDescent="0.5">
      <c r="G235" s="2"/>
      <c r="I235" s="28"/>
      <c r="M235" s="43"/>
      <c r="N235" s="43"/>
      <c r="O235" s="43"/>
    </row>
    <row r="236" spans="1:20" x14ac:dyDescent="0.5">
      <c r="G236" s="2"/>
      <c r="I236" s="2" t="s">
        <v>270</v>
      </c>
      <c r="J236" s="2">
        <f>+K225-K230+K233</f>
        <v>6249</v>
      </c>
      <c r="M236" s="44"/>
      <c r="N236" s="44"/>
      <c r="O236" s="44"/>
    </row>
    <row r="237" spans="1:20" x14ac:dyDescent="0.5">
      <c r="G237" s="2"/>
      <c r="I237" s="2" t="s">
        <v>271</v>
      </c>
      <c r="J237" s="2">
        <f>SUM(K226:K229)</f>
        <v>2765</v>
      </c>
      <c r="M237" s="45">
        <f>SUM(M231:M236)</f>
        <v>0</v>
      </c>
      <c r="N237" s="45">
        <f>SUM(N231:N236)</f>
        <v>0</v>
      </c>
      <c r="O237" s="45">
        <f>SUM(O231:O236)</f>
        <v>730</v>
      </c>
    </row>
    <row r="238" spans="1:20" x14ac:dyDescent="0.5">
      <c r="G238" s="2"/>
      <c r="I238" s="2" t="s">
        <v>272</v>
      </c>
      <c r="J238" s="2">
        <f>+K232</f>
        <v>3484</v>
      </c>
      <c r="M238" s="46" t="s">
        <v>225</v>
      </c>
      <c r="N238" s="47">
        <f>N237*30/100</f>
        <v>0</v>
      </c>
      <c r="O238" s="47">
        <f>O237*30/100</f>
        <v>219</v>
      </c>
    </row>
    <row r="239" spans="1:20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15.33</v>
      </c>
    </row>
    <row r="240" spans="1:20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495.67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86B-D768-483A-9215-7705F4361E7A}">
  <sheetPr>
    <tabColor rgb="FFCCFFFF"/>
  </sheetPr>
  <dimension ref="A1:Z309"/>
  <sheetViews>
    <sheetView zoomScaleNormal="100" zoomScalePageLayoutView="110" workbookViewId="0">
      <pane ySplit="4" topLeftCell="A222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+'12'!G5</f>
        <v>32</v>
      </c>
      <c r="D5" s="13">
        <v>0</v>
      </c>
      <c r="E5" s="12">
        <f t="shared" ref="E5:E94" si="0">C5+D5</f>
        <v>32</v>
      </c>
      <c r="F5" s="13">
        <v>0</v>
      </c>
      <c r="G5" s="14">
        <f t="shared" ref="G5:G68" si="1">E5-F5-H5</f>
        <v>30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128</v>
      </c>
      <c r="D6" s="13">
        <v>0</v>
      </c>
      <c r="E6" s="12">
        <f t="shared" si="0"/>
        <v>128</v>
      </c>
      <c r="F6" s="13">
        <v>0</v>
      </c>
      <c r="G6" s="14">
        <f t="shared" si="1"/>
        <v>120</v>
      </c>
      <c r="H6" s="15">
        <v>8</v>
      </c>
      <c r="I6" s="16">
        <v>100</v>
      </c>
      <c r="J6" s="17">
        <f t="shared" ref="J6:J70" si="4">+I6*H6</f>
        <v>800</v>
      </c>
      <c r="K6" s="18" t="s">
        <v>290</v>
      </c>
      <c r="L6" s="19">
        <v>50</v>
      </c>
      <c r="M6" s="24">
        <f t="shared" ref="M6:M69" si="5">SUM(J6-L6)</f>
        <v>750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+'12'!G12</f>
        <v>5</v>
      </c>
      <c r="D12" s="13">
        <v>0</v>
      </c>
      <c r="E12" s="12">
        <f>C12+D12</f>
        <v>5</v>
      </c>
      <c r="F12" s="13">
        <v>0</v>
      </c>
      <c r="G12" s="14">
        <f t="shared" si="1"/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4">
        <f t="shared" si="1"/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+'12'!G14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3</v>
      </c>
      <c r="H14" s="15">
        <v>2</v>
      </c>
      <c r="I14" s="22">
        <v>65</v>
      </c>
      <c r="J14" s="17">
        <f t="shared" si="4"/>
        <v>130</v>
      </c>
      <c r="K14" s="18" t="s">
        <v>289</v>
      </c>
      <c r="L14" s="19">
        <v>15</v>
      </c>
      <c r="M14" s="24">
        <f t="shared" si="5"/>
        <v>115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+'12'!G19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3</v>
      </c>
      <c r="H22" s="15">
        <v>1</v>
      </c>
      <c r="I22" s="16">
        <v>85</v>
      </c>
      <c r="J22" s="17">
        <f t="shared" si="4"/>
        <v>85</v>
      </c>
      <c r="K22" s="18" t="s">
        <v>16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+'12'!G23</f>
        <v>14</v>
      </c>
      <c r="D23" s="13">
        <v>0</v>
      </c>
      <c r="E23" s="14">
        <f>C23+D23</f>
        <v>14</v>
      </c>
      <c r="F23" s="13">
        <v>0</v>
      </c>
      <c r="G23" s="14">
        <f t="shared" si="1"/>
        <v>13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+'12'!G24</f>
        <v>2</v>
      </c>
      <c r="D24" s="13">
        <v>5</v>
      </c>
      <c r="E24" s="12">
        <f t="shared" si="0"/>
        <v>7</v>
      </c>
      <c r="F24" s="13">
        <v>0</v>
      </c>
      <c r="G24" s="14">
        <f t="shared" si="1"/>
        <v>5</v>
      </c>
      <c r="H24" s="15">
        <v>2</v>
      </c>
      <c r="I24" s="23">
        <v>100</v>
      </c>
      <c r="J24" s="17">
        <f t="shared" si="4"/>
        <v>200</v>
      </c>
      <c r="K24" s="18" t="s">
        <v>16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+'12'!G27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17">
        <f t="shared" si="4"/>
        <v>100</v>
      </c>
      <c r="K27" s="18" t="s">
        <v>280</v>
      </c>
      <c r="L27" s="19">
        <v>50</v>
      </c>
      <c r="M27" s="24">
        <f t="shared" si="5"/>
        <v>50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+'12'!G34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1</v>
      </c>
      <c r="H34" s="15">
        <v>5</v>
      </c>
      <c r="I34" s="16">
        <v>130</v>
      </c>
      <c r="J34" s="17">
        <f t="shared" si="4"/>
        <v>650</v>
      </c>
      <c r="K34" s="18" t="s">
        <v>16</v>
      </c>
      <c r="L34" s="19">
        <v>0</v>
      </c>
      <c r="M34" s="24">
        <f t="shared" si="5"/>
        <v>650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2</v>
      </c>
      <c r="H35" s="15">
        <v>6</v>
      </c>
      <c r="I35" s="16">
        <v>130</v>
      </c>
      <c r="J35" s="17">
        <f t="shared" si="4"/>
        <v>780</v>
      </c>
      <c r="K35" s="18" t="s">
        <v>16</v>
      </c>
      <c r="L35" s="19">
        <v>0</v>
      </c>
      <c r="M35" s="24">
        <f t="shared" si="5"/>
        <v>780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25</v>
      </c>
      <c r="D37" s="13">
        <v>0</v>
      </c>
      <c r="E37" s="12">
        <f t="shared" si="0"/>
        <v>25</v>
      </c>
      <c r="F37" s="13">
        <v>0</v>
      </c>
      <c r="G37" s="14">
        <f t="shared" si="1"/>
        <v>24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20</v>
      </c>
      <c r="D38" s="13">
        <v>0</v>
      </c>
      <c r="E38" s="12">
        <f t="shared" si="0"/>
        <v>20</v>
      </c>
      <c r="F38" s="13">
        <v>0</v>
      </c>
      <c r="G38" s="14">
        <f t="shared" si="1"/>
        <v>20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+'12'!G39</f>
        <v>13</v>
      </c>
      <c r="D39" s="13">
        <v>0</v>
      </c>
      <c r="E39" s="12">
        <f t="shared" si="0"/>
        <v>13</v>
      </c>
      <c r="F39" s="13">
        <v>0</v>
      </c>
      <c r="G39" s="14">
        <f t="shared" si="1"/>
        <v>13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+'12'!G40</f>
        <v>20</v>
      </c>
      <c r="D40" s="13">
        <v>0</v>
      </c>
      <c r="E40" s="12">
        <f t="shared" si="0"/>
        <v>20</v>
      </c>
      <c r="F40" s="13">
        <v>0</v>
      </c>
      <c r="G40" s="14">
        <f t="shared" si="1"/>
        <v>20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3</v>
      </c>
      <c r="D41" s="13">
        <v>0</v>
      </c>
      <c r="E41" s="12">
        <f t="shared" si="0"/>
        <v>3</v>
      </c>
      <c r="F41" s="13">
        <v>0</v>
      </c>
      <c r="G41" s="14">
        <f t="shared" si="1"/>
        <v>2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7</v>
      </c>
      <c r="H47" s="15">
        <v>2</v>
      </c>
      <c r="I47" s="16">
        <v>50</v>
      </c>
      <c r="J47" s="17">
        <f t="shared" si="4"/>
        <v>100</v>
      </c>
      <c r="K47" s="18" t="s">
        <v>279</v>
      </c>
      <c r="L47" s="19">
        <v>50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+'12'!G62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+'12'!G63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12</v>
      </c>
      <c r="D67" s="13">
        <v>0</v>
      </c>
      <c r="E67" s="12">
        <f>C67+D67</f>
        <v>12</v>
      </c>
      <c r="F67" s="13">
        <v>0</v>
      </c>
      <c r="G67" s="14">
        <f t="shared" si="1"/>
        <v>12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3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+'12'!G70</f>
        <v>10</v>
      </c>
      <c r="D70" s="13">
        <v>0</v>
      </c>
      <c r="E70" s="12">
        <f t="shared" si="0"/>
        <v>10</v>
      </c>
      <c r="F70" s="13">
        <v>0</v>
      </c>
      <c r="G70" s="14">
        <f t="shared" si="6"/>
        <v>8</v>
      </c>
      <c r="H70" s="15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+'12'!G71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1</v>
      </c>
      <c r="H71" s="15">
        <v>1</v>
      </c>
      <c r="I71" s="22">
        <v>60</v>
      </c>
      <c r="J71" s="17">
        <f t="shared" ref="J71:J134" si="10">+I71*H71</f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+'12'!G73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+'12'!G74</f>
        <v>3</v>
      </c>
      <c r="D74" s="13">
        <v>0</v>
      </c>
      <c r="E74" s="12">
        <f t="shared" si="0"/>
        <v>3</v>
      </c>
      <c r="F74" s="13">
        <v>0</v>
      </c>
      <c r="G74" s="14">
        <f t="shared" si="6"/>
        <v>2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+'12'!G77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+'12'!G79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+'12'!G81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+'12'!G85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+'12'!G86</f>
        <v>2</v>
      </c>
      <c r="D86" s="13">
        <v>0</v>
      </c>
      <c r="E86" s="12">
        <f t="shared" si="0"/>
        <v>2</v>
      </c>
      <c r="F86" s="13">
        <v>0</v>
      </c>
      <c r="G86" s="14">
        <f t="shared" si="6"/>
        <v>1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+'12'!G87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+'12'!G88</f>
        <v>6</v>
      </c>
      <c r="D88" s="13">
        <v>0</v>
      </c>
      <c r="E88" s="12">
        <f t="shared" si="0"/>
        <v>6</v>
      </c>
      <c r="F88" s="13">
        <v>0</v>
      </c>
      <c r="G88" s="14">
        <f t="shared" si="6"/>
        <v>6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+'12'!G89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+'12'!G92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3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+'12'!G97</f>
        <v>3</v>
      </c>
      <c r="D97" s="13">
        <v>0</v>
      </c>
      <c r="E97" s="12">
        <f t="shared" si="11"/>
        <v>3</v>
      </c>
      <c r="F97" s="13">
        <v>0</v>
      </c>
      <c r="G97" s="14">
        <f t="shared" si="6"/>
        <v>0</v>
      </c>
      <c r="H97" s="15">
        <v>3</v>
      </c>
      <c r="I97" s="22">
        <v>50</v>
      </c>
      <c r="J97" s="17">
        <f t="shared" si="10"/>
        <v>150</v>
      </c>
      <c r="K97" s="18" t="s">
        <v>16</v>
      </c>
      <c r="L97" s="19">
        <v>0</v>
      </c>
      <c r="M97" s="24">
        <f t="shared" si="9"/>
        <v>150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+'12'!G101</f>
        <v>17</v>
      </c>
      <c r="D101" s="13">
        <v>0</v>
      </c>
      <c r="E101" s="12">
        <f t="shared" si="11"/>
        <v>17</v>
      </c>
      <c r="F101" s="13">
        <v>0</v>
      </c>
      <c r="G101" s="14">
        <f t="shared" si="6"/>
        <v>17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+'12'!G102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8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+'12'!G106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10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+'12'!G107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ref="G133:G196" si="12">E133-F133-H133</f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12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12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12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12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 x14ac:dyDescent="0.55000000000000004">
      <c r="A150" s="10">
        <v>146</v>
      </c>
      <c r="B150" s="20" t="s">
        <v>158</v>
      </c>
      <c r="C150" s="12">
        <f>+'12'!G150</f>
        <v>4</v>
      </c>
      <c r="D150" s="13">
        <v>0</v>
      </c>
      <c r="E150" s="12">
        <f t="shared" si="11"/>
        <v>4</v>
      </c>
      <c r="F150" s="13">
        <v>0</v>
      </c>
      <c r="G150" s="14">
        <f t="shared" si="12"/>
        <v>4</v>
      </c>
      <c r="H150" s="15">
        <v>0</v>
      </c>
      <c r="I150" s="22">
        <v>120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+'12'!G151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12"/>
        <v>6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+'12'!G152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12"/>
        <v>4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si="12"/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2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+'12'!G155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2"/>
        <v>1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+'12'!G156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2"/>
        <v>1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2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2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+'12'!G159</f>
        <v>4</v>
      </c>
      <c r="D159" s="13">
        <v>0</v>
      </c>
      <c r="E159" s="12">
        <f t="shared" si="11"/>
        <v>4</v>
      </c>
      <c r="F159" s="13">
        <v>0</v>
      </c>
      <c r="G159" s="14">
        <f t="shared" si="12"/>
        <v>4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+'12'!G160</f>
        <v>4</v>
      </c>
      <c r="D160" s="13">
        <v>0</v>
      </c>
      <c r="E160" s="12">
        <f t="shared" si="11"/>
        <v>4</v>
      </c>
      <c r="F160" s="13">
        <v>0</v>
      </c>
      <c r="G160" s="14">
        <f t="shared" si="12"/>
        <v>4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+'12'!G161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2"/>
        <v>10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+'12'!G162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2"/>
        <v>4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2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+'12'!G164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2"/>
        <v>8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2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2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+'12'!G167</f>
        <v>2</v>
      </c>
      <c r="D167" s="13">
        <v>0</v>
      </c>
      <c r="E167" s="12">
        <f t="shared" si="11"/>
        <v>2</v>
      </c>
      <c r="F167" s="13">
        <v>0</v>
      </c>
      <c r="G167" s="14">
        <f t="shared" si="12"/>
        <v>2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+'12'!G168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2"/>
        <v>29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2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+'12'!G170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2"/>
        <v>3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2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2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2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2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2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2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2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+'12'!G178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2"/>
        <v>2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+'12'!G179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2"/>
        <v>36</v>
      </c>
      <c r="H179" s="15">
        <v>0</v>
      </c>
      <c r="I179" s="22">
        <v>10</v>
      </c>
      <c r="J179" s="17">
        <f t="shared" si="14"/>
        <v>0</v>
      </c>
      <c r="K179" s="18" t="s">
        <v>16</v>
      </c>
      <c r="L179" s="19">
        <v>0</v>
      </c>
      <c r="M179" s="24">
        <f t="shared" si="13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2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+'12'!G181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2"/>
        <v>0</v>
      </c>
      <c r="H181" s="15">
        <v>0</v>
      </c>
      <c r="I181" s="22">
        <v>10</v>
      </c>
      <c r="J181" s="17">
        <f t="shared" si="14"/>
        <v>0</v>
      </c>
      <c r="K181" s="18" t="s">
        <v>16</v>
      </c>
      <c r="L181" s="19">
        <v>0</v>
      </c>
      <c r="M181" s="24">
        <f t="shared" si="13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2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+'12'!G183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2"/>
        <v>0</v>
      </c>
      <c r="H183" s="15">
        <v>0</v>
      </c>
      <c r="I183" s="22">
        <v>10</v>
      </c>
      <c r="J183" s="17">
        <f t="shared" si="14"/>
        <v>0</v>
      </c>
      <c r="K183" s="18" t="s">
        <v>16</v>
      </c>
      <c r="L183" s="19">
        <v>0</v>
      </c>
      <c r="M183" s="24">
        <f t="shared" si="13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2"/>
        <v>0</v>
      </c>
      <c r="H184" s="15">
        <v>0</v>
      </c>
      <c r="I184" s="22">
        <v>10</v>
      </c>
      <c r="J184" s="17">
        <f t="shared" si="14"/>
        <v>0</v>
      </c>
      <c r="K184" s="18" t="s">
        <v>16</v>
      </c>
      <c r="L184" s="19">
        <v>0</v>
      </c>
      <c r="M184" s="24">
        <f t="shared" si="13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2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2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2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2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2"/>
        <v>0</v>
      </c>
      <c r="H189" s="15">
        <v>0</v>
      </c>
      <c r="I189" s="16"/>
      <c r="J189" s="17">
        <v>30</v>
      </c>
      <c r="K189" s="18" t="s">
        <v>16</v>
      </c>
      <c r="L189" s="19">
        <v>0</v>
      </c>
      <c r="M189" s="24">
        <f t="shared" si="13"/>
        <v>30</v>
      </c>
    </row>
    <row r="190" spans="1:13" ht="25.5" x14ac:dyDescent="0.55000000000000004">
      <c r="A190" s="10">
        <v>186</v>
      </c>
      <c r="B190" s="20" t="s">
        <v>196</v>
      </c>
      <c r="C190" s="12">
        <f>+'12'!G190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2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2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2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2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2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2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2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ref="G197:G220" si="15">E197-F197-H197</f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+'12'!G198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5"/>
        <v>287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0" si="16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+'12'!G199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5"/>
        <v>149</v>
      </c>
      <c r="H199" s="15">
        <v>0</v>
      </c>
      <c r="I199" s="16">
        <v>0</v>
      </c>
      <c r="J199" s="17">
        <f t="shared" ref="J199:J210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+'12'!G207</f>
        <v>0</v>
      </c>
      <c r="D207" s="13">
        <v>0</v>
      </c>
      <c r="E207" s="12">
        <f t="shared" ref="E207:E210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+'12'!G211</f>
        <v>0</v>
      </c>
      <c r="D211" s="13">
        <v>0</v>
      </c>
      <c r="E211" s="12">
        <f t="shared" ref="E211:E219" si="19">C211+D211</f>
        <v>0</v>
      </c>
      <c r="F211" s="13">
        <v>0</v>
      </c>
      <c r="G211" s="14">
        <f t="shared" si="15"/>
        <v>0</v>
      </c>
      <c r="H211" s="15">
        <v>0</v>
      </c>
      <c r="I211" s="22">
        <v>50</v>
      </c>
      <c r="J211" s="17">
        <f t="shared" ref="J211:J219" si="20">+I211*H211</f>
        <v>0</v>
      </c>
      <c r="K211" s="18" t="s">
        <v>16</v>
      </c>
      <c r="L211" s="19">
        <v>0</v>
      </c>
      <c r="M211" s="24">
        <f t="shared" ref="M211:M219" si="21">SUM(J211-L211)</f>
        <v>0</v>
      </c>
    </row>
    <row r="212" spans="1:14" ht="25.5" x14ac:dyDescent="0.55000000000000004">
      <c r="A212" s="10">
        <v>208</v>
      </c>
      <c r="B212" s="20" t="s">
        <v>275</v>
      </c>
      <c r="C212" s="12">
        <f>+'12'!G212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5"/>
        <v>0</v>
      </c>
      <c r="H212" s="15">
        <v>0</v>
      </c>
      <c r="I212" s="22">
        <v>50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+'12'!G213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5"/>
        <v>0</v>
      </c>
      <c r="H213" s="15">
        <v>0</v>
      </c>
      <c r="I213" s="22">
        <v>65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+'12'!G214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5"/>
        <v>0</v>
      </c>
      <c r="H214" s="15">
        <v>0</v>
      </c>
      <c r="I214" s="22">
        <v>65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+'12'!G215</f>
        <v>0</v>
      </c>
      <c r="D215" s="13">
        <v>0</v>
      </c>
      <c r="E215" s="12">
        <f t="shared" si="19"/>
        <v>0</v>
      </c>
      <c r="F215" s="13">
        <v>0</v>
      </c>
      <c r="G215" s="14">
        <f t="shared" si="15"/>
        <v>0</v>
      </c>
      <c r="H215" s="15">
        <v>0</v>
      </c>
      <c r="I215" s="22">
        <v>100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+'12'!G216</f>
        <v>0</v>
      </c>
      <c r="D216" s="13">
        <v>0</v>
      </c>
      <c r="E216" s="12">
        <f t="shared" si="19"/>
        <v>0</v>
      </c>
      <c r="F216" s="13">
        <v>0</v>
      </c>
      <c r="G216" s="14">
        <f t="shared" si="15"/>
        <v>0</v>
      </c>
      <c r="H216" s="15">
        <v>0</v>
      </c>
      <c r="I216" s="22">
        <v>65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+'12'!G217</f>
        <v>0</v>
      </c>
      <c r="D217" s="13">
        <v>0</v>
      </c>
      <c r="E217" s="12">
        <f t="shared" si="19"/>
        <v>0</v>
      </c>
      <c r="F217" s="13">
        <v>0</v>
      </c>
      <c r="G217" s="14">
        <f t="shared" si="15"/>
        <v>0</v>
      </c>
      <c r="H217" s="15">
        <v>0</v>
      </c>
      <c r="I217" s="22">
        <v>50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+'12'!G218</f>
        <v>0</v>
      </c>
      <c r="D218" s="13">
        <v>0</v>
      </c>
      <c r="E218" s="12">
        <f t="shared" si="19"/>
        <v>0</v>
      </c>
      <c r="F218" s="13">
        <v>0</v>
      </c>
      <c r="G218" s="14">
        <f t="shared" si="15"/>
        <v>0</v>
      </c>
      <c r="H218" s="15">
        <v>0</v>
      </c>
      <c r="I218" s="22">
        <v>50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+'12'!G219</f>
        <v>0</v>
      </c>
      <c r="D219" s="13">
        <v>0</v>
      </c>
      <c r="E219" s="12">
        <f t="shared" si="19"/>
        <v>0</v>
      </c>
      <c r="F219" s="13">
        <v>0</v>
      </c>
      <c r="G219" s="14">
        <f t="shared" si="15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+'12'!G220</f>
        <v>0</v>
      </c>
      <c r="D220" s="13">
        <v>0</v>
      </c>
      <c r="E220" s="12">
        <f t="shared" ref="E220" si="22">C220+D220</f>
        <v>0</v>
      </c>
      <c r="F220" s="13">
        <v>0</v>
      </c>
      <c r="G220" s="14">
        <f t="shared" si="15"/>
        <v>0</v>
      </c>
      <c r="H220" s="15">
        <v>0</v>
      </c>
      <c r="I220" s="16">
        <v>60</v>
      </c>
      <c r="J220" s="17">
        <f t="shared" ref="J220" si="23">+I220*H220</f>
        <v>0</v>
      </c>
      <c r="K220" s="18" t="s">
        <v>16</v>
      </c>
      <c r="L220" s="19">
        <v>0</v>
      </c>
      <c r="M220" s="24">
        <f t="shared" ref="M220" si="24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+'12'!G221</f>
        <v>2</v>
      </c>
      <c r="D221" s="13">
        <v>0</v>
      </c>
      <c r="E221" s="12">
        <f t="shared" ref="E221:E222" si="25">C221+D221</f>
        <v>2</v>
      </c>
      <c r="F221" s="13">
        <v>0</v>
      </c>
      <c r="G221" s="14">
        <f t="shared" ref="G221:G222" si="26">E221-F221-H221</f>
        <v>2</v>
      </c>
      <c r="H221" s="15">
        <v>0</v>
      </c>
      <c r="I221" s="16">
        <v>0</v>
      </c>
      <c r="J221" s="17">
        <f t="shared" ref="J221:J222" si="27">+I221*H221</f>
        <v>0</v>
      </c>
      <c r="K221" s="18" t="s">
        <v>16</v>
      </c>
      <c r="L221" s="19">
        <v>0</v>
      </c>
      <c r="M221" s="24">
        <f t="shared" ref="M221:M222" si="28">SUM(J221-L221)</f>
        <v>0</v>
      </c>
    </row>
    <row r="222" spans="1:14" ht="25.5" x14ac:dyDescent="0.55000000000000004">
      <c r="A222" s="103">
        <v>218</v>
      </c>
      <c r="B222" s="20" t="s">
        <v>319</v>
      </c>
      <c r="C222" s="12">
        <f>+'12'!G222</f>
        <v>9</v>
      </c>
      <c r="D222" s="13">
        <v>0</v>
      </c>
      <c r="E222" s="12">
        <f t="shared" si="25"/>
        <v>9</v>
      </c>
      <c r="F222" s="13">
        <v>0</v>
      </c>
      <c r="G222" s="14">
        <f t="shared" si="26"/>
        <v>7</v>
      </c>
      <c r="H222" s="15">
        <v>2</v>
      </c>
      <c r="I222" s="16">
        <v>199</v>
      </c>
      <c r="J222" s="17">
        <f t="shared" si="27"/>
        <v>398</v>
      </c>
      <c r="K222" s="18" t="s">
        <v>16</v>
      </c>
      <c r="L222" s="19">
        <v>0</v>
      </c>
      <c r="M222" s="24">
        <f t="shared" si="28"/>
        <v>398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6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4258</v>
      </c>
    </row>
    <row r="226" spans="1:16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6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1710</v>
      </c>
      <c r="L227" s="38">
        <v>130</v>
      </c>
      <c r="M227" s="2">
        <v>870</v>
      </c>
      <c r="N227" s="2">
        <v>460</v>
      </c>
      <c r="O227" s="2">
        <v>50</v>
      </c>
      <c r="P227" s="2">
        <v>200</v>
      </c>
    </row>
    <row r="228" spans="1:16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6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f>SUM(L229:N229)</f>
        <v>0</v>
      </c>
    </row>
    <row r="230" spans="1:16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165</v>
      </c>
      <c r="M230" s="94" t="s">
        <v>218</v>
      </c>
      <c r="N230" s="40" t="s">
        <v>219</v>
      </c>
      <c r="O230" s="41" t="s">
        <v>220</v>
      </c>
    </row>
    <row r="231" spans="1:16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2383</v>
      </c>
      <c r="M231" s="42"/>
      <c r="N231" s="42"/>
      <c r="O231" s="42"/>
    </row>
    <row r="232" spans="1:16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2433</v>
      </c>
      <c r="M232" s="42"/>
      <c r="N232" s="42"/>
      <c r="O232" s="42"/>
    </row>
    <row r="233" spans="1:16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50</v>
      </c>
      <c r="M233" s="42"/>
      <c r="N233" s="42"/>
      <c r="O233" s="42"/>
    </row>
    <row r="234" spans="1:16" ht="25.5" x14ac:dyDescent="0.55000000000000004">
      <c r="G234" s="2"/>
      <c r="I234" s="158" t="s">
        <v>224</v>
      </c>
      <c r="J234" s="159"/>
      <c r="K234" s="34">
        <f>+K232-K231</f>
        <v>50</v>
      </c>
      <c r="M234" s="43"/>
      <c r="N234" s="43"/>
      <c r="O234" s="43"/>
    </row>
    <row r="235" spans="1:16" x14ac:dyDescent="0.5">
      <c r="G235" s="2"/>
      <c r="I235" s="28"/>
      <c r="M235" s="43"/>
      <c r="N235" s="43"/>
      <c r="O235" s="43"/>
    </row>
    <row r="236" spans="1:16" x14ac:dyDescent="0.5">
      <c r="G236" s="2"/>
      <c r="I236" s="2" t="s">
        <v>270</v>
      </c>
      <c r="J236" s="2">
        <f>+K225-K230+K233</f>
        <v>4143</v>
      </c>
      <c r="M236" s="44"/>
      <c r="N236" s="44"/>
      <c r="O236" s="44"/>
    </row>
    <row r="237" spans="1:16" x14ac:dyDescent="0.5">
      <c r="G237" s="2"/>
      <c r="I237" s="2" t="s">
        <v>271</v>
      </c>
      <c r="J237" s="2">
        <f>SUM(K226:K229)</f>
        <v>1710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6" x14ac:dyDescent="0.5">
      <c r="G238" s="2"/>
      <c r="I238" s="2" t="s">
        <v>272</v>
      </c>
      <c r="J238" s="2">
        <f>+K232</f>
        <v>2433</v>
      </c>
      <c r="M238" s="46" t="s">
        <v>225</v>
      </c>
      <c r="N238" s="47">
        <f>N237*30/100</f>
        <v>0</v>
      </c>
      <c r="O238" s="47">
        <f>O237*30/100</f>
        <v>0</v>
      </c>
    </row>
    <row r="239" spans="1:16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6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3918-7578-4C30-9CEB-A613E339ABCF}">
  <sheetPr>
    <tabColor rgb="FFCCFFFF"/>
  </sheetPr>
  <dimension ref="A1:Z309"/>
  <sheetViews>
    <sheetView zoomScaleNormal="100" zoomScalePageLayoutView="110" workbookViewId="0">
      <pane ySplit="4" topLeftCell="A224" activePane="bottomLeft" state="frozen"/>
      <selection pane="bottomLeft" activeCell="H235" sqref="H23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20.6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+'13'!G5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68" si="1">E5-F5-H5</f>
        <v>30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120</v>
      </c>
      <c r="D6" s="13">
        <v>0</v>
      </c>
      <c r="E6" s="12">
        <f t="shared" si="0"/>
        <v>120</v>
      </c>
      <c r="F6" s="13">
        <v>40</v>
      </c>
      <c r="G6" s="14">
        <f t="shared" si="1"/>
        <v>76</v>
      </c>
      <c r="H6" s="15">
        <v>4</v>
      </c>
      <c r="I6" s="16">
        <v>100</v>
      </c>
      <c r="J6" s="17">
        <f t="shared" ref="J6:J70" si="4">+I6*H6</f>
        <v>400</v>
      </c>
      <c r="K6" s="18" t="s">
        <v>330</v>
      </c>
      <c r="L6" s="19">
        <v>60</v>
      </c>
      <c r="M6" s="24">
        <f t="shared" ref="M6:M69" si="5">SUM(J6-L6)</f>
        <v>340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+'13'!G12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+'13'!G14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1</v>
      </c>
      <c r="H14" s="15">
        <v>2</v>
      </c>
      <c r="I14" s="22">
        <v>65</v>
      </c>
      <c r="J14" s="17">
        <f t="shared" si="4"/>
        <v>130</v>
      </c>
      <c r="K14" s="18" t="s">
        <v>16</v>
      </c>
      <c r="L14" s="19">
        <v>0</v>
      </c>
      <c r="M14" s="24">
        <f t="shared" si="5"/>
        <v>130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17">
        <f t="shared" si="4"/>
        <v>85</v>
      </c>
      <c r="K22" s="18" t="s">
        <v>280</v>
      </c>
      <c r="L22" s="19">
        <v>40</v>
      </c>
      <c r="M22" s="24">
        <f t="shared" si="5"/>
        <v>45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+'13'!G23</f>
        <v>13</v>
      </c>
      <c r="D23" s="13">
        <v>0</v>
      </c>
      <c r="E23" s="14">
        <f>C23+D23</f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+'13'!G24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+'13'!G34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3</v>
      </c>
      <c r="H36" s="15">
        <v>2</v>
      </c>
      <c r="I36" s="16">
        <v>100</v>
      </c>
      <c r="J36" s="17">
        <f t="shared" si="4"/>
        <v>200</v>
      </c>
      <c r="K36" s="18" t="s">
        <v>289</v>
      </c>
      <c r="L36" s="19">
        <v>20</v>
      </c>
      <c r="M36" s="24">
        <f t="shared" si="5"/>
        <v>180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24</v>
      </c>
      <c r="D37" s="13">
        <v>0</v>
      </c>
      <c r="E37" s="12">
        <f t="shared" si="0"/>
        <v>24</v>
      </c>
      <c r="F37" s="13">
        <v>0</v>
      </c>
      <c r="G37" s="14">
        <f t="shared" si="1"/>
        <v>22</v>
      </c>
      <c r="H37" s="15">
        <v>2</v>
      </c>
      <c r="I37" s="16">
        <v>100</v>
      </c>
      <c r="J37" s="17">
        <f t="shared" si="4"/>
        <v>200</v>
      </c>
      <c r="K37" s="18" t="s">
        <v>331</v>
      </c>
      <c r="L37" s="19">
        <v>20</v>
      </c>
      <c r="M37" s="24">
        <f t="shared" si="5"/>
        <v>180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20</v>
      </c>
      <c r="D38" s="13">
        <v>0</v>
      </c>
      <c r="E38" s="12">
        <f t="shared" si="0"/>
        <v>20</v>
      </c>
      <c r="F38" s="13">
        <v>0</v>
      </c>
      <c r="G38" s="14">
        <f t="shared" si="1"/>
        <v>20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13</v>
      </c>
      <c r="D39" s="13">
        <v>0</v>
      </c>
      <c r="E39" s="12">
        <f t="shared" si="0"/>
        <v>13</v>
      </c>
      <c r="F39" s="13">
        <v>0</v>
      </c>
      <c r="G39" s="14">
        <f t="shared" si="1"/>
        <v>12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+'13'!G40</f>
        <v>20</v>
      </c>
      <c r="D40" s="13">
        <v>0</v>
      </c>
      <c r="E40" s="12">
        <f t="shared" si="0"/>
        <v>20</v>
      </c>
      <c r="F40" s="13">
        <v>0</v>
      </c>
      <c r="G40" s="14">
        <f t="shared" si="1"/>
        <v>17</v>
      </c>
      <c r="H40" s="15">
        <v>3</v>
      </c>
      <c r="I40" s="16">
        <v>50</v>
      </c>
      <c r="J40" s="17">
        <f t="shared" si="4"/>
        <v>150</v>
      </c>
      <c r="K40" s="18" t="s">
        <v>280</v>
      </c>
      <c r="L40" s="19">
        <v>75</v>
      </c>
      <c r="M40" s="24">
        <f t="shared" si="5"/>
        <v>75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+'13'!G42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6</v>
      </c>
      <c r="H44" s="15">
        <v>1</v>
      </c>
      <c r="I44" s="16">
        <v>50</v>
      </c>
      <c r="J44" s="17">
        <f t="shared" si="4"/>
        <v>50</v>
      </c>
      <c r="K44" s="18" t="s">
        <v>289</v>
      </c>
      <c r="L44" s="19">
        <v>10</v>
      </c>
      <c r="M44" s="24">
        <f t="shared" si="5"/>
        <v>40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7</v>
      </c>
      <c r="D47" s="13">
        <v>0</v>
      </c>
      <c r="E47" s="12">
        <f t="shared" si="0"/>
        <v>7</v>
      </c>
      <c r="F47" s="13">
        <v>0</v>
      </c>
      <c r="G47" s="14">
        <f t="shared" si="1"/>
        <v>7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+'13'!G62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2</v>
      </c>
      <c r="H62" s="15">
        <v>2</v>
      </c>
      <c r="I62" s="22">
        <v>50</v>
      </c>
      <c r="J62" s="17">
        <f t="shared" si="4"/>
        <v>100</v>
      </c>
      <c r="K62" s="18" t="s">
        <v>289</v>
      </c>
      <c r="L62" s="19">
        <v>10</v>
      </c>
      <c r="M62" s="24">
        <f t="shared" si="5"/>
        <v>90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+'13'!G63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12</v>
      </c>
      <c r="D67" s="13">
        <v>0</v>
      </c>
      <c r="E67" s="12">
        <f>C67+D67</f>
        <v>12</v>
      </c>
      <c r="F67" s="13">
        <v>0</v>
      </c>
      <c r="G67" s="14">
        <f t="shared" si="1"/>
        <v>12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+'13'!G70</f>
        <v>8</v>
      </c>
      <c r="D70" s="13">
        <v>0</v>
      </c>
      <c r="E70" s="12">
        <f t="shared" si="0"/>
        <v>8</v>
      </c>
      <c r="F70" s="13">
        <v>0</v>
      </c>
      <c r="G70" s="14">
        <f t="shared" si="6"/>
        <v>5</v>
      </c>
      <c r="H70" s="15">
        <v>3</v>
      </c>
      <c r="I70" s="22">
        <v>50</v>
      </c>
      <c r="J70" s="17">
        <f t="shared" si="4"/>
        <v>150</v>
      </c>
      <c r="K70" s="18" t="s">
        <v>300</v>
      </c>
      <c r="L70" s="19">
        <v>100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+'13'!G71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0</v>
      </c>
      <c r="H71" s="15">
        <v>1</v>
      </c>
      <c r="I71" s="22">
        <v>60</v>
      </c>
      <c r="J71" s="17">
        <f t="shared" ref="J71:J134" si="10">+I71*H71</f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+'13'!G73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+'13'!G74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+'13'!G77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324</v>
      </c>
      <c r="L79" s="19">
        <v>50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+'13'!G81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+'13'!G86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+'13'!G87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+'13'!G88</f>
        <v>6</v>
      </c>
      <c r="D88" s="13">
        <v>0</v>
      </c>
      <c r="E88" s="12">
        <f t="shared" si="0"/>
        <v>6</v>
      </c>
      <c r="F88" s="13">
        <v>0</v>
      </c>
      <c r="G88" s="14">
        <f t="shared" si="6"/>
        <v>6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+'13'!G89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+'13'!G92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1</v>
      </c>
      <c r="H92" s="15">
        <v>2</v>
      </c>
      <c r="I92" s="21">
        <v>120</v>
      </c>
      <c r="J92" s="17">
        <f t="shared" si="10"/>
        <v>240</v>
      </c>
      <c r="K92" s="18" t="s">
        <v>332</v>
      </c>
      <c r="L92" s="19">
        <v>132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+'13'!G97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+'13'!G101</f>
        <v>17</v>
      </c>
      <c r="D101" s="13">
        <v>0</v>
      </c>
      <c r="E101" s="12">
        <f t="shared" si="11"/>
        <v>17</v>
      </c>
      <c r="F101" s="13">
        <v>0</v>
      </c>
      <c r="G101" s="14">
        <f t="shared" si="6"/>
        <v>16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5</v>
      </c>
      <c r="M101" s="24">
        <f t="shared" si="9"/>
        <v>50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+'13'!G102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8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+'13'!G106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9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+'13'!G107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158</v>
      </c>
      <c r="C150" s="12">
        <f>+'13'!G150</f>
        <v>4</v>
      </c>
      <c r="D150" s="13">
        <v>0</v>
      </c>
      <c r="E150" s="12">
        <f t="shared" si="11"/>
        <v>4</v>
      </c>
      <c r="F150" s="13">
        <v>0</v>
      </c>
      <c r="G150" s="14">
        <f t="shared" si="6"/>
        <v>4</v>
      </c>
      <c r="H150" s="15">
        <v>0</v>
      </c>
      <c r="I150" s="22">
        <v>120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+'13'!G151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6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+'13'!G152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+'13'!G155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+'13'!G156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+'13'!G159</f>
        <v>4</v>
      </c>
      <c r="D159" s="13">
        <v>0</v>
      </c>
      <c r="E159" s="12">
        <f t="shared" si="11"/>
        <v>4</v>
      </c>
      <c r="F159" s="13">
        <v>0</v>
      </c>
      <c r="G159" s="14">
        <f t="shared" si="14"/>
        <v>3</v>
      </c>
      <c r="H159" s="15">
        <v>1</v>
      </c>
      <c r="I159" s="22">
        <v>90</v>
      </c>
      <c r="J159" s="17">
        <f t="shared" si="13"/>
        <v>90</v>
      </c>
      <c r="K159" s="18" t="s">
        <v>16</v>
      </c>
      <c r="L159" s="19">
        <v>0</v>
      </c>
      <c r="M159" s="24">
        <f t="shared" si="12"/>
        <v>90</v>
      </c>
    </row>
    <row r="160" spans="1:13" ht="25.5" x14ac:dyDescent="0.55000000000000004">
      <c r="A160" s="10">
        <v>156</v>
      </c>
      <c r="B160" s="20" t="s">
        <v>167</v>
      </c>
      <c r="C160" s="12">
        <f>+'13'!G160</f>
        <v>4</v>
      </c>
      <c r="D160" s="13">
        <v>0</v>
      </c>
      <c r="E160" s="12">
        <f t="shared" si="11"/>
        <v>4</v>
      </c>
      <c r="F160" s="13">
        <v>0</v>
      </c>
      <c r="G160" s="14">
        <f t="shared" si="14"/>
        <v>4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+'13'!G161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+'13'!G162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+'13'!G164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+'13'!G167</f>
        <v>2</v>
      </c>
      <c r="D167" s="13">
        <v>0</v>
      </c>
      <c r="E167" s="12">
        <f t="shared" si="11"/>
        <v>2</v>
      </c>
      <c r="F167" s="13">
        <v>0</v>
      </c>
      <c r="G167" s="14">
        <f t="shared" si="14"/>
        <v>2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+'13'!G168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+'13'!G170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+'13'!G178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2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+'13'!G179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+'13'!G181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+'13'!G183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16</v>
      </c>
      <c r="L189" s="19">
        <v>0</v>
      </c>
      <c r="M189" s="24">
        <f t="shared" si="12"/>
        <v>55</v>
      </c>
    </row>
    <row r="190" spans="1:13" ht="25.5" x14ac:dyDescent="0.55000000000000004">
      <c r="A190" s="10">
        <v>186</v>
      </c>
      <c r="B190" s="20" t="s">
        <v>196</v>
      </c>
      <c r="C190" s="12">
        <f>+'13'!G190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+'13'!G198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+'13'!G199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+'13'!G211</f>
        <v>0</v>
      </c>
      <c r="D211" s="13">
        <v>0</v>
      </c>
      <c r="E211" s="12">
        <f t="shared" ref="E211:E220" si="18">C211+D211</f>
        <v>0</v>
      </c>
      <c r="F211" s="13">
        <v>0</v>
      </c>
      <c r="G211" s="14">
        <f t="shared" ref="G211:G220" si="19">E211-F211-H211</f>
        <v>0</v>
      </c>
      <c r="H211" s="15">
        <v>0</v>
      </c>
      <c r="I211" s="16">
        <v>60</v>
      </c>
      <c r="J211" s="17">
        <f t="shared" ref="J211:J220" si="20">+I211*H211</f>
        <v>0</v>
      </c>
      <c r="K211" s="18" t="s">
        <v>16</v>
      </c>
      <c r="L211" s="19">
        <v>0</v>
      </c>
      <c r="M211" s="24">
        <f t="shared" ref="M211:M220" si="21">SUM(J211-L211)</f>
        <v>0</v>
      </c>
    </row>
    <row r="212" spans="1:14" ht="25.5" x14ac:dyDescent="0.55000000000000004">
      <c r="A212" s="10">
        <v>208</v>
      </c>
      <c r="B212" s="20" t="s">
        <v>275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+'13'!G217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+'13'!G218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+'13'!G219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+'13'!G220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60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4" ht="25.5" x14ac:dyDescent="0.55000000000000004">
      <c r="A221" s="103">
        <v>217</v>
      </c>
      <c r="B221" s="20" t="s">
        <v>296</v>
      </c>
      <c r="C221" s="12">
        <f>+'13'!G221</f>
        <v>2</v>
      </c>
      <c r="D221" s="13">
        <v>0</v>
      </c>
      <c r="E221" s="12">
        <f t="shared" ref="E221" si="22">C221+D221</f>
        <v>2</v>
      </c>
      <c r="F221" s="13">
        <v>0</v>
      </c>
      <c r="G221" s="14">
        <f t="shared" ref="G221" si="23">E221-F221-H221</f>
        <v>2</v>
      </c>
      <c r="H221" s="15">
        <v>0</v>
      </c>
      <c r="I221" s="16">
        <v>0</v>
      </c>
      <c r="J221" s="17">
        <f t="shared" ref="J221" si="24">+I221*H221</f>
        <v>0</v>
      </c>
      <c r="K221" s="18" t="s">
        <v>16</v>
      </c>
      <c r="L221" s="19">
        <v>0</v>
      </c>
      <c r="M221" s="24">
        <f t="shared" ref="M221" si="25">SUM(J221-L221)</f>
        <v>0</v>
      </c>
    </row>
    <row r="222" spans="1:14" ht="25.5" x14ac:dyDescent="0.55000000000000004">
      <c r="A222" s="103">
        <v>218</v>
      </c>
      <c r="B222" s="20" t="s">
        <v>319</v>
      </c>
      <c r="C222" s="12">
        <f>+'13'!G222</f>
        <v>7</v>
      </c>
      <c r="D222" s="13">
        <v>0</v>
      </c>
      <c r="E222" s="12">
        <f t="shared" ref="E222" si="26">C222+D222</f>
        <v>7</v>
      </c>
      <c r="F222" s="13">
        <v>0</v>
      </c>
      <c r="G222" s="14">
        <f t="shared" ref="G222" si="27">E222-F222-H222</f>
        <v>0</v>
      </c>
      <c r="H222" s="15">
        <v>7</v>
      </c>
      <c r="I222" s="16">
        <v>199</v>
      </c>
      <c r="J222" s="17">
        <f t="shared" ref="J222" si="28">+I222*H222</f>
        <v>1393</v>
      </c>
      <c r="K222" s="18" t="s">
        <v>16</v>
      </c>
      <c r="L222" s="19">
        <v>0</v>
      </c>
      <c r="M222" s="24">
        <f t="shared" ref="M222" si="29">SUM(J222-L222)</f>
        <v>1393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3858</v>
      </c>
    </row>
    <row r="226" spans="1:17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2318</v>
      </c>
      <c r="L227" s="38">
        <v>100</v>
      </c>
      <c r="M227" s="2">
        <v>250</v>
      </c>
      <c r="N227" s="2">
        <v>25</v>
      </c>
      <c r="O227" s="2">
        <v>220</v>
      </c>
      <c r="P227" s="2">
        <v>995</v>
      </c>
      <c r="Q227" s="2">
        <v>728</v>
      </c>
    </row>
    <row r="228" spans="1:17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7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7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522</v>
      </c>
      <c r="M230" s="94" t="s">
        <v>218</v>
      </c>
      <c r="N230" s="40" t="s">
        <v>219</v>
      </c>
      <c r="O230" s="41" t="s">
        <v>220</v>
      </c>
    </row>
    <row r="231" spans="1:17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1018</v>
      </c>
      <c r="M231" s="42"/>
      <c r="N231" s="42">
        <v>120</v>
      </c>
      <c r="O231" s="42"/>
    </row>
    <row r="232" spans="1:17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1018</v>
      </c>
      <c r="M232" s="42"/>
      <c r="N232" s="42">
        <v>150</v>
      </c>
      <c r="O232" s="42"/>
    </row>
    <row r="233" spans="1:17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3336</v>
      </c>
      <c r="M236" s="44"/>
      <c r="N236" s="44"/>
      <c r="O236" s="44"/>
    </row>
    <row r="237" spans="1:17" x14ac:dyDescent="0.5">
      <c r="G237" s="2"/>
      <c r="I237" s="2" t="s">
        <v>271</v>
      </c>
      <c r="J237" s="2">
        <f>SUM(K226:K229)</f>
        <v>2318</v>
      </c>
      <c r="M237" s="45">
        <f>SUM(M231:M236)</f>
        <v>0</v>
      </c>
      <c r="N237" s="45">
        <f>SUM(N231:N236)</f>
        <v>270</v>
      </c>
      <c r="O237" s="45">
        <f>SUM(O231:O236)</f>
        <v>0</v>
      </c>
    </row>
    <row r="238" spans="1:17" x14ac:dyDescent="0.5">
      <c r="G238" s="2"/>
      <c r="I238" s="2" t="s">
        <v>272</v>
      </c>
      <c r="J238" s="2">
        <f>+K232</f>
        <v>1018</v>
      </c>
      <c r="M238" s="46" t="s">
        <v>225</v>
      </c>
      <c r="N238" s="47">
        <f>N237*30/100</f>
        <v>81</v>
      </c>
      <c r="O238" s="47">
        <f>O237*30/100</f>
        <v>0</v>
      </c>
    </row>
    <row r="239" spans="1:17" x14ac:dyDescent="0.5">
      <c r="G239" s="2"/>
      <c r="I239" s="2"/>
      <c r="M239" s="46" t="s">
        <v>226</v>
      </c>
      <c r="N239" s="47">
        <f>N238*7/100</f>
        <v>5.67</v>
      </c>
      <c r="O239" s="47">
        <f>O238*7/100</f>
        <v>0</v>
      </c>
    </row>
    <row r="240" spans="1:17" x14ac:dyDescent="0.5">
      <c r="G240" s="2"/>
      <c r="I240" s="2"/>
      <c r="M240" s="95" t="s">
        <v>5</v>
      </c>
      <c r="N240" s="48">
        <f>N237-N238-N239</f>
        <v>183.33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5D8C-A6C4-41DE-B142-45E9B5A55688}">
  <sheetPr>
    <tabColor rgb="FFCCFFFF"/>
  </sheetPr>
  <dimension ref="A1:Z309"/>
  <sheetViews>
    <sheetView zoomScaleNormal="100" zoomScalePageLayoutView="110" workbookViewId="0">
      <pane ySplit="4" topLeftCell="A223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375" style="50" customWidth="1"/>
    <col min="10" max="10" width="9.125" style="2" bestFit="1" customWidth="1"/>
    <col min="11" max="11" width="18.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+'14'!G5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68" si="1">E5-F5-H5</f>
        <v>24</v>
      </c>
      <c r="H5" s="15">
        <v>6</v>
      </c>
      <c r="I5" s="16">
        <v>50</v>
      </c>
      <c r="J5" s="17">
        <f>+I5*H5</f>
        <v>300</v>
      </c>
      <c r="K5" s="18" t="s">
        <v>290</v>
      </c>
      <c r="L5" s="19">
        <v>25</v>
      </c>
      <c r="M5" s="24">
        <f>SUM(J5-L5)</f>
        <v>275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76</v>
      </c>
      <c r="D6" s="13">
        <v>0</v>
      </c>
      <c r="E6" s="12">
        <f t="shared" si="0"/>
        <v>76</v>
      </c>
      <c r="F6" s="13">
        <v>0</v>
      </c>
      <c r="G6" s="14">
        <f t="shared" si="1"/>
        <v>58</v>
      </c>
      <c r="H6" s="15">
        <v>18</v>
      </c>
      <c r="I6" s="16">
        <v>100</v>
      </c>
      <c r="J6" s="17">
        <f t="shared" ref="J6:J70" si="4">+I6*H6</f>
        <v>1800</v>
      </c>
      <c r="K6" s="18" t="s">
        <v>333</v>
      </c>
      <c r="L6" s="19">
        <v>200</v>
      </c>
      <c r="M6" s="24">
        <f t="shared" ref="M6:M69" si="5">SUM(J6-L6)</f>
        <v>1600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+'14'!G12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3</v>
      </c>
      <c r="H12" s="15">
        <v>2</v>
      </c>
      <c r="I12" s="22">
        <v>50</v>
      </c>
      <c r="J12" s="17">
        <f t="shared" si="4"/>
        <v>100</v>
      </c>
      <c r="K12" s="18" t="s">
        <v>16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+'14'!G14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+'14'!G19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+'14'!G22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+'14'!G23</f>
        <v>12</v>
      </c>
      <c r="D23" s="13">
        <v>0</v>
      </c>
      <c r="E23" s="14">
        <f>C23+D23</f>
        <v>12</v>
      </c>
      <c r="F23" s="13">
        <v>0</v>
      </c>
      <c r="G23" s="14">
        <f t="shared" si="1"/>
        <v>11</v>
      </c>
      <c r="H23" s="15">
        <v>1</v>
      </c>
      <c r="I23" s="16">
        <v>100</v>
      </c>
      <c r="J23" s="17">
        <f t="shared" si="4"/>
        <v>100</v>
      </c>
      <c r="K23" s="18" t="s">
        <v>284</v>
      </c>
      <c r="L23" s="19">
        <v>20</v>
      </c>
      <c r="M23" s="24">
        <f t="shared" si="5"/>
        <v>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+'14'!G24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+'14'!G26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+'14'!G29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284</v>
      </c>
      <c r="L29" s="19">
        <v>20</v>
      </c>
      <c r="M29" s="24">
        <f t="shared" si="5"/>
        <v>80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+'14'!G34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+'14'!G35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+'14'!G36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+'14'!G37</f>
        <v>22</v>
      </c>
      <c r="D37" s="13">
        <v>0</v>
      </c>
      <c r="E37" s="12">
        <f t="shared" si="0"/>
        <v>22</v>
      </c>
      <c r="F37" s="13">
        <v>0</v>
      </c>
      <c r="G37" s="14">
        <f t="shared" si="1"/>
        <v>20</v>
      </c>
      <c r="H37" s="15">
        <v>2</v>
      </c>
      <c r="I37" s="16">
        <v>100</v>
      </c>
      <c r="J37" s="17">
        <f t="shared" si="4"/>
        <v>200</v>
      </c>
      <c r="K37" s="18" t="s">
        <v>289</v>
      </c>
      <c r="L37" s="19">
        <v>20</v>
      </c>
      <c r="M37" s="24">
        <f t="shared" si="5"/>
        <v>180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+'14'!G38</f>
        <v>20</v>
      </c>
      <c r="D38" s="13">
        <v>0</v>
      </c>
      <c r="E38" s="12">
        <f t="shared" si="0"/>
        <v>20</v>
      </c>
      <c r="F38" s="13">
        <v>5</v>
      </c>
      <c r="G38" s="14">
        <f t="shared" si="1"/>
        <v>13</v>
      </c>
      <c r="H38" s="15">
        <v>2</v>
      </c>
      <c r="I38" s="16">
        <v>50</v>
      </c>
      <c r="J38" s="17">
        <f t="shared" si="4"/>
        <v>100</v>
      </c>
      <c r="K38" s="18" t="s">
        <v>16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+'14'!G39</f>
        <v>12</v>
      </c>
      <c r="D39" s="13">
        <v>0</v>
      </c>
      <c r="E39" s="12">
        <f t="shared" si="0"/>
        <v>12</v>
      </c>
      <c r="F39" s="13">
        <v>5</v>
      </c>
      <c r="G39" s="14">
        <f t="shared" si="1"/>
        <v>7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+'14'!G40</f>
        <v>17</v>
      </c>
      <c r="D40" s="13">
        <v>0</v>
      </c>
      <c r="E40" s="12">
        <f t="shared" si="0"/>
        <v>17</v>
      </c>
      <c r="F40" s="13">
        <v>5</v>
      </c>
      <c r="G40" s="14">
        <f t="shared" si="1"/>
        <v>10</v>
      </c>
      <c r="H40" s="15">
        <v>2</v>
      </c>
      <c r="I40" s="16">
        <v>50</v>
      </c>
      <c r="J40" s="17">
        <f t="shared" si="4"/>
        <v>100</v>
      </c>
      <c r="K40" s="18" t="s">
        <v>280</v>
      </c>
      <c r="L40" s="19">
        <v>50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+'14'!G41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+'14'!G42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10</v>
      </c>
      <c r="H42" s="15">
        <v>2</v>
      </c>
      <c r="I42" s="16">
        <v>50</v>
      </c>
      <c r="J42" s="17">
        <f t="shared" si="4"/>
        <v>100</v>
      </c>
      <c r="K42" s="18" t="s">
        <v>16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+'14'!G43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+'14'!G44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5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+'14'!G46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+'14'!G47</f>
        <v>7</v>
      </c>
      <c r="D47" s="13">
        <v>0</v>
      </c>
      <c r="E47" s="12">
        <f t="shared" si="0"/>
        <v>7</v>
      </c>
      <c r="F47" s="13">
        <v>0</v>
      </c>
      <c r="G47" s="14">
        <f t="shared" si="1"/>
        <v>7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+'14'!G48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0</v>
      </c>
      <c r="H48" s="15">
        <v>2</v>
      </c>
      <c r="I48" s="16">
        <v>50</v>
      </c>
      <c r="J48" s="17">
        <f t="shared" si="4"/>
        <v>100</v>
      </c>
      <c r="K48" s="18" t="s">
        <v>16</v>
      </c>
      <c r="L48" s="19">
        <v>0</v>
      </c>
      <c r="M48" s="24">
        <f t="shared" si="5"/>
        <v>100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+'14'!G50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+'14'!G54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1</v>
      </c>
      <c r="H54" s="15">
        <v>1</v>
      </c>
      <c r="I54" s="16">
        <v>120</v>
      </c>
      <c r="J54" s="17">
        <f t="shared" si="4"/>
        <v>120</v>
      </c>
      <c r="K54" s="18" t="s">
        <v>334</v>
      </c>
      <c r="L54" s="19">
        <v>35</v>
      </c>
      <c r="M54" s="24">
        <f t="shared" si="5"/>
        <v>85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+'14'!G55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+'14'!G57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3">
        <v>120</v>
      </c>
      <c r="J57" s="17">
        <f t="shared" si="4"/>
        <v>120</v>
      </c>
      <c r="K57" s="18" t="s">
        <v>334</v>
      </c>
      <c r="L57" s="19">
        <v>35</v>
      </c>
      <c r="M57" s="24">
        <f t="shared" si="5"/>
        <v>85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+'14'!G61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+'14'!G63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3</v>
      </c>
      <c r="H63" s="15">
        <v>1</v>
      </c>
      <c r="I63" s="22">
        <v>50</v>
      </c>
      <c r="J63" s="17">
        <f t="shared" si="4"/>
        <v>50</v>
      </c>
      <c r="K63" s="18" t="s">
        <v>16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+'14'!G66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+'14'!G67</f>
        <v>12</v>
      </c>
      <c r="D67" s="13">
        <v>0</v>
      </c>
      <c r="E67" s="12">
        <f>C67+D67</f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17">
        <f t="shared" si="4"/>
        <v>50</v>
      </c>
      <c r="K67" s="18" t="s">
        <v>284</v>
      </c>
      <c r="L67" s="19">
        <v>10</v>
      </c>
      <c r="M67" s="24">
        <f t="shared" si="5"/>
        <v>40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+'14'!G73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+'14'!G74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+'14'!G79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1</v>
      </c>
      <c r="H79" s="15">
        <v>2</v>
      </c>
      <c r="I79" s="21">
        <v>50</v>
      </c>
      <c r="J79" s="17">
        <f t="shared" si="10"/>
        <v>100</v>
      </c>
      <c r="K79" s="18" t="s">
        <v>284</v>
      </c>
      <c r="L79" s="19">
        <v>20</v>
      </c>
      <c r="M79" s="24">
        <f t="shared" si="9"/>
        <v>80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+'14'!G81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+'14'!G86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+'14'!G87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+'14'!G88</f>
        <v>6</v>
      </c>
      <c r="D88" s="13">
        <v>0</v>
      </c>
      <c r="E88" s="12">
        <f t="shared" si="0"/>
        <v>6</v>
      </c>
      <c r="F88" s="13">
        <v>0</v>
      </c>
      <c r="G88" s="14">
        <f t="shared" si="6"/>
        <v>5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+'14'!G89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+'14'!G92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1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+'14'!G97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+'14'!G101</f>
        <v>16</v>
      </c>
      <c r="D101" s="13">
        <v>0</v>
      </c>
      <c r="E101" s="12">
        <f t="shared" si="11"/>
        <v>16</v>
      </c>
      <c r="F101" s="13">
        <v>0</v>
      </c>
      <c r="G101" s="14">
        <f t="shared" si="6"/>
        <v>16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+'14'!G102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7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+'14'!G106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+'14'!G107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+'14'!G150</f>
        <v>4</v>
      </c>
      <c r="D150" s="13">
        <v>35</v>
      </c>
      <c r="E150" s="12">
        <f t="shared" si="11"/>
        <v>39</v>
      </c>
      <c r="F150" s="13">
        <v>0</v>
      </c>
      <c r="G150" s="14">
        <f t="shared" si="6"/>
        <v>36</v>
      </c>
      <c r="H150" s="15">
        <v>3</v>
      </c>
      <c r="I150" s="22">
        <v>150</v>
      </c>
      <c r="J150" s="17">
        <f t="shared" si="13"/>
        <v>450</v>
      </c>
      <c r="K150" s="18" t="s">
        <v>16</v>
      </c>
      <c r="L150" s="19">
        <v>75</v>
      </c>
      <c r="M150" s="24">
        <f t="shared" si="12"/>
        <v>375</v>
      </c>
    </row>
    <row r="151" spans="1:13" ht="25.5" x14ac:dyDescent="0.55000000000000004">
      <c r="A151" s="10">
        <v>147</v>
      </c>
      <c r="B151" s="20" t="s">
        <v>159</v>
      </c>
      <c r="C151" s="12">
        <f>+'14'!G151</f>
        <v>6</v>
      </c>
      <c r="D151" s="13">
        <v>0</v>
      </c>
      <c r="E151" s="12">
        <f t="shared" si="11"/>
        <v>6</v>
      </c>
      <c r="F151" s="13">
        <v>0</v>
      </c>
      <c r="G151" s="14">
        <f t="shared" si="6"/>
        <v>5</v>
      </c>
      <c r="H151" s="15">
        <v>1</v>
      </c>
      <c r="I151" s="22">
        <v>120</v>
      </c>
      <c r="J151" s="17">
        <f t="shared" si="13"/>
        <v>120</v>
      </c>
      <c r="K151" s="18" t="s">
        <v>16</v>
      </c>
      <c r="L151" s="19">
        <v>0</v>
      </c>
      <c r="M151" s="24">
        <f t="shared" si="12"/>
        <v>120</v>
      </c>
    </row>
    <row r="152" spans="1:13" ht="25.5" x14ac:dyDescent="0.55000000000000004">
      <c r="A152" s="10">
        <v>148</v>
      </c>
      <c r="B152" s="20" t="s">
        <v>160</v>
      </c>
      <c r="C152" s="12">
        <f>+'14'!G152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+'14'!G155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+'14'!G156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+'14'!G159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+'14'!G160</f>
        <v>4</v>
      </c>
      <c r="D160" s="13">
        <v>0</v>
      </c>
      <c r="E160" s="12">
        <f t="shared" si="11"/>
        <v>4</v>
      </c>
      <c r="F160" s="13">
        <v>0</v>
      </c>
      <c r="G160" s="14">
        <f t="shared" si="14"/>
        <v>4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+'14'!G161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+'14'!G162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+'14'!G164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+'14'!G167</f>
        <v>2</v>
      </c>
      <c r="D167" s="13">
        <v>0</v>
      </c>
      <c r="E167" s="12">
        <f t="shared" si="11"/>
        <v>2</v>
      </c>
      <c r="F167" s="13">
        <v>0</v>
      </c>
      <c r="G167" s="14">
        <f t="shared" si="14"/>
        <v>2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+'14'!G168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+'14'!G170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+'14'!G178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2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+'14'!G179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+'14'!G181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+'14'!G183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+'14'!G184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16</v>
      </c>
      <c r="L189" s="19">
        <v>0</v>
      </c>
      <c r="M189" s="24">
        <f t="shared" si="12"/>
        <v>50</v>
      </c>
    </row>
    <row r="190" spans="1:13" ht="25.5" x14ac:dyDescent="0.55000000000000004">
      <c r="A190" s="10">
        <v>186</v>
      </c>
      <c r="B190" s="20" t="s">
        <v>196</v>
      </c>
      <c r="C190" s="12">
        <f>+'14'!G190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+'14'!G198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+'14'!G199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+'14'!G211</f>
        <v>0</v>
      </c>
      <c r="D211" s="13">
        <v>0</v>
      </c>
      <c r="E211" s="12">
        <f t="shared" ref="E211:E221" si="18">C211+D211</f>
        <v>0</v>
      </c>
      <c r="F211" s="13">
        <v>0</v>
      </c>
      <c r="G211" s="14">
        <f t="shared" ref="G211:G221" si="19">E211-F211-H211</f>
        <v>0</v>
      </c>
      <c r="H211" s="15">
        <v>0</v>
      </c>
      <c r="I211" s="16">
        <v>60</v>
      </c>
      <c r="J211" s="17">
        <f t="shared" ref="J211:J221" si="20">+I211*H211</f>
        <v>0</v>
      </c>
      <c r="K211" s="18" t="s">
        <v>16</v>
      </c>
      <c r="L211" s="19">
        <v>0</v>
      </c>
      <c r="M211" s="24">
        <f t="shared" ref="M211:M221" si="21">SUM(J211-L211)</f>
        <v>0</v>
      </c>
    </row>
    <row r="212" spans="1:14" ht="25.5" x14ac:dyDescent="0.55000000000000004">
      <c r="A212" s="10">
        <v>208</v>
      </c>
      <c r="B212" s="20" t="s">
        <v>275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+'14'!G217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+'14'!G218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4" ht="25.5" x14ac:dyDescent="0.55000000000000004">
      <c r="A219" s="1">
        <v>215</v>
      </c>
      <c r="B219" s="20" t="s">
        <v>288</v>
      </c>
      <c r="C219" s="12">
        <f>+'14'!G219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+'14'!G220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35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4" ht="25.5" x14ac:dyDescent="0.55000000000000004">
      <c r="A221" s="103">
        <v>217</v>
      </c>
      <c r="B221" s="20" t="s">
        <v>296</v>
      </c>
      <c r="C221" s="12">
        <f>+'14'!G221</f>
        <v>2</v>
      </c>
      <c r="D221" s="13">
        <v>0</v>
      </c>
      <c r="E221" s="12">
        <f t="shared" si="18"/>
        <v>2</v>
      </c>
      <c r="F221" s="13">
        <v>0</v>
      </c>
      <c r="G221" s="14">
        <f t="shared" si="19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+'14'!G222</f>
        <v>0</v>
      </c>
      <c r="D222" s="13">
        <v>0</v>
      </c>
      <c r="E222" s="12">
        <f t="shared" ref="E222" si="22">C222+D222</f>
        <v>0</v>
      </c>
      <c r="F222" s="13">
        <v>0</v>
      </c>
      <c r="G222" s="14">
        <f t="shared" ref="G222" si="23">E222-F222-H222</f>
        <v>0</v>
      </c>
      <c r="H222" s="15">
        <v>0</v>
      </c>
      <c r="I222" s="16">
        <v>199</v>
      </c>
      <c r="J222" s="17">
        <f t="shared" ref="J222" si="24">+I222*H222</f>
        <v>0</v>
      </c>
      <c r="K222" s="18" t="s">
        <v>16</v>
      </c>
      <c r="L222" s="19">
        <v>0</v>
      </c>
      <c r="M222" s="24">
        <f t="shared" ref="M222" si="25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20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4460</v>
      </c>
    </row>
    <row r="226" spans="1:20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20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1160</v>
      </c>
      <c r="L227" s="38">
        <v>10</v>
      </c>
      <c r="M227" s="2">
        <v>40</v>
      </c>
      <c r="N227" s="2">
        <v>100</v>
      </c>
      <c r="O227" s="2">
        <v>210</v>
      </c>
      <c r="P227" s="2">
        <v>200</v>
      </c>
      <c r="Q227" s="2">
        <v>75</v>
      </c>
      <c r="R227" s="2">
        <v>400</v>
      </c>
      <c r="S227" s="2">
        <v>100</v>
      </c>
      <c r="T227" s="2">
        <v>25</v>
      </c>
    </row>
    <row r="228" spans="1:20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20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20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510</v>
      </c>
      <c r="M230" s="94" t="s">
        <v>218</v>
      </c>
      <c r="N230" s="40" t="s">
        <v>219</v>
      </c>
      <c r="O230" s="41" t="s">
        <v>220</v>
      </c>
    </row>
    <row r="231" spans="1:20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2790</v>
      </c>
      <c r="M231" s="42"/>
      <c r="N231" s="42"/>
      <c r="O231" s="42"/>
    </row>
    <row r="232" spans="1:20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2800</v>
      </c>
      <c r="M232" s="42"/>
      <c r="N232" s="42"/>
      <c r="O232" s="42"/>
    </row>
    <row r="233" spans="1:20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10</v>
      </c>
      <c r="M233" s="42"/>
      <c r="N233" s="42"/>
      <c r="O233" s="42"/>
    </row>
    <row r="234" spans="1:20" ht="25.5" x14ac:dyDescent="0.55000000000000004">
      <c r="G234" s="2"/>
      <c r="I234" s="158" t="s">
        <v>224</v>
      </c>
      <c r="J234" s="159"/>
      <c r="K234" s="34">
        <f>+K232-K231</f>
        <v>10</v>
      </c>
      <c r="M234" s="43"/>
      <c r="N234" s="43"/>
      <c r="O234" s="43"/>
    </row>
    <row r="235" spans="1:20" x14ac:dyDescent="0.5">
      <c r="G235" s="2"/>
      <c r="I235" s="28"/>
      <c r="M235" s="43"/>
      <c r="N235" s="43"/>
      <c r="O235" s="43"/>
    </row>
    <row r="236" spans="1:20" x14ac:dyDescent="0.5">
      <c r="G236" s="2"/>
      <c r="I236" s="2" t="s">
        <v>270</v>
      </c>
      <c r="J236" s="2">
        <f>+K225-K230+K233</f>
        <v>3960</v>
      </c>
      <c r="M236" s="44"/>
      <c r="N236" s="44"/>
      <c r="O236" s="44"/>
    </row>
    <row r="237" spans="1:20" x14ac:dyDescent="0.5">
      <c r="G237" s="2"/>
      <c r="I237" s="2" t="s">
        <v>271</v>
      </c>
      <c r="J237" s="2">
        <f>SUM(K226:K229)</f>
        <v>1160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20" x14ac:dyDescent="0.5">
      <c r="G238" s="2"/>
      <c r="I238" s="2" t="s">
        <v>272</v>
      </c>
      <c r="J238" s="2">
        <f>+K232</f>
        <v>2800</v>
      </c>
      <c r="M238" s="46" t="s">
        <v>225</v>
      </c>
      <c r="N238" s="47">
        <f>N237*30/100</f>
        <v>0</v>
      </c>
      <c r="O238" s="47">
        <f>O237*30/100</f>
        <v>0</v>
      </c>
    </row>
    <row r="239" spans="1:20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20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4F4-6575-4F9D-87F0-E5838A6EDD82}">
  <sheetPr>
    <tabColor rgb="FFCCFFFF"/>
  </sheetPr>
  <dimension ref="A1:Z309"/>
  <sheetViews>
    <sheetView zoomScaleNormal="100" zoomScalePageLayoutView="110" workbookViewId="0">
      <pane ySplit="4" topLeftCell="A222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875" style="50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+'15'!G5</f>
        <v>24</v>
      </c>
      <c r="D5" s="13">
        <v>10</v>
      </c>
      <c r="E5" s="12">
        <f t="shared" ref="E5:E94" si="0">C5+D5</f>
        <v>34</v>
      </c>
      <c r="F5" s="13">
        <v>0</v>
      </c>
      <c r="G5" s="14">
        <f t="shared" ref="G5:G68" si="1">E5-F5-H5</f>
        <v>25</v>
      </c>
      <c r="H5" s="15">
        <v>9</v>
      </c>
      <c r="I5" s="16">
        <v>50</v>
      </c>
      <c r="J5" s="17">
        <f>+I5*H5</f>
        <v>450</v>
      </c>
      <c r="K5" s="18" t="s">
        <v>290</v>
      </c>
      <c r="L5" s="19">
        <v>25</v>
      </c>
      <c r="M5" s="24">
        <f>SUM(J5-L5)</f>
        <v>425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58</v>
      </c>
      <c r="D6" s="13">
        <v>20</v>
      </c>
      <c r="E6" s="12">
        <f t="shared" si="0"/>
        <v>78</v>
      </c>
      <c r="F6" s="13">
        <v>0</v>
      </c>
      <c r="G6" s="14">
        <f t="shared" si="1"/>
        <v>74</v>
      </c>
      <c r="H6" s="15">
        <v>4</v>
      </c>
      <c r="I6" s="16">
        <v>100</v>
      </c>
      <c r="J6" s="17">
        <f t="shared" ref="J6:J70" si="4">+I6*H6</f>
        <v>400</v>
      </c>
      <c r="K6" s="18" t="s">
        <v>16</v>
      </c>
      <c r="L6" s="19">
        <v>0</v>
      </c>
      <c r="M6" s="24">
        <f t="shared" ref="M6:M69" si="5">SUM(J6-L6)</f>
        <v>400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+'15'!G12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0</v>
      </c>
      <c r="H12" s="15">
        <v>3</v>
      </c>
      <c r="I12" s="22">
        <v>50</v>
      </c>
      <c r="J12" s="17">
        <f t="shared" si="4"/>
        <v>150</v>
      </c>
      <c r="K12" s="18" t="s">
        <v>16</v>
      </c>
      <c r="L12" s="19">
        <v>0</v>
      </c>
      <c r="M12" s="24">
        <f t="shared" si="5"/>
        <v>150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+'15'!G14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0</v>
      </c>
      <c r="H19" s="15">
        <v>2</v>
      </c>
      <c r="I19" s="16">
        <v>50</v>
      </c>
      <c r="J19" s="17">
        <f t="shared" si="4"/>
        <v>100</v>
      </c>
      <c r="K19" s="18" t="s">
        <v>16</v>
      </c>
      <c r="L19" s="19">
        <v>0</v>
      </c>
      <c r="M19" s="24">
        <f t="shared" si="5"/>
        <v>100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+'15'!G22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+'15'!G23</f>
        <v>11</v>
      </c>
      <c r="D23" s="13">
        <v>10</v>
      </c>
      <c r="E23" s="14">
        <f>C23+D23</f>
        <v>21</v>
      </c>
      <c r="F23" s="13">
        <v>0</v>
      </c>
      <c r="G23" s="14">
        <f t="shared" si="1"/>
        <v>21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+'15'!G24</f>
        <v>5</v>
      </c>
      <c r="D24" s="13">
        <v>3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+'15'!G26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01">
        <f>+'15'!G29</f>
        <v>0</v>
      </c>
      <c r="D29" s="13">
        <v>3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+'15'!G34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+'15'!G35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+'15'!G36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2</v>
      </c>
      <c r="H36" s="15">
        <v>1</v>
      </c>
      <c r="I36" s="16">
        <v>100</v>
      </c>
      <c r="J36" s="17">
        <f t="shared" si="4"/>
        <v>100</v>
      </c>
      <c r="K36" s="18" t="s">
        <v>16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+'15'!G37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14</v>
      </c>
      <c r="H37" s="15">
        <v>6</v>
      </c>
      <c r="I37" s="16">
        <v>100</v>
      </c>
      <c r="J37" s="17">
        <f t="shared" si="4"/>
        <v>600</v>
      </c>
      <c r="K37" s="18" t="s">
        <v>16</v>
      </c>
      <c r="L37" s="19">
        <v>0</v>
      </c>
      <c r="M37" s="24">
        <f t="shared" si="5"/>
        <v>600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+'15'!G38</f>
        <v>13</v>
      </c>
      <c r="D38" s="13">
        <v>0</v>
      </c>
      <c r="E38" s="12">
        <f t="shared" si="0"/>
        <v>13</v>
      </c>
      <c r="F38" s="13">
        <v>0</v>
      </c>
      <c r="G38" s="14">
        <f t="shared" si="1"/>
        <v>12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+'15'!G39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+'15'!G40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+'15'!G41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+'15'!G42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9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+'15'!G43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3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+'15'!G44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279</v>
      </c>
      <c r="L44" s="19">
        <v>50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+'15'!G46</f>
        <v>5</v>
      </c>
      <c r="D46" s="13">
        <v>5</v>
      </c>
      <c r="E46" s="12">
        <f t="shared" si="0"/>
        <v>10</v>
      </c>
      <c r="F46" s="13">
        <v>0</v>
      </c>
      <c r="G46" s="14">
        <f t="shared" si="1"/>
        <v>9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+'15'!G47</f>
        <v>7</v>
      </c>
      <c r="D47" s="13">
        <v>5</v>
      </c>
      <c r="E47" s="12">
        <f t="shared" si="0"/>
        <v>12</v>
      </c>
      <c r="F47" s="13">
        <v>0</v>
      </c>
      <c r="G47" s="14">
        <f t="shared" si="1"/>
        <v>8</v>
      </c>
      <c r="H47" s="15">
        <v>4</v>
      </c>
      <c r="I47" s="16">
        <v>50</v>
      </c>
      <c r="J47" s="17">
        <f t="shared" si="4"/>
        <v>200</v>
      </c>
      <c r="K47" s="18" t="s">
        <v>16</v>
      </c>
      <c r="L47" s="19">
        <v>0</v>
      </c>
      <c r="M47" s="24">
        <f t="shared" si="5"/>
        <v>200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+'15'!G50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+'15'!G54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+'15'!G55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+'15'!G57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+'15'!G61</f>
        <v>1</v>
      </c>
      <c r="D61" s="13">
        <v>5</v>
      </c>
      <c r="E61" s="12">
        <f t="shared" si="0"/>
        <v>6</v>
      </c>
      <c r="F61" s="13">
        <v>0</v>
      </c>
      <c r="G61" s="14">
        <f t="shared" si="1"/>
        <v>3</v>
      </c>
      <c r="H61" s="15">
        <v>3</v>
      </c>
      <c r="I61" s="16">
        <v>50</v>
      </c>
      <c r="J61" s="17">
        <f t="shared" si="4"/>
        <v>150</v>
      </c>
      <c r="K61" s="18" t="s">
        <v>290</v>
      </c>
      <c r="L61" s="19">
        <v>25</v>
      </c>
      <c r="M61" s="24">
        <f t="shared" si="5"/>
        <v>125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+'15'!G62</f>
        <v>1</v>
      </c>
      <c r="D62" s="13">
        <v>5</v>
      </c>
      <c r="E62" s="12">
        <f t="shared" si="0"/>
        <v>6</v>
      </c>
      <c r="F62" s="13">
        <v>0</v>
      </c>
      <c r="G62" s="14">
        <f t="shared" si="1"/>
        <v>4</v>
      </c>
      <c r="H62" s="15">
        <v>2</v>
      </c>
      <c r="I62" s="22">
        <v>50</v>
      </c>
      <c r="J62" s="17">
        <f t="shared" si="4"/>
        <v>100</v>
      </c>
      <c r="K62" s="18" t="s">
        <v>290</v>
      </c>
      <c r="L62" s="19">
        <v>25</v>
      </c>
      <c r="M62" s="24">
        <f t="shared" si="5"/>
        <v>75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+'15'!G63</f>
        <v>3</v>
      </c>
      <c r="D63" s="13">
        <v>5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+'15'!G66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+'15'!G67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5</v>
      </c>
      <c r="H67" s="15">
        <v>6</v>
      </c>
      <c r="I67" s="16">
        <v>50</v>
      </c>
      <c r="J67" s="17">
        <f t="shared" si="4"/>
        <v>300</v>
      </c>
      <c r="K67" s="18" t="s">
        <v>336</v>
      </c>
      <c r="L67" s="19">
        <v>125</v>
      </c>
      <c r="M67" s="24">
        <f t="shared" si="5"/>
        <v>175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+'15'!G70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2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+'15'!G71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3</v>
      </c>
      <c r="H71" s="15">
        <v>2</v>
      </c>
      <c r="I71" s="22">
        <v>60</v>
      </c>
      <c r="J71" s="17">
        <f t="shared" ref="J71:J134" si="10">+I71*H71</f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+'15'!G73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+'15'!G74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+'15'!G77</f>
        <v>4</v>
      </c>
      <c r="D77" s="13">
        <v>3</v>
      </c>
      <c r="E77" s="12">
        <f t="shared" si="0"/>
        <v>7</v>
      </c>
      <c r="F77" s="13">
        <v>0</v>
      </c>
      <c r="G77" s="14">
        <f t="shared" si="6"/>
        <v>7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+'15'!G78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+'15'!G79</f>
        <v>1</v>
      </c>
      <c r="D79" s="13">
        <v>3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280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+'15'!G81</f>
        <v>5</v>
      </c>
      <c r="D81" s="13">
        <v>3</v>
      </c>
      <c r="E81" s="12">
        <f t="shared" si="0"/>
        <v>8</v>
      </c>
      <c r="F81" s="13">
        <v>0</v>
      </c>
      <c r="G81" s="14">
        <f t="shared" si="6"/>
        <v>5</v>
      </c>
      <c r="H81" s="15">
        <v>3</v>
      </c>
      <c r="I81" s="22">
        <v>55</v>
      </c>
      <c r="J81" s="17">
        <f t="shared" si="10"/>
        <v>165</v>
      </c>
      <c r="K81" s="18" t="s">
        <v>16</v>
      </c>
      <c r="L81" s="19">
        <v>50</v>
      </c>
      <c r="M81" s="24">
        <f t="shared" si="9"/>
        <v>115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+'15'!G82</f>
        <v>2</v>
      </c>
      <c r="D82" s="13">
        <v>2</v>
      </c>
      <c r="E82" s="12">
        <f t="shared" si="0"/>
        <v>4</v>
      </c>
      <c r="F82" s="13">
        <v>0</v>
      </c>
      <c r="G82" s="14">
        <f t="shared" si="6"/>
        <v>4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+'15'!G85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+'15'!G86</f>
        <v>1</v>
      </c>
      <c r="D86" s="13">
        <v>5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+'15'!G87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9</v>
      </c>
      <c r="H87" s="15">
        <v>2</v>
      </c>
      <c r="I87" s="22">
        <v>60</v>
      </c>
      <c r="J87" s="17">
        <f t="shared" si="10"/>
        <v>120</v>
      </c>
      <c r="K87" s="18" t="s">
        <v>16</v>
      </c>
      <c r="L87" s="19">
        <v>0</v>
      </c>
      <c r="M87" s="24">
        <f>SUM(J87-L87)</f>
        <v>120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+'15'!G88</f>
        <v>5</v>
      </c>
      <c r="D88" s="13">
        <v>0</v>
      </c>
      <c r="E88" s="12">
        <f t="shared" si="0"/>
        <v>5</v>
      </c>
      <c r="F88" s="13">
        <v>0</v>
      </c>
      <c r="G88" s="14">
        <f t="shared" si="6"/>
        <v>5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+'15'!G89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+'15'!G92</f>
        <v>1</v>
      </c>
      <c r="D92" s="13">
        <v>8</v>
      </c>
      <c r="E92" s="12">
        <f t="shared" si="0"/>
        <v>9</v>
      </c>
      <c r="F92" s="13">
        <v>1</v>
      </c>
      <c r="G92" s="14">
        <f t="shared" si="6"/>
        <v>8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+'15'!G93</f>
        <v>0</v>
      </c>
      <c r="D93" s="13">
        <v>5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+'15'!G97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+'15'!G101</f>
        <v>16</v>
      </c>
      <c r="D101" s="13">
        <v>0</v>
      </c>
      <c r="E101" s="12">
        <f t="shared" si="11"/>
        <v>16</v>
      </c>
      <c r="F101" s="13">
        <v>0</v>
      </c>
      <c r="G101" s="14">
        <f t="shared" si="6"/>
        <v>16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+'15'!G102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+'15'!G106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+'15'!G107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12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+'15'!G150</f>
        <v>36</v>
      </c>
      <c r="D150" s="13">
        <v>0</v>
      </c>
      <c r="E150" s="12">
        <f t="shared" si="11"/>
        <v>36</v>
      </c>
      <c r="F150" s="13">
        <v>0</v>
      </c>
      <c r="G150" s="14">
        <f t="shared" si="6"/>
        <v>34</v>
      </c>
      <c r="H150" s="15">
        <v>2</v>
      </c>
      <c r="I150" s="22">
        <v>150</v>
      </c>
      <c r="J150" s="17">
        <f t="shared" si="13"/>
        <v>300</v>
      </c>
      <c r="K150" s="18" t="s">
        <v>16</v>
      </c>
      <c r="L150" s="19">
        <v>60</v>
      </c>
      <c r="M150" s="24">
        <f t="shared" si="12"/>
        <v>240</v>
      </c>
    </row>
    <row r="151" spans="1:13" ht="25.5" x14ac:dyDescent="0.55000000000000004">
      <c r="A151" s="10">
        <v>147</v>
      </c>
      <c r="B151" s="20" t="s">
        <v>159</v>
      </c>
      <c r="C151" s="12">
        <f>+'15'!G151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+'15'!G152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+'15'!G153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+'15'!G154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+'15'!G155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+'15'!G156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+'15'!G159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+'15'!G160</f>
        <v>4</v>
      </c>
      <c r="D160" s="13">
        <v>0</v>
      </c>
      <c r="E160" s="12">
        <f t="shared" si="11"/>
        <v>4</v>
      </c>
      <c r="F160" s="13">
        <v>0</v>
      </c>
      <c r="G160" s="14">
        <f t="shared" si="14"/>
        <v>4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+'15'!G161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+'15'!G162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+'15'!G164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+'15'!G167</f>
        <v>2</v>
      </c>
      <c r="D167" s="13">
        <v>0</v>
      </c>
      <c r="E167" s="12">
        <f t="shared" si="11"/>
        <v>2</v>
      </c>
      <c r="F167" s="13">
        <v>0</v>
      </c>
      <c r="G167" s="14">
        <f t="shared" si="14"/>
        <v>2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+'15'!G168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+'15'!G170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+'15'!G178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0</v>
      </c>
      <c r="H178" s="15">
        <v>2</v>
      </c>
      <c r="I178" s="22">
        <v>120</v>
      </c>
      <c r="J178" s="17">
        <f t="shared" si="13"/>
        <v>240</v>
      </c>
      <c r="K178" s="18" t="s">
        <v>280</v>
      </c>
      <c r="L178" s="19">
        <v>120</v>
      </c>
      <c r="M178" s="24">
        <f t="shared" si="12"/>
        <v>120</v>
      </c>
    </row>
    <row r="179" spans="1:13" ht="25.5" x14ac:dyDescent="0.55000000000000004">
      <c r="A179" s="10">
        <v>175</v>
      </c>
      <c r="B179" s="20" t="s">
        <v>185</v>
      </c>
      <c r="C179" s="12">
        <f>+'15'!G179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+'15'!G181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+'15'!G183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+'15'!G184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+'15'!G190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+'15'!G193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+'15'!G198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+'15'!G199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+'15'!G211</f>
        <v>0</v>
      </c>
      <c r="D211" s="13">
        <v>0</v>
      </c>
      <c r="E211" s="12">
        <f t="shared" ref="E211:E221" si="18">C211+D211</f>
        <v>0</v>
      </c>
      <c r="F211" s="13">
        <v>0</v>
      </c>
      <c r="G211" s="14">
        <f t="shared" ref="G211:G221" si="19">E211-F211-H211</f>
        <v>0</v>
      </c>
      <c r="H211" s="15">
        <v>0</v>
      </c>
      <c r="I211" s="16">
        <v>60</v>
      </c>
      <c r="J211" s="17">
        <f t="shared" ref="J211:J221" si="20">+I211*H211</f>
        <v>0</v>
      </c>
      <c r="K211" s="18" t="s">
        <v>16</v>
      </c>
      <c r="L211" s="19">
        <v>0</v>
      </c>
      <c r="M211" s="24">
        <f t="shared" ref="M211:M221" si="21">SUM(J211-L211)</f>
        <v>0</v>
      </c>
    </row>
    <row r="212" spans="1:14" ht="25.5" x14ac:dyDescent="0.55000000000000004">
      <c r="A212" s="10">
        <v>208</v>
      </c>
      <c r="B212" s="20" t="s">
        <v>275</v>
      </c>
      <c r="C212" s="12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+'15'!G217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+'15'!G218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4" ht="25.5" x14ac:dyDescent="0.55000000000000004">
      <c r="A219" s="1">
        <v>215</v>
      </c>
      <c r="B219" s="20" t="s">
        <v>288</v>
      </c>
      <c r="C219" s="12">
        <f>+'15'!G219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+'15'!G220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35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4" ht="25.5" x14ac:dyDescent="0.55000000000000004">
      <c r="A221" s="103">
        <v>217</v>
      </c>
      <c r="B221" s="20" t="s">
        <v>296</v>
      </c>
      <c r="C221" s="12">
        <f>+'15'!G221</f>
        <v>2</v>
      </c>
      <c r="D221" s="13">
        <v>0</v>
      </c>
      <c r="E221" s="12">
        <f t="shared" si="18"/>
        <v>2</v>
      </c>
      <c r="F221" s="13">
        <v>0</v>
      </c>
      <c r="G221" s="14">
        <f t="shared" si="19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+'15'!G222</f>
        <v>0</v>
      </c>
      <c r="D222" s="13">
        <v>5</v>
      </c>
      <c r="E222" s="12">
        <f t="shared" ref="E222" si="22">C222+D222</f>
        <v>5</v>
      </c>
      <c r="F222" s="13">
        <v>0</v>
      </c>
      <c r="G222" s="14">
        <f t="shared" ref="G222" si="23">E222-F222-H222</f>
        <v>5</v>
      </c>
      <c r="H222" s="15">
        <v>0</v>
      </c>
      <c r="I222" s="16">
        <v>199</v>
      </c>
      <c r="J222" s="17">
        <f t="shared" ref="J222" si="24">+I222*H222</f>
        <v>0</v>
      </c>
      <c r="K222" s="18" t="s">
        <v>16</v>
      </c>
      <c r="L222" s="19">
        <v>0</v>
      </c>
      <c r="M222" s="24">
        <f t="shared" ref="M222" si="25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21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4205</v>
      </c>
    </row>
    <row r="226" spans="1:21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21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2330</v>
      </c>
      <c r="L227" s="38">
        <v>300</v>
      </c>
      <c r="M227" s="2">
        <v>295</v>
      </c>
      <c r="N227" s="2">
        <v>55</v>
      </c>
      <c r="O227" s="2">
        <v>85</v>
      </c>
      <c r="P227" s="2">
        <v>100</v>
      </c>
      <c r="Q227" s="2">
        <v>55</v>
      </c>
      <c r="R227" s="2">
        <v>350</v>
      </c>
      <c r="S227" s="2">
        <v>500</v>
      </c>
      <c r="T227" s="2">
        <v>350</v>
      </c>
      <c r="U227" s="2">
        <v>240</v>
      </c>
    </row>
    <row r="228" spans="1:21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21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21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505</v>
      </c>
      <c r="M230" s="94" t="s">
        <v>218</v>
      </c>
      <c r="N230" s="40" t="s">
        <v>219</v>
      </c>
      <c r="O230" s="41" t="s">
        <v>220</v>
      </c>
    </row>
    <row r="231" spans="1:21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1370</v>
      </c>
      <c r="M231" s="42"/>
      <c r="N231" s="42"/>
      <c r="O231" s="42"/>
    </row>
    <row r="232" spans="1:21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1370</v>
      </c>
      <c r="M232" s="42"/>
      <c r="N232" s="42"/>
      <c r="O232" s="42"/>
    </row>
    <row r="233" spans="1:21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21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21" x14ac:dyDescent="0.5">
      <c r="G235" s="2"/>
      <c r="I235" s="28"/>
      <c r="M235" s="43"/>
      <c r="N235" s="43"/>
      <c r="O235" s="43"/>
    </row>
    <row r="236" spans="1:21" x14ac:dyDescent="0.5">
      <c r="G236" s="2"/>
      <c r="I236" s="2" t="s">
        <v>270</v>
      </c>
      <c r="J236" s="2">
        <f>+K225-K230+K233</f>
        <v>3700</v>
      </c>
      <c r="M236" s="44"/>
      <c r="N236" s="44"/>
      <c r="O236" s="44"/>
    </row>
    <row r="237" spans="1:21" x14ac:dyDescent="0.5">
      <c r="G237" s="2"/>
      <c r="I237" s="2" t="s">
        <v>271</v>
      </c>
      <c r="J237" s="2">
        <f>SUM(K226:K229)</f>
        <v>2330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21" x14ac:dyDescent="0.5">
      <c r="G238" s="2"/>
      <c r="I238" s="2" t="s">
        <v>272</v>
      </c>
      <c r="J238" s="2">
        <f>+K232</f>
        <v>1370</v>
      </c>
      <c r="M238" s="46" t="s">
        <v>225</v>
      </c>
      <c r="N238" s="47">
        <f>N237*30/100</f>
        <v>0</v>
      </c>
      <c r="O238" s="47">
        <f>O237*30/100</f>
        <v>0</v>
      </c>
    </row>
    <row r="239" spans="1:21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21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34" xr:uid="{A8659A1D-7742-48A0-A8EC-0F2280F9B025}"/>
  <mergeCells count="32"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8AB-5507-4E99-9067-68DC7A64428B}">
  <sheetPr>
    <tabColor rgb="FFCCFFFF"/>
  </sheetPr>
  <dimension ref="A1:Z309"/>
  <sheetViews>
    <sheetView workbookViewId="0">
      <pane ySplit="4" topLeftCell="A211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75" style="50" customWidth="1"/>
    <col min="10" max="10" width="9.125" style="2" bestFit="1" customWidth="1"/>
    <col min="11" max="11" width="23.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+'16'!G5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74</v>
      </c>
      <c r="D6" s="13">
        <v>0</v>
      </c>
      <c r="E6" s="12">
        <f t="shared" si="0"/>
        <v>74</v>
      </c>
      <c r="F6" s="13">
        <v>0</v>
      </c>
      <c r="G6" s="14">
        <f t="shared" si="1"/>
        <v>60</v>
      </c>
      <c r="H6" s="15">
        <v>14</v>
      </c>
      <c r="I6" s="16">
        <v>100</v>
      </c>
      <c r="J6" s="17">
        <f t="shared" ref="J6:J70" si="4">+I6*H6</f>
        <v>1400</v>
      </c>
      <c r="K6" s="18" t="s">
        <v>337</v>
      </c>
      <c r="L6" s="19">
        <v>100</v>
      </c>
      <c r="M6" s="24">
        <f t="shared" ref="M6:M69" si="5">SUM(J6-L6)</f>
        <v>1300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+'16'!G12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+'16'!G14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+'16'!G22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+'16'!G23</f>
        <v>21</v>
      </c>
      <c r="D23" s="13">
        <v>0</v>
      </c>
      <c r="E23" s="14">
        <f>C23+D23</f>
        <v>21</v>
      </c>
      <c r="F23" s="13">
        <v>0</v>
      </c>
      <c r="G23" s="101">
        <f t="shared" si="1"/>
        <v>13</v>
      </c>
      <c r="H23" s="15">
        <v>8</v>
      </c>
      <c r="I23" s="16">
        <v>100</v>
      </c>
      <c r="J23" s="17">
        <f t="shared" si="4"/>
        <v>800</v>
      </c>
      <c r="K23" s="18" t="s">
        <v>338</v>
      </c>
      <c r="L23" s="19">
        <v>40</v>
      </c>
      <c r="M23" s="24">
        <f t="shared" si="5"/>
        <v>760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+'16'!G24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+'16'!G29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4"/>
        <v>100</v>
      </c>
      <c r="K29" s="18" t="s">
        <v>278</v>
      </c>
      <c r="L29" s="19">
        <v>100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+'16'!G36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+'16'!G37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7</v>
      </c>
      <c r="H37" s="15">
        <v>7</v>
      </c>
      <c r="I37" s="16">
        <v>100</v>
      </c>
      <c r="J37" s="17">
        <f t="shared" si="4"/>
        <v>700</v>
      </c>
      <c r="K37" s="18" t="s">
        <v>16</v>
      </c>
      <c r="L37" s="19">
        <v>0</v>
      </c>
      <c r="M37" s="24">
        <f t="shared" si="5"/>
        <v>700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+'16'!G38</f>
        <v>12</v>
      </c>
      <c r="D38" s="13">
        <v>0</v>
      </c>
      <c r="E38" s="12">
        <f t="shared" si="0"/>
        <v>12</v>
      </c>
      <c r="F38" s="13">
        <v>0</v>
      </c>
      <c r="G38" s="14">
        <f t="shared" si="1"/>
        <v>9</v>
      </c>
      <c r="H38" s="15">
        <v>3</v>
      </c>
      <c r="I38" s="16">
        <v>50</v>
      </c>
      <c r="J38" s="17">
        <f t="shared" si="4"/>
        <v>150</v>
      </c>
      <c r="K38" s="18" t="s">
        <v>339</v>
      </c>
      <c r="L38" s="19">
        <v>70</v>
      </c>
      <c r="M38" s="24">
        <f t="shared" si="5"/>
        <v>80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+'16'!G39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17">
        <f t="shared" si="4"/>
        <v>50</v>
      </c>
      <c r="K39" s="18" t="s">
        <v>284</v>
      </c>
      <c r="L39" s="19">
        <v>10</v>
      </c>
      <c r="M39" s="24">
        <f t="shared" si="5"/>
        <v>40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+'16'!G40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17">
        <f t="shared" si="4"/>
        <v>50</v>
      </c>
      <c r="K40" s="18" t="s">
        <v>278</v>
      </c>
      <c r="L40" s="19">
        <v>50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+'16'!G42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9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+'16'!G46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8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+'16'!G47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7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+'16'!G50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+'16'!G54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+'16'!G55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+'16'!G57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+'16'!G61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2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+'16'!G62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+'16'!G63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7</v>
      </c>
      <c r="H63" s="15">
        <v>1</v>
      </c>
      <c r="I63" s="22">
        <v>50</v>
      </c>
      <c r="J63" s="17">
        <f t="shared" si="4"/>
        <v>50</v>
      </c>
      <c r="K63" s="18" t="s">
        <v>16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+'16'!G66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+'16'!G67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1</v>
      </c>
      <c r="H67" s="15">
        <v>4</v>
      </c>
      <c r="I67" s="16">
        <v>50</v>
      </c>
      <c r="J67" s="17">
        <f t="shared" si="4"/>
        <v>200</v>
      </c>
      <c r="K67" s="18" t="s">
        <v>16</v>
      </c>
      <c r="L67" s="19">
        <v>0</v>
      </c>
      <c r="M67" s="24">
        <f t="shared" si="5"/>
        <v>200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+'16'!G70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+'16'!G71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0</v>
      </c>
      <c r="H71" s="15">
        <v>3</v>
      </c>
      <c r="I71" s="22">
        <v>60</v>
      </c>
      <c r="J71" s="17">
        <f t="shared" ref="J71:J134" si="10">+I71*H71</f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+'16'!G73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+'16'!G74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1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+'16'!G77</f>
        <v>7</v>
      </c>
      <c r="D77" s="13">
        <v>0</v>
      </c>
      <c r="E77" s="12">
        <f t="shared" si="0"/>
        <v>7</v>
      </c>
      <c r="F77" s="13">
        <v>0</v>
      </c>
      <c r="G77" s="14">
        <f t="shared" si="6"/>
        <v>6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+'16'!G78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+'16'!G79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+'16'!G81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4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+'16'!G82</f>
        <v>4</v>
      </c>
      <c r="D82" s="13">
        <v>0</v>
      </c>
      <c r="E82" s="12">
        <f t="shared" si="0"/>
        <v>4</v>
      </c>
      <c r="F82" s="13">
        <v>0</v>
      </c>
      <c r="G82" s="14">
        <f t="shared" si="6"/>
        <v>3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+'16'!G85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+'16'!G86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+'16'!G87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+'16'!G88</f>
        <v>5</v>
      </c>
      <c r="D88" s="13">
        <v>0</v>
      </c>
      <c r="E88" s="12">
        <f t="shared" si="0"/>
        <v>5</v>
      </c>
      <c r="F88" s="13">
        <v>0</v>
      </c>
      <c r="G88" s="14">
        <f t="shared" si="6"/>
        <v>5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+'16'!G89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5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+'16'!G92</f>
        <v>8</v>
      </c>
      <c r="D92" s="13">
        <v>0</v>
      </c>
      <c r="E92" s="12">
        <f t="shared" si="0"/>
        <v>8</v>
      </c>
      <c r="F92" s="13">
        <v>0</v>
      </c>
      <c r="G92" s="14">
        <f t="shared" si="6"/>
        <v>5</v>
      </c>
      <c r="H92" s="15">
        <v>3</v>
      </c>
      <c r="I92" s="21">
        <v>120</v>
      </c>
      <c r="J92" s="17">
        <f t="shared" si="10"/>
        <v>360</v>
      </c>
      <c r="K92" s="18" t="s">
        <v>340</v>
      </c>
      <c r="L92" s="19">
        <v>24</v>
      </c>
      <c r="M92" s="24">
        <f t="shared" si="9"/>
        <v>336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+'16'!G93</f>
        <v>5</v>
      </c>
      <c r="D93" s="13"/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+'16'!G97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+'16'!G101</f>
        <v>16</v>
      </c>
      <c r="D101" s="13">
        <v>0</v>
      </c>
      <c r="E101" s="12">
        <f t="shared" si="11"/>
        <v>16</v>
      </c>
      <c r="F101" s="13">
        <v>0</v>
      </c>
      <c r="G101" s="14">
        <f t="shared" si="6"/>
        <v>16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+'16'!G102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+'16'!G106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+'16'!G107</f>
        <v>12</v>
      </c>
      <c r="D107" s="13">
        <v>0</v>
      </c>
      <c r="E107" s="12">
        <f t="shared" si="11"/>
        <v>12</v>
      </c>
      <c r="F107" s="13">
        <v>0</v>
      </c>
      <c r="G107" s="14">
        <f t="shared" si="6"/>
        <v>10</v>
      </c>
      <c r="H107" s="15">
        <v>2</v>
      </c>
      <c r="I107" s="22">
        <v>100</v>
      </c>
      <c r="J107" s="17">
        <f t="shared" si="10"/>
        <v>200</v>
      </c>
      <c r="K107" s="18" t="s">
        <v>16</v>
      </c>
      <c r="L107" s="19">
        <v>0</v>
      </c>
      <c r="M107" s="24">
        <f t="shared" si="9"/>
        <v>200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+'16'!G150</f>
        <v>34</v>
      </c>
      <c r="D150" s="13">
        <v>0</v>
      </c>
      <c r="E150" s="12">
        <f t="shared" si="11"/>
        <v>34</v>
      </c>
      <c r="F150" s="13">
        <v>0</v>
      </c>
      <c r="G150" s="14">
        <f t="shared" si="6"/>
        <v>34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+'16'!G151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+'16'!G152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+'16'!G153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+'16'!G154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+'16'!G155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+'16'!G156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+'16'!G159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+'16'!G160</f>
        <v>4</v>
      </c>
      <c r="D160" s="13">
        <v>0</v>
      </c>
      <c r="E160" s="12">
        <f t="shared" si="11"/>
        <v>4</v>
      </c>
      <c r="F160" s="13">
        <v>0</v>
      </c>
      <c r="G160" s="14">
        <f t="shared" si="14"/>
        <v>4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+'16'!G161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+'16'!G162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+'16'!G164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6</v>
      </c>
      <c r="H164" s="15">
        <v>2</v>
      </c>
      <c r="I164" s="22">
        <v>50</v>
      </c>
      <c r="J164" s="17">
        <f t="shared" si="13"/>
        <v>100</v>
      </c>
      <c r="K164" s="18" t="s">
        <v>16</v>
      </c>
      <c r="L164" s="19">
        <v>0</v>
      </c>
      <c r="M164" s="24">
        <f t="shared" si="12"/>
        <v>100</v>
      </c>
    </row>
    <row r="165" spans="1:13" ht="25.5" x14ac:dyDescent="0.55000000000000004">
      <c r="A165" s="10">
        <v>161</v>
      </c>
      <c r="B165" s="20" t="s">
        <v>171</v>
      </c>
      <c r="C165" s="12">
        <f>+'16'!G165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+'16'!G167</f>
        <v>2</v>
      </c>
      <c r="D167" s="13">
        <v>0</v>
      </c>
      <c r="E167" s="12">
        <f t="shared" si="11"/>
        <v>2</v>
      </c>
      <c r="F167" s="13">
        <v>0</v>
      </c>
      <c r="G167" s="14">
        <f t="shared" si="14"/>
        <v>1</v>
      </c>
      <c r="H167" s="15">
        <v>1</v>
      </c>
      <c r="I167" s="22">
        <v>50</v>
      </c>
      <c r="J167" s="17">
        <f t="shared" si="13"/>
        <v>50</v>
      </c>
      <c r="K167" s="18" t="s">
        <v>324</v>
      </c>
      <c r="L167" s="19">
        <v>50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+'16'!G168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+'16'!G170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+'16'!G179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+'16'!G184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+'16'!G190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+'16'!G193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+'16'!G198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+'16'!G199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+'16'!G207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+'16'!G212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+'16'!G216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+'16'!G217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60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+'16'!G218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">
        <v>215</v>
      </c>
      <c r="B219" s="20" t="s">
        <v>288</v>
      </c>
      <c r="C219" s="12">
        <f>+'16'!G219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+'16'!G220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+'16'!G221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+'16'!G222</f>
        <v>5</v>
      </c>
      <c r="D222" s="13">
        <v>5</v>
      </c>
      <c r="E222" s="12">
        <f t="shared" ref="E222" si="23">C222+D222</f>
        <v>10</v>
      </c>
      <c r="F222" s="13">
        <v>0</v>
      </c>
      <c r="G222" s="14">
        <f t="shared" ref="G222" si="24">E222-F222-H222</f>
        <v>8</v>
      </c>
      <c r="H222" s="15">
        <v>2</v>
      </c>
      <c r="I222" s="16">
        <v>199</v>
      </c>
      <c r="J222" s="17">
        <f t="shared" ref="J222" si="25">+I222*H222</f>
        <v>398</v>
      </c>
      <c r="K222" s="18" t="s">
        <v>16</v>
      </c>
      <c r="L222" s="19">
        <v>0</v>
      </c>
      <c r="M222" s="24">
        <f>SUM(J222-L222)</f>
        <v>398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30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5268</v>
      </c>
    </row>
    <row r="226" spans="1:17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1427</v>
      </c>
      <c r="L227" s="38">
        <v>100</v>
      </c>
      <c r="M227" s="2">
        <v>108</v>
      </c>
      <c r="N227" s="2">
        <v>110</v>
      </c>
      <c r="O227" s="2">
        <v>210</v>
      </c>
      <c r="P227" s="2">
        <v>400</v>
      </c>
      <c r="Q227" s="2">
        <v>499</v>
      </c>
    </row>
    <row r="228" spans="1:17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7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7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474</v>
      </c>
      <c r="M230" s="94" t="s">
        <v>218</v>
      </c>
      <c r="N230" s="40" t="s">
        <v>219</v>
      </c>
      <c r="O230" s="41" t="s">
        <v>220</v>
      </c>
    </row>
    <row r="231" spans="1:17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3367</v>
      </c>
      <c r="M231" s="42"/>
      <c r="N231" s="42"/>
      <c r="O231" s="42">
        <v>190</v>
      </c>
    </row>
    <row r="232" spans="1:17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3367</v>
      </c>
      <c r="M232" s="42"/>
      <c r="N232" s="42"/>
      <c r="O232" s="42"/>
    </row>
    <row r="233" spans="1:17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4794</v>
      </c>
      <c r="M236" s="44"/>
      <c r="N236" s="44"/>
      <c r="O236" s="44"/>
    </row>
    <row r="237" spans="1:17" x14ac:dyDescent="0.5">
      <c r="G237" s="2"/>
      <c r="I237" s="2" t="s">
        <v>271</v>
      </c>
      <c r="J237" s="2">
        <f>SUM(K226:K229)</f>
        <v>1427</v>
      </c>
      <c r="M237" s="45">
        <f>SUM(M231:M236)</f>
        <v>0</v>
      </c>
      <c r="N237" s="45">
        <f>SUM(N231:N236)</f>
        <v>0</v>
      </c>
      <c r="O237" s="45">
        <f>SUM(O231:O236)</f>
        <v>190</v>
      </c>
    </row>
    <row r="238" spans="1:17" x14ac:dyDescent="0.5">
      <c r="G238" s="2"/>
      <c r="I238" s="2" t="s">
        <v>272</v>
      </c>
      <c r="J238" s="2">
        <f>+K232</f>
        <v>3367</v>
      </c>
      <c r="M238" s="46" t="s">
        <v>225</v>
      </c>
      <c r="N238" s="47">
        <f>N237*30/100</f>
        <v>0</v>
      </c>
      <c r="O238" s="47">
        <f>O237*30/100</f>
        <v>57</v>
      </c>
    </row>
    <row r="239" spans="1:17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3.99</v>
      </c>
    </row>
    <row r="240" spans="1:17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129.01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E7D-1ECF-492E-B91D-6F399BAAEEE5}">
  <sheetPr>
    <tabColor rgb="FFCCFFFF"/>
  </sheetPr>
  <dimension ref="A1:Z309"/>
  <sheetViews>
    <sheetView workbookViewId="0">
      <pane ySplit="4" topLeftCell="A220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125" style="50" customWidth="1"/>
    <col min="10" max="10" width="9.125" style="2" bestFit="1" customWidth="1"/>
    <col min="11" max="11" width="21.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+'17'!G5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60</v>
      </c>
      <c r="D6" s="13">
        <v>20</v>
      </c>
      <c r="E6" s="12">
        <f t="shared" si="0"/>
        <v>80</v>
      </c>
      <c r="F6" s="13">
        <v>0</v>
      </c>
      <c r="G6" s="14">
        <f t="shared" si="1"/>
        <v>75</v>
      </c>
      <c r="H6" s="15">
        <v>5</v>
      </c>
      <c r="I6" s="16">
        <v>100</v>
      </c>
      <c r="J6" s="17">
        <f t="shared" ref="J6:J70" si="4">+I6*H6</f>
        <v>500</v>
      </c>
      <c r="K6" s="18" t="s">
        <v>16</v>
      </c>
      <c r="L6" s="19">
        <v>0</v>
      </c>
      <c r="M6" s="24">
        <f t="shared" ref="M6:M69" si="5">SUM(J6-L6)</f>
        <v>500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+'17'!G12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+'17'!G14</f>
        <v>1</v>
      </c>
      <c r="D14" s="13">
        <v>3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+'17'!G22</f>
        <v>2</v>
      </c>
      <c r="D22" s="13">
        <v>3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+'17'!G23</f>
        <v>13</v>
      </c>
      <c r="D23" s="13">
        <v>10</v>
      </c>
      <c r="E23" s="14">
        <f>C23+D23</f>
        <v>23</v>
      </c>
      <c r="F23" s="13">
        <v>0</v>
      </c>
      <c r="G23" s="14">
        <f t="shared" si="1"/>
        <v>19</v>
      </c>
      <c r="H23" s="15">
        <v>4</v>
      </c>
      <c r="I23" s="16">
        <v>100</v>
      </c>
      <c r="J23" s="17">
        <f t="shared" si="4"/>
        <v>400</v>
      </c>
      <c r="K23" s="18" t="s">
        <v>341</v>
      </c>
      <c r="L23" s="19">
        <v>40</v>
      </c>
      <c r="M23" s="24">
        <f t="shared" si="5"/>
        <v>360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+'17'!G24</f>
        <v>8</v>
      </c>
      <c r="D24" s="13">
        <v>3</v>
      </c>
      <c r="E24" s="12">
        <f t="shared" si="0"/>
        <v>11</v>
      </c>
      <c r="F24" s="13">
        <v>0</v>
      </c>
      <c r="G24" s="14">
        <f t="shared" si="1"/>
        <v>9</v>
      </c>
      <c r="H24" s="15">
        <v>2</v>
      </c>
      <c r="I24" s="23">
        <v>100</v>
      </c>
      <c r="J24" s="17">
        <f t="shared" si="4"/>
        <v>200</v>
      </c>
      <c r="K24" s="18" t="s">
        <v>16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+'17'!G26</f>
        <v>2</v>
      </c>
      <c r="D26" s="13">
        <v>2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+'17'!G29</f>
        <v>2</v>
      </c>
      <c r="D29" s="13">
        <v>3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+'17'!G34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+'17'!G36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+'17'!G37</f>
        <v>7</v>
      </c>
      <c r="D37" s="13">
        <v>10</v>
      </c>
      <c r="E37" s="12">
        <f t="shared" si="0"/>
        <v>17</v>
      </c>
      <c r="F37" s="13">
        <v>0</v>
      </c>
      <c r="G37" s="14">
        <f t="shared" si="1"/>
        <v>14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+'17'!G38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9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+'17'!G39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+'17'!G40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+'17'!G41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+'17'!G42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6</v>
      </c>
      <c r="H42" s="15">
        <v>3</v>
      </c>
      <c r="I42" s="16">
        <v>50</v>
      </c>
      <c r="J42" s="17">
        <f t="shared" si="4"/>
        <v>150</v>
      </c>
      <c r="K42" s="18" t="s">
        <v>16</v>
      </c>
      <c r="L42" s="19">
        <v>0</v>
      </c>
      <c r="M42" s="24">
        <f t="shared" si="5"/>
        <v>150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+'17'!G43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+'17'!G46</f>
        <v>8</v>
      </c>
      <c r="D46" s="13">
        <v>5</v>
      </c>
      <c r="E46" s="12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+'17'!G47</f>
        <v>7</v>
      </c>
      <c r="D47" s="13">
        <v>5</v>
      </c>
      <c r="E47" s="12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+'17'!G50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+'17'!G54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+'17'!G55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+'17'!G57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+'17'!G61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+'17'!G62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+'17'!G63</f>
        <v>7</v>
      </c>
      <c r="D63" s="13">
        <v>0</v>
      </c>
      <c r="E63" s="12">
        <f>C63+D63</f>
        <v>7</v>
      </c>
      <c r="F63" s="13">
        <v>0</v>
      </c>
      <c r="G63" s="14">
        <f t="shared" si="1"/>
        <v>5</v>
      </c>
      <c r="H63" s="15">
        <v>2</v>
      </c>
      <c r="I63" s="22">
        <v>50</v>
      </c>
      <c r="J63" s="17">
        <f t="shared" si="4"/>
        <v>100</v>
      </c>
      <c r="K63" s="18" t="s">
        <v>16</v>
      </c>
      <c r="L63" s="19">
        <v>0</v>
      </c>
      <c r="M63" s="24">
        <f t="shared" si="5"/>
        <v>100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+'17'!G66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17">
        <f t="shared" si="4"/>
        <v>50</v>
      </c>
      <c r="K66" s="18" t="s">
        <v>284</v>
      </c>
      <c r="L66" s="19">
        <v>10</v>
      </c>
      <c r="M66" s="24">
        <f t="shared" si="5"/>
        <v>40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+'17'!G67</f>
        <v>1</v>
      </c>
      <c r="D67" s="13">
        <v>0</v>
      </c>
      <c r="E67" s="12">
        <f>C67+D67</f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+'17'!G70</f>
        <v>2</v>
      </c>
      <c r="D70" s="13"/>
      <c r="E70" s="12">
        <f t="shared" si="0"/>
        <v>2</v>
      </c>
      <c r="F70" s="13">
        <v>0</v>
      </c>
      <c r="G70" s="14">
        <f t="shared" si="6"/>
        <v>1</v>
      </c>
      <c r="H70" s="15">
        <v>1</v>
      </c>
      <c r="I70" s="22">
        <v>50</v>
      </c>
      <c r="J70" s="17">
        <f t="shared" si="4"/>
        <v>50</v>
      </c>
      <c r="K70" s="18" t="s">
        <v>284</v>
      </c>
      <c r="L70" s="19">
        <v>10</v>
      </c>
      <c r="M70" s="24">
        <f t="shared" ref="M70:M133" si="9">SUM(J70-L70)</f>
        <v>40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+'17'!G73</f>
        <v>1</v>
      </c>
      <c r="D73" s="13">
        <v>10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+'17'!G74</f>
        <v>1</v>
      </c>
      <c r="D74" s="13">
        <v>5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342</v>
      </c>
      <c r="L74" s="19">
        <v>20</v>
      </c>
      <c r="M74" s="24">
        <f t="shared" si="9"/>
        <v>100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+'17'!G77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+'17'!G78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+'17'!G79</f>
        <v>3</v>
      </c>
      <c r="D79" s="13">
        <v>3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+'17'!G81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+'17'!G82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+'17'!G85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+'17'!G86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+'17'!G87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+'17'!G88</f>
        <v>5</v>
      </c>
      <c r="D88" s="13">
        <v>0</v>
      </c>
      <c r="E88" s="12">
        <f t="shared" si="0"/>
        <v>5</v>
      </c>
      <c r="F88" s="13">
        <v>0</v>
      </c>
      <c r="G88" s="14">
        <f t="shared" si="6"/>
        <v>5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+'17'!G89</f>
        <v>5</v>
      </c>
      <c r="D89" s="13">
        <v>0</v>
      </c>
      <c r="E89" s="12">
        <f t="shared" si="0"/>
        <v>5</v>
      </c>
      <c r="F89" s="13">
        <v>0</v>
      </c>
      <c r="G89" s="14">
        <f t="shared" si="6"/>
        <v>4</v>
      </c>
      <c r="H89" s="15">
        <v>1</v>
      </c>
      <c r="I89" s="22">
        <v>55</v>
      </c>
      <c r="J89" s="17">
        <f t="shared" si="10"/>
        <v>55</v>
      </c>
      <c r="K89" s="18" t="s">
        <v>284</v>
      </c>
      <c r="L89" s="19">
        <v>10</v>
      </c>
      <c r="M89" s="24">
        <f t="shared" si="9"/>
        <v>45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+'17'!G92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5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+'17'!G93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+'17'!G97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+'17'!G101</f>
        <v>16</v>
      </c>
      <c r="D101" s="13">
        <v>0</v>
      </c>
      <c r="E101" s="12">
        <f t="shared" si="11"/>
        <v>16</v>
      </c>
      <c r="F101" s="13">
        <v>0</v>
      </c>
      <c r="G101" s="14">
        <f t="shared" si="6"/>
        <v>16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+'17'!G102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+'17'!G106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+'17'!G107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+'17'!G150</f>
        <v>34</v>
      </c>
      <c r="D150" s="13">
        <v>0</v>
      </c>
      <c r="E150" s="12">
        <f t="shared" si="11"/>
        <v>34</v>
      </c>
      <c r="F150" s="13">
        <v>0</v>
      </c>
      <c r="G150" s="14">
        <f t="shared" si="6"/>
        <v>34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+'17'!G151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4</v>
      </c>
      <c r="H151" s="15">
        <v>1</v>
      </c>
      <c r="I151" s="22">
        <v>120</v>
      </c>
      <c r="J151" s="17">
        <f t="shared" si="13"/>
        <v>120</v>
      </c>
      <c r="K151" s="18" t="s">
        <v>280</v>
      </c>
      <c r="L151" s="19">
        <v>60</v>
      </c>
      <c r="M151" s="24">
        <f t="shared" si="12"/>
        <v>60</v>
      </c>
    </row>
    <row r="152" spans="1:13" ht="25.5" x14ac:dyDescent="0.55000000000000004">
      <c r="A152" s="10">
        <v>148</v>
      </c>
      <c r="B152" s="20" t="s">
        <v>160</v>
      </c>
      <c r="C152" s="12">
        <f>+'17'!G152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+'17'!G155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+'17'!G156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+'17'!G159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+'17'!G160</f>
        <v>4</v>
      </c>
      <c r="D160" s="13">
        <v>0</v>
      </c>
      <c r="E160" s="12">
        <f t="shared" si="11"/>
        <v>4</v>
      </c>
      <c r="F160" s="13">
        <v>0</v>
      </c>
      <c r="G160" s="14">
        <f t="shared" si="14"/>
        <v>4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+'17'!G161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+'17'!G162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4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+'17'!G164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+'17'!G167</f>
        <v>1</v>
      </c>
      <c r="D167" s="13">
        <v>0</v>
      </c>
      <c r="E167" s="12">
        <f t="shared" si="11"/>
        <v>1</v>
      </c>
      <c r="F167" s="13">
        <v>0</v>
      </c>
      <c r="G167" s="14">
        <f t="shared" si="14"/>
        <v>0</v>
      </c>
      <c r="H167" s="15">
        <v>1</v>
      </c>
      <c r="I167" s="22">
        <v>50</v>
      </c>
      <c r="J167" s="17">
        <f t="shared" si="13"/>
        <v>50</v>
      </c>
      <c r="K167" s="18" t="s">
        <v>324</v>
      </c>
      <c r="L167" s="19">
        <v>50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+'17'!G168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+'17'!G170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+'17'!G179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30</v>
      </c>
      <c r="K189" s="18" t="s">
        <v>16</v>
      </c>
      <c r="L189" s="19">
        <v>0</v>
      </c>
      <c r="M189" s="24">
        <f t="shared" si="12"/>
        <v>30</v>
      </c>
    </row>
    <row r="190" spans="1:13" ht="25.5" x14ac:dyDescent="0.55000000000000004">
      <c r="A190" s="10">
        <v>186</v>
      </c>
      <c r="B190" s="20" t="s">
        <v>196</v>
      </c>
      <c r="C190" s="12">
        <f>+'17'!G190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+'17'!G198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+'17'!G199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">
        <v>215</v>
      </c>
      <c r="B219" s="20" t="s">
        <v>288</v>
      </c>
      <c r="C219" s="12">
        <f>+'17'!G219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+'17'!G220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+'17'!G221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+'17'!G222</f>
        <v>8</v>
      </c>
      <c r="D222" s="13">
        <v>0</v>
      </c>
      <c r="E222" s="12">
        <f t="shared" ref="E222" si="23">C222+D222</f>
        <v>8</v>
      </c>
      <c r="F222" s="13">
        <v>0</v>
      </c>
      <c r="G222" s="14">
        <f t="shared" ref="G222" si="24">E222-F222-H222</f>
        <v>8</v>
      </c>
      <c r="H222" s="15">
        <v>0</v>
      </c>
      <c r="I222" s="16">
        <v>199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2225</v>
      </c>
    </row>
    <row r="226" spans="1:17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1035</v>
      </c>
      <c r="L227" s="38">
        <v>260</v>
      </c>
      <c r="M227" s="2">
        <v>100</v>
      </c>
      <c r="N227" s="2">
        <v>85</v>
      </c>
      <c r="O227" s="2">
        <v>30</v>
      </c>
      <c r="P227" s="2">
        <v>60</v>
      </c>
      <c r="Q227" s="2">
        <v>500</v>
      </c>
    </row>
    <row r="228" spans="1:17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7" ht="25.5" x14ac:dyDescent="0.55000000000000004">
      <c r="A229" s="1"/>
      <c r="B229" s="102"/>
      <c r="C229" s="90"/>
      <c r="E229" s="32"/>
      <c r="G229" s="32"/>
      <c r="I229" s="158" t="s">
        <v>216</v>
      </c>
      <c r="J229" s="159"/>
      <c r="K229" s="37">
        <f>SUM(L229:N229)</f>
        <v>0</v>
      </c>
    </row>
    <row r="230" spans="1:17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200</v>
      </c>
      <c r="M230" s="94" t="s">
        <v>218</v>
      </c>
      <c r="N230" s="40" t="s">
        <v>219</v>
      </c>
      <c r="O230" s="41" t="s">
        <v>220</v>
      </c>
    </row>
    <row r="231" spans="1:17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990</v>
      </c>
      <c r="M231" s="42"/>
      <c r="N231" s="42"/>
      <c r="O231" s="42"/>
    </row>
    <row r="232" spans="1:17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990</v>
      </c>
      <c r="M232" s="42"/>
      <c r="N232" s="42"/>
      <c r="O232" s="42"/>
    </row>
    <row r="233" spans="1:17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2025</v>
      </c>
      <c r="M236" s="44"/>
      <c r="N236" s="44"/>
      <c r="O236" s="44"/>
    </row>
    <row r="237" spans="1:17" x14ac:dyDescent="0.5">
      <c r="G237" s="2"/>
      <c r="I237" s="2" t="s">
        <v>271</v>
      </c>
      <c r="J237" s="30">
        <f>SUM(K226:K229)</f>
        <v>1035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7" x14ac:dyDescent="0.5">
      <c r="G238" s="2"/>
      <c r="I238" s="2" t="s">
        <v>272</v>
      </c>
      <c r="J238" s="2">
        <f>+K232</f>
        <v>990</v>
      </c>
      <c r="M238" s="46" t="s">
        <v>225</v>
      </c>
      <c r="N238" s="47">
        <f>N237*30/100</f>
        <v>0</v>
      </c>
      <c r="O238" s="47">
        <f>O237*30/100</f>
        <v>0</v>
      </c>
    </row>
    <row r="239" spans="1:17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7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407-C88D-4944-969C-D146B5C52286}">
  <sheetPr>
    <tabColor rgb="FFCCFFFF"/>
  </sheetPr>
  <dimension ref="A1:Z309"/>
  <sheetViews>
    <sheetView workbookViewId="0">
      <pane ySplit="4" topLeftCell="A219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625" style="50" customWidth="1"/>
    <col min="10" max="10" width="9.125" style="2" bestFit="1" customWidth="1"/>
    <col min="11" max="11" width="20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+'18'!G5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23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75</v>
      </c>
      <c r="D6" s="13">
        <v>0</v>
      </c>
      <c r="E6" s="12">
        <f t="shared" si="0"/>
        <v>75</v>
      </c>
      <c r="F6" s="13">
        <v>0</v>
      </c>
      <c r="G6" s="14">
        <f t="shared" si="1"/>
        <v>63</v>
      </c>
      <c r="H6" s="15">
        <v>12</v>
      </c>
      <c r="I6" s="16">
        <v>100</v>
      </c>
      <c r="J6" s="17">
        <f t="shared" ref="J6:J70" si="4">+I6*H6</f>
        <v>1200</v>
      </c>
      <c r="K6" s="18" t="s">
        <v>343</v>
      </c>
      <c r="L6" s="19">
        <v>160</v>
      </c>
      <c r="M6" s="24">
        <f t="shared" ref="M6:M69" si="5">SUM(J6-L6)</f>
        <v>1040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+'18'!G12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+'18'!G14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+'18'!G22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+'18'!G23</f>
        <v>19</v>
      </c>
      <c r="D23" s="13">
        <v>0</v>
      </c>
      <c r="E23" s="14">
        <f>C23+D23</f>
        <v>19</v>
      </c>
      <c r="F23" s="13">
        <v>0</v>
      </c>
      <c r="G23" s="14">
        <f t="shared" si="1"/>
        <v>17</v>
      </c>
      <c r="H23" s="15">
        <v>2</v>
      </c>
      <c r="I23" s="16">
        <v>100</v>
      </c>
      <c r="J23" s="17">
        <f t="shared" si="4"/>
        <v>200</v>
      </c>
      <c r="K23" s="18" t="s">
        <v>344</v>
      </c>
      <c r="L23" s="19">
        <v>40</v>
      </c>
      <c r="M23" s="24">
        <f t="shared" si="5"/>
        <v>160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+'18'!G24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9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2</v>
      </c>
      <c r="H26" s="15">
        <v>2</v>
      </c>
      <c r="I26" s="23">
        <v>100</v>
      </c>
      <c r="J26" s="17">
        <f t="shared" si="4"/>
        <v>200</v>
      </c>
      <c r="K26" s="18" t="s">
        <v>16</v>
      </c>
      <c r="L26" s="19">
        <v>0</v>
      </c>
      <c r="M26" s="24">
        <f t="shared" si="5"/>
        <v>200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2</v>
      </c>
      <c r="H29" s="15">
        <v>3</v>
      </c>
      <c r="I29" s="16">
        <v>100</v>
      </c>
      <c r="J29" s="17">
        <f t="shared" si="4"/>
        <v>300</v>
      </c>
      <c r="K29" s="18" t="s">
        <v>16</v>
      </c>
      <c r="L29" s="19">
        <v>0</v>
      </c>
      <c r="M29" s="24">
        <f t="shared" si="5"/>
        <v>300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+'18'!G34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+'18'!G36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+'18'!G37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10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+'18'!G38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2</v>
      </c>
      <c r="H38" s="15">
        <v>7</v>
      </c>
      <c r="I38" s="16">
        <v>50</v>
      </c>
      <c r="J38" s="17">
        <f t="shared" si="4"/>
        <v>350</v>
      </c>
      <c r="K38" s="18" t="s">
        <v>280</v>
      </c>
      <c r="L38" s="19">
        <v>175</v>
      </c>
      <c r="M38" s="24">
        <f t="shared" si="5"/>
        <v>175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+'18'!G39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1</v>
      </c>
      <c r="H39" s="15">
        <v>5</v>
      </c>
      <c r="I39" s="16">
        <v>50</v>
      </c>
      <c r="J39" s="17">
        <f t="shared" si="4"/>
        <v>250</v>
      </c>
      <c r="K39" s="18" t="s">
        <v>345</v>
      </c>
      <c r="L39" s="19">
        <v>150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+'18'!G40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4</v>
      </c>
      <c r="H40" s="15">
        <v>5</v>
      </c>
      <c r="I40" s="16">
        <v>50</v>
      </c>
      <c r="J40" s="17">
        <f t="shared" si="4"/>
        <v>250</v>
      </c>
      <c r="K40" s="18" t="s">
        <v>280</v>
      </c>
      <c r="L40" s="19">
        <v>125</v>
      </c>
      <c r="M40" s="24">
        <f t="shared" si="5"/>
        <v>125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+'18'!G41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+'18'!G42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+'18'!G43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+'18'!G46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+'18'!G47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+'18'!G50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+'18'!G52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+'18'!G54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+'18'!G55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2</v>
      </c>
      <c r="H55" s="15">
        <v>2</v>
      </c>
      <c r="I55" s="23">
        <v>120</v>
      </c>
      <c r="J55" s="17">
        <f t="shared" si="4"/>
        <v>240</v>
      </c>
      <c r="K55" s="18" t="s">
        <v>280</v>
      </c>
      <c r="L55" s="19">
        <v>120</v>
      </c>
      <c r="M55" s="24">
        <f t="shared" si="5"/>
        <v>120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+'18'!G57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+'18'!G61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+'18'!G62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+'18'!G63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4</v>
      </c>
      <c r="H63" s="15">
        <v>1</v>
      </c>
      <c r="I63" s="22">
        <v>50</v>
      </c>
      <c r="J63" s="17">
        <f t="shared" si="4"/>
        <v>50</v>
      </c>
      <c r="K63" s="18" t="s">
        <v>279</v>
      </c>
      <c r="L63" s="19">
        <v>50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+'18'!G66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+'18'!G67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+'18'!G70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0</v>
      </c>
      <c r="H70" s="15">
        <v>1</v>
      </c>
      <c r="I70" s="22">
        <v>50</v>
      </c>
      <c r="J70" s="17">
        <f t="shared" si="4"/>
        <v>50</v>
      </c>
      <c r="K70" s="18" t="s">
        <v>279</v>
      </c>
      <c r="L70" s="19">
        <v>50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+'18'!G73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+'18'!G74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+'18'!G77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5</v>
      </c>
      <c r="H77" s="15">
        <v>1</v>
      </c>
      <c r="I77" s="22">
        <v>50</v>
      </c>
      <c r="J77" s="17">
        <f t="shared" si="10"/>
        <v>50</v>
      </c>
      <c r="K77" s="18" t="s">
        <v>280</v>
      </c>
      <c r="L77" s="19">
        <v>25</v>
      </c>
      <c r="M77" s="24">
        <f t="shared" si="9"/>
        <v>25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+'18'!G78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16</v>
      </c>
      <c r="L78" s="19">
        <v>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+'18'!G79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+'18'!G81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280</v>
      </c>
      <c r="L81" s="19">
        <v>25</v>
      </c>
      <c r="M81" s="24">
        <f t="shared" si="9"/>
        <v>30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+'18'!G82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1</v>
      </c>
      <c r="H82" s="15">
        <v>2</v>
      </c>
      <c r="I82" s="21">
        <v>55</v>
      </c>
      <c r="J82" s="17">
        <f t="shared" si="10"/>
        <v>110</v>
      </c>
      <c r="K82" s="18" t="s">
        <v>280</v>
      </c>
      <c r="L82" s="19">
        <v>50</v>
      </c>
      <c r="M82" s="24">
        <f t="shared" si="9"/>
        <v>60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+'18'!G85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+'18'!G86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+'18'!G87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+'18'!G88</f>
        <v>5</v>
      </c>
      <c r="D88" s="13">
        <v>0</v>
      </c>
      <c r="E88" s="12">
        <f t="shared" si="0"/>
        <v>5</v>
      </c>
      <c r="F88" s="13">
        <v>0</v>
      </c>
      <c r="G88" s="14">
        <f t="shared" si="6"/>
        <v>5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+'18'!G89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+'18'!G92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4</v>
      </c>
      <c r="H92" s="15">
        <v>1</v>
      </c>
      <c r="I92" s="21">
        <v>120</v>
      </c>
      <c r="J92" s="17">
        <f t="shared" si="10"/>
        <v>120</v>
      </c>
      <c r="K92" s="18" t="s">
        <v>282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+'18'!G93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+'18'!G97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+'18'!G101</f>
        <v>16</v>
      </c>
      <c r="D101" s="13">
        <v>0</v>
      </c>
      <c r="E101" s="12">
        <f t="shared" si="11"/>
        <v>16</v>
      </c>
      <c r="F101" s="13">
        <v>0</v>
      </c>
      <c r="G101" s="14">
        <f t="shared" si="6"/>
        <v>15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+'18'!G102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+'18'!G106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+'18'!G107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+'18'!G114</f>
        <v>0</v>
      </c>
      <c r="D114" s="13">
        <v>10</v>
      </c>
      <c r="E114" s="12">
        <f t="shared" si="11"/>
        <v>10</v>
      </c>
      <c r="F114" s="13">
        <v>0</v>
      </c>
      <c r="G114" s="14">
        <f t="shared" si="6"/>
        <v>10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+'18'!G150</f>
        <v>34</v>
      </c>
      <c r="D150" s="13">
        <v>0</v>
      </c>
      <c r="E150" s="12">
        <f t="shared" si="11"/>
        <v>34</v>
      </c>
      <c r="F150" s="13">
        <v>0</v>
      </c>
      <c r="G150" s="14">
        <f t="shared" si="6"/>
        <v>34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+'18'!G151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+'18'!G152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+'18'!G155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+'18'!G156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+'18'!G159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+'18'!G160</f>
        <v>4</v>
      </c>
      <c r="D160" s="13">
        <v>0</v>
      </c>
      <c r="E160" s="12">
        <f t="shared" si="11"/>
        <v>4</v>
      </c>
      <c r="F160" s="13">
        <v>0</v>
      </c>
      <c r="G160" s="14">
        <f t="shared" si="14"/>
        <v>2</v>
      </c>
      <c r="H160" s="15">
        <v>2</v>
      </c>
      <c r="I160" s="22">
        <v>90</v>
      </c>
      <c r="J160" s="17">
        <f t="shared" si="13"/>
        <v>180</v>
      </c>
      <c r="K160" s="18" t="s">
        <v>16</v>
      </c>
      <c r="L160" s="19">
        <v>0</v>
      </c>
      <c r="M160" s="24">
        <f t="shared" si="12"/>
        <v>180</v>
      </c>
    </row>
    <row r="161" spans="1:13" ht="25.5" x14ac:dyDescent="0.55000000000000004">
      <c r="A161" s="10">
        <v>157</v>
      </c>
      <c r="B161" s="20" t="s">
        <v>168</v>
      </c>
      <c r="C161" s="12">
        <f>+'18'!G161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+'18'!G162</f>
        <v>4</v>
      </c>
      <c r="D162" s="13">
        <v>0</v>
      </c>
      <c r="E162" s="12">
        <f t="shared" si="11"/>
        <v>4</v>
      </c>
      <c r="F162" s="13">
        <v>0</v>
      </c>
      <c r="G162" s="14">
        <f t="shared" si="14"/>
        <v>3</v>
      </c>
      <c r="H162" s="15">
        <v>1</v>
      </c>
      <c r="I162" s="22">
        <v>90</v>
      </c>
      <c r="J162" s="17">
        <f t="shared" si="13"/>
        <v>90</v>
      </c>
      <c r="K162" s="18" t="s">
        <v>16</v>
      </c>
      <c r="L162" s="19">
        <v>0</v>
      </c>
      <c r="M162" s="24">
        <f t="shared" si="12"/>
        <v>90</v>
      </c>
    </row>
    <row r="163" spans="1:13" ht="25.5" x14ac:dyDescent="0.55000000000000004">
      <c r="A163" s="10">
        <v>159</v>
      </c>
      <c r="B163" s="20" t="s">
        <v>261</v>
      </c>
      <c r="C163" s="12">
        <f>+'18'!G163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+'18'!G164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+'18'!G168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+'18'!G170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+'18'!G179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16</v>
      </c>
      <c r="L189" s="19">
        <v>0</v>
      </c>
      <c r="M189" s="24">
        <f t="shared" si="12"/>
        <v>105</v>
      </c>
    </row>
    <row r="190" spans="1:13" ht="25.5" x14ac:dyDescent="0.55000000000000004">
      <c r="A190" s="10">
        <v>186</v>
      </c>
      <c r="B190" s="20" t="s">
        <v>196</v>
      </c>
      <c r="C190" s="12">
        <f>+'18'!G190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+'18'!G198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+'18'!G199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+'18'!G211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16</v>
      </c>
      <c r="L211" s="19">
        <v>0</v>
      </c>
      <c r="M211" s="24">
        <f t="shared" ref="M211:M219" si="21">SUM(J211-L211)</f>
        <v>0</v>
      </c>
    </row>
    <row r="212" spans="1:14" ht="25.5" x14ac:dyDescent="0.55000000000000004">
      <c r="A212" s="10">
        <v>208</v>
      </c>
      <c r="B212" s="20" t="s">
        <v>275</v>
      </c>
      <c r="C212" s="12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+'18'!G217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50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+'18'!G218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4" ht="25.5" x14ac:dyDescent="0.55000000000000004">
      <c r="A219" s="1">
        <v>215</v>
      </c>
      <c r="B219" s="20" t="s">
        <v>288</v>
      </c>
      <c r="C219" s="12">
        <f>+'18'!G219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+'18'!G220</f>
        <v>0</v>
      </c>
      <c r="D220" s="13">
        <v>10</v>
      </c>
      <c r="E220" s="12">
        <f t="shared" ref="E220:E221" si="22">C220+D220</f>
        <v>10</v>
      </c>
      <c r="F220" s="13">
        <v>0</v>
      </c>
      <c r="G220" s="14">
        <f t="shared" ref="G220:G221" si="23">E220-F220-H220</f>
        <v>10</v>
      </c>
      <c r="H220" s="15">
        <v>0</v>
      </c>
      <c r="I220" s="16">
        <v>35</v>
      </c>
      <c r="J220" s="17">
        <f t="shared" ref="J220:J221" si="24">+I220*H220</f>
        <v>0</v>
      </c>
      <c r="K220" s="18" t="s">
        <v>16</v>
      </c>
      <c r="L220" s="19">
        <v>0</v>
      </c>
      <c r="M220" s="24">
        <f t="shared" ref="M220:M221" si="25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+'18'!G221</f>
        <v>2</v>
      </c>
      <c r="D221" s="13">
        <v>0</v>
      </c>
      <c r="E221" s="12">
        <f t="shared" si="22"/>
        <v>2</v>
      </c>
      <c r="F221" s="13">
        <v>0</v>
      </c>
      <c r="G221" s="14">
        <f t="shared" si="23"/>
        <v>2</v>
      </c>
      <c r="H221" s="15">
        <v>0</v>
      </c>
      <c r="I221" s="16">
        <v>0</v>
      </c>
      <c r="J221" s="17">
        <f t="shared" si="24"/>
        <v>0</v>
      </c>
      <c r="K221" s="18" t="s">
        <v>16</v>
      </c>
      <c r="L221" s="19">
        <v>0</v>
      </c>
      <c r="M221" s="24">
        <f t="shared" si="25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+'18'!G222</f>
        <v>8</v>
      </c>
      <c r="D222" s="13">
        <v>0</v>
      </c>
      <c r="E222" s="12">
        <f t="shared" ref="E222" si="26">C222+D222</f>
        <v>8</v>
      </c>
      <c r="F222" s="13">
        <v>0</v>
      </c>
      <c r="G222" s="14">
        <f t="shared" ref="G222" si="27">E222-F222-H222</f>
        <v>8</v>
      </c>
      <c r="H222" s="15">
        <v>0</v>
      </c>
      <c r="I222" s="16">
        <v>199</v>
      </c>
      <c r="J222" s="17">
        <f t="shared" ref="J222" si="28">+I222*H222</f>
        <v>0</v>
      </c>
      <c r="K222" s="18" t="s">
        <v>16</v>
      </c>
      <c r="L222" s="19">
        <v>0</v>
      </c>
      <c r="M222" s="24">
        <f t="shared" ref="M222" si="29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4475</v>
      </c>
    </row>
    <row r="226" spans="1:17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1680</v>
      </c>
      <c r="L227" s="38">
        <v>100</v>
      </c>
      <c r="M227" s="2">
        <v>30</v>
      </c>
      <c r="N227" s="2">
        <v>100</v>
      </c>
      <c r="O227" s="2">
        <v>600</v>
      </c>
      <c r="P227" s="2">
        <v>530</v>
      </c>
      <c r="Q227" s="2">
        <v>320</v>
      </c>
    </row>
    <row r="228" spans="1:17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7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7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982</v>
      </c>
      <c r="M230" s="94" t="s">
        <v>218</v>
      </c>
      <c r="N230" s="40" t="s">
        <v>219</v>
      </c>
      <c r="O230" s="41" t="s">
        <v>220</v>
      </c>
    </row>
    <row r="231" spans="1:17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1813</v>
      </c>
      <c r="M231" s="42"/>
      <c r="N231" s="42"/>
      <c r="O231" s="42"/>
    </row>
    <row r="232" spans="1:17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1813</v>
      </c>
      <c r="M232" s="42"/>
      <c r="N232" s="42"/>
      <c r="O232" s="42"/>
    </row>
    <row r="233" spans="1:17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3493</v>
      </c>
      <c r="M236" s="44"/>
      <c r="N236" s="44"/>
      <c r="O236" s="44"/>
    </row>
    <row r="237" spans="1:17" x14ac:dyDescent="0.5">
      <c r="G237" s="2"/>
      <c r="I237" s="2" t="s">
        <v>271</v>
      </c>
      <c r="J237" s="2">
        <f>SUM(K226:K229)</f>
        <v>1680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7" x14ac:dyDescent="0.5">
      <c r="G238" s="2"/>
      <c r="I238" s="2" t="s">
        <v>272</v>
      </c>
      <c r="J238" s="2">
        <f>+K232</f>
        <v>1813</v>
      </c>
      <c r="M238" s="46" t="s">
        <v>225</v>
      </c>
      <c r="N238" s="47">
        <f>N237*30/100</f>
        <v>0</v>
      </c>
      <c r="O238" s="47">
        <f>O237*30/100</f>
        <v>0</v>
      </c>
    </row>
    <row r="239" spans="1:17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7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C6B8-333B-4B13-B109-B388F7ADFE2A}">
  <sheetPr>
    <tabColor rgb="FFCCFFFF"/>
  </sheetPr>
  <dimension ref="A1:Z309"/>
  <sheetViews>
    <sheetView workbookViewId="0">
      <pane ySplit="4" topLeftCell="A224" activePane="bottomLeft" state="frozen"/>
      <selection pane="bottomLeft" activeCell="J236" sqref="J236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1.125" style="50" customWidth="1"/>
    <col min="10" max="10" width="9.125" style="2" bestFit="1" customWidth="1"/>
    <col min="11" max="11" width="19.8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+'19'!G5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17</v>
      </c>
      <c r="H5" s="15">
        <v>6</v>
      </c>
      <c r="I5" s="16">
        <v>50</v>
      </c>
      <c r="J5" s="17">
        <f>+I5*H5</f>
        <v>300</v>
      </c>
      <c r="K5" s="18" t="s">
        <v>16</v>
      </c>
      <c r="L5" s="19">
        <v>0</v>
      </c>
      <c r="M5" s="24">
        <f>SUM(J5-L5)</f>
        <v>300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63</v>
      </c>
      <c r="D6" s="13">
        <v>0</v>
      </c>
      <c r="E6" s="12">
        <f t="shared" si="0"/>
        <v>63</v>
      </c>
      <c r="F6" s="13">
        <v>0</v>
      </c>
      <c r="G6" s="14">
        <f t="shared" si="1"/>
        <v>55</v>
      </c>
      <c r="H6" s="15">
        <v>8</v>
      </c>
      <c r="I6" s="16">
        <v>100</v>
      </c>
      <c r="J6" s="17">
        <f t="shared" ref="J6:J70" si="4">+I6*H6</f>
        <v>800</v>
      </c>
      <c r="K6" s="18" t="s">
        <v>346</v>
      </c>
      <c r="L6" s="19">
        <v>140</v>
      </c>
      <c r="M6" s="24">
        <f t="shared" ref="M6:M69" si="5">SUM(J6-L6)</f>
        <v>660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+'19'!G12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4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+'19'!G14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+'19'!G22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+'19'!G23</f>
        <v>17</v>
      </c>
      <c r="D23" s="13">
        <v>0</v>
      </c>
      <c r="E23" s="14">
        <f>C23+D23</f>
        <v>17</v>
      </c>
      <c r="F23" s="13">
        <v>0</v>
      </c>
      <c r="G23" s="14">
        <f t="shared" si="1"/>
        <v>16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+'19'!G24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9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+'19'!G29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0</v>
      </c>
      <c r="H29" s="15">
        <v>2</v>
      </c>
      <c r="I29" s="16">
        <v>100</v>
      </c>
      <c r="J29" s="17">
        <f t="shared" si="4"/>
        <v>200</v>
      </c>
      <c r="K29" s="18" t="s">
        <v>16</v>
      </c>
      <c r="L29" s="19">
        <v>0</v>
      </c>
      <c r="M29" s="24">
        <f t="shared" si="5"/>
        <v>200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+'19'!G34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+'19'!G36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+'19'!G37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+'19'!G38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17">
        <f t="shared" si="4"/>
        <v>100</v>
      </c>
      <c r="K38" s="18" t="s">
        <v>280</v>
      </c>
      <c r="L38" s="19">
        <v>50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+'19'!G39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4"/>
        <v>50</v>
      </c>
      <c r="K39" s="18" t="s">
        <v>280</v>
      </c>
      <c r="L39" s="19">
        <v>25</v>
      </c>
      <c r="M39" s="24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1</v>
      </c>
      <c r="H40" s="15">
        <v>3</v>
      </c>
      <c r="I40" s="16">
        <v>50</v>
      </c>
      <c r="J40" s="17">
        <f t="shared" si="4"/>
        <v>150</v>
      </c>
      <c r="K40" s="18" t="s">
        <v>280</v>
      </c>
      <c r="L40" s="19">
        <v>75</v>
      </c>
      <c r="M40" s="24">
        <f t="shared" si="5"/>
        <v>75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+'19'!G41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+'19'!G42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3</v>
      </c>
      <c r="H42" s="15">
        <v>3</v>
      </c>
      <c r="I42" s="16">
        <v>50</v>
      </c>
      <c r="J42" s="17">
        <f t="shared" si="4"/>
        <v>150</v>
      </c>
      <c r="K42" s="18" t="s">
        <v>280</v>
      </c>
      <c r="L42" s="19">
        <v>75</v>
      </c>
      <c r="M42" s="24">
        <f t="shared" si="5"/>
        <v>75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+'19'!G46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12</v>
      </c>
      <c r="H46" s="15">
        <v>1</v>
      </c>
      <c r="I46" s="16">
        <v>50</v>
      </c>
      <c r="J46" s="17">
        <f t="shared" si="4"/>
        <v>50</v>
      </c>
      <c r="K46" s="18" t="s">
        <v>284</v>
      </c>
      <c r="L46" s="19">
        <v>10</v>
      </c>
      <c r="M46" s="24">
        <f t="shared" si="5"/>
        <v>40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+'19'!G47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+'19'!G50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+'19'!G52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+'19'!G54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+'19'!G57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+'19'!G61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+'19'!G62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+'19'!G63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+'19'!G66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+'19'!G67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+'19'!G70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+'19'!G73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+'19'!G77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3</v>
      </c>
      <c r="H77" s="15">
        <v>2</v>
      </c>
      <c r="I77" s="22">
        <v>50</v>
      </c>
      <c r="J77" s="17">
        <f t="shared" si="10"/>
        <v>100</v>
      </c>
      <c r="K77" s="18" t="s">
        <v>290</v>
      </c>
      <c r="L77" s="19">
        <v>25</v>
      </c>
      <c r="M77" s="24">
        <f t="shared" si="9"/>
        <v>75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+'19'!G78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+'19'!G79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+'19'!G81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+'19'!G82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+'19'!G85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+'19'!G86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+'19'!G87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+'19'!G88</f>
        <v>5</v>
      </c>
      <c r="D88" s="13">
        <v>0</v>
      </c>
      <c r="E88" s="12">
        <f t="shared" si="0"/>
        <v>5</v>
      </c>
      <c r="F88" s="13">
        <v>0</v>
      </c>
      <c r="G88" s="14">
        <f t="shared" si="6"/>
        <v>5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+'19'!G89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+'19'!G92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4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+'19'!G93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282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+'19'!G97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+'19'!G101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+'19'!G102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+'19'!G106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+'19'!G107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+'19'!G114</f>
        <v>10</v>
      </c>
      <c r="D114" s="13">
        <v>0</v>
      </c>
      <c r="E114" s="12">
        <f t="shared" si="11"/>
        <v>10</v>
      </c>
      <c r="F114" s="13">
        <v>0</v>
      </c>
      <c r="G114" s="14">
        <f t="shared" si="6"/>
        <v>10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+'19'!G141</f>
        <v>0</v>
      </c>
      <c r="D141" s="13">
        <v>10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+'19'!G150</f>
        <v>34</v>
      </c>
      <c r="D150" s="13">
        <v>0</v>
      </c>
      <c r="E150" s="12">
        <f t="shared" si="11"/>
        <v>34</v>
      </c>
      <c r="F150" s="13">
        <v>0</v>
      </c>
      <c r="G150" s="14">
        <f t="shared" si="6"/>
        <v>34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+'19'!G151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+'19'!G152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+'19'!G153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+'19'!G154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+'19'!G155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+'19'!G156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+'19'!G157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+'19'!G159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+'19'!G160</f>
        <v>2</v>
      </c>
      <c r="D160" s="13">
        <v>0</v>
      </c>
      <c r="E160" s="12">
        <f t="shared" si="11"/>
        <v>2</v>
      </c>
      <c r="F160" s="13">
        <v>0</v>
      </c>
      <c r="G160" s="14">
        <f t="shared" si="14"/>
        <v>2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+'19'!G161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+'19'!G162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+'19'!G164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+'19'!G165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+'19'!G166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+'19'!G167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+'19'!G168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+'19'!G169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+'19'!G170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+'19'!G171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+'19'!G172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+'19'!G173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+'19'!G174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+'19'!G175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+'19'!G176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+'19'!G177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+'19'!G178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+'19'!G179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36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+'19'!G180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+'19'!G181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+'19'!G182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+'19'!G183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+'19'!G184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+'19'!G185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+'19'!G186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+'19'!G187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+'19'!G188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+'19'!G189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+'19'!G190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+'19'!G191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+'19'!G192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+'19'!G193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+'19'!G194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+'19'!G195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+'19'!G196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+'19'!G197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+'19'!G198</f>
        <v>287</v>
      </c>
      <c r="D198" s="13">
        <v>0</v>
      </c>
      <c r="E198" s="12">
        <f t="shared" si="11"/>
        <v>287</v>
      </c>
      <c r="F198" s="13">
        <v>0</v>
      </c>
      <c r="G198" s="14">
        <f t="shared" si="14"/>
        <v>287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+'19'!G199</f>
        <v>149</v>
      </c>
      <c r="D199" s="13">
        <v>0</v>
      </c>
      <c r="E199" s="12">
        <f t="shared" si="11"/>
        <v>149</v>
      </c>
      <c r="F199" s="13">
        <v>0</v>
      </c>
      <c r="G199" s="14">
        <f t="shared" si="14"/>
        <v>149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+'19'!G200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+'19'!G201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+'19'!G202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+'19'!G203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+'19'!G204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+'19'!G205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+'19'!G206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+'19'!G214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+'19'!G215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+'19'!G216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+'19'!G217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+'19'!G218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+'19'!G219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+'19'!G220</f>
        <v>10</v>
      </c>
      <c r="D220" s="13">
        <v>0</v>
      </c>
      <c r="E220" s="12">
        <f t="shared" ref="E220:E221" si="19">C220+D220</f>
        <v>10</v>
      </c>
      <c r="F220" s="13">
        <v>0</v>
      </c>
      <c r="G220" s="14">
        <f t="shared" ref="G220:G221" si="20">E220-F220-H220</f>
        <v>10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+'19'!G221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/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+'19'!G222</f>
        <v>8</v>
      </c>
      <c r="D222" s="13">
        <v>0</v>
      </c>
      <c r="E222" s="12">
        <f t="shared" ref="E222" si="23">C222+D222</f>
        <v>8</v>
      </c>
      <c r="F222" s="13">
        <v>0</v>
      </c>
      <c r="G222" s="14">
        <f t="shared" ref="G222" si="24">E222-F222-H222</f>
        <v>8</v>
      </c>
      <c r="H222" s="15">
        <v>0</v>
      </c>
      <c r="I222" s="16">
        <v>199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20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2570</v>
      </c>
    </row>
    <row r="226" spans="1:20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20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1725</v>
      </c>
      <c r="L227" s="38">
        <v>225</v>
      </c>
      <c r="M227" s="2">
        <v>210</v>
      </c>
      <c r="N227" s="2">
        <v>300</v>
      </c>
      <c r="O227" s="2">
        <v>320</v>
      </c>
      <c r="P227" s="2">
        <v>75</v>
      </c>
      <c r="Q227" s="2">
        <v>25</v>
      </c>
      <c r="R227" s="2">
        <v>40</v>
      </c>
      <c r="S227" s="2">
        <v>50</v>
      </c>
      <c r="T227" s="2">
        <v>480</v>
      </c>
    </row>
    <row r="228" spans="1:20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20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20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425</v>
      </c>
      <c r="M230" s="94" t="s">
        <v>218</v>
      </c>
      <c r="N230" s="40" t="s">
        <v>219</v>
      </c>
      <c r="O230" s="41" t="s">
        <v>220</v>
      </c>
    </row>
    <row r="231" spans="1:20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420</v>
      </c>
      <c r="M231" s="42"/>
      <c r="N231" s="42"/>
      <c r="O231" s="42"/>
    </row>
    <row r="232" spans="1:20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630</v>
      </c>
      <c r="M232" s="42"/>
      <c r="N232" s="42"/>
      <c r="O232" s="42"/>
    </row>
    <row r="233" spans="1:20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v>0</v>
      </c>
      <c r="M233" s="42"/>
      <c r="N233" s="42"/>
      <c r="O233" s="42"/>
    </row>
    <row r="234" spans="1:20" ht="25.5" x14ac:dyDescent="0.55000000000000004">
      <c r="G234" s="2"/>
      <c r="I234" s="158" t="s">
        <v>224</v>
      </c>
      <c r="J234" s="159"/>
      <c r="K234" s="34">
        <f>+K232-K231</f>
        <v>210</v>
      </c>
      <c r="M234" s="43"/>
      <c r="N234" s="43"/>
      <c r="O234" s="43"/>
    </row>
    <row r="235" spans="1:20" x14ac:dyDescent="0.5">
      <c r="G235" s="2"/>
      <c r="I235" s="28"/>
      <c r="M235" s="43"/>
      <c r="N235" s="43"/>
      <c r="O235" s="43"/>
    </row>
    <row r="236" spans="1:20" x14ac:dyDescent="0.5">
      <c r="G236" s="2"/>
      <c r="I236" s="2" t="s">
        <v>270</v>
      </c>
      <c r="J236" s="106">
        <f>+K225-K230+K233+K234</f>
        <v>2355</v>
      </c>
      <c r="M236" s="44"/>
      <c r="N236" s="44"/>
      <c r="O236" s="44"/>
    </row>
    <row r="237" spans="1:20" x14ac:dyDescent="0.5">
      <c r="G237" s="2"/>
      <c r="I237" s="2" t="s">
        <v>271</v>
      </c>
      <c r="J237" s="2">
        <f>SUM(K226:K229)</f>
        <v>1725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20" x14ac:dyDescent="0.5">
      <c r="G238" s="2"/>
      <c r="I238" s="2" t="s">
        <v>272</v>
      </c>
      <c r="J238" s="2">
        <f>+K232</f>
        <v>630</v>
      </c>
      <c r="M238" s="46" t="s">
        <v>225</v>
      </c>
      <c r="N238" s="47">
        <f>N237*30/100</f>
        <v>0</v>
      </c>
      <c r="O238" s="47">
        <f>O237*30/100</f>
        <v>0</v>
      </c>
    </row>
    <row r="239" spans="1:20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20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6D14-F5D1-4615-839F-1957A40579FF}">
  <sheetPr>
    <tabColor rgb="FFCCFFFF"/>
  </sheetPr>
  <dimension ref="A1:Z309"/>
  <sheetViews>
    <sheetView workbookViewId="0">
      <pane ySplit="4" topLeftCell="A218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125" style="50" customWidth="1"/>
    <col min="10" max="10" width="9.125" style="2" bestFit="1" customWidth="1"/>
    <col min="11" max="11" width="22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+'20'!G5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68" si="1">E5-F5-H5</f>
        <v>17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55</v>
      </c>
      <c r="D6" s="13">
        <v>150</v>
      </c>
      <c r="E6" s="12">
        <f t="shared" si="0"/>
        <v>205</v>
      </c>
      <c r="F6" s="13">
        <v>0</v>
      </c>
      <c r="G6" s="14">
        <f t="shared" si="1"/>
        <v>116</v>
      </c>
      <c r="H6" s="15">
        <v>89</v>
      </c>
      <c r="I6" s="16">
        <v>100</v>
      </c>
      <c r="J6" s="17">
        <f t="shared" ref="J6:J70" si="4">+I6*H6</f>
        <v>8900</v>
      </c>
      <c r="K6" s="18" t="s">
        <v>347</v>
      </c>
      <c r="L6" s="19">
        <v>800</v>
      </c>
      <c r="M6" s="24">
        <f t="shared" ref="M6:M69" si="5">SUM(J6-L6)</f>
        <v>8100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+'20'!G12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3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+'20'!G14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+'20'!G22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+'20'!G23</f>
        <v>16</v>
      </c>
      <c r="D23" s="13">
        <v>0</v>
      </c>
      <c r="E23" s="14">
        <f>C23+D23</f>
        <v>16</v>
      </c>
      <c r="F23" s="13">
        <v>4</v>
      </c>
      <c r="G23" s="14">
        <f t="shared" si="1"/>
        <v>4</v>
      </c>
      <c r="H23" s="15">
        <v>8</v>
      </c>
      <c r="I23" s="16">
        <v>100</v>
      </c>
      <c r="J23" s="17">
        <f t="shared" si="4"/>
        <v>800</v>
      </c>
      <c r="K23" s="18" t="s">
        <v>348</v>
      </c>
      <c r="L23" s="19">
        <v>60</v>
      </c>
      <c r="M23" s="24">
        <f t="shared" si="5"/>
        <v>740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+'20'!G24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4</v>
      </c>
      <c r="H24" s="15">
        <v>5</v>
      </c>
      <c r="I24" s="23">
        <v>100</v>
      </c>
      <c r="J24" s="17">
        <f t="shared" si="4"/>
        <v>500</v>
      </c>
      <c r="K24" s="18" t="s">
        <v>337</v>
      </c>
      <c r="L24" s="19">
        <v>100</v>
      </c>
      <c r="M24" s="24">
        <f t="shared" si="5"/>
        <v>400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+'20'!G34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+'20'!G36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+'20'!G37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+'20'!G38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+'20'!G39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+'20'!G40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0</v>
      </c>
      <c r="H40" s="15">
        <v>1</v>
      </c>
      <c r="I40" s="16">
        <v>50</v>
      </c>
      <c r="J40" s="17">
        <f t="shared" si="4"/>
        <v>50</v>
      </c>
      <c r="K40" s="18" t="s">
        <v>280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+'20'!G41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1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+'20'!G46</f>
        <v>12</v>
      </c>
      <c r="D46" s="13">
        <v>0</v>
      </c>
      <c r="E46" s="12">
        <f t="shared" si="0"/>
        <v>12</v>
      </c>
      <c r="F46" s="13">
        <v>0</v>
      </c>
      <c r="G46" s="14">
        <f t="shared" si="1"/>
        <v>11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+'20'!G47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+'20'!G50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+'20'!G54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+'20'!G57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+'20'!G61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+'20'!G63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+'20'!G66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+'20'!G67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+'20'!G70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+'20'!G73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+'20'!G78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+'20'!G79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+'20'!G82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+'20'!G85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+'20'!G87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+'20'!G88</f>
        <v>5</v>
      </c>
      <c r="D88" s="13">
        <v>0</v>
      </c>
      <c r="E88" s="12">
        <f t="shared" si="0"/>
        <v>5</v>
      </c>
      <c r="F88" s="13">
        <v>0</v>
      </c>
      <c r="G88" s="14">
        <f t="shared" si="6"/>
        <v>5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+'20'!G89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+'20'!G92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4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+'20'!G93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2</v>
      </c>
      <c r="H93" s="15">
        <v>2</v>
      </c>
      <c r="I93" s="22">
        <v>250</v>
      </c>
      <c r="J93" s="17">
        <f t="shared" si="10"/>
        <v>500</v>
      </c>
      <c r="K93" s="18" t="s">
        <v>282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/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+'20'!G97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+'20'!G101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+'20'!G102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+'20'!G106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7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+'20'!G107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+'20'!G114</f>
        <v>10</v>
      </c>
      <c r="D114" s="13">
        <v>0</v>
      </c>
      <c r="E114" s="12">
        <f t="shared" si="11"/>
        <v>10</v>
      </c>
      <c r="F114" s="13">
        <v>0</v>
      </c>
      <c r="G114" s="14">
        <f t="shared" si="6"/>
        <v>9</v>
      </c>
      <c r="H114" s="15">
        <v>1</v>
      </c>
      <c r="I114" s="22">
        <v>35</v>
      </c>
      <c r="J114" s="17">
        <f t="shared" si="10"/>
        <v>35</v>
      </c>
      <c r="K114" s="18" t="s">
        <v>16</v>
      </c>
      <c r="L114" s="19">
        <v>10</v>
      </c>
      <c r="M114" s="24">
        <f t="shared" si="9"/>
        <v>25</v>
      </c>
    </row>
    <row r="115" spans="1:13" ht="25.5" x14ac:dyDescent="0.55000000000000004">
      <c r="A115" s="10">
        <v>111</v>
      </c>
      <c r="B115" s="20" t="s">
        <v>123</v>
      </c>
      <c r="C115" s="12">
        <f>+'20'!G115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+'20'!G141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+'20'!G150</f>
        <v>34</v>
      </c>
      <c r="D150" s="13">
        <v>0</v>
      </c>
      <c r="E150" s="12">
        <f t="shared" si="11"/>
        <v>34</v>
      </c>
      <c r="F150" s="13">
        <v>14</v>
      </c>
      <c r="G150" s="14">
        <f t="shared" si="6"/>
        <v>16</v>
      </c>
      <c r="H150" s="15">
        <v>4</v>
      </c>
      <c r="I150" s="22">
        <v>150</v>
      </c>
      <c r="J150" s="17">
        <f t="shared" si="13"/>
        <v>600</v>
      </c>
      <c r="K150" s="18" t="s">
        <v>16</v>
      </c>
      <c r="L150" s="19">
        <v>120</v>
      </c>
      <c r="M150" s="24">
        <f t="shared" si="12"/>
        <v>480</v>
      </c>
    </row>
    <row r="151" spans="1:13" ht="25.5" x14ac:dyDescent="0.55000000000000004">
      <c r="A151" s="10">
        <v>147</v>
      </c>
      <c r="B151" s="20" t="s">
        <v>159</v>
      </c>
      <c r="C151" s="12">
        <f>+'20'!G151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+'20'!G152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+'20'!G155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+'20'!G156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+'20'!G159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+'20'!G160</f>
        <v>2</v>
      </c>
      <c r="D160" s="13">
        <v>0</v>
      </c>
      <c r="E160" s="12">
        <f t="shared" si="11"/>
        <v>2</v>
      </c>
      <c r="F160" s="13">
        <v>0</v>
      </c>
      <c r="G160" s="14">
        <f t="shared" si="14"/>
        <v>2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+'20'!G161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+'20'!G164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+'20'!G168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+'20'!G170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+'20'!G179</f>
        <v>36</v>
      </c>
      <c r="D179" s="13">
        <v>0</v>
      </c>
      <c r="E179" s="12">
        <f t="shared" si="11"/>
        <v>36</v>
      </c>
      <c r="F179" s="13">
        <v>0</v>
      </c>
      <c r="G179" s="14">
        <f t="shared" si="14"/>
        <v>35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186</v>
      </c>
      <c r="C180" s="12">
        <f>+'20'!G180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+'20'!G196</f>
        <v>0</v>
      </c>
      <c r="D196" s="13">
        <v>12</v>
      </c>
      <c r="E196" s="12">
        <f t="shared" si="11"/>
        <v>12</v>
      </c>
      <c r="F196" s="13">
        <v>0</v>
      </c>
      <c r="G196" s="14">
        <f t="shared" si="14"/>
        <v>0</v>
      </c>
      <c r="H196" s="15">
        <v>12</v>
      </c>
      <c r="I196" s="16">
        <v>35</v>
      </c>
      <c r="J196" s="17">
        <f t="shared" si="13"/>
        <v>420</v>
      </c>
      <c r="K196" s="18" t="s">
        <v>16</v>
      </c>
      <c r="L196" s="19">
        <v>0</v>
      </c>
      <c r="M196" s="24">
        <f t="shared" si="12"/>
        <v>420</v>
      </c>
    </row>
    <row r="197" spans="1:13" ht="25.5" x14ac:dyDescent="0.55000000000000004">
      <c r="A197" s="10">
        <v>193</v>
      </c>
      <c r="B197" s="20" t="s">
        <v>203</v>
      </c>
      <c r="C197" s="12">
        <f>+'20'!G197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+'20'!G198</f>
        <v>287</v>
      </c>
      <c r="D198" s="13">
        <v>0</v>
      </c>
      <c r="E198" s="12">
        <f t="shared" si="11"/>
        <v>287</v>
      </c>
      <c r="F198" s="13">
        <v>12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+'20'!G199</f>
        <v>149</v>
      </c>
      <c r="D199" s="13">
        <v>0</v>
      </c>
      <c r="E199" s="12">
        <f t="shared" si="11"/>
        <v>149</v>
      </c>
      <c r="F199" s="13">
        <v>12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+'20'!G207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+'20'!G220</f>
        <v>10</v>
      </c>
      <c r="D220" s="13">
        <v>0</v>
      </c>
      <c r="E220" s="12">
        <f t="shared" ref="E220:E221" si="19">C220+D220</f>
        <v>10</v>
      </c>
      <c r="F220" s="13">
        <v>0</v>
      </c>
      <c r="G220" s="14">
        <f t="shared" ref="G220:G221" si="20">E220-F220-H220</f>
        <v>10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+'20'!G221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+'20'!G222</f>
        <v>8</v>
      </c>
      <c r="D222" s="13">
        <v>0</v>
      </c>
      <c r="E222" s="12">
        <f t="shared" ref="E222" si="23">C222+D222</f>
        <v>8</v>
      </c>
      <c r="F222" s="13">
        <v>0</v>
      </c>
      <c r="G222" s="14">
        <f t="shared" ref="G222" si="24">E222-F222-H222</f>
        <v>8</v>
      </c>
      <c r="H222" s="15">
        <v>0</v>
      </c>
      <c r="I222" s="16">
        <v>199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9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12225</v>
      </c>
    </row>
    <row r="226" spans="1:19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  <c r="S226" s="28"/>
    </row>
    <row r="227" spans="1:19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8360</v>
      </c>
      <c r="L227" s="38">
        <v>65</v>
      </c>
      <c r="M227" s="2">
        <v>7900</v>
      </c>
      <c r="N227" s="2">
        <v>270</v>
      </c>
      <c r="O227" s="2">
        <v>125</v>
      </c>
      <c r="S227" s="28"/>
    </row>
    <row r="228" spans="1:19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9" ht="25.5" x14ac:dyDescent="0.55000000000000004">
      <c r="A229" s="1"/>
      <c r="C229" s="165"/>
      <c r="D229" s="165"/>
      <c r="E229" s="32"/>
      <c r="G229" s="32"/>
      <c r="I229" s="158" t="s">
        <v>216</v>
      </c>
      <c r="J229" s="159"/>
      <c r="K229" s="37">
        <f>SUM(L229:P229)</f>
        <v>0</v>
      </c>
    </row>
    <row r="230" spans="1:19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1165</v>
      </c>
      <c r="M230" s="94" t="s">
        <v>218</v>
      </c>
      <c r="N230" s="40" t="s">
        <v>219</v>
      </c>
      <c r="O230" s="41" t="s">
        <v>220</v>
      </c>
    </row>
    <row r="231" spans="1:19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2700</v>
      </c>
      <c r="M231" s="42"/>
      <c r="N231" s="42"/>
      <c r="O231" s="42">
        <v>100</v>
      </c>
    </row>
    <row r="232" spans="1:19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3130</v>
      </c>
      <c r="M232" s="42"/>
      <c r="N232" s="42"/>
      <c r="O232" s="42"/>
    </row>
    <row r="233" spans="1:19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430</v>
      </c>
      <c r="M233" s="42"/>
      <c r="N233" s="42"/>
      <c r="O233" s="42"/>
    </row>
    <row r="234" spans="1:19" ht="25.5" x14ac:dyDescent="0.55000000000000004">
      <c r="G234" s="2"/>
      <c r="I234" s="158" t="s">
        <v>224</v>
      </c>
      <c r="J234" s="159"/>
      <c r="K234" s="34">
        <f>+K232-K231</f>
        <v>430</v>
      </c>
      <c r="M234" s="43"/>
      <c r="N234" s="43"/>
      <c r="O234" s="43"/>
    </row>
    <row r="235" spans="1:19" x14ac:dyDescent="0.5">
      <c r="G235" s="2"/>
      <c r="I235" s="28"/>
      <c r="M235" s="43"/>
      <c r="N235" s="43"/>
      <c r="O235" s="43"/>
    </row>
    <row r="236" spans="1:19" x14ac:dyDescent="0.5">
      <c r="G236" s="2"/>
      <c r="I236" s="2" t="s">
        <v>270</v>
      </c>
      <c r="J236" s="2">
        <f>+K225-K230+K233</f>
        <v>11490</v>
      </c>
      <c r="M236" s="44"/>
      <c r="N236" s="44"/>
      <c r="O236" s="44"/>
    </row>
    <row r="237" spans="1:19" x14ac:dyDescent="0.5">
      <c r="G237" s="2"/>
      <c r="I237" s="2" t="s">
        <v>271</v>
      </c>
      <c r="J237" s="2">
        <f>SUM(K226:K229)</f>
        <v>8360</v>
      </c>
      <c r="M237" s="45">
        <f>SUM(M231:M236)</f>
        <v>0</v>
      </c>
      <c r="N237" s="45">
        <f>SUM(N231:N236)</f>
        <v>0</v>
      </c>
      <c r="O237" s="45">
        <f>SUM(O231:O236)</f>
        <v>100</v>
      </c>
    </row>
    <row r="238" spans="1:19" x14ac:dyDescent="0.5">
      <c r="G238" s="2"/>
      <c r="I238" s="2" t="s">
        <v>272</v>
      </c>
      <c r="J238" s="2">
        <f>+K232</f>
        <v>3130</v>
      </c>
      <c r="M238" s="46" t="s">
        <v>225</v>
      </c>
      <c r="N238" s="47">
        <f>N237*30/100</f>
        <v>0</v>
      </c>
      <c r="O238" s="47">
        <f>O237*30/100</f>
        <v>30</v>
      </c>
    </row>
    <row r="239" spans="1:19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2.1</v>
      </c>
    </row>
    <row r="240" spans="1:19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67.900000000000006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C229:D229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894-2CE6-454F-A760-89C2CC2D388B}">
  <sheetPr>
    <tabColor rgb="FFCCFFFF"/>
  </sheetPr>
  <dimension ref="A1:Z309"/>
  <sheetViews>
    <sheetView workbookViewId="0">
      <pane ySplit="4" topLeftCell="A221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625" style="50" customWidth="1"/>
    <col min="10" max="10" width="9.125" style="2" bestFit="1" customWidth="1"/>
    <col min="11" max="11" width="27.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+'21'!G5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68" si="1">E5-F5-H5</f>
        <v>16</v>
      </c>
      <c r="H5" s="15">
        <v>1</v>
      </c>
      <c r="I5" s="16">
        <v>50</v>
      </c>
      <c r="J5" s="17">
        <f>+I5*H5</f>
        <v>50</v>
      </c>
      <c r="K5" s="18" t="s">
        <v>279</v>
      </c>
      <c r="L5" s="19">
        <v>50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+'21'!G6</f>
        <v>116</v>
      </c>
      <c r="D6" s="13">
        <v>0</v>
      </c>
      <c r="E6" s="12">
        <f t="shared" si="0"/>
        <v>116</v>
      </c>
      <c r="F6" s="13">
        <v>0</v>
      </c>
      <c r="G6" s="14">
        <f t="shared" si="1"/>
        <v>109</v>
      </c>
      <c r="H6" s="15">
        <v>7</v>
      </c>
      <c r="I6" s="16">
        <v>100</v>
      </c>
      <c r="J6" s="17">
        <f t="shared" ref="J6:J70" si="4">+I6*H6</f>
        <v>700</v>
      </c>
      <c r="K6" s="18" t="s">
        <v>16</v>
      </c>
      <c r="L6" s="19">
        <v>0</v>
      </c>
      <c r="M6" s="24">
        <f t="shared" ref="M6:M69" si="5">SUM(J6-L6)</f>
        <v>700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+'21'!G12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1</v>
      </c>
      <c r="H12" s="15">
        <v>2</v>
      </c>
      <c r="I12" s="22">
        <v>50</v>
      </c>
      <c r="J12" s="17">
        <f t="shared" si="4"/>
        <v>100</v>
      </c>
      <c r="K12" s="18" t="s">
        <v>16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+'21'!G22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+'21'!G23</f>
        <v>4</v>
      </c>
      <c r="D23" s="13">
        <v>5</v>
      </c>
      <c r="E23" s="14">
        <f>C23+D23</f>
        <v>9</v>
      </c>
      <c r="F23" s="13">
        <v>0</v>
      </c>
      <c r="G23" s="14">
        <f t="shared" si="1"/>
        <v>7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+'21'!G24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+'21'!G34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+'21'!G35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+'21'!G36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+'21'!G37</f>
        <v>9</v>
      </c>
      <c r="D37" s="13">
        <v>5</v>
      </c>
      <c r="E37" s="12">
        <f t="shared" si="0"/>
        <v>14</v>
      </c>
      <c r="F37" s="13">
        <v>0</v>
      </c>
      <c r="G37" s="14">
        <f t="shared" si="1"/>
        <v>10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+'21'!G38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+'21'!G39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+'21'!G40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+'21'!G41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+'21'!G42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+'21'!G46</f>
        <v>11</v>
      </c>
      <c r="D46" s="13">
        <v>0</v>
      </c>
      <c r="E46" s="12">
        <f t="shared" si="0"/>
        <v>11</v>
      </c>
      <c r="F46" s="13">
        <v>0</v>
      </c>
      <c r="G46" s="14">
        <f t="shared" si="1"/>
        <v>10</v>
      </c>
      <c r="H46" s="15">
        <v>1</v>
      </c>
      <c r="I46" s="16">
        <v>50</v>
      </c>
      <c r="J46" s="17">
        <f t="shared" si="4"/>
        <v>50</v>
      </c>
      <c r="K46" s="18" t="s">
        <v>279</v>
      </c>
      <c r="L46" s="19">
        <v>50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+'21'!G47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+'21'!G50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+'21'!G54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+'21'!G57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+'21'!G61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+'21'!G62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+'21'!G63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2</v>
      </c>
      <c r="H63" s="15">
        <v>2</v>
      </c>
      <c r="I63" s="22">
        <v>50</v>
      </c>
      <c r="J63" s="17">
        <f t="shared" si="4"/>
        <v>100</v>
      </c>
      <c r="K63" s="18" t="s">
        <v>16</v>
      </c>
      <c r="L63" s="19">
        <v>0</v>
      </c>
      <c r="M63" s="24">
        <f t="shared" si="5"/>
        <v>100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+'21'!G66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+'21'!G67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+'21'!G70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+'21'!G73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2</v>
      </c>
      <c r="H77" s="15">
        <v>1</v>
      </c>
      <c r="I77" s="22">
        <v>50</v>
      </c>
      <c r="J77" s="17">
        <f t="shared" si="10"/>
        <v>50</v>
      </c>
      <c r="K77" s="18" t="s">
        <v>280</v>
      </c>
      <c r="L77" s="19">
        <v>25</v>
      </c>
      <c r="M77" s="24">
        <f t="shared" si="9"/>
        <v>25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+'21'!G78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+'21'!G85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+'21'!G86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+'21'!G87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+'21'!G88</f>
        <v>5</v>
      </c>
      <c r="D88" s="13">
        <v>0</v>
      </c>
      <c r="E88" s="12">
        <f t="shared" si="0"/>
        <v>5</v>
      </c>
      <c r="F88" s="13">
        <v>0</v>
      </c>
      <c r="G88" s="14">
        <f t="shared" si="6"/>
        <v>5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+'21'!G89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+'21'!G92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2</v>
      </c>
      <c r="H92" s="15">
        <v>2</v>
      </c>
      <c r="I92" s="21">
        <v>120</v>
      </c>
      <c r="J92" s="17">
        <f t="shared" si="10"/>
        <v>240</v>
      </c>
      <c r="K92" s="18" t="s">
        <v>282</v>
      </c>
      <c r="L92" s="19">
        <v>24</v>
      </c>
      <c r="M92" s="24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+'21'!G93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0</v>
      </c>
      <c r="H93" s="15">
        <v>2</v>
      </c>
      <c r="I93" s="22">
        <v>250</v>
      </c>
      <c r="J93" s="17">
        <f t="shared" si="10"/>
        <v>500</v>
      </c>
      <c r="K93" s="18" t="s">
        <v>349</v>
      </c>
      <c r="L93" s="19">
        <v>275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+'21'!G97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+'21'!G101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+'21'!G102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+'21'!G106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5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+'21'!G107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+'21'!G114</f>
        <v>9</v>
      </c>
      <c r="D114" s="13">
        <v>0</v>
      </c>
      <c r="E114" s="12">
        <f t="shared" si="11"/>
        <v>9</v>
      </c>
      <c r="F114" s="13">
        <v>0</v>
      </c>
      <c r="G114" s="14">
        <f t="shared" si="6"/>
        <v>9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+'21'!G141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+'21'!G150</f>
        <v>16</v>
      </c>
      <c r="D150" s="13">
        <v>0</v>
      </c>
      <c r="E150" s="12">
        <f t="shared" si="11"/>
        <v>16</v>
      </c>
      <c r="F150" s="13">
        <v>0</v>
      </c>
      <c r="G150" s="14">
        <f t="shared" si="6"/>
        <v>16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+'21'!G151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+'21'!G152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+'21'!G155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+'21'!G156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+'21'!G159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3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+'21'!G160</f>
        <v>2</v>
      </c>
      <c r="D160" s="13">
        <v>0</v>
      </c>
      <c r="E160" s="12">
        <f t="shared" si="11"/>
        <v>2</v>
      </c>
      <c r="F160" s="13">
        <v>0</v>
      </c>
      <c r="G160" s="14">
        <f t="shared" si="14"/>
        <v>2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+'21'!G161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+'21'!G164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+'21'!G168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+'21'!G170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+'21'!G179</f>
        <v>35</v>
      </c>
      <c r="D179" s="13">
        <v>0</v>
      </c>
      <c r="E179" s="12">
        <f t="shared" si="11"/>
        <v>35</v>
      </c>
      <c r="F179" s="13">
        <v>0</v>
      </c>
      <c r="G179" s="14">
        <f t="shared" si="14"/>
        <v>35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+'21'!G180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+'21'!G198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+'21'!G199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+'21'!G207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+'21'!G216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+'21'!G217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+'21'!G218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+'21'!G219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+'21'!G220</f>
        <v>10</v>
      </c>
      <c r="D220" s="13">
        <v>0</v>
      </c>
      <c r="E220" s="12">
        <f t="shared" ref="E220:E221" si="19">C220+D220</f>
        <v>10</v>
      </c>
      <c r="F220" s="13">
        <v>0</v>
      </c>
      <c r="G220" s="14">
        <f t="shared" ref="G220:G221" si="20">E220-F220-H220</f>
        <v>10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+'21'!G221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+'21'!G222</f>
        <v>8</v>
      </c>
      <c r="D222" s="13">
        <v>0</v>
      </c>
      <c r="E222" s="12">
        <f t="shared" ref="E222" si="23">C222+D222</f>
        <v>8</v>
      </c>
      <c r="F222" s="13">
        <v>0</v>
      </c>
      <c r="G222" s="14">
        <f t="shared" ref="G222" si="24">E222-F222-H222</f>
        <v>6</v>
      </c>
      <c r="H222" s="15">
        <v>2</v>
      </c>
      <c r="I222" s="16">
        <v>199</v>
      </c>
      <c r="J222" s="17">
        <f t="shared" ref="J222" si="25">+I222*H222</f>
        <v>398</v>
      </c>
      <c r="K222" s="18" t="s">
        <v>16</v>
      </c>
      <c r="L222" s="19">
        <v>0</v>
      </c>
      <c r="M222" s="24">
        <f t="shared" ref="M222" si="26">SUM(J222-L222)</f>
        <v>398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5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2828</v>
      </c>
    </row>
    <row r="226" spans="1:15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5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806</v>
      </c>
      <c r="L227" s="38">
        <v>108</v>
      </c>
      <c r="M227" s="2">
        <v>698</v>
      </c>
    </row>
    <row r="228" spans="1:15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5" ht="25.5" x14ac:dyDescent="0.55000000000000004">
      <c r="A229" s="1"/>
      <c r="C229" s="165"/>
      <c r="D229" s="165"/>
      <c r="E229" s="165"/>
      <c r="F229" s="165"/>
      <c r="G229" s="165"/>
      <c r="I229" s="158" t="s">
        <v>216</v>
      </c>
      <c r="J229" s="159"/>
      <c r="K229" s="37">
        <f>SUM(L229:P229)</f>
        <v>0</v>
      </c>
    </row>
    <row r="230" spans="1:15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424</v>
      </c>
      <c r="M230" s="94" t="s">
        <v>218</v>
      </c>
      <c r="N230" s="40" t="s">
        <v>219</v>
      </c>
      <c r="O230" s="41" t="s">
        <v>220</v>
      </c>
    </row>
    <row r="231" spans="1:15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1598</v>
      </c>
      <c r="M231" s="42"/>
      <c r="N231" s="42">
        <v>250</v>
      </c>
      <c r="O231" s="42"/>
    </row>
    <row r="232" spans="1:15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1607</v>
      </c>
      <c r="M232" s="42"/>
      <c r="N232" s="42"/>
      <c r="O232" s="42"/>
    </row>
    <row r="233" spans="1:15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9</v>
      </c>
      <c r="M233" s="42"/>
      <c r="N233" s="42"/>
      <c r="O233" s="42"/>
    </row>
    <row r="234" spans="1:15" ht="25.5" x14ac:dyDescent="0.55000000000000004">
      <c r="G234" s="2"/>
      <c r="I234" s="158" t="s">
        <v>224</v>
      </c>
      <c r="J234" s="159"/>
      <c r="K234" s="34">
        <f>+K232-K231</f>
        <v>9</v>
      </c>
      <c r="M234" s="43"/>
      <c r="N234" s="43"/>
      <c r="O234" s="43"/>
    </row>
    <row r="235" spans="1:15" x14ac:dyDescent="0.5">
      <c r="G235" s="2"/>
      <c r="I235" s="28"/>
      <c r="M235" s="43"/>
      <c r="N235" s="43"/>
      <c r="O235" s="43"/>
    </row>
    <row r="236" spans="1:15" x14ac:dyDescent="0.5">
      <c r="G236" s="2"/>
      <c r="I236" s="2" t="s">
        <v>270</v>
      </c>
      <c r="J236" s="2">
        <f>+K225-K230+K233</f>
        <v>2413</v>
      </c>
      <c r="M236" s="44"/>
      <c r="N236" s="44"/>
      <c r="O236" s="44"/>
    </row>
    <row r="237" spans="1:15" x14ac:dyDescent="0.5">
      <c r="G237" s="2"/>
      <c r="I237" s="2" t="s">
        <v>271</v>
      </c>
      <c r="J237" s="2">
        <f>SUM(K226:K229)</f>
        <v>806</v>
      </c>
      <c r="M237" s="45">
        <f>SUM(M231:M236)</f>
        <v>0</v>
      </c>
      <c r="N237" s="45">
        <f>SUM(N231:N236)</f>
        <v>250</v>
      </c>
      <c r="O237" s="45">
        <f>SUM(O231:O236)</f>
        <v>0</v>
      </c>
    </row>
    <row r="238" spans="1:15" x14ac:dyDescent="0.5">
      <c r="G238" s="2"/>
      <c r="I238" s="2" t="s">
        <v>272</v>
      </c>
      <c r="J238" s="2">
        <f>+K232</f>
        <v>1607</v>
      </c>
      <c r="M238" s="46" t="s">
        <v>225</v>
      </c>
      <c r="N238" s="47">
        <f>N237*30/100</f>
        <v>75</v>
      </c>
      <c r="O238" s="47">
        <f>O237*30/100</f>
        <v>0</v>
      </c>
    </row>
    <row r="239" spans="1:15" x14ac:dyDescent="0.5">
      <c r="G239" s="2"/>
      <c r="I239" s="2"/>
      <c r="M239" s="46" t="s">
        <v>226</v>
      </c>
      <c r="N239" s="47">
        <f>N238*7/100</f>
        <v>5.25</v>
      </c>
      <c r="O239" s="47">
        <f>O238*7/100</f>
        <v>0</v>
      </c>
    </row>
    <row r="240" spans="1:15" x14ac:dyDescent="0.5">
      <c r="G240" s="2"/>
      <c r="I240" s="2"/>
      <c r="M240" s="95" t="s">
        <v>5</v>
      </c>
      <c r="N240" s="48">
        <f>N237-N238-N239</f>
        <v>169.75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C229:G229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085-0B1B-42FB-B2AE-643A259354E2}">
  <sheetPr>
    <tabColor rgb="FFCCFFFF"/>
  </sheetPr>
  <dimension ref="A1:Z309"/>
  <sheetViews>
    <sheetView workbookViewId="0">
      <pane ySplit="4" topLeftCell="A220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25" style="50" customWidth="1"/>
    <col min="10" max="10" width="9.125" style="2" bestFit="1" customWidth="1"/>
    <col min="11" max="11" width="16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+'22'!G5</f>
        <v>16</v>
      </c>
      <c r="D5" s="13">
        <v>0</v>
      </c>
      <c r="E5" s="12">
        <f t="shared" ref="E5:E94" si="0">C5+D5</f>
        <v>16</v>
      </c>
      <c r="F5" s="13">
        <v>0</v>
      </c>
      <c r="G5" s="14">
        <f t="shared" ref="G5:G68" si="1">E5-F5-H5</f>
        <v>12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+'22'!G6</f>
        <v>109</v>
      </c>
      <c r="D6" s="13">
        <v>0</v>
      </c>
      <c r="E6" s="12">
        <f t="shared" si="0"/>
        <v>109</v>
      </c>
      <c r="F6" s="13">
        <v>0</v>
      </c>
      <c r="G6" s="14">
        <f t="shared" si="1"/>
        <v>98</v>
      </c>
      <c r="H6" s="15">
        <v>11</v>
      </c>
      <c r="I6" s="16">
        <v>100</v>
      </c>
      <c r="J6" s="17">
        <f t="shared" ref="J6:J70" si="4">+I6*H6</f>
        <v>1100</v>
      </c>
      <c r="K6" s="18" t="s">
        <v>346</v>
      </c>
      <c r="L6" s="19">
        <v>140</v>
      </c>
      <c r="M6" s="24">
        <f t="shared" ref="M6:M69" si="5">SUM(J6-L6)</f>
        <v>960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+'22'!G12</f>
        <v>1</v>
      </c>
      <c r="D12" s="13">
        <v>10</v>
      </c>
      <c r="E12" s="12">
        <f>C12+D12</f>
        <v>11</v>
      </c>
      <c r="F12" s="13">
        <v>0</v>
      </c>
      <c r="G12" s="14">
        <f>E12-F12-H12</f>
        <v>10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+'22'!G14</f>
        <v>2</v>
      </c>
      <c r="D14" s="13">
        <v>3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+'22'!G22</f>
        <v>5</v>
      </c>
      <c r="D22" s="13">
        <v>3</v>
      </c>
      <c r="E22" s="12">
        <f>C22+D22</f>
        <v>8</v>
      </c>
      <c r="F22" s="13">
        <v>0</v>
      </c>
      <c r="G22" s="14">
        <f t="shared" si="1"/>
        <v>8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+'22'!G23</f>
        <v>7</v>
      </c>
      <c r="D23" s="13">
        <v>20</v>
      </c>
      <c r="E23" s="14">
        <f>C23+D23</f>
        <v>27</v>
      </c>
      <c r="F23" s="13">
        <v>0</v>
      </c>
      <c r="G23" s="14">
        <f t="shared" si="1"/>
        <v>26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+'22'!G24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+'22'!G26</f>
        <v>2</v>
      </c>
      <c r="D26" s="13">
        <v>2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+'22'!G29</f>
        <v>0</v>
      </c>
      <c r="D29" s="13">
        <v>3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+'22'!G31</f>
        <v>0</v>
      </c>
      <c r="D31" s="13">
        <v>2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17">
        <f t="shared" si="4"/>
        <v>100</v>
      </c>
      <c r="K31" s="18" t="s">
        <v>16</v>
      </c>
      <c r="L31" s="19">
        <v>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+'22'!G34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+'22'!G35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+'22'!G36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+'22'!G37</f>
        <v>10</v>
      </c>
      <c r="D37" s="13">
        <v>10</v>
      </c>
      <c r="E37" s="12">
        <f t="shared" si="0"/>
        <v>20</v>
      </c>
      <c r="F37" s="13">
        <v>0</v>
      </c>
      <c r="G37" s="14">
        <f t="shared" si="1"/>
        <v>17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+'22'!G38</f>
        <v>0</v>
      </c>
      <c r="D38" s="13">
        <v>10</v>
      </c>
      <c r="E38" s="12">
        <f t="shared" si="0"/>
        <v>10</v>
      </c>
      <c r="F38" s="13">
        <v>0</v>
      </c>
      <c r="G38" s="14">
        <f t="shared" si="1"/>
        <v>10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+'22'!G39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+'22'!G40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+'22'!G41</f>
        <v>1</v>
      </c>
      <c r="D41" s="13">
        <v>5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+'22'!G43</f>
        <v>2</v>
      </c>
      <c r="D43" s="13">
        <v>5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+'22'!G44</f>
        <v>4</v>
      </c>
      <c r="D44" s="13">
        <v>5</v>
      </c>
      <c r="E44" s="12">
        <f t="shared" si="0"/>
        <v>9</v>
      </c>
      <c r="F44" s="13">
        <v>0</v>
      </c>
      <c r="G44" s="14">
        <f t="shared" si="1"/>
        <v>8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+'22'!G46</f>
        <v>10</v>
      </c>
      <c r="D46" s="13">
        <v>5</v>
      </c>
      <c r="E46" s="12">
        <f t="shared" si="0"/>
        <v>15</v>
      </c>
      <c r="F46" s="13">
        <v>0</v>
      </c>
      <c r="G46" s="14">
        <f t="shared" si="1"/>
        <v>14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+'22'!G47</f>
        <v>12</v>
      </c>
      <c r="D47" s="13">
        <v>5</v>
      </c>
      <c r="E47" s="12">
        <f t="shared" si="0"/>
        <v>17</v>
      </c>
      <c r="F47" s="13">
        <v>0</v>
      </c>
      <c r="G47" s="14">
        <f t="shared" si="1"/>
        <v>17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+'22'!G48</f>
        <v>0</v>
      </c>
      <c r="D48" s="13">
        <v>3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+'22'!G49</f>
        <v>0</v>
      </c>
      <c r="D49" s="13">
        <v>5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+'22'!G50</f>
        <v>1</v>
      </c>
      <c r="D50" s="13">
        <v>3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+'22'!G52</f>
        <v>1</v>
      </c>
      <c r="D52" s="13">
        <v>2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+'22'!G53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+'22'!G54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+'22'!G55</f>
        <v>2</v>
      </c>
      <c r="D55" s="13">
        <v>3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+'22'!G57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3">
        <v>120</v>
      </c>
      <c r="J57" s="17">
        <f t="shared" si="4"/>
        <v>120</v>
      </c>
      <c r="K57" s="18" t="s">
        <v>280</v>
      </c>
      <c r="L57" s="19">
        <v>60</v>
      </c>
      <c r="M57" s="24">
        <f t="shared" si="5"/>
        <v>60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+'22'!G61</f>
        <v>2</v>
      </c>
      <c r="D61" s="13">
        <v>5</v>
      </c>
      <c r="E61" s="12">
        <f t="shared" si="0"/>
        <v>7</v>
      </c>
      <c r="F61" s="13">
        <v>0</v>
      </c>
      <c r="G61" s="14">
        <f t="shared" si="1"/>
        <v>7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+'22'!G62</f>
        <v>3</v>
      </c>
      <c r="D62" s="13">
        <v>3</v>
      </c>
      <c r="E62" s="12">
        <f t="shared" si="0"/>
        <v>6</v>
      </c>
      <c r="F62" s="13">
        <v>0</v>
      </c>
      <c r="G62" s="14">
        <f t="shared" si="1"/>
        <v>5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+'22'!G63</f>
        <v>2</v>
      </c>
      <c r="D63" s="13">
        <v>3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+'22'!G66</f>
        <v>6</v>
      </c>
      <c r="D66" s="13">
        <v>10</v>
      </c>
      <c r="E66" s="12">
        <f t="shared" si="0"/>
        <v>16</v>
      </c>
      <c r="F66" s="13">
        <v>0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+'22'!G67</f>
        <v>0</v>
      </c>
      <c r="D67" s="13">
        <v>5</v>
      </c>
      <c r="E67" s="12">
        <f>C67+D67</f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+'22'!G70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+'22'!G73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+'22'!G74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2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+'22'!G78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280</v>
      </c>
      <c r="L78" s="19">
        <v>60</v>
      </c>
      <c r="M78" s="24">
        <f t="shared" si="9"/>
        <v>60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+'22'!G79</f>
        <v>3</v>
      </c>
      <c r="D79" s="13">
        <v>5</v>
      </c>
      <c r="E79" s="12">
        <f t="shared" si="0"/>
        <v>8</v>
      </c>
      <c r="F79" s="13">
        <v>0</v>
      </c>
      <c r="G79" s="14">
        <f t="shared" si="6"/>
        <v>8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1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25</v>
      </c>
      <c r="M81" s="24">
        <f t="shared" si="9"/>
        <v>30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+'22'!G85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+'22'!G86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+'22'!G87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+'22'!G88</f>
        <v>5</v>
      </c>
      <c r="D88" s="13">
        <v>5</v>
      </c>
      <c r="E88" s="12">
        <f t="shared" si="0"/>
        <v>10</v>
      </c>
      <c r="F88" s="13">
        <v>0</v>
      </c>
      <c r="G88" s="14">
        <f t="shared" si="6"/>
        <v>9</v>
      </c>
      <c r="H88" s="15">
        <v>1</v>
      </c>
      <c r="I88" s="22">
        <v>100</v>
      </c>
      <c r="J88" s="17">
        <f t="shared" si="10"/>
        <v>100</v>
      </c>
      <c r="K88" s="18" t="s">
        <v>282</v>
      </c>
      <c r="L88" s="19">
        <v>10</v>
      </c>
      <c r="M88" s="24">
        <f t="shared" si="9"/>
        <v>90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+'22'!G89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+'22'!G92</f>
        <v>2</v>
      </c>
      <c r="D92" s="13">
        <v>0</v>
      </c>
      <c r="E92" s="12">
        <f t="shared" si="0"/>
        <v>2</v>
      </c>
      <c r="F92" s="13">
        <v>0</v>
      </c>
      <c r="G92" s="14">
        <f t="shared" si="6"/>
        <v>1</v>
      </c>
      <c r="H92" s="15">
        <v>1</v>
      </c>
      <c r="I92" s="21">
        <v>120</v>
      </c>
      <c r="J92" s="17">
        <f t="shared" si="10"/>
        <v>120</v>
      </c>
      <c r="K92" s="18" t="s">
        <v>282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+'22'!G97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+'22'!G101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+'22'!G102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+'22'!G106</f>
        <v>5</v>
      </c>
      <c r="D106" s="13">
        <v>0</v>
      </c>
      <c r="E106" s="12">
        <f t="shared" si="11"/>
        <v>5</v>
      </c>
      <c r="F106" s="13">
        <v>0</v>
      </c>
      <c r="G106" s="14">
        <f t="shared" si="6"/>
        <v>5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+'22'!G107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+'22'!G114</f>
        <v>9</v>
      </c>
      <c r="D114" s="13">
        <v>0</v>
      </c>
      <c r="E114" s="12">
        <f t="shared" si="11"/>
        <v>9</v>
      </c>
      <c r="F114" s="13">
        <v>0</v>
      </c>
      <c r="G114" s="14">
        <f t="shared" si="6"/>
        <v>8</v>
      </c>
      <c r="H114" s="15">
        <v>1</v>
      </c>
      <c r="I114" s="22">
        <v>35</v>
      </c>
      <c r="J114" s="17">
        <f t="shared" si="10"/>
        <v>35</v>
      </c>
      <c r="K114" s="18" t="s">
        <v>16</v>
      </c>
      <c r="L114" s="19">
        <v>10</v>
      </c>
      <c r="M114" s="24">
        <f t="shared" si="9"/>
        <v>25</v>
      </c>
    </row>
    <row r="115" spans="1:13" ht="25.5" x14ac:dyDescent="0.55000000000000004">
      <c r="A115" s="10">
        <v>111</v>
      </c>
      <c r="B115" s="20" t="s">
        <v>123</v>
      </c>
      <c r="C115" s="12">
        <f>+'22'!G115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+'22'!G141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+'22'!G150</f>
        <v>16</v>
      </c>
      <c r="D150" s="13">
        <v>0</v>
      </c>
      <c r="E150" s="12">
        <f t="shared" si="11"/>
        <v>16</v>
      </c>
      <c r="F150" s="13">
        <v>0</v>
      </c>
      <c r="G150" s="14">
        <f t="shared" si="6"/>
        <v>12</v>
      </c>
      <c r="H150" s="15">
        <v>4</v>
      </c>
      <c r="I150" s="22">
        <v>150</v>
      </c>
      <c r="J150" s="17">
        <f t="shared" si="13"/>
        <v>600</v>
      </c>
      <c r="K150" s="18" t="s">
        <v>16</v>
      </c>
      <c r="L150" s="19">
        <v>240</v>
      </c>
      <c r="M150" s="24">
        <f t="shared" si="12"/>
        <v>360</v>
      </c>
    </row>
    <row r="151" spans="1:13" ht="25.5" x14ac:dyDescent="0.55000000000000004">
      <c r="A151" s="10">
        <v>147</v>
      </c>
      <c r="B151" s="20" t="s">
        <v>159</v>
      </c>
      <c r="C151" s="12">
        <f>+'22'!G151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+'22'!G152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+'22'!G155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0</v>
      </c>
      <c r="H155" s="15">
        <v>1</v>
      </c>
      <c r="I155" s="22">
        <v>185</v>
      </c>
      <c r="J155" s="17">
        <f t="shared" si="13"/>
        <v>185</v>
      </c>
      <c r="K155" s="18" t="s">
        <v>280</v>
      </c>
      <c r="L155" s="19">
        <v>90</v>
      </c>
      <c r="M155" s="24">
        <f t="shared" si="12"/>
        <v>95</v>
      </c>
    </row>
    <row r="156" spans="1:13" ht="25.5" x14ac:dyDescent="0.55000000000000004">
      <c r="A156" s="10">
        <v>152</v>
      </c>
      <c r="B156" s="20" t="s">
        <v>164</v>
      </c>
      <c r="C156" s="12">
        <f>+'22'!G156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+'22'!G159</f>
        <v>3</v>
      </c>
      <c r="D159" s="13">
        <v>0</v>
      </c>
      <c r="E159" s="12">
        <f t="shared" si="11"/>
        <v>3</v>
      </c>
      <c r="F159" s="13">
        <v>0</v>
      </c>
      <c r="G159" s="14">
        <f t="shared" si="14"/>
        <v>2</v>
      </c>
      <c r="H159" s="15">
        <v>1</v>
      </c>
      <c r="I159" s="22">
        <v>90</v>
      </c>
      <c r="J159" s="17">
        <f t="shared" si="13"/>
        <v>90</v>
      </c>
      <c r="K159" s="18" t="s">
        <v>16</v>
      </c>
      <c r="L159" s="19">
        <v>0</v>
      </c>
      <c r="M159" s="24">
        <f t="shared" si="12"/>
        <v>90</v>
      </c>
    </row>
    <row r="160" spans="1:13" ht="25.5" x14ac:dyDescent="0.55000000000000004">
      <c r="A160" s="10">
        <v>156</v>
      </c>
      <c r="B160" s="20" t="s">
        <v>167</v>
      </c>
      <c r="C160" s="12">
        <f>+'22'!G160</f>
        <v>2</v>
      </c>
      <c r="D160" s="13">
        <v>0</v>
      </c>
      <c r="E160" s="12">
        <f t="shared" si="11"/>
        <v>2</v>
      </c>
      <c r="F160" s="13">
        <v>0</v>
      </c>
      <c r="G160" s="14">
        <f t="shared" si="14"/>
        <v>1</v>
      </c>
      <c r="H160" s="15">
        <v>1</v>
      </c>
      <c r="I160" s="22">
        <v>90</v>
      </c>
      <c r="J160" s="17">
        <f t="shared" si="13"/>
        <v>90</v>
      </c>
      <c r="K160" s="18" t="s">
        <v>16</v>
      </c>
      <c r="L160" s="19">
        <v>0</v>
      </c>
      <c r="M160" s="24">
        <f t="shared" si="12"/>
        <v>90</v>
      </c>
    </row>
    <row r="161" spans="1:13" ht="25.5" x14ac:dyDescent="0.55000000000000004">
      <c r="A161" s="10">
        <v>157</v>
      </c>
      <c r="B161" s="20" t="s">
        <v>168</v>
      </c>
      <c r="C161" s="12">
        <f>+'22'!G161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2</v>
      </c>
      <c r="H162" s="15">
        <v>1</v>
      </c>
      <c r="I162" s="22">
        <v>90</v>
      </c>
      <c r="J162" s="17">
        <f t="shared" si="13"/>
        <v>90</v>
      </c>
      <c r="K162" s="18" t="s">
        <v>16</v>
      </c>
      <c r="L162" s="19">
        <v>10</v>
      </c>
      <c r="M162" s="24">
        <f t="shared" si="12"/>
        <v>80</v>
      </c>
    </row>
    <row r="163" spans="1:13" ht="25.5" x14ac:dyDescent="0.55000000000000004">
      <c r="A163" s="10">
        <v>159</v>
      </c>
      <c r="B163" s="20" t="s">
        <v>261</v>
      </c>
      <c r="C163" s="12">
        <f>+'22'!G163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+'22'!G164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+'22'!G168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+'22'!G170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+'22'!G179</f>
        <v>35</v>
      </c>
      <c r="D179" s="13">
        <v>0</v>
      </c>
      <c r="E179" s="12">
        <f t="shared" si="11"/>
        <v>35</v>
      </c>
      <c r="F179" s="13">
        <v>0</v>
      </c>
      <c r="G179" s="14">
        <f t="shared" si="14"/>
        <v>34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186</v>
      </c>
      <c r="C180" s="12">
        <f>+'22'!G180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+'22'!G181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+'22'!G183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+'22'!G198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+'22'!G199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+'22'!G207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+'22'!G216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+'22'!G217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+'22'!G218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+'22'!G219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+'22'!G220</f>
        <v>10</v>
      </c>
      <c r="D220" s="13">
        <v>0</v>
      </c>
      <c r="E220" s="12">
        <f t="shared" ref="E220:E221" si="19">C220+D220</f>
        <v>10</v>
      </c>
      <c r="F220" s="13">
        <v>0</v>
      </c>
      <c r="G220" s="14">
        <f t="shared" ref="G220:G221" si="20">E220-F220-H220</f>
        <v>10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+'22'!G221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+'22'!G222</f>
        <v>6</v>
      </c>
      <c r="D222" s="13">
        <v>0</v>
      </c>
      <c r="E222" s="12">
        <f t="shared" ref="E222" si="23">C222+D222</f>
        <v>6</v>
      </c>
      <c r="F222" s="13">
        <v>0</v>
      </c>
      <c r="G222" s="14">
        <f t="shared" ref="G222" si="24">E222-F222-H222</f>
        <v>6</v>
      </c>
      <c r="H222" s="15">
        <v>0</v>
      </c>
      <c r="I222" s="16">
        <v>199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3665</v>
      </c>
    </row>
    <row r="226" spans="1:17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1743</v>
      </c>
      <c r="L227" s="38">
        <v>450</v>
      </c>
      <c r="M227" s="2">
        <v>115</v>
      </c>
      <c r="N227" s="2">
        <v>340</v>
      </c>
      <c r="O227" s="2">
        <v>30</v>
      </c>
      <c r="P227" s="2">
        <v>368</v>
      </c>
      <c r="Q227" s="2">
        <v>440</v>
      </c>
    </row>
    <row r="228" spans="1:17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7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7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657</v>
      </c>
      <c r="M230" s="94" t="s">
        <v>218</v>
      </c>
      <c r="N230" s="40" t="s">
        <v>219</v>
      </c>
      <c r="O230" s="41" t="s">
        <v>220</v>
      </c>
    </row>
    <row r="231" spans="1:17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1265</v>
      </c>
      <c r="M231" s="42"/>
      <c r="N231" s="42"/>
      <c r="O231" s="42"/>
    </row>
    <row r="232" spans="1:17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1265</v>
      </c>
      <c r="M232" s="42"/>
      <c r="N232" s="42"/>
      <c r="O232" s="42"/>
    </row>
    <row r="233" spans="1:17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3008</v>
      </c>
      <c r="M236" s="44"/>
      <c r="N236" s="44"/>
      <c r="O236" s="44"/>
    </row>
    <row r="237" spans="1:17" x14ac:dyDescent="0.5">
      <c r="G237" s="2"/>
      <c r="I237" s="2" t="s">
        <v>271</v>
      </c>
      <c r="J237" s="2">
        <f>SUM(K226:K229)</f>
        <v>1743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7" x14ac:dyDescent="0.5">
      <c r="G238" s="2"/>
      <c r="I238" s="2" t="s">
        <v>272</v>
      </c>
      <c r="J238" s="2">
        <f>+K232</f>
        <v>1265</v>
      </c>
      <c r="M238" s="46" t="s">
        <v>225</v>
      </c>
      <c r="N238" s="47">
        <f>N237*30/100</f>
        <v>0</v>
      </c>
      <c r="O238" s="47">
        <f>O237*30/100</f>
        <v>0</v>
      </c>
    </row>
    <row r="239" spans="1:17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7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4F52-D6C3-474C-B929-1E4F3AF680AE}">
  <sheetPr>
    <tabColor rgb="FFCCFFFF"/>
  </sheetPr>
  <dimension ref="A1:Z309"/>
  <sheetViews>
    <sheetView workbookViewId="0">
      <pane ySplit="4" topLeftCell="A222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875" style="50" customWidth="1"/>
    <col min="10" max="10" width="9.125" style="2" bestFit="1" customWidth="1"/>
    <col min="11" max="11" width="28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+'23'!G5</f>
        <v>12</v>
      </c>
      <c r="D5" s="13">
        <v>10</v>
      </c>
      <c r="E5" s="12">
        <f t="shared" ref="E5:E94" si="0">C5+D5</f>
        <v>22</v>
      </c>
      <c r="F5" s="13">
        <v>0</v>
      </c>
      <c r="G5" s="14">
        <f t="shared" ref="G5:G68" si="1">E5-F5-H5</f>
        <v>22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+'23'!G6</f>
        <v>98</v>
      </c>
      <c r="D6" s="13">
        <v>0</v>
      </c>
      <c r="E6" s="12">
        <f t="shared" si="0"/>
        <v>98</v>
      </c>
      <c r="F6" s="13">
        <v>0</v>
      </c>
      <c r="G6" s="14">
        <f t="shared" si="1"/>
        <v>86</v>
      </c>
      <c r="H6" s="15">
        <v>12</v>
      </c>
      <c r="I6" s="16">
        <v>100</v>
      </c>
      <c r="J6" s="17">
        <f t="shared" ref="J6:J70" si="4">+I6*H6</f>
        <v>1200</v>
      </c>
      <c r="K6" s="18" t="s">
        <v>284</v>
      </c>
      <c r="L6" s="19">
        <v>240</v>
      </c>
      <c r="M6" s="24">
        <f t="shared" ref="M6:M69" si="5">SUM(J6-L6)</f>
        <v>960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+'23'!G12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10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+'23'!G14</f>
        <v>5</v>
      </c>
      <c r="D14" s="13">
        <v>0</v>
      </c>
      <c r="E14" s="12">
        <f t="shared" si="0"/>
        <v>5</v>
      </c>
      <c r="F14" s="13">
        <v>1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8</v>
      </c>
      <c r="D22" s="13">
        <v>0</v>
      </c>
      <c r="E22" s="12">
        <f>C22+D22</f>
        <v>8</v>
      </c>
      <c r="F22" s="13">
        <v>2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+'23'!G23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26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4"/>
        <v>260</v>
      </c>
      <c r="K34" s="18" t="s">
        <v>16</v>
      </c>
      <c r="L34" s="19">
        <v>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17</v>
      </c>
      <c r="D37" s="13">
        <v>0</v>
      </c>
      <c r="E37" s="12">
        <f t="shared" si="0"/>
        <v>17</v>
      </c>
      <c r="F37" s="13">
        <v>0</v>
      </c>
      <c r="G37" s="14">
        <f t="shared" si="1"/>
        <v>16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6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13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17</v>
      </c>
      <c r="D47" s="13">
        <v>0</v>
      </c>
      <c r="E47" s="12">
        <f t="shared" si="0"/>
        <v>17</v>
      </c>
      <c r="F47" s="13">
        <v>0</v>
      </c>
      <c r="G47" s="14">
        <f t="shared" si="1"/>
        <v>16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17">
        <f t="shared" si="4"/>
        <v>120</v>
      </c>
      <c r="K50" s="18" t="s">
        <v>280</v>
      </c>
      <c r="L50" s="19">
        <v>60</v>
      </c>
      <c r="M50" s="24">
        <f t="shared" si="5"/>
        <v>60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2</v>
      </c>
      <c r="H52" s="15">
        <v>1</v>
      </c>
      <c r="I52" s="23">
        <v>120</v>
      </c>
      <c r="J52" s="17">
        <f t="shared" si="4"/>
        <v>120</v>
      </c>
      <c r="K52" s="18" t="s">
        <v>280</v>
      </c>
      <c r="L52" s="19">
        <v>60</v>
      </c>
      <c r="M52" s="24">
        <f t="shared" si="5"/>
        <v>60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3</v>
      </c>
      <c r="H55" s="15">
        <v>2</v>
      </c>
      <c r="I55" s="23">
        <v>120</v>
      </c>
      <c r="J55" s="17">
        <f t="shared" si="4"/>
        <v>240</v>
      </c>
      <c r="K55" s="18" t="s">
        <v>280</v>
      </c>
      <c r="L55" s="19">
        <v>120</v>
      </c>
      <c r="M55" s="24">
        <f t="shared" si="5"/>
        <v>120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0</v>
      </c>
      <c r="H57" s="15">
        <v>1</v>
      </c>
      <c r="I57" s="23">
        <v>120</v>
      </c>
      <c r="J57" s="17">
        <f t="shared" si="4"/>
        <v>120</v>
      </c>
      <c r="K57" s="18" t="s">
        <v>280</v>
      </c>
      <c r="L57" s="19">
        <v>60</v>
      </c>
      <c r="M57" s="24">
        <f t="shared" si="5"/>
        <v>60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4</v>
      </c>
      <c r="H61" s="15">
        <v>3</v>
      </c>
      <c r="I61" s="16">
        <v>50</v>
      </c>
      <c r="J61" s="17">
        <f t="shared" si="4"/>
        <v>150</v>
      </c>
      <c r="K61" s="18" t="s">
        <v>320</v>
      </c>
      <c r="L61" s="19">
        <v>50</v>
      </c>
      <c r="M61" s="24">
        <f t="shared" si="5"/>
        <v>100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+'23'!G62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3</v>
      </c>
      <c r="H62" s="15">
        <v>2</v>
      </c>
      <c r="I62" s="22">
        <v>50</v>
      </c>
      <c r="J62" s="17">
        <f t="shared" si="4"/>
        <v>100</v>
      </c>
      <c r="K62" s="18" t="s">
        <v>280</v>
      </c>
      <c r="L62" s="19">
        <v>50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+'23'!G63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1</v>
      </c>
      <c r="H63" s="15">
        <v>4</v>
      </c>
      <c r="I63" s="22">
        <v>50</v>
      </c>
      <c r="J63" s="17">
        <f t="shared" si="4"/>
        <v>200</v>
      </c>
      <c r="K63" s="18" t="s">
        <v>320</v>
      </c>
      <c r="L63" s="19">
        <v>50</v>
      </c>
      <c r="M63" s="24">
        <f t="shared" si="5"/>
        <v>150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13</v>
      </c>
      <c r="H66" s="15">
        <v>3</v>
      </c>
      <c r="I66" s="16">
        <v>50</v>
      </c>
      <c r="J66" s="17">
        <f t="shared" si="4"/>
        <v>150</v>
      </c>
      <c r="K66" s="18" t="s">
        <v>350</v>
      </c>
      <c r="L66" s="19">
        <v>60</v>
      </c>
      <c r="M66" s="24">
        <f t="shared" si="5"/>
        <v>90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0</v>
      </c>
      <c r="H67" s="15">
        <v>4</v>
      </c>
      <c r="I67" s="16">
        <v>50</v>
      </c>
      <c r="J67" s="17">
        <f t="shared" si="4"/>
        <v>200</v>
      </c>
      <c r="K67" s="18" t="s">
        <v>351</v>
      </c>
      <c r="L67" s="19">
        <v>50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+'23'!G70</f>
        <v>5</v>
      </c>
      <c r="D70" s="13"/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+'23'!G73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+'23'!G74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+'23'!G77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1</v>
      </c>
      <c r="H77" s="15">
        <v>1</v>
      </c>
      <c r="I77" s="22">
        <v>50</v>
      </c>
      <c r="J77" s="17">
        <f t="shared" si="10"/>
        <v>50</v>
      </c>
      <c r="K77" s="18" t="s">
        <v>280</v>
      </c>
      <c r="L77" s="19">
        <v>25</v>
      </c>
      <c r="M77" s="24">
        <f t="shared" si="9"/>
        <v>25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+'23'!G79</f>
        <v>8</v>
      </c>
      <c r="D79" s="13">
        <v>0</v>
      </c>
      <c r="E79" s="12">
        <f t="shared" si="0"/>
        <v>8</v>
      </c>
      <c r="F79" s="13">
        <v>0</v>
      </c>
      <c r="G79" s="14">
        <f t="shared" si="6"/>
        <v>8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+'23'!G86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+'23'!G87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+'23'!G88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+'23'!G89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+'23'!G92</f>
        <v>1</v>
      </c>
      <c r="D92" s="13">
        <v>6</v>
      </c>
      <c r="E92" s="12">
        <f t="shared" si="0"/>
        <v>7</v>
      </c>
      <c r="F92" s="13">
        <v>0</v>
      </c>
      <c r="G92" s="14">
        <f t="shared" si="6"/>
        <v>6</v>
      </c>
      <c r="H92" s="15">
        <v>1</v>
      </c>
      <c r="I92" s="21">
        <v>120</v>
      </c>
      <c r="J92" s="17">
        <f t="shared" si="10"/>
        <v>120</v>
      </c>
      <c r="K92" s="18" t="s">
        <v>282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+'23'!G93</f>
        <v>0</v>
      </c>
      <c r="D93" s="13">
        <v>5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+'23'!G97</f>
        <v>0</v>
      </c>
      <c r="D97" s="13">
        <v>7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+'23'!G101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+'23'!G102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+'23'!G106</f>
        <v>5</v>
      </c>
      <c r="D106" s="13">
        <v>10</v>
      </c>
      <c r="E106" s="12">
        <f t="shared" si="11"/>
        <v>15</v>
      </c>
      <c r="F106" s="13">
        <v>0</v>
      </c>
      <c r="G106" s="14">
        <f t="shared" si="6"/>
        <v>14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+'23'!G107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+'23'!G114</f>
        <v>8</v>
      </c>
      <c r="D114" s="13">
        <v>0</v>
      </c>
      <c r="E114" s="12">
        <f t="shared" si="11"/>
        <v>8</v>
      </c>
      <c r="F114" s="13">
        <v>0</v>
      </c>
      <c r="G114" s="14">
        <f t="shared" si="6"/>
        <v>7</v>
      </c>
      <c r="H114" s="15">
        <v>1</v>
      </c>
      <c r="I114" s="22">
        <v>35</v>
      </c>
      <c r="J114" s="17">
        <f t="shared" si="10"/>
        <v>35</v>
      </c>
      <c r="K114" s="18" t="s">
        <v>16</v>
      </c>
      <c r="L114" s="19">
        <v>10</v>
      </c>
      <c r="M114" s="24">
        <f t="shared" si="9"/>
        <v>25</v>
      </c>
    </row>
    <row r="115" spans="1:13" ht="25.5" x14ac:dyDescent="0.55000000000000004">
      <c r="A115" s="10">
        <v>111</v>
      </c>
      <c r="B115" s="20" t="s">
        <v>123</v>
      </c>
      <c r="C115" s="12">
        <f>+'23'!G115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+'23'!G141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+'23'!G150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+'23'!G151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+'23'!G152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+'23'!G156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+'23'!G159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+'23'!G160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+'23'!G161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+'23'!G162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+'23'!G164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+'23'!G168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+'23'!G170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+'23'!G179</f>
        <v>34</v>
      </c>
      <c r="D179" s="13">
        <v>0</v>
      </c>
      <c r="E179" s="12">
        <f t="shared" si="11"/>
        <v>34</v>
      </c>
      <c r="F179" s="13">
        <v>0</v>
      </c>
      <c r="G179" s="14">
        <f t="shared" si="14"/>
        <v>34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+'23'!G180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+'23'!G181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+'23'!G183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+'23'!G198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+'23'!G199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+'23'!G207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+'23'!G216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+'23'!G217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+'23'!G218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+'23'!G219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+'23'!G220</f>
        <v>10</v>
      </c>
      <c r="D220" s="13">
        <v>0</v>
      </c>
      <c r="E220" s="12">
        <f t="shared" ref="E220:E221" si="19">C220+D220</f>
        <v>10</v>
      </c>
      <c r="F220" s="13">
        <v>0</v>
      </c>
      <c r="G220" s="14">
        <f t="shared" ref="G220:G221" si="20">E220-F220-H220</f>
        <v>10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+'23'!G221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+'23'!G222</f>
        <v>6</v>
      </c>
      <c r="D222" s="13">
        <v>0</v>
      </c>
      <c r="E222" s="12">
        <f t="shared" ref="E222" si="23">C222+D222</f>
        <v>6</v>
      </c>
      <c r="F222" s="13">
        <v>0</v>
      </c>
      <c r="G222" s="14">
        <f t="shared" ref="G222" si="24">E222-F222-H222</f>
        <v>5</v>
      </c>
      <c r="H222" s="15">
        <v>1</v>
      </c>
      <c r="I222" s="16">
        <v>199</v>
      </c>
      <c r="J222" s="17">
        <f t="shared" ref="J222" si="25">+I222*H222</f>
        <v>199</v>
      </c>
      <c r="K222" s="18" t="s">
        <v>16</v>
      </c>
      <c r="L222" s="19">
        <v>49</v>
      </c>
      <c r="M222" s="24">
        <f t="shared" ref="M222" si="26">SUM(J222-L222)</f>
        <v>150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5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3634</v>
      </c>
    </row>
    <row r="226" spans="1:15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5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705</v>
      </c>
      <c r="L227" s="38">
        <v>145</v>
      </c>
      <c r="M227" s="2">
        <v>200</v>
      </c>
      <c r="N227" s="2">
        <v>360</v>
      </c>
    </row>
    <row r="228" spans="1:15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5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f>SUM(L229:O229)</f>
        <v>515</v>
      </c>
      <c r="L229" s="2">
        <v>240</v>
      </c>
      <c r="M229" s="2">
        <v>30</v>
      </c>
      <c r="N229" s="2">
        <v>195</v>
      </c>
      <c r="O229" s="2">
        <v>50</v>
      </c>
    </row>
    <row r="230" spans="1:15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896</v>
      </c>
      <c r="M230" s="94" t="s">
        <v>218</v>
      </c>
      <c r="N230" s="40" t="s">
        <v>219</v>
      </c>
      <c r="O230" s="41" t="s">
        <v>220</v>
      </c>
    </row>
    <row r="231" spans="1:15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1518</v>
      </c>
      <c r="M231" s="42"/>
      <c r="N231" s="42"/>
      <c r="O231" s="42"/>
    </row>
    <row r="232" spans="1:15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1518</v>
      </c>
      <c r="M232" s="42"/>
      <c r="N232" s="42"/>
      <c r="O232" s="42"/>
    </row>
    <row r="233" spans="1:15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5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5" x14ac:dyDescent="0.5">
      <c r="G235" s="2"/>
      <c r="I235" s="28"/>
      <c r="M235" s="43"/>
      <c r="N235" s="43"/>
      <c r="O235" s="43"/>
    </row>
    <row r="236" spans="1:15" x14ac:dyDescent="0.5">
      <c r="G236" s="2"/>
      <c r="I236" s="2" t="s">
        <v>270</v>
      </c>
      <c r="J236" s="2">
        <f>+K225-K230+K233</f>
        <v>2738</v>
      </c>
      <c r="M236" s="44"/>
      <c r="N236" s="44"/>
      <c r="O236" s="44"/>
    </row>
    <row r="237" spans="1:15" x14ac:dyDescent="0.5">
      <c r="G237" s="2"/>
      <c r="I237" s="2" t="s">
        <v>271</v>
      </c>
      <c r="J237" s="2">
        <f>SUM(K226:K229)</f>
        <v>1220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5" x14ac:dyDescent="0.5">
      <c r="G238" s="2"/>
      <c r="I238" s="2" t="s">
        <v>272</v>
      </c>
      <c r="J238" s="2">
        <f>+K232</f>
        <v>1518</v>
      </c>
      <c r="M238" s="46" t="s">
        <v>225</v>
      </c>
      <c r="N238" s="47">
        <f>N237*30/100</f>
        <v>0</v>
      </c>
      <c r="O238" s="47">
        <f>O237*30/100</f>
        <v>0</v>
      </c>
    </row>
    <row r="239" spans="1:15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5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CBF8-CFCD-4AC4-B826-B65971519372}">
  <sheetPr>
    <tabColor rgb="FFCCFFFF"/>
  </sheetPr>
  <dimension ref="A1:Z309"/>
  <sheetViews>
    <sheetView workbookViewId="0">
      <pane ySplit="4" topLeftCell="A5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4.125" style="50" bestFit="1" customWidth="1"/>
    <col min="10" max="10" width="9.125" style="2" bestFit="1" customWidth="1"/>
    <col min="11" max="11" width="21.8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+'24'!G5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+'24'!G6</f>
        <v>86</v>
      </c>
      <c r="D6" s="13">
        <v>0</v>
      </c>
      <c r="E6" s="12">
        <f t="shared" si="0"/>
        <v>86</v>
      </c>
      <c r="F6" s="13">
        <v>0</v>
      </c>
      <c r="G6" s="14">
        <f t="shared" si="1"/>
        <v>81</v>
      </c>
      <c r="H6" s="15">
        <v>5</v>
      </c>
      <c r="I6" s="16">
        <v>100</v>
      </c>
      <c r="J6" s="17">
        <f t="shared" ref="J6:J70" si="4">+I6*H6</f>
        <v>500</v>
      </c>
      <c r="K6" s="18" t="s">
        <v>352</v>
      </c>
      <c r="L6" s="19">
        <v>400</v>
      </c>
      <c r="M6" s="24">
        <f t="shared" ref="M6:M69" si="5">SUM(J6-L6)</f>
        <v>100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+'24'!G12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10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+'24'!G14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+'24'!G22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+'24'!G23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26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+'24'!G24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+'24'!G26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3">
        <v>100</v>
      </c>
      <c r="J26" s="17">
        <f t="shared" si="4"/>
        <v>100</v>
      </c>
      <c r="K26" s="18" t="s">
        <v>284</v>
      </c>
      <c r="L26" s="19">
        <v>20</v>
      </c>
      <c r="M26" s="24">
        <f t="shared" si="5"/>
        <v>80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+'24'!G29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1</v>
      </c>
      <c r="H29" s="15">
        <v>2</v>
      </c>
      <c r="I29" s="16">
        <v>100</v>
      </c>
      <c r="J29" s="17">
        <f t="shared" si="4"/>
        <v>200</v>
      </c>
      <c r="K29" s="18" t="s">
        <v>16</v>
      </c>
      <c r="L29" s="19">
        <v>0</v>
      </c>
      <c r="M29" s="24">
        <f t="shared" si="5"/>
        <v>200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+'24'!G31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+'24'!G34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+'24'!G35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+'24'!G36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+'24'!G37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15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+'24'!G38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9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+'24'!G39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+'24'!G41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+'24'!G42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2</v>
      </c>
      <c r="H42" s="15">
        <v>1</v>
      </c>
      <c r="I42" s="16">
        <v>50</v>
      </c>
      <c r="J42" s="17">
        <f t="shared" si="4"/>
        <v>50</v>
      </c>
      <c r="K42" s="18" t="s">
        <v>280</v>
      </c>
      <c r="L42" s="19">
        <v>25</v>
      </c>
      <c r="M42" s="24">
        <f t="shared" si="5"/>
        <v>25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+'24'!G43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+'24'!G44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+'24'!G46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12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+'24'!G47</f>
        <v>16</v>
      </c>
      <c r="D47" s="13">
        <v>0</v>
      </c>
      <c r="E47" s="12">
        <f t="shared" si="0"/>
        <v>16</v>
      </c>
      <c r="F47" s="13">
        <v>0</v>
      </c>
      <c r="G47" s="14">
        <f t="shared" si="1"/>
        <v>16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+'24'!G49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+'24'!G50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+'24'!G54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+'24'!G55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+'24'!G61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+'24'!G62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+'24'!G63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+'24'!G66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9</v>
      </c>
      <c r="H66" s="15">
        <v>4</v>
      </c>
      <c r="I66" s="16">
        <v>50</v>
      </c>
      <c r="J66" s="17">
        <f t="shared" si="4"/>
        <v>200</v>
      </c>
      <c r="K66" s="18" t="s">
        <v>16</v>
      </c>
      <c r="L66" s="19">
        <v>0</v>
      </c>
      <c r="M66" s="24">
        <f t="shared" si="5"/>
        <v>200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+'24'!G67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+'24'!G73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11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+'24'!G74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+'24'!G77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+'24'!G79</f>
        <v>8</v>
      </c>
      <c r="D79" s="13">
        <v>0</v>
      </c>
      <c r="E79" s="12">
        <f t="shared" si="0"/>
        <v>8</v>
      </c>
      <c r="F79" s="13">
        <v>0</v>
      </c>
      <c r="G79" s="14">
        <f t="shared" si="6"/>
        <v>8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+'24'!G81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+'24'!G86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+'24'!G87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8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+'24'!G88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+'24'!G89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+'24'!G92</f>
        <v>6</v>
      </c>
      <c r="D92" s="13">
        <v>0</v>
      </c>
      <c r="E92" s="12">
        <f t="shared" si="0"/>
        <v>6</v>
      </c>
      <c r="F92" s="13">
        <v>0</v>
      </c>
      <c r="G92" s="14">
        <f t="shared" si="6"/>
        <v>6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+'24'!G93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3</v>
      </c>
      <c r="H93" s="15">
        <v>2</v>
      </c>
      <c r="I93" s="22">
        <v>250</v>
      </c>
      <c r="J93" s="17">
        <f t="shared" si="10"/>
        <v>500</v>
      </c>
      <c r="K93" s="18" t="s">
        <v>284</v>
      </c>
      <c r="L93" s="19">
        <v>100</v>
      </c>
      <c r="M93" s="24">
        <f t="shared" si="9"/>
        <v>400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+'24'!G97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+'24'!G101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+'24'!G102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7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+'24'!G106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12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+'24'!G107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+'24'!G114</f>
        <v>7</v>
      </c>
      <c r="D114" s="13">
        <v>0</v>
      </c>
      <c r="E114" s="12">
        <f t="shared" si="11"/>
        <v>7</v>
      </c>
      <c r="F114" s="13">
        <v>0</v>
      </c>
      <c r="G114" s="14">
        <f t="shared" si="6"/>
        <v>2</v>
      </c>
      <c r="H114" s="15">
        <v>5</v>
      </c>
      <c r="I114" s="22">
        <v>35</v>
      </c>
      <c r="J114" s="17">
        <f t="shared" si="10"/>
        <v>175</v>
      </c>
      <c r="K114" s="18" t="s">
        <v>16</v>
      </c>
      <c r="L114" s="19">
        <v>50</v>
      </c>
      <c r="M114" s="24">
        <f t="shared" si="9"/>
        <v>125</v>
      </c>
    </row>
    <row r="115" spans="1:13" ht="25.5" x14ac:dyDescent="0.55000000000000004">
      <c r="A115" s="10">
        <v>111</v>
      </c>
      <c r="B115" s="20" t="s">
        <v>123</v>
      </c>
      <c r="C115" s="12">
        <f>+'24'!G115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+'24'!G141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+'24'!G150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+'24'!G151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+'24'!G152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+'24'!G156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+'24'!G159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+'24'!G160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+'24'!G161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+'24'!G162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+'24'!G164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+'24'!G168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+'24'!G170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+'24'!G179</f>
        <v>34</v>
      </c>
      <c r="D179" s="13">
        <v>0</v>
      </c>
      <c r="E179" s="12">
        <f t="shared" si="11"/>
        <v>34</v>
      </c>
      <c r="F179" s="13">
        <v>0</v>
      </c>
      <c r="G179" s="14">
        <f t="shared" si="14"/>
        <v>34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+'24'!G180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+'24'!G181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+'24'!G183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+'24'!G184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+'24'!G198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+'24'!G199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+'24'!G207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+'24'!G216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+'24'!G217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+'24'!G218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+'24'!G219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+'24'!G220</f>
        <v>10</v>
      </c>
      <c r="D220" s="13">
        <v>0</v>
      </c>
      <c r="E220" s="12">
        <f t="shared" ref="E220:E221" si="19">C220+D220</f>
        <v>10</v>
      </c>
      <c r="F220" s="13">
        <v>0</v>
      </c>
      <c r="G220" s="14">
        <f t="shared" ref="G220:G221" si="20">E220-F220-H220</f>
        <v>7</v>
      </c>
      <c r="H220" s="15">
        <v>3</v>
      </c>
      <c r="I220" s="16">
        <v>35</v>
      </c>
      <c r="J220" s="17">
        <f t="shared" ref="J220:J221" si="21">+I220*H220</f>
        <v>105</v>
      </c>
      <c r="K220" s="18" t="s">
        <v>16</v>
      </c>
      <c r="L220" s="19">
        <v>30</v>
      </c>
      <c r="M220" s="24">
        <f t="shared" ref="M220:M221" si="22">SUM(J220-L220)</f>
        <v>75</v>
      </c>
    </row>
    <row r="221" spans="1:14" ht="25.5" x14ac:dyDescent="0.55000000000000004">
      <c r="A221" s="103">
        <v>217</v>
      </c>
      <c r="B221" s="20" t="s">
        <v>296</v>
      </c>
      <c r="C221" s="12">
        <f>+'24'!G221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+'24'!G222</f>
        <v>5</v>
      </c>
      <c r="D222" s="13">
        <v>0</v>
      </c>
      <c r="E222" s="12">
        <f t="shared" ref="E222" si="23">C222+D222</f>
        <v>5</v>
      </c>
      <c r="F222" s="13">
        <v>0</v>
      </c>
      <c r="G222" s="14">
        <f t="shared" ref="G222" si="24">E222-F222-H222</f>
        <v>5</v>
      </c>
      <c r="H222" s="15">
        <v>0</v>
      </c>
      <c r="I222" s="16">
        <v>199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5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2260</v>
      </c>
    </row>
    <row r="226" spans="1:15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5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330</v>
      </c>
      <c r="L227" s="38">
        <v>250</v>
      </c>
      <c r="M227" s="2">
        <v>80</v>
      </c>
    </row>
    <row r="228" spans="1:15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5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5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625</v>
      </c>
      <c r="M230" s="94" t="s">
        <v>218</v>
      </c>
      <c r="N230" s="40" t="s">
        <v>219</v>
      </c>
      <c r="O230" s="41" t="s">
        <v>220</v>
      </c>
    </row>
    <row r="231" spans="1:15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1305</v>
      </c>
      <c r="M231" s="42"/>
      <c r="N231" s="42">
        <v>400</v>
      </c>
      <c r="O231" s="42"/>
    </row>
    <row r="232" spans="1:15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1305</v>
      </c>
      <c r="M232" s="42"/>
      <c r="N232" s="42"/>
      <c r="O232" s="42"/>
    </row>
    <row r="233" spans="1:15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5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5" x14ac:dyDescent="0.5">
      <c r="G235" s="2"/>
      <c r="I235" s="28"/>
      <c r="M235" s="43"/>
      <c r="N235" s="43"/>
      <c r="O235" s="43"/>
    </row>
    <row r="236" spans="1:15" x14ac:dyDescent="0.5">
      <c r="G236" s="2"/>
      <c r="I236" s="2" t="s">
        <v>270</v>
      </c>
      <c r="J236" s="2">
        <f>+K225-K230+K233</f>
        <v>1635</v>
      </c>
      <c r="M236" s="44"/>
      <c r="N236" s="44"/>
      <c r="O236" s="44"/>
    </row>
    <row r="237" spans="1:15" x14ac:dyDescent="0.5">
      <c r="G237" s="2"/>
      <c r="I237" s="2" t="s">
        <v>271</v>
      </c>
      <c r="J237" s="2">
        <f>SUM(K226:K229)</f>
        <v>330</v>
      </c>
      <c r="M237" s="45">
        <f>SUM(M231:M236)</f>
        <v>0</v>
      </c>
      <c r="N237" s="45">
        <f>SUM(N231:N236)</f>
        <v>400</v>
      </c>
      <c r="O237" s="45">
        <f>SUM(O231:O236)</f>
        <v>0</v>
      </c>
    </row>
    <row r="238" spans="1:15" x14ac:dyDescent="0.5">
      <c r="G238" s="2"/>
      <c r="I238" s="2" t="s">
        <v>272</v>
      </c>
      <c r="J238" s="2">
        <f>+K232</f>
        <v>1305</v>
      </c>
      <c r="M238" s="46" t="s">
        <v>225</v>
      </c>
      <c r="N238" s="47">
        <f>N237*30/100</f>
        <v>120</v>
      </c>
      <c r="O238" s="47">
        <f>O237*30/100</f>
        <v>0</v>
      </c>
    </row>
    <row r="239" spans="1:15" x14ac:dyDescent="0.5">
      <c r="G239" s="2"/>
      <c r="I239" s="2"/>
      <c r="M239" s="46" t="s">
        <v>226</v>
      </c>
      <c r="N239" s="47">
        <f>N238*7/100</f>
        <v>8.4</v>
      </c>
      <c r="O239" s="47">
        <f>O238*7/100</f>
        <v>0</v>
      </c>
    </row>
    <row r="240" spans="1:15" x14ac:dyDescent="0.5">
      <c r="G240" s="2"/>
      <c r="I240" s="2"/>
      <c r="M240" s="95" t="s">
        <v>5</v>
      </c>
      <c r="N240" s="48">
        <f>N237-N238-N239</f>
        <v>271.60000000000002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C42-ECDB-48CB-91EA-DA6228B06353}">
  <sheetPr>
    <tabColor rgb="FFCCFFFF"/>
  </sheetPr>
  <dimension ref="A1:Z309"/>
  <sheetViews>
    <sheetView workbookViewId="0">
      <pane ySplit="4" topLeftCell="A221" activePane="bottomLeft" state="frozen"/>
      <selection pane="bottomLeft" activeCell="K233" sqref="K233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125" style="50" customWidth="1"/>
    <col min="10" max="10" width="9.125" style="2" bestFit="1" customWidth="1"/>
    <col min="11" max="11" width="29.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+'25'!G5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+'25'!G6</f>
        <v>81</v>
      </c>
      <c r="D6" s="13">
        <v>5</v>
      </c>
      <c r="E6" s="12">
        <f t="shared" si="0"/>
        <v>86</v>
      </c>
      <c r="F6" s="13">
        <v>1</v>
      </c>
      <c r="G6" s="14">
        <f t="shared" si="1"/>
        <v>64</v>
      </c>
      <c r="H6" s="15">
        <v>21</v>
      </c>
      <c r="I6" s="16">
        <v>100</v>
      </c>
      <c r="J6" s="17">
        <f t="shared" ref="J6:J70" si="4">+I6*H6</f>
        <v>2100</v>
      </c>
      <c r="K6" s="18" t="s">
        <v>353</v>
      </c>
      <c r="L6" s="19">
        <v>470</v>
      </c>
      <c r="M6" s="24">
        <f t="shared" ref="M6:M69" si="5">SUM(J6-L6)</f>
        <v>1630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+'25'!G12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10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+'25'!G14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+'25'!G22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+'25'!G23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26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+'25'!G24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+'25'!G26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+'25'!G29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+'25'!G31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+'25'!G34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+'25'!G36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+'25'!G37</f>
        <v>15</v>
      </c>
      <c r="D37" s="13">
        <v>0</v>
      </c>
      <c r="E37" s="12">
        <f t="shared" si="0"/>
        <v>15</v>
      </c>
      <c r="F37" s="13">
        <v>0</v>
      </c>
      <c r="G37" s="14">
        <f t="shared" si="1"/>
        <v>15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+'25'!G38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9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+'25'!G39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+'25'!G41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+'25'!G42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0</v>
      </c>
      <c r="H42" s="15">
        <v>2</v>
      </c>
      <c r="I42" s="16">
        <v>50</v>
      </c>
      <c r="J42" s="17">
        <f t="shared" si="4"/>
        <v>100</v>
      </c>
      <c r="K42" s="18" t="s">
        <v>280</v>
      </c>
      <c r="L42" s="19">
        <v>50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+'25'!G43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+'25'!G44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+'25'!G46</f>
        <v>12</v>
      </c>
      <c r="D46" s="13">
        <v>5</v>
      </c>
      <c r="E46" s="12">
        <f t="shared" si="0"/>
        <v>17</v>
      </c>
      <c r="F46" s="13">
        <v>0</v>
      </c>
      <c r="G46" s="14">
        <f t="shared" si="1"/>
        <v>17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+'25'!G47</f>
        <v>16</v>
      </c>
      <c r="D47" s="13">
        <v>0</v>
      </c>
      <c r="E47" s="12">
        <f t="shared" si="0"/>
        <v>16</v>
      </c>
      <c r="F47" s="13">
        <v>0</v>
      </c>
      <c r="G47" s="14">
        <f t="shared" si="1"/>
        <v>16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+'25'!G49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+'25'!G50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17">
        <f t="shared" si="4"/>
        <v>120</v>
      </c>
      <c r="K50" s="18" t="s">
        <v>334</v>
      </c>
      <c r="L50" s="19">
        <v>35</v>
      </c>
      <c r="M50" s="24">
        <f t="shared" si="5"/>
        <v>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17">
        <f t="shared" si="4"/>
        <v>120</v>
      </c>
      <c r="K53" s="18" t="s">
        <v>334</v>
      </c>
      <c r="L53" s="19">
        <v>35</v>
      </c>
      <c r="M53" s="24">
        <f t="shared" si="5"/>
        <v>85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+'25'!G54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+'25'!G55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+'25'!G61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+'25'!G62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+'25'!G63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+'25'!G66</f>
        <v>9</v>
      </c>
      <c r="D66" s="13">
        <v>5</v>
      </c>
      <c r="E66" s="12">
        <f t="shared" si="0"/>
        <v>14</v>
      </c>
      <c r="F66" s="13">
        <v>0</v>
      </c>
      <c r="G66" s="14">
        <f t="shared" si="1"/>
        <v>13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+'25'!G67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+'25'!G73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9</v>
      </c>
      <c r="H73" s="15">
        <v>2</v>
      </c>
      <c r="I73" s="22">
        <v>60</v>
      </c>
      <c r="J73" s="17">
        <f t="shared" si="10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+'25'!G74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+'25'!G79</f>
        <v>8</v>
      </c>
      <c r="D79" s="13">
        <v>0</v>
      </c>
      <c r="E79" s="12">
        <f t="shared" si="0"/>
        <v>8</v>
      </c>
      <c r="F79" s="13">
        <v>0</v>
      </c>
      <c r="G79" s="14">
        <f t="shared" si="6"/>
        <v>8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+'25'!G85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+'25'!G86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+'25'!G87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+'25'!G88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+'25'!G89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+'25'!G92</f>
        <v>6</v>
      </c>
      <c r="D92" s="13">
        <v>0</v>
      </c>
      <c r="E92" s="12">
        <f t="shared" si="0"/>
        <v>6</v>
      </c>
      <c r="F92" s="13">
        <v>0</v>
      </c>
      <c r="G92" s="14">
        <f t="shared" si="6"/>
        <v>4</v>
      </c>
      <c r="H92" s="15">
        <v>2</v>
      </c>
      <c r="I92" s="21">
        <v>120</v>
      </c>
      <c r="J92" s="17">
        <f t="shared" si="10"/>
        <v>240</v>
      </c>
      <c r="K92" s="18" t="s">
        <v>282</v>
      </c>
      <c r="L92" s="19">
        <v>24</v>
      </c>
      <c r="M92" s="24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+'25'!G93</f>
        <v>3</v>
      </c>
      <c r="D93" s="13">
        <v>2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+'25'!G97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+'25'!G101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+'25'!G102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6</v>
      </c>
      <c r="H102" s="15">
        <v>1</v>
      </c>
      <c r="I102" s="22">
        <v>50</v>
      </c>
      <c r="J102" s="17">
        <f t="shared" si="10"/>
        <v>50</v>
      </c>
      <c r="K102" s="18" t="s">
        <v>279</v>
      </c>
      <c r="L102" s="19">
        <v>50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+'25'!G106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10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+'25'!G107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+'25'!G114</f>
        <v>2</v>
      </c>
      <c r="D114" s="13">
        <v>0</v>
      </c>
      <c r="E114" s="12">
        <f t="shared" si="11"/>
        <v>2</v>
      </c>
      <c r="F114" s="13">
        <v>0</v>
      </c>
      <c r="G114" s="14">
        <f t="shared" si="6"/>
        <v>2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+'25'!G141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+'25'!G150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+'25'!G151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+'25'!G152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+'25'!G153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+'25'!G154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+'25'!G156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+'25'!G159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+'25'!G160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+'25'!G161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+'25'!G162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+'25'!G164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+'25'!G168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+'25'!G170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+'25'!G179</f>
        <v>34</v>
      </c>
      <c r="D179" s="13">
        <v>0</v>
      </c>
      <c r="E179" s="12">
        <f t="shared" si="11"/>
        <v>34</v>
      </c>
      <c r="F179" s="13">
        <v>0</v>
      </c>
      <c r="G179" s="14">
        <f t="shared" si="14"/>
        <v>33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186</v>
      </c>
      <c r="C180" s="12">
        <f>+'25'!G180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+'25'!G181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+'25'!G183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+'25'!G184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+'25'!G193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2">
        <f>+'25'!G198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+'25'!G199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+'25'!G207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+'25'!G216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+'25'!G217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+'25'!G218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+'25'!G219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+'25'!G220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+'25'!G221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+'25'!G222</f>
        <v>5</v>
      </c>
      <c r="D222" s="13">
        <v>0</v>
      </c>
      <c r="E222" s="12">
        <f t="shared" ref="E222" si="23">C222+D222</f>
        <v>5</v>
      </c>
      <c r="F222" s="13">
        <v>5</v>
      </c>
      <c r="G222" s="14">
        <f t="shared" ref="G222" si="24">E222-F222-H222</f>
        <v>0</v>
      </c>
      <c r="H222" s="15">
        <v>0</v>
      </c>
      <c r="I222" s="16">
        <v>199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25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2950</v>
      </c>
    </row>
    <row r="226" spans="1:25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  <c r="X226" s="28"/>
    </row>
    <row r="227" spans="1:25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1088</v>
      </c>
      <c r="L227" s="38">
        <v>150</v>
      </c>
      <c r="M227" s="2">
        <v>50</v>
      </c>
      <c r="N227" s="2">
        <v>128</v>
      </c>
      <c r="O227" s="2">
        <v>750</v>
      </c>
      <c r="P227" s="2">
        <v>10</v>
      </c>
      <c r="X227" s="28"/>
      <c r="Y227" s="28"/>
    </row>
    <row r="228" spans="1:25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25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f>SUM(L229:M229)</f>
        <v>0</v>
      </c>
    </row>
    <row r="230" spans="1:25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664</v>
      </c>
      <c r="M230" s="94" t="s">
        <v>218</v>
      </c>
      <c r="N230" s="40" t="s">
        <v>219</v>
      </c>
      <c r="O230" s="41" t="s">
        <v>220</v>
      </c>
    </row>
    <row r="231" spans="1:25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1198</v>
      </c>
      <c r="M231" s="42"/>
      <c r="N231" s="42"/>
      <c r="O231" s="42"/>
    </row>
    <row r="232" spans="1:25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1198</v>
      </c>
      <c r="M232" s="42"/>
      <c r="N232" s="42"/>
      <c r="O232" s="42"/>
    </row>
    <row r="233" spans="1:25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25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25" x14ac:dyDescent="0.5">
      <c r="G235" s="2"/>
      <c r="I235" s="28"/>
      <c r="M235" s="43"/>
      <c r="N235" s="43"/>
      <c r="O235" s="43"/>
    </row>
    <row r="236" spans="1:25" x14ac:dyDescent="0.5">
      <c r="G236" s="2"/>
      <c r="I236" s="2" t="s">
        <v>270</v>
      </c>
      <c r="J236" s="2">
        <f>+K225-K230+K233</f>
        <v>2286</v>
      </c>
      <c r="M236" s="44"/>
      <c r="N236" s="44"/>
      <c r="O236" s="44"/>
    </row>
    <row r="237" spans="1:25" x14ac:dyDescent="0.5">
      <c r="G237" s="2"/>
      <c r="I237" s="2" t="s">
        <v>271</v>
      </c>
      <c r="J237" s="2">
        <f>SUM(K226:K229)</f>
        <v>1088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25" x14ac:dyDescent="0.5">
      <c r="G238" s="2"/>
      <c r="I238" s="2" t="s">
        <v>272</v>
      </c>
      <c r="J238" s="2">
        <f>+K232</f>
        <v>1198</v>
      </c>
      <c r="M238" s="46" t="s">
        <v>225</v>
      </c>
      <c r="N238" s="47">
        <f>N237*30/100</f>
        <v>0</v>
      </c>
      <c r="O238" s="47">
        <f>O237*30/100</f>
        <v>0</v>
      </c>
    </row>
    <row r="239" spans="1:25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25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1:J231"/>
    <mergeCell ref="M223:N223"/>
    <mergeCell ref="L3:L4"/>
    <mergeCell ref="O3:O4"/>
    <mergeCell ref="P3:P4"/>
    <mergeCell ref="Q3:Q4"/>
    <mergeCell ref="I232:J232"/>
    <mergeCell ref="I233:J233"/>
    <mergeCell ref="I234:J234"/>
    <mergeCell ref="H224:I224"/>
    <mergeCell ref="I225:J225"/>
    <mergeCell ref="I226:J226"/>
    <mergeCell ref="I228:J228"/>
    <mergeCell ref="I229:J229"/>
    <mergeCell ref="I230:J230"/>
  </mergeCells>
  <phoneticPr fontId="18" type="noConversion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2A-346F-4AF6-9879-8953D9CAA617}">
  <sheetPr>
    <tabColor rgb="FFCCFFFF"/>
  </sheetPr>
  <dimension ref="A1:Z309"/>
  <sheetViews>
    <sheetView workbookViewId="0">
      <pane xSplit="7" ySplit="4" topLeftCell="H215" activePane="bottomRight" state="frozen"/>
      <selection pane="topRight" activeCell="H1" sqref="H1"/>
      <selection pane="bottomLeft" activeCell="A5" sqref="A5"/>
      <selection pane="bottomRigh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3.125" style="2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875" style="50" customWidth="1"/>
    <col min="10" max="10" width="9.125" style="2" bestFit="1" customWidth="1"/>
    <col min="11" max="11" width="26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+'26'!G5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21</v>
      </c>
      <c r="H5" s="15">
        <v>1</v>
      </c>
      <c r="I5" s="16">
        <v>50</v>
      </c>
      <c r="J5" s="17">
        <f>+I5*H5</f>
        <v>50</v>
      </c>
      <c r="K5" s="18" t="s">
        <v>284</v>
      </c>
      <c r="L5" s="19">
        <v>10</v>
      </c>
      <c r="M5" s="24">
        <f>SUM(J5-L5)</f>
        <v>40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+'26'!G6</f>
        <v>64</v>
      </c>
      <c r="D6" s="13">
        <v>0</v>
      </c>
      <c r="E6" s="12">
        <f t="shared" si="0"/>
        <v>64</v>
      </c>
      <c r="F6" s="13">
        <v>0</v>
      </c>
      <c r="G6" s="14">
        <f t="shared" si="1"/>
        <v>59</v>
      </c>
      <c r="H6" s="15">
        <v>5</v>
      </c>
      <c r="I6" s="16">
        <v>100</v>
      </c>
      <c r="J6" s="17">
        <f t="shared" ref="J6:J70" si="4">+I6*H6</f>
        <v>500</v>
      </c>
      <c r="K6" s="18" t="s">
        <v>355</v>
      </c>
      <c r="L6" s="19">
        <v>150</v>
      </c>
      <c r="M6" s="108">
        <f t="shared" ref="M6:M69" si="5">SUM(J6-L6)</f>
        <v>350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+'26'!G12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10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+'26'!G14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+'26'!G22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3</v>
      </c>
      <c r="H22" s="15">
        <v>3</v>
      </c>
      <c r="I22" s="16">
        <v>85</v>
      </c>
      <c r="J22" s="17">
        <f t="shared" si="4"/>
        <v>255</v>
      </c>
      <c r="K22" s="18" t="s">
        <v>280</v>
      </c>
      <c r="L22" s="19">
        <v>120</v>
      </c>
      <c r="M22" s="24">
        <f t="shared" si="5"/>
        <v>135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+'26'!G23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26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+'26'!G24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+'26'!G26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+'26'!G29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+'26'!G31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+'26'!G34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1</v>
      </c>
      <c r="H34" s="15">
        <v>1</v>
      </c>
      <c r="I34" s="16">
        <v>130</v>
      </c>
      <c r="J34" s="17">
        <f t="shared" si="4"/>
        <v>130</v>
      </c>
      <c r="K34" s="18" t="s">
        <v>342</v>
      </c>
      <c r="L34" s="19">
        <v>30</v>
      </c>
      <c r="M34" s="24">
        <f t="shared" si="5"/>
        <v>100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+'26'!G36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+'26'!G37</f>
        <v>15</v>
      </c>
      <c r="D37" s="13">
        <v>0</v>
      </c>
      <c r="E37" s="12">
        <f t="shared" si="0"/>
        <v>15</v>
      </c>
      <c r="F37" s="13">
        <v>0</v>
      </c>
      <c r="G37" s="14">
        <f t="shared" si="1"/>
        <v>15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+'26'!G38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6</v>
      </c>
      <c r="H38" s="15">
        <v>3</v>
      </c>
      <c r="I38" s="16">
        <v>50</v>
      </c>
      <c r="J38" s="17">
        <f t="shared" si="4"/>
        <v>150</v>
      </c>
      <c r="K38" s="18" t="s">
        <v>354</v>
      </c>
      <c r="L38" s="19">
        <v>10</v>
      </c>
      <c r="M38" s="24">
        <f t="shared" si="5"/>
        <v>140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+'26'!G41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+'26'!G43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+'26'!G44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+'26'!G46</f>
        <v>17</v>
      </c>
      <c r="D46" s="13">
        <v>0</v>
      </c>
      <c r="E46" s="12">
        <f t="shared" si="0"/>
        <v>17</v>
      </c>
      <c r="F46" s="13">
        <v>0</v>
      </c>
      <c r="G46" s="14">
        <f t="shared" si="1"/>
        <v>15</v>
      </c>
      <c r="H46" s="15">
        <v>2</v>
      </c>
      <c r="I46" s="16">
        <v>50</v>
      </c>
      <c r="J46" s="17">
        <f t="shared" si="4"/>
        <v>100</v>
      </c>
      <c r="K46" s="18" t="s">
        <v>280</v>
      </c>
      <c r="L46" s="19">
        <v>50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+'26'!G47</f>
        <v>16</v>
      </c>
      <c r="D47" s="13">
        <v>0</v>
      </c>
      <c r="E47" s="12">
        <f t="shared" si="0"/>
        <v>16</v>
      </c>
      <c r="F47" s="13">
        <v>0</v>
      </c>
      <c r="G47" s="14">
        <f t="shared" si="1"/>
        <v>15</v>
      </c>
      <c r="H47" s="15">
        <v>1</v>
      </c>
      <c r="I47" s="16">
        <v>50</v>
      </c>
      <c r="J47" s="17">
        <f t="shared" si="4"/>
        <v>50</v>
      </c>
      <c r="K47" s="18" t="s">
        <v>280</v>
      </c>
      <c r="L47" s="19">
        <v>25</v>
      </c>
      <c r="M47" s="24">
        <f t="shared" si="5"/>
        <v>25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+'26'!G48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+'26'!G49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+'26'!G54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0</v>
      </c>
      <c r="H54" s="15">
        <v>1</v>
      </c>
      <c r="I54" s="16">
        <v>120</v>
      </c>
      <c r="J54" s="17">
        <f t="shared" si="4"/>
        <v>120</v>
      </c>
      <c r="K54" s="18" t="s">
        <v>280</v>
      </c>
      <c r="L54" s="19">
        <v>60</v>
      </c>
      <c r="M54" s="24">
        <f t="shared" si="5"/>
        <v>60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+'26'!G55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+'26'!G61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+'26'!G62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17">
        <f t="shared" si="4"/>
        <v>50</v>
      </c>
      <c r="K62" s="18" t="s">
        <v>280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+'26'!G63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+'26'!G66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+'26'!G67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+'26'!G70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+'26'!G73</f>
        <v>9</v>
      </c>
      <c r="D73" s="13">
        <v>0</v>
      </c>
      <c r="E73" s="12">
        <f t="shared" si="0"/>
        <v>9</v>
      </c>
      <c r="F73" s="13">
        <v>0</v>
      </c>
      <c r="G73" s="14">
        <f t="shared" si="6"/>
        <v>8</v>
      </c>
      <c r="H73" s="15">
        <v>1</v>
      </c>
      <c r="I73" s="22">
        <v>60</v>
      </c>
      <c r="J73" s="17">
        <f t="shared" si="10"/>
        <v>60</v>
      </c>
      <c r="K73" s="18" t="s">
        <v>284</v>
      </c>
      <c r="L73" s="19">
        <v>10</v>
      </c>
      <c r="M73" s="24">
        <f t="shared" si="9"/>
        <v>50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+'26'!G74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0</v>
      </c>
      <c r="H77" s="15">
        <v>1</v>
      </c>
      <c r="I77" s="22">
        <v>50</v>
      </c>
      <c r="J77" s="17">
        <f t="shared" si="10"/>
        <v>50</v>
      </c>
      <c r="K77" s="18" t="s">
        <v>280</v>
      </c>
      <c r="L77" s="19">
        <v>25</v>
      </c>
      <c r="M77" s="24">
        <f t="shared" si="9"/>
        <v>25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+'26'!G79</f>
        <v>8</v>
      </c>
      <c r="D79" s="13">
        <v>0</v>
      </c>
      <c r="E79" s="12">
        <f t="shared" si="0"/>
        <v>8</v>
      </c>
      <c r="F79" s="13">
        <v>0</v>
      </c>
      <c r="G79" s="14">
        <f t="shared" si="6"/>
        <v>7</v>
      </c>
      <c r="H79" s="15">
        <v>1</v>
      </c>
      <c r="I79" s="21">
        <v>50</v>
      </c>
      <c r="J79" s="17">
        <f t="shared" si="10"/>
        <v>50</v>
      </c>
      <c r="K79" s="18" t="s">
        <v>280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0</v>
      </c>
      <c r="H81" s="15">
        <v>1</v>
      </c>
      <c r="I81" s="22">
        <v>55</v>
      </c>
      <c r="J81" s="17">
        <f t="shared" si="10"/>
        <v>55</v>
      </c>
      <c r="K81" s="18" t="s">
        <v>280</v>
      </c>
      <c r="L81" s="19">
        <v>25</v>
      </c>
      <c r="M81" s="24">
        <f t="shared" si="9"/>
        <v>30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+'26'!G85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+'26'!G86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+'26'!G87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+'26'!G88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+'26'!G89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+'26'!G92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3</v>
      </c>
      <c r="H92" s="15">
        <v>1</v>
      </c>
      <c r="I92" s="21">
        <v>120</v>
      </c>
      <c r="J92" s="17">
        <f t="shared" si="10"/>
        <v>120</v>
      </c>
      <c r="K92" s="18" t="s">
        <v>282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+'26'!G93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+'26'!G97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+'26'!G101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+'26'!G102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+'26'!G106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9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+'26'!G107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+'26'!G114</f>
        <v>2</v>
      </c>
      <c r="D114" s="13">
        <v>0</v>
      </c>
      <c r="E114" s="12">
        <f t="shared" si="11"/>
        <v>2</v>
      </c>
      <c r="F114" s="13">
        <v>0</v>
      </c>
      <c r="G114" s="14">
        <f t="shared" si="6"/>
        <v>1</v>
      </c>
      <c r="H114" s="15">
        <v>1</v>
      </c>
      <c r="I114" s="22">
        <v>35</v>
      </c>
      <c r="J114" s="17">
        <f t="shared" si="10"/>
        <v>35</v>
      </c>
      <c r="K114" s="18" t="s">
        <v>16</v>
      </c>
      <c r="L114" s="19">
        <v>10</v>
      </c>
      <c r="M114" s="24">
        <f t="shared" si="9"/>
        <v>25</v>
      </c>
    </row>
    <row r="115" spans="1:13" ht="25.5" x14ac:dyDescent="0.55000000000000004">
      <c r="A115" s="10">
        <v>111</v>
      </c>
      <c r="B115" s="20" t="s">
        <v>123</v>
      </c>
      <c r="C115" s="12">
        <f>+'26'!G115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+'26'!G141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+'26'!G150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+'26'!G151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+'26'!G152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+'26'!G153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+'26'!G154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+'26'!G156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+'26'!G159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+'26'!G160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+'26'!G161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+'26'!G162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+'26'!G164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+'26'!G168</f>
        <v>29</v>
      </c>
      <c r="D168" s="13">
        <v>0</v>
      </c>
      <c r="E168" s="12">
        <f t="shared" si="11"/>
        <v>29</v>
      </c>
      <c r="F168" s="13">
        <v>0</v>
      </c>
      <c r="G168" s="14">
        <f t="shared" si="14"/>
        <v>28</v>
      </c>
      <c r="H168" s="15">
        <v>1</v>
      </c>
      <c r="I168" s="22">
        <v>55</v>
      </c>
      <c r="J168" s="17">
        <f t="shared" si="13"/>
        <v>55</v>
      </c>
      <c r="K168" s="18" t="s">
        <v>282</v>
      </c>
      <c r="L168" s="19">
        <v>5</v>
      </c>
      <c r="M168" s="24">
        <f t="shared" si="12"/>
        <v>50</v>
      </c>
    </row>
    <row r="169" spans="1:13" ht="25.5" x14ac:dyDescent="0.55000000000000004">
      <c r="A169" s="10">
        <v>165</v>
      </c>
      <c r="B169" s="20" t="s">
        <v>175</v>
      </c>
      <c r="C169" s="12">
        <f>+'26'!G169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+'26'!G170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+'26'!G179</f>
        <v>33</v>
      </c>
      <c r="D179" s="13">
        <v>0</v>
      </c>
      <c r="E179" s="12">
        <f t="shared" si="11"/>
        <v>33</v>
      </c>
      <c r="F179" s="13">
        <v>0</v>
      </c>
      <c r="G179" s="14">
        <f t="shared" si="14"/>
        <v>33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+'26'!G180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+'26'!G184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+'26'!G193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01">
        <f>+'26'!G198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+'26'!G199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+'26'!G207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+'26'!G216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+'26'!G217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+'26'!G218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+'26'!G219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+'26'!G220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+'26'!G221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+'26'!G222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199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5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1900</v>
      </c>
    </row>
    <row r="226" spans="1:15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5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600</v>
      </c>
      <c r="L227" s="38">
        <v>140</v>
      </c>
      <c r="M227" s="2">
        <v>360</v>
      </c>
      <c r="N227" s="2">
        <v>100</v>
      </c>
      <c r="O227" s="38"/>
    </row>
    <row r="228" spans="1:15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5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5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592</v>
      </c>
      <c r="M230" s="94" t="s">
        <v>218</v>
      </c>
      <c r="N230" s="40" t="s">
        <v>219</v>
      </c>
      <c r="O230" s="41" t="s">
        <v>220</v>
      </c>
    </row>
    <row r="231" spans="1:15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708</v>
      </c>
      <c r="M231" s="42"/>
      <c r="N231" s="42"/>
      <c r="O231" s="42"/>
    </row>
    <row r="232" spans="1:15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708</v>
      </c>
      <c r="M232" s="42"/>
      <c r="N232" s="42"/>
      <c r="O232" s="42"/>
    </row>
    <row r="233" spans="1:15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v>0</v>
      </c>
      <c r="M233" s="42"/>
      <c r="N233" s="42"/>
      <c r="O233" s="42"/>
    </row>
    <row r="234" spans="1:15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5" x14ac:dyDescent="0.5">
      <c r="G235" s="2"/>
      <c r="I235" s="28"/>
      <c r="M235" s="43"/>
      <c r="N235" s="43"/>
      <c r="O235" s="43"/>
    </row>
    <row r="236" spans="1:15" x14ac:dyDescent="0.5">
      <c r="G236" s="2"/>
      <c r="I236" s="2" t="s">
        <v>270</v>
      </c>
      <c r="J236" s="24">
        <f>+K225-K230+K233+K234</f>
        <v>1308</v>
      </c>
      <c r="M236" s="44"/>
      <c r="N236" s="44"/>
      <c r="O236" s="44"/>
    </row>
    <row r="237" spans="1:15" x14ac:dyDescent="0.5">
      <c r="G237" s="2"/>
      <c r="I237" s="2" t="s">
        <v>271</v>
      </c>
      <c r="J237" s="30">
        <f>SUM(K226:K229)</f>
        <v>600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5" x14ac:dyDescent="0.5">
      <c r="G238" s="2"/>
      <c r="I238" s="2" t="s">
        <v>272</v>
      </c>
      <c r="J238" s="2">
        <f>+K232</f>
        <v>708</v>
      </c>
      <c r="M238" s="46" t="s">
        <v>225</v>
      </c>
      <c r="N238" s="47">
        <f>N237*30/100</f>
        <v>0</v>
      </c>
      <c r="O238" s="47">
        <f>O237*30/100</f>
        <v>0</v>
      </c>
    </row>
    <row r="239" spans="1:15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5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23:N223"/>
    <mergeCell ref="H224:I224"/>
    <mergeCell ref="I225:J225"/>
    <mergeCell ref="I226:J226"/>
    <mergeCell ref="I228:J228"/>
    <mergeCell ref="I233:J233"/>
    <mergeCell ref="I234:J234"/>
    <mergeCell ref="I229:J229"/>
    <mergeCell ref="I230:J230"/>
    <mergeCell ref="I231:J231"/>
    <mergeCell ref="I232:J23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253-576A-417E-B388-806E1FE0E6A8}">
  <sheetPr>
    <tabColor rgb="FFCCFFFF"/>
  </sheetPr>
  <dimension ref="A1:Z309"/>
  <sheetViews>
    <sheetView workbookViewId="0">
      <pane xSplit="6" ySplit="4" topLeftCell="G221" activePane="bottomRight" state="frozen"/>
      <selection pane="topRight" activeCell="G1" sqref="G1"/>
      <selection pane="bottomLeft" activeCell="A5" sqref="A5"/>
      <selection pane="bottomRight" activeCell="R227" sqref="R227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5" style="50" customWidth="1"/>
    <col min="10" max="10" width="9.125" style="2" bestFit="1" customWidth="1"/>
    <col min="11" max="11" width="19.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+'27'!G5</f>
        <v>21</v>
      </c>
      <c r="D5" s="13">
        <v>0</v>
      </c>
      <c r="E5" s="12">
        <f t="shared" ref="E5:E94" si="0">C5+D5</f>
        <v>21</v>
      </c>
      <c r="F5" s="13">
        <v>0</v>
      </c>
      <c r="G5" s="14">
        <f t="shared" ref="G5:G68" si="1">E5-F5-H5</f>
        <v>17</v>
      </c>
      <c r="H5" s="15">
        <v>4</v>
      </c>
      <c r="I5" s="16">
        <v>50</v>
      </c>
      <c r="J5" s="17">
        <f>+I5*H5</f>
        <v>200</v>
      </c>
      <c r="K5" s="18" t="s">
        <v>344</v>
      </c>
      <c r="L5" s="19">
        <v>20</v>
      </c>
      <c r="M5" s="24">
        <f>SUM(J5-L5)</f>
        <v>180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+'27'!G6</f>
        <v>59</v>
      </c>
      <c r="D6" s="13">
        <v>0</v>
      </c>
      <c r="E6" s="12">
        <f t="shared" si="0"/>
        <v>59</v>
      </c>
      <c r="F6" s="13">
        <v>0</v>
      </c>
      <c r="G6" s="14">
        <f t="shared" si="1"/>
        <v>56</v>
      </c>
      <c r="H6" s="15">
        <v>3</v>
      </c>
      <c r="I6" s="16">
        <v>100</v>
      </c>
      <c r="J6" s="17">
        <f t="shared" ref="J6:J70" si="4">+I6*H6</f>
        <v>300</v>
      </c>
      <c r="K6" s="18" t="s">
        <v>16</v>
      </c>
      <c r="L6" s="19">
        <v>0</v>
      </c>
      <c r="M6" s="24">
        <f t="shared" ref="M6:M69" si="5">SUM(J6-L6)</f>
        <v>300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+'27'!G12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9</v>
      </c>
      <c r="H12" s="15">
        <v>1</v>
      </c>
      <c r="I12" s="22">
        <v>50</v>
      </c>
      <c r="J12" s="17">
        <f t="shared" si="4"/>
        <v>50</v>
      </c>
      <c r="K12" s="18" t="s">
        <v>284</v>
      </c>
      <c r="L12" s="19">
        <v>10</v>
      </c>
      <c r="M12" s="24">
        <f t="shared" si="5"/>
        <v>40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+'27'!G14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0</v>
      </c>
      <c r="H14" s="15">
        <v>4</v>
      </c>
      <c r="I14" s="22">
        <v>65</v>
      </c>
      <c r="J14" s="17">
        <f t="shared" si="4"/>
        <v>260</v>
      </c>
      <c r="K14" s="18" t="s">
        <v>290</v>
      </c>
      <c r="L14" s="19">
        <v>30</v>
      </c>
      <c r="M14" s="24">
        <f t="shared" si="5"/>
        <v>230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17">
        <f t="shared" si="4"/>
        <v>85</v>
      </c>
      <c r="K22" s="18" t="s">
        <v>16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+'27'!G23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24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+'27'!G24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+'27'!G26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+'27'!G29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+'27'!G31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+'27'!G34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+'27'!G36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1</v>
      </c>
      <c r="H36" s="15">
        <v>1</v>
      </c>
      <c r="I36" s="16">
        <v>100</v>
      </c>
      <c r="J36" s="17">
        <f t="shared" si="4"/>
        <v>100</v>
      </c>
      <c r="K36" s="18" t="s">
        <v>280</v>
      </c>
      <c r="L36" s="19">
        <v>50</v>
      </c>
      <c r="M36" s="24">
        <f t="shared" si="5"/>
        <v>50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+'27'!G37</f>
        <v>15</v>
      </c>
      <c r="D37" s="13">
        <v>0</v>
      </c>
      <c r="E37" s="12">
        <f t="shared" si="0"/>
        <v>15</v>
      </c>
      <c r="F37" s="13">
        <v>0</v>
      </c>
      <c r="G37" s="14">
        <f t="shared" si="1"/>
        <v>14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+'27'!G38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+'27'!G40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+'27'!G41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+'27'!G43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3</v>
      </c>
      <c r="H43" s="15">
        <v>3</v>
      </c>
      <c r="I43" s="16">
        <v>50</v>
      </c>
      <c r="J43" s="17">
        <f t="shared" si="4"/>
        <v>150</v>
      </c>
      <c r="K43" s="18" t="s">
        <v>289</v>
      </c>
      <c r="L43" s="19">
        <v>10</v>
      </c>
      <c r="M43" s="24">
        <f t="shared" si="5"/>
        <v>140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+'27'!G44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7</v>
      </c>
      <c r="H44" s="15">
        <v>1</v>
      </c>
      <c r="I44" s="16">
        <v>50</v>
      </c>
      <c r="J44" s="17">
        <f t="shared" si="4"/>
        <v>50</v>
      </c>
      <c r="K44" s="18" t="s">
        <v>344</v>
      </c>
      <c r="L44" s="19">
        <v>10</v>
      </c>
      <c r="M44" s="24">
        <f t="shared" si="5"/>
        <v>40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+'27'!G46</f>
        <v>15</v>
      </c>
      <c r="D46" s="13">
        <v>0</v>
      </c>
      <c r="E46" s="12">
        <f t="shared" si="0"/>
        <v>15</v>
      </c>
      <c r="F46" s="13">
        <v>0</v>
      </c>
      <c r="G46" s="14">
        <f t="shared" si="1"/>
        <v>15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+'27'!G47</f>
        <v>15</v>
      </c>
      <c r="D47" s="13">
        <v>0</v>
      </c>
      <c r="E47" s="12">
        <f t="shared" si="0"/>
        <v>15</v>
      </c>
      <c r="F47" s="13">
        <v>0</v>
      </c>
      <c r="G47" s="14">
        <f t="shared" si="1"/>
        <v>15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+'27'!G48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+'27'!G49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+'27'!G54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+'27'!G55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+'27'!G61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17">
        <f t="shared" si="4"/>
        <v>50</v>
      </c>
      <c r="K62" s="18" t="s">
        <v>16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+'27'!G63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+'27'!G66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17">
        <f t="shared" si="4"/>
        <v>50</v>
      </c>
      <c r="K66" s="18" t="s">
        <v>284</v>
      </c>
      <c r="L66" s="19">
        <v>10</v>
      </c>
      <c r="M66" s="24">
        <f t="shared" si="5"/>
        <v>40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+'27'!G67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+'27'!G70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+'27'!G73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8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+'27'!G74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+'27'!G79</f>
        <v>7</v>
      </c>
      <c r="D79" s="13">
        <v>0</v>
      </c>
      <c r="E79" s="12">
        <f t="shared" si="0"/>
        <v>7</v>
      </c>
      <c r="F79" s="13">
        <v>0</v>
      </c>
      <c r="G79" s="14">
        <f t="shared" si="6"/>
        <v>6</v>
      </c>
      <c r="H79" s="15">
        <v>1</v>
      </c>
      <c r="I79" s="21">
        <v>50</v>
      </c>
      <c r="J79" s="17">
        <f t="shared" si="10"/>
        <v>50</v>
      </c>
      <c r="K79" s="18" t="s">
        <v>280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+'27'!G85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3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+'27'!G86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5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5</v>
      </c>
      <c r="M86" s="24">
        <f t="shared" si="9"/>
        <v>50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+'27'!G87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+'27'!G88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+'27'!G89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+'27'!G92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3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+'27'!G93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282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+'27'!G97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+'27'!G101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+'27'!G102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+'27'!G106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+'27'!G107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10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+'27'!G114</f>
        <v>1</v>
      </c>
      <c r="D114" s="13">
        <v>0</v>
      </c>
      <c r="E114" s="12">
        <f t="shared" si="11"/>
        <v>1</v>
      </c>
      <c r="F114" s="13">
        <v>0</v>
      </c>
      <c r="G114" s="14">
        <f t="shared" si="6"/>
        <v>0</v>
      </c>
      <c r="H114" s="15">
        <v>1</v>
      </c>
      <c r="I114" s="22">
        <v>35</v>
      </c>
      <c r="J114" s="17">
        <f t="shared" si="10"/>
        <v>35</v>
      </c>
      <c r="K114" s="18" t="s">
        <v>16</v>
      </c>
      <c r="L114" s="19">
        <v>10</v>
      </c>
      <c r="M114" s="24">
        <f t="shared" si="9"/>
        <v>25</v>
      </c>
    </row>
    <row r="115" spans="1:13" ht="25.5" x14ac:dyDescent="0.55000000000000004">
      <c r="A115" s="10">
        <v>111</v>
      </c>
      <c r="B115" s="20" t="s">
        <v>123</v>
      </c>
      <c r="C115" s="12">
        <f>+'27'!G115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+'27'!G141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+'27'!G150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11</v>
      </c>
      <c r="H150" s="15">
        <v>1</v>
      </c>
      <c r="I150" s="22">
        <v>150</v>
      </c>
      <c r="J150" s="17">
        <f t="shared" si="13"/>
        <v>150</v>
      </c>
      <c r="K150" s="18" t="s">
        <v>282</v>
      </c>
      <c r="L150" s="19">
        <v>15</v>
      </c>
      <c r="M150" s="24">
        <f t="shared" si="12"/>
        <v>135</v>
      </c>
    </row>
    <row r="151" spans="1:13" ht="25.5" x14ac:dyDescent="0.55000000000000004">
      <c r="A151" s="10">
        <v>147</v>
      </c>
      <c r="B151" s="20" t="s">
        <v>159</v>
      </c>
      <c r="C151" s="12">
        <f>+'27'!G151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+'27'!G152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+'27'!G156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+'27'!G159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+'27'!G160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+'27'!G161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+'27'!G162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+'27'!G164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+'27'!G168</f>
        <v>28</v>
      </c>
      <c r="D168" s="13">
        <v>0</v>
      </c>
      <c r="E168" s="12">
        <f t="shared" si="11"/>
        <v>28</v>
      </c>
      <c r="F168" s="13">
        <v>0</v>
      </c>
      <c r="G168" s="14">
        <f t="shared" si="14"/>
        <v>27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175</v>
      </c>
      <c r="C169" s="12">
        <f>+'27'!G169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+'27'!G170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+'27'!G179</f>
        <v>33</v>
      </c>
      <c r="D179" s="13">
        <v>0</v>
      </c>
      <c r="E179" s="12">
        <f t="shared" si="11"/>
        <v>33</v>
      </c>
      <c r="F179" s="13">
        <v>0</v>
      </c>
      <c r="G179" s="14">
        <f t="shared" si="14"/>
        <v>33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186</v>
      </c>
      <c r="C180" s="12">
        <f>+'27'!G180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196</v>
      </c>
      <c r="C190" s="12">
        <f>+'27'!G190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01">
        <f>+'27'!G198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+'27'!G199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+'27'!G220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+'27'!G222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2290</v>
      </c>
    </row>
    <row r="226" spans="1:17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1205</v>
      </c>
      <c r="L227" s="38">
        <v>50</v>
      </c>
      <c r="M227" s="2">
        <v>250</v>
      </c>
      <c r="N227" s="2">
        <v>225</v>
      </c>
      <c r="O227" s="2">
        <v>415</v>
      </c>
      <c r="P227" s="2">
        <v>225</v>
      </c>
      <c r="Q227" s="2">
        <v>40</v>
      </c>
    </row>
    <row r="228" spans="1:17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7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7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220</v>
      </c>
      <c r="M230" s="94" t="s">
        <v>218</v>
      </c>
      <c r="N230" s="40" t="s">
        <v>219</v>
      </c>
      <c r="O230" s="41" t="s">
        <v>220</v>
      </c>
    </row>
    <row r="231" spans="1:17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865</v>
      </c>
      <c r="M231" s="42"/>
      <c r="N231" s="42"/>
      <c r="O231" s="42"/>
    </row>
    <row r="232" spans="1:17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865</v>
      </c>
      <c r="M232" s="42"/>
      <c r="N232" s="42"/>
      <c r="O232" s="42"/>
    </row>
    <row r="233" spans="1:17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2070</v>
      </c>
      <c r="M236" s="44"/>
      <c r="N236" s="44"/>
      <c r="O236" s="44"/>
    </row>
    <row r="237" spans="1:17" x14ac:dyDescent="0.5">
      <c r="G237" s="2"/>
      <c r="I237" s="2" t="s">
        <v>271</v>
      </c>
      <c r="J237" s="2">
        <f>SUM(K226:K229)</f>
        <v>1205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7" x14ac:dyDescent="0.5">
      <c r="G238" s="2"/>
      <c r="I238" s="2" t="s">
        <v>272</v>
      </c>
      <c r="J238" s="2">
        <f>+K232</f>
        <v>865</v>
      </c>
      <c r="M238" s="46" t="s">
        <v>225</v>
      </c>
      <c r="N238" s="47">
        <f>N237*30/100</f>
        <v>0</v>
      </c>
      <c r="O238" s="47">
        <f>O237*30/100</f>
        <v>0</v>
      </c>
    </row>
    <row r="239" spans="1:17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7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23:N223"/>
    <mergeCell ref="H224:I224"/>
    <mergeCell ref="I225:J225"/>
    <mergeCell ref="I226:J226"/>
    <mergeCell ref="I228:J228"/>
    <mergeCell ref="I233:J233"/>
    <mergeCell ref="I234:J234"/>
    <mergeCell ref="I229:J229"/>
    <mergeCell ref="I230:J230"/>
    <mergeCell ref="I231:J231"/>
    <mergeCell ref="I232:J232"/>
  </mergeCells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09E-65C8-42DB-BC19-44E876282435}">
  <sheetPr>
    <tabColor rgb="FFCCFFFF"/>
  </sheetPr>
  <dimension ref="A1:Z309"/>
  <sheetViews>
    <sheetView workbookViewId="0">
      <pane ySplit="4" topLeftCell="A214" activePane="bottomLeft" state="frozen"/>
      <selection pane="bottomLeft" activeCell="S227" sqref="S227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7.625" style="2" bestFit="1" customWidth="1"/>
    <col min="9" max="9" width="9.75" style="50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hidden="1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+'28'!G5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68" si="1">E5-F5-H5</f>
        <v>17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+'28'!G6</f>
        <v>56</v>
      </c>
      <c r="D6" s="13">
        <v>0</v>
      </c>
      <c r="E6" s="12">
        <f t="shared" si="0"/>
        <v>56</v>
      </c>
      <c r="F6" s="13">
        <v>0</v>
      </c>
      <c r="G6" s="14">
        <f t="shared" si="1"/>
        <v>53</v>
      </c>
      <c r="H6" s="15">
        <v>3</v>
      </c>
      <c r="I6" s="16">
        <v>100</v>
      </c>
      <c r="J6" s="17">
        <f t="shared" ref="J6:J70" si="4">+I6*H6</f>
        <v>300</v>
      </c>
      <c r="K6" s="18" t="s">
        <v>356</v>
      </c>
      <c r="L6" s="19">
        <v>50</v>
      </c>
      <c r="M6" s="24">
        <f t="shared" ref="M6:M69" si="5">SUM(J6-L6)</f>
        <v>250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+'28'!G12</f>
        <v>9</v>
      </c>
      <c r="D12" s="13">
        <v>0</v>
      </c>
      <c r="E12" s="12">
        <f>C12+D12</f>
        <v>9</v>
      </c>
      <c r="F12" s="13">
        <v>0</v>
      </c>
      <c r="G12" s="14">
        <f>E12-F12-H12</f>
        <v>9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+'28'!G22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+'28'!G23</f>
        <v>24</v>
      </c>
      <c r="D23" s="13">
        <v>0</v>
      </c>
      <c r="E23" s="14">
        <f>C23+D23</f>
        <v>24</v>
      </c>
      <c r="F23" s="13">
        <v>0</v>
      </c>
      <c r="G23" s="14">
        <f t="shared" si="1"/>
        <v>21</v>
      </c>
      <c r="H23" s="15">
        <v>3</v>
      </c>
      <c r="I23" s="16">
        <v>100</v>
      </c>
      <c r="J23" s="17">
        <f t="shared" si="4"/>
        <v>300</v>
      </c>
      <c r="K23" s="18" t="s">
        <v>284</v>
      </c>
      <c r="L23" s="19">
        <v>60</v>
      </c>
      <c r="M23" s="24">
        <f t="shared" si="5"/>
        <v>240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+'28'!G24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+'28'!G26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+'28'!G29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+'28'!G31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+'28'!G34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+'28'!G36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+'28'!G37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11</v>
      </c>
      <c r="H37" s="15">
        <v>3</v>
      </c>
      <c r="I37" s="16">
        <v>100</v>
      </c>
      <c r="J37" s="17">
        <f t="shared" si="4"/>
        <v>300</v>
      </c>
      <c r="K37" s="18" t="s">
        <v>284</v>
      </c>
      <c r="L37" s="19">
        <v>60</v>
      </c>
      <c r="M37" s="24">
        <f t="shared" si="5"/>
        <v>240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+'28'!G38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284</v>
      </c>
      <c r="L38" s="19">
        <v>10</v>
      </c>
      <c r="M38" s="24">
        <f t="shared" si="5"/>
        <v>40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17">
        <f t="shared" si="4"/>
        <v>100</v>
      </c>
      <c r="K39" s="18" t="s">
        <v>284</v>
      </c>
      <c r="L39" s="19">
        <v>20</v>
      </c>
      <c r="M39" s="24">
        <f t="shared" si="5"/>
        <v>80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+'28'!G40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17">
        <f t="shared" si="4"/>
        <v>100</v>
      </c>
      <c r="K40" s="18" t="s">
        <v>284</v>
      </c>
      <c r="L40" s="19">
        <v>20</v>
      </c>
      <c r="M40" s="24">
        <f t="shared" si="5"/>
        <v>80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+'28'!G41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+'28'!G44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5</v>
      </c>
      <c r="H44" s="15">
        <v>2</v>
      </c>
      <c r="I44" s="16">
        <v>50</v>
      </c>
      <c r="J44" s="17">
        <f t="shared" si="4"/>
        <v>100</v>
      </c>
      <c r="K44" s="18" t="s">
        <v>280</v>
      </c>
      <c r="L44" s="19">
        <v>50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+'28'!G46</f>
        <v>15</v>
      </c>
      <c r="D46" s="13">
        <v>0</v>
      </c>
      <c r="E46" s="12">
        <f t="shared" si="0"/>
        <v>15</v>
      </c>
      <c r="F46" s="13">
        <v>3</v>
      </c>
      <c r="G46" s="14">
        <f t="shared" si="1"/>
        <v>11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+'28'!G47</f>
        <v>15</v>
      </c>
      <c r="D47" s="13">
        <v>0</v>
      </c>
      <c r="E47" s="12">
        <f t="shared" si="0"/>
        <v>15</v>
      </c>
      <c r="F47" s="13">
        <v>0</v>
      </c>
      <c r="G47" s="14">
        <f t="shared" si="1"/>
        <v>15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+'28'!G49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+'28'!G50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+'28'!G54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+'28'!G55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+'28'!G61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+'28'!G62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+'28'!G63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+'28'!G66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+'28'!G67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+'28'!G70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+'28'!G73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8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+'28'!G74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+'28'!G79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+'28'!G81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+'28'!G85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+'28'!G86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5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+'28'!G87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+'28'!G88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+'28'!G89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+'28'!G92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2</v>
      </c>
      <c r="H92" s="15">
        <v>1</v>
      </c>
      <c r="I92" s="21">
        <v>120</v>
      </c>
      <c r="J92" s="17">
        <f t="shared" si="10"/>
        <v>120</v>
      </c>
      <c r="K92" s="18" t="s">
        <v>297</v>
      </c>
      <c r="L92" s="19">
        <v>20</v>
      </c>
      <c r="M92" s="24">
        <f t="shared" si="9"/>
        <v>100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+'28'!G93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4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+'28'!G97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6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15</v>
      </c>
      <c r="M97" s="24">
        <f t="shared" si="9"/>
        <v>30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+'28'!G101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+'28'!G102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+'28'!G106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8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+'28'!G107</f>
        <v>10</v>
      </c>
      <c r="D107" s="13">
        <v>0</v>
      </c>
      <c r="E107" s="12">
        <f t="shared" si="11"/>
        <v>10</v>
      </c>
      <c r="F107" s="13">
        <v>0</v>
      </c>
      <c r="G107" s="14">
        <f t="shared" si="6"/>
        <v>9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+'28'!G141</f>
        <v>10</v>
      </c>
      <c r="D141" s="13">
        <v>0</v>
      </c>
      <c r="E141" s="12">
        <f t="shared" si="11"/>
        <v>10</v>
      </c>
      <c r="F141" s="13">
        <v>0</v>
      </c>
      <c r="G141" s="14">
        <f t="shared" si="6"/>
        <v>10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+'28'!G150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159</v>
      </c>
      <c r="C151" s="12">
        <f>+'28'!G151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+'28'!G152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+'28'!G156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+'28'!G159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+'28'!G160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+'28'!G161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+'28'!G162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+'28'!G164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+'28'!G168</f>
        <v>27</v>
      </c>
      <c r="D168" s="13">
        <v>0</v>
      </c>
      <c r="E168" s="12">
        <f t="shared" si="11"/>
        <v>27</v>
      </c>
      <c r="F168" s="13">
        <v>0</v>
      </c>
      <c r="G168" s="14">
        <f t="shared" si="14"/>
        <v>26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175</v>
      </c>
      <c r="C169" s="12">
        <f>+'28'!G169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+'28'!G170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+'28'!G179</f>
        <v>33</v>
      </c>
      <c r="D179" s="13">
        <v>0</v>
      </c>
      <c r="E179" s="12">
        <f t="shared" si="11"/>
        <v>33</v>
      </c>
      <c r="F179" s="13">
        <v>0</v>
      </c>
      <c r="G179" s="14">
        <f t="shared" si="14"/>
        <v>32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186</v>
      </c>
      <c r="C180" s="12">
        <f>+'28'!G180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16</v>
      </c>
      <c r="L189" s="19">
        <v>0</v>
      </c>
      <c r="M189" s="24">
        <f t="shared" si="12"/>
        <v>55</v>
      </c>
    </row>
    <row r="190" spans="1:13" ht="25.5" x14ac:dyDescent="0.55000000000000004">
      <c r="A190" s="10">
        <v>186</v>
      </c>
      <c r="B190" s="20" t="s">
        <v>196</v>
      </c>
      <c r="C190" s="12">
        <f>+'28'!G190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01">
        <f>+'28'!G198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+'28'!G199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+'28'!G207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+'28'!G218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+'28'!G219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+'28'!G220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+'28'!G221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+'28'!G222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8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1825</v>
      </c>
    </row>
    <row r="226" spans="1:18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8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860</v>
      </c>
      <c r="L227" s="38">
        <v>160</v>
      </c>
      <c r="M227" s="2">
        <v>200</v>
      </c>
      <c r="N227" s="2">
        <v>110</v>
      </c>
      <c r="O227" s="2">
        <v>100</v>
      </c>
      <c r="P227" s="2">
        <v>50</v>
      </c>
      <c r="Q227" s="2">
        <v>200</v>
      </c>
      <c r="R227" s="2">
        <v>40</v>
      </c>
    </row>
    <row r="228" spans="1:18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8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15</v>
      </c>
    </row>
    <row r="230" spans="1:18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305</v>
      </c>
      <c r="M230" s="94" t="s">
        <v>218</v>
      </c>
      <c r="N230" s="40" t="s">
        <v>219</v>
      </c>
      <c r="O230" s="41" t="s">
        <v>220</v>
      </c>
    </row>
    <row r="231" spans="1:18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645</v>
      </c>
      <c r="M231" s="42"/>
      <c r="N231" s="42"/>
      <c r="O231" s="42"/>
    </row>
    <row r="232" spans="1:18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645</v>
      </c>
      <c r="M232" s="42"/>
      <c r="N232" s="42"/>
      <c r="O232" s="42"/>
    </row>
    <row r="233" spans="1:18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8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8" x14ac:dyDescent="0.5">
      <c r="G235" s="2"/>
      <c r="I235" s="28"/>
      <c r="M235" s="43"/>
      <c r="N235" s="43"/>
      <c r="O235" s="43"/>
    </row>
    <row r="236" spans="1:18" x14ac:dyDescent="0.5">
      <c r="G236" s="2"/>
      <c r="I236" s="2" t="s">
        <v>270</v>
      </c>
      <c r="J236" s="2">
        <f>+K225-K230+K233</f>
        <v>1520</v>
      </c>
      <c r="M236" s="44"/>
      <c r="N236" s="44"/>
      <c r="O236" s="44"/>
    </row>
    <row r="237" spans="1:18" x14ac:dyDescent="0.5">
      <c r="G237" s="2"/>
      <c r="I237" s="2" t="s">
        <v>271</v>
      </c>
      <c r="J237" s="2">
        <f>SUM(K226:K229)</f>
        <v>875</v>
      </c>
      <c r="M237" s="45">
        <f>SUM(M231:M236)</f>
        <v>0</v>
      </c>
      <c r="N237" s="45">
        <f>SUM(N231:N236)</f>
        <v>0</v>
      </c>
      <c r="O237" s="45">
        <f>SUM(O231:O236)</f>
        <v>0</v>
      </c>
    </row>
    <row r="238" spans="1:18" x14ac:dyDescent="0.5">
      <c r="G238" s="2"/>
      <c r="I238" s="2" t="s">
        <v>272</v>
      </c>
      <c r="J238" s="2">
        <f>+K232</f>
        <v>645</v>
      </c>
      <c r="M238" s="46" t="s">
        <v>225</v>
      </c>
      <c r="N238" s="47">
        <f>N237*30/100</f>
        <v>0</v>
      </c>
      <c r="O238" s="47">
        <f>O237*30/100</f>
        <v>0</v>
      </c>
    </row>
    <row r="239" spans="1:18" x14ac:dyDescent="0.5">
      <c r="G239" s="2"/>
      <c r="I239" s="2"/>
      <c r="M239" s="46" t="s">
        <v>226</v>
      </c>
      <c r="N239" s="47">
        <f>N238*7/100</f>
        <v>0</v>
      </c>
      <c r="O239" s="47">
        <f>O238*7/100</f>
        <v>0</v>
      </c>
    </row>
    <row r="240" spans="1:18" x14ac:dyDescent="0.5">
      <c r="G240" s="2"/>
      <c r="I240" s="2"/>
      <c r="M240" s="95" t="s">
        <v>5</v>
      </c>
      <c r="N240" s="48">
        <f>N237-N238-N239</f>
        <v>0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23:N223"/>
    <mergeCell ref="H224:I224"/>
    <mergeCell ref="I225:J225"/>
    <mergeCell ref="I226:J226"/>
    <mergeCell ref="I228:J228"/>
    <mergeCell ref="I233:J233"/>
    <mergeCell ref="I234:J234"/>
    <mergeCell ref="I229:J229"/>
    <mergeCell ref="I230:J230"/>
    <mergeCell ref="I231:J231"/>
    <mergeCell ref="I232:J232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7F0-63B1-4840-BA3A-7D4AEDD9C82F}">
  <sheetPr>
    <tabColor rgb="FFCCFFFF"/>
  </sheetPr>
  <dimension ref="A1:Z309"/>
  <sheetViews>
    <sheetView workbookViewId="0">
      <pane ySplit="4" topLeftCell="A212" activePane="bottomLeft" state="frozen"/>
      <selection pane="bottomLeft" activeCell="I5" sqref="I5:I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7.375" style="50" customWidth="1"/>
    <col min="10" max="10" width="9.125" style="2" bestFit="1" customWidth="1"/>
    <col min="11" max="11" width="21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+'29'!G5</f>
        <v>17</v>
      </c>
      <c r="D5" s="13">
        <v>10</v>
      </c>
      <c r="E5" s="12">
        <f t="shared" ref="E5:E94" si="0">C5+D5</f>
        <v>27</v>
      </c>
      <c r="F5" s="13">
        <v>0</v>
      </c>
      <c r="G5" s="14">
        <f t="shared" ref="G5:G68" si="1">E5-F5-H5</f>
        <v>27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1">
        <f>+'29'!G6</f>
        <v>53</v>
      </c>
      <c r="D6" s="13">
        <v>30</v>
      </c>
      <c r="E6" s="12">
        <f t="shared" si="0"/>
        <v>83</v>
      </c>
      <c r="F6" s="13">
        <v>0</v>
      </c>
      <c r="G6" s="14">
        <f t="shared" si="1"/>
        <v>77</v>
      </c>
      <c r="H6" s="15">
        <v>6</v>
      </c>
      <c r="I6" s="16">
        <v>100</v>
      </c>
      <c r="J6" s="17">
        <f t="shared" ref="J6:J70" si="4">+I6*H6</f>
        <v>600</v>
      </c>
      <c r="K6" s="18" t="s">
        <v>357</v>
      </c>
      <c r="L6" s="19">
        <v>90</v>
      </c>
      <c r="M6" s="24">
        <f t="shared" ref="M6:M69" si="5">SUM(J6-L6)</f>
        <v>510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+'29'!G12</f>
        <v>9</v>
      </c>
      <c r="D12" s="13">
        <v>5</v>
      </c>
      <c r="E12" s="12">
        <f>C12+D12</f>
        <v>14</v>
      </c>
      <c r="F12" s="13">
        <v>0</v>
      </c>
      <c r="G12" s="14">
        <f>E12-F12-H12</f>
        <v>14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+'29'!G22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1</v>
      </c>
      <c r="H22" s="15">
        <v>1</v>
      </c>
      <c r="I22" s="16">
        <v>85</v>
      </c>
      <c r="J22" s="17">
        <f t="shared" si="4"/>
        <v>85</v>
      </c>
      <c r="K22" s="18" t="s">
        <v>280</v>
      </c>
      <c r="L22" s="19">
        <v>40</v>
      </c>
      <c r="M22" s="24">
        <f t="shared" si="5"/>
        <v>45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+'29'!G23</f>
        <v>21</v>
      </c>
      <c r="D23" s="13">
        <v>10</v>
      </c>
      <c r="E23" s="14">
        <f>C23+D23</f>
        <v>31</v>
      </c>
      <c r="F23" s="13">
        <v>0</v>
      </c>
      <c r="G23" s="14">
        <f t="shared" si="1"/>
        <v>31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3">
        <v>100</v>
      </c>
      <c r="J24" s="17">
        <f t="shared" si="4"/>
        <v>100</v>
      </c>
      <c r="K24" s="18" t="s">
        <v>284</v>
      </c>
      <c r="L24" s="19">
        <v>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+'29'!G26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+'29'!G27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+'29'!G29</f>
        <v>1</v>
      </c>
      <c r="D29" s="13">
        <v>3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+'29'!G31</f>
        <v>1</v>
      </c>
      <c r="D31" s="13">
        <v>2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+'29'!G34</f>
        <v>1</v>
      </c>
      <c r="D34" s="13">
        <v>5</v>
      </c>
      <c r="E34" s="14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+'29'!G35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17">
        <f t="shared" si="4"/>
        <v>260</v>
      </c>
      <c r="K35" s="18" t="s">
        <v>16</v>
      </c>
      <c r="L35" s="19">
        <v>0</v>
      </c>
      <c r="M35" s="24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+'29'!G36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+'29'!G37</f>
        <v>11</v>
      </c>
      <c r="D37" s="13">
        <v>10</v>
      </c>
      <c r="E37" s="12">
        <f t="shared" si="0"/>
        <v>21</v>
      </c>
      <c r="F37" s="13">
        <v>0</v>
      </c>
      <c r="G37" s="14">
        <f t="shared" si="1"/>
        <v>18</v>
      </c>
      <c r="H37" s="15">
        <v>3</v>
      </c>
      <c r="I37" s="16">
        <v>100</v>
      </c>
      <c r="J37" s="17">
        <f t="shared" si="4"/>
        <v>300</v>
      </c>
      <c r="K37" s="18" t="s">
        <v>284</v>
      </c>
      <c r="L37" s="19">
        <v>60</v>
      </c>
      <c r="M37" s="24">
        <f t="shared" si="5"/>
        <v>240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+'29'!G38</f>
        <v>5</v>
      </c>
      <c r="D38" s="13">
        <v>5</v>
      </c>
      <c r="E38" s="12">
        <f t="shared" si="0"/>
        <v>10</v>
      </c>
      <c r="F38" s="13">
        <v>0</v>
      </c>
      <c r="G38" s="14">
        <f t="shared" si="1"/>
        <v>8</v>
      </c>
      <c r="H38" s="15">
        <v>2</v>
      </c>
      <c r="I38" s="16">
        <v>50</v>
      </c>
      <c r="J38" s="17">
        <f t="shared" si="4"/>
        <v>100</v>
      </c>
      <c r="K38" s="18" t="s">
        <v>280</v>
      </c>
      <c r="L38" s="19">
        <v>50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+'29'!G39</f>
        <v>2</v>
      </c>
      <c r="D39" s="13">
        <v>5</v>
      </c>
      <c r="E39" s="12">
        <f t="shared" si="0"/>
        <v>7</v>
      </c>
      <c r="F39" s="13">
        <v>0</v>
      </c>
      <c r="G39" s="14">
        <f t="shared" si="1"/>
        <v>5</v>
      </c>
      <c r="H39" s="15">
        <v>2</v>
      </c>
      <c r="I39" s="16">
        <v>50</v>
      </c>
      <c r="J39" s="17">
        <f t="shared" si="4"/>
        <v>100</v>
      </c>
      <c r="K39" s="18" t="s">
        <v>358</v>
      </c>
      <c r="L39" s="19">
        <v>100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+'29'!G40</f>
        <v>2</v>
      </c>
      <c r="D40" s="13">
        <v>5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+'29'!G41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+'29'!G42</f>
        <v>0</v>
      </c>
      <c r="D42" s="13">
        <v>5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+'29'!G43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+'29'!G46</f>
        <v>11</v>
      </c>
      <c r="D46" s="13">
        <v>5</v>
      </c>
      <c r="E46" s="12">
        <f t="shared" si="0"/>
        <v>16</v>
      </c>
      <c r="F46" s="13">
        <v>0</v>
      </c>
      <c r="G46" s="14">
        <f t="shared" si="1"/>
        <v>16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+'29'!G47</f>
        <v>15</v>
      </c>
      <c r="D47" s="13">
        <v>5</v>
      </c>
      <c r="E47" s="12">
        <f t="shared" si="0"/>
        <v>20</v>
      </c>
      <c r="F47" s="13">
        <v>0</v>
      </c>
      <c r="G47" s="14">
        <f t="shared" si="1"/>
        <v>20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+'29'!G48</f>
        <v>3</v>
      </c>
      <c r="D48" s="13">
        <v>3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+'29'!G49</f>
        <v>5</v>
      </c>
      <c r="D49" s="13">
        <v>5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+'29'!G55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+'29'!G61</f>
        <v>4</v>
      </c>
      <c r="D61" s="13">
        <v>3</v>
      </c>
      <c r="E61" s="12">
        <f t="shared" si="0"/>
        <v>7</v>
      </c>
      <c r="F61" s="13">
        <v>0</v>
      </c>
      <c r="G61" s="14">
        <f t="shared" si="1"/>
        <v>7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+'29'!G62</f>
        <v>1</v>
      </c>
      <c r="D62" s="13">
        <v>3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+'29'!G63</f>
        <v>1</v>
      </c>
      <c r="D63" s="13">
        <v>3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+'29'!G66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+'29'!G67</f>
        <v>0</v>
      </c>
      <c r="D67" s="13">
        <v>5</v>
      </c>
      <c r="E67" s="12">
        <f>C67+D67</f>
        <v>5</v>
      </c>
      <c r="F67" s="13">
        <v>0</v>
      </c>
      <c r="G67" s="14">
        <f t="shared" si="1"/>
        <v>2</v>
      </c>
      <c r="H67" s="15">
        <v>3</v>
      </c>
      <c r="I67" s="16">
        <v>50</v>
      </c>
      <c r="J67" s="17">
        <f t="shared" si="4"/>
        <v>150</v>
      </c>
      <c r="K67" s="18" t="s">
        <v>16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+'29'!G70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2</v>
      </c>
      <c r="H70" s="15">
        <v>2</v>
      </c>
      <c r="I70" s="22">
        <v>50</v>
      </c>
      <c r="J70" s="17">
        <f t="shared" si="4"/>
        <v>100</v>
      </c>
      <c r="K70" s="18" t="s">
        <v>280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+'29'!G73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7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+'29'!G74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+'29'!G77</f>
        <v>0</v>
      </c>
      <c r="D77" s="13">
        <v>3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+'29'!G78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+'29'!G79</f>
        <v>6</v>
      </c>
      <c r="D79" s="13">
        <v>3</v>
      </c>
      <c r="E79" s="12">
        <f t="shared" si="0"/>
        <v>9</v>
      </c>
      <c r="F79" s="13">
        <v>1</v>
      </c>
      <c r="G79" s="14">
        <f t="shared" si="6"/>
        <v>7</v>
      </c>
      <c r="H79" s="15">
        <v>1</v>
      </c>
      <c r="I79" s="21">
        <v>50</v>
      </c>
      <c r="J79" s="17">
        <f t="shared" si="10"/>
        <v>50</v>
      </c>
      <c r="K79" s="18" t="s">
        <v>280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+'29'!G81</f>
        <v>0</v>
      </c>
      <c r="D81" s="13">
        <v>3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+'29'!G82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0</v>
      </c>
      <c r="H82" s="15">
        <v>2</v>
      </c>
      <c r="I82" s="21">
        <v>55</v>
      </c>
      <c r="J82" s="17">
        <f t="shared" si="10"/>
        <v>110</v>
      </c>
      <c r="K82" s="18" t="s">
        <v>16</v>
      </c>
      <c r="L82" s="19">
        <v>0</v>
      </c>
      <c r="M82" s="24">
        <f t="shared" si="9"/>
        <v>110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+'29'!G86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4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+'29'!G87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+'29'!G88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+'29'!G89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+'29'!G92</f>
        <v>2</v>
      </c>
      <c r="D92" s="13">
        <v>0</v>
      </c>
      <c r="E92" s="12">
        <f t="shared" si="0"/>
        <v>2</v>
      </c>
      <c r="F92" s="13">
        <v>1</v>
      </c>
      <c r="G92" s="14">
        <f t="shared" si="6"/>
        <v>0</v>
      </c>
      <c r="H92" s="15">
        <v>1</v>
      </c>
      <c r="I92" s="21">
        <v>120</v>
      </c>
      <c r="J92" s="17">
        <f t="shared" si="10"/>
        <v>120</v>
      </c>
      <c r="K92" s="18" t="s">
        <v>269</v>
      </c>
      <c r="L92" s="19">
        <v>120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+'29'!G93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3</v>
      </c>
      <c r="H93" s="15">
        <v>1</v>
      </c>
      <c r="I93" s="22">
        <v>250</v>
      </c>
      <c r="J93" s="17">
        <f t="shared" si="10"/>
        <v>250</v>
      </c>
      <c r="K93" s="18" t="s">
        <v>284</v>
      </c>
      <c r="L93" s="19">
        <v>50</v>
      </c>
      <c r="M93" s="24">
        <f t="shared" si="9"/>
        <v>200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+'29'!G97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+'29'!G101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+'29'!G102</f>
        <v>6</v>
      </c>
      <c r="D102" s="13">
        <v>5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+'29'!G106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+'29'!G107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+'29'!G141</f>
        <v>10</v>
      </c>
      <c r="D141" s="13">
        <v>0</v>
      </c>
      <c r="E141" s="12">
        <f t="shared" si="11"/>
        <v>10</v>
      </c>
      <c r="F141" s="13">
        <v>10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335</v>
      </c>
      <c r="C150" s="12">
        <f>+'29'!G150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9</v>
      </c>
      <c r="H150" s="15">
        <v>2</v>
      </c>
      <c r="I150" s="22">
        <v>150</v>
      </c>
      <c r="J150" s="17">
        <f t="shared" si="13"/>
        <v>300</v>
      </c>
      <c r="K150" s="18" t="s">
        <v>16</v>
      </c>
      <c r="L150" s="19">
        <v>100</v>
      </c>
      <c r="M150" s="24">
        <f t="shared" si="12"/>
        <v>200</v>
      </c>
    </row>
    <row r="151" spans="1:13" ht="25.5" x14ac:dyDescent="0.55000000000000004">
      <c r="A151" s="10">
        <v>147</v>
      </c>
      <c r="B151" s="20" t="s">
        <v>159</v>
      </c>
      <c r="C151" s="12">
        <f>+'29'!G151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160</v>
      </c>
      <c r="C152" s="12">
        <f>+'29'!G152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161</v>
      </c>
      <c r="C153" s="12">
        <f>+'29'!G153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162</v>
      </c>
      <c r="C154" s="12">
        <f>+'29'!G154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163</v>
      </c>
      <c r="C155" s="12">
        <f>+'29'!G155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164</v>
      </c>
      <c r="C156" s="12">
        <f>+'29'!G156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165</v>
      </c>
      <c r="C157" s="12">
        <f>+'29'!G157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166</v>
      </c>
      <c r="C159" s="12">
        <f>+'29'!G159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167</v>
      </c>
      <c r="C160" s="12">
        <f>+'29'!G160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168</v>
      </c>
      <c r="C161" s="12">
        <f>+'29'!G161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169</v>
      </c>
      <c r="C162" s="12">
        <f>+'29'!G162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0</v>
      </c>
      <c r="H162" s="15">
        <v>2</v>
      </c>
      <c r="I162" s="22">
        <v>90</v>
      </c>
      <c r="J162" s="17">
        <f t="shared" si="13"/>
        <v>180</v>
      </c>
      <c r="K162" s="18" t="s">
        <v>16</v>
      </c>
      <c r="L162" s="19">
        <v>0</v>
      </c>
      <c r="M162" s="24">
        <f t="shared" si="12"/>
        <v>180</v>
      </c>
    </row>
    <row r="163" spans="1:13" ht="25.5" x14ac:dyDescent="0.55000000000000004">
      <c r="A163" s="10">
        <v>159</v>
      </c>
      <c r="B163" s="20" t="s">
        <v>261</v>
      </c>
      <c r="C163" s="12">
        <f>+'29'!G163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170</v>
      </c>
      <c r="C164" s="12">
        <f>+'29'!G164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171</v>
      </c>
      <c r="C165" s="12">
        <f>+'29'!G165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172</v>
      </c>
      <c r="C166" s="12">
        <f>+'29'!G166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173</v>
      </c>
      <c r="C167" s="12">
        <f>+'29'!G167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174</v>
      </c>
      <c r="C168" s="12">
        <f>+'29'!G168</f>
        <v>26</v>
      </c>
      <c r="D168" s="13">
        <v>0</v>
      </c>
      <c r="E168" s="12">
        <f t="shared" si="11"/>
        <v>26</v>
      </c>
      <c r="F168" s="13">
        <v>0</v>
      </c>
      <c r="G168" s="14">
        <f t="shared" si="14"/>
        <v>26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175</v>
      </c>
      <c r="C169" s="12">
        <f>+'29'!G169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176</v>
      </c>
      <c r="C170" s="12">
        <f>+'29'!G170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177</v>
      </c>
      <c r="C171" s="12">
        <f>+'29'!G171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178</v>
      </c>
      <c r="C172" s="12">
        <f>+'29'!G172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179</v>
      </c>
      <c r="C173" s="12">
        <f>+'29'!G173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180</v>
      </c>
      <c r="C174" s="12">
        <f>+'29'!G174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181</v>
      </c>
      <c r="C175" s="12">
        <f>+'29'!G175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182</v>
      </c>
      <c r="C176" s="12">
        <f>+'29'!G176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183</v>
      </c>
      <c r="C177" s="12">
        <f>+'29'!G177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184</v>
      </c>
      <c r="C178" s="12">
        <f>+'29'!G178</f>
        <v>0</v>
      </c>
      <c r="D178" s="13">
        <v>3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185</v>
      </c>
      <c r="C179" s="12">
        <f>+'29'!G179</f>
        <v>32</v>
      </c>
      <c r="D179" s="13">
        <v>0</v>
      </c>
      <c r="E179" s="12">
        <f t="shared" si="11"/>
        <v>32</v>
      </c>
      <c r="F179" s="13">
        <v>0</v>
      </c>
      <c r="G179" s="14">
        <f t="shared" si="14"/>
        <v>31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186</v>
      </c>
      <c r="C180" s="12">
        <f>+'29'!G180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187</v>
      </c>
      <c r="C181" s="12">
        <f>+'29'!G181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188</v>
      </c>
      <c r="C182" s="12">
        <f>+'29'!G182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189</v>
      </c>
      <c r="C183" s="12">
        <f>+'29'!G183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190</v>
      </c>
      <c r="C184" s="12">
        <f>+'29'!G184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191</v>
      </c>
      <c r="C185" s="12">
        <f>+'29'!G185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192</v>
      </c>
      <c r="C186" s="12">
        <f>+'29'!G186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193</v>
      </c>
      <c r="C187" s="12">
        <f>+'29'!G187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194</v>
      </c>
      <c r="C188" s="12">
        <f>+'29'!G188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195</v>
      </c>
      <c r="C189" s="12">
        <f>+'29'!G189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85</v>
      </c>
      <c r="K189" s="18" t="s">
        <v>16</v>
      </c>
      <c r="L189" s="19">
        <v>0</v>
      </c>
      <c r="M189" s="24">
        <f t="shared" si="12"/>
        <v>85</v>
      </c>
    </row>
    <row r="190" spans="1:13" ht="25.5" x14ac:dyDescent="0.55000000000000004">
      <c r="A190" s="10">
        <v>186</v>
      </c>
      <c r="B190" s="20" t="s">
        <v>196</v>
      </c>
      <c r="C190" s="12">
        <f>+'29'!G190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197</v>
      </c>
      <c r="C191" s="12">
        <f>+'29'!G191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198</v>
      </c>
      <c r="C192" s="12">
        <f>+'29'!G192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199</v>
      </c>
      <c r="C193" s="12">
        <f>+'29'!G193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200</v>
      </c>
      <c r="C194" s="12">
        <f>+'29'!G194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201</v>
      </c>
      <c r="C195" s="12">
        <f>+'29'!G195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202</v>
      </c>
      <c r="C196" s="12">
        <f>+'29'!G196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203</v>
      </c>
      <c r="C197" s="12">
        <f>+'29'!G197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204</v>
      </c>
      <c r="C198" s="101">
        <f>+'29'!G198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+'29'!G199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205</v>
      </c>
      <c r="C200" s="12">
        <f>+'29'!G200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206</v>
      </c>
      <c r="C201" s="12">
        <f>+'29'!G201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207</v>
      </c>
      <c r="C202" s="12">
        <f>+'29'!G202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208</v>
      </c>
      <c r="C203" s="12">
        <f>+'29'!G203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209</v>
      </c>
      <c r="C204" s="12">
        <f>+'29'!G204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210</v>
      </c>
      <c r="C205" s="12">
        <f>+'29'!G205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211</v>
      </c>
      <c r="C206" s="12">
        <f>+'29'!G206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+'29'!G214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+'29'!G215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285</v>
      </c>
      <c r="C216" s="12">
        <f>+'29'!G216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286</v>
      </c>
      <c r="C217" s="12">
        <f>+'29'!G217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287</v>
      </c>
      <c r="C218" s="12">
        <f>+'29'!G218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+'29'!G219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3">
        <v>216</v>
      </c>
      <c r="B220" s="20" t="s">
        <v>295</v>
      </c>
      <c r="C220" s="101">
        <f>+'29'!G220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+'29'!G221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03">
        <v>218</v>
      </c>
      <c r="B222" s="20" t="s">
        <v>319</v>
      </c>
      <c r="C222" s="12">
        <f>+'29'!G222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42" t="s">
        <v>227</v>
      </c>
      <c r="N223" s="142"/>
    </row>
    <row r="224" spans="1:14" ht="25.5" customHeight="1" x14ac:dyDescent="0.5">
      <c r="A224" s="1"/>
      <c r="C224" s="25"/>
      <c r="D224" s="26"/>
      <c r="E224" s="25"/>
      <c r="F224" s="26"/>
      <c r="G224" s="25"/>
      <c r="H224" s="143" t="s">
        <v>228</v>
      </c>
      <c r="I224" s="144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45" t="s">
        <v>212</v>
      </c>
      <c r="J225" s="145"/>
      <c r="K225" s="34">
        <f>SUM(J5:J224)</f>
        <v>3035</v>
      </c>
    </row>
    <row r="226" spans="1:17" ht="25.5" x14ac:dyDescent="0.55000000000000004">
      <c r="A226" s="1"/>
      <c r="C226" s="32"/>
      <c r="E226" s="32"/>
      <c r="G226" s="32"/>
      <c r="I226" s="158" t="s">
        <v>213</v>
      </c>
      <c r="J226" s="159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214</v>
      </c>
      <c r="J227" s="36"/>
      <c r="K227" s="37">
        <f>SUM(L227:BO227)</f>
        <v>705</v>
      </c>
      <c r="L227" s="38">
        <v>100</v>
      </c>
      <c r="M227" s="2">
        <v>200</v>
      </c>
      <c r="N227" s="2">
        <v>55</v>
      </c>
      <c r="O227" s="2">
        <v>70</v>
      </c>
      <c r="P227" s="2">
        <v>30</v>
      </c>
      <c r="Q227" s="2">
        <v>250</v>
      </c>
    </row>
    <row r="228" spans="1:17" ht="25.5" x14ac:dyDescent="0.55000000000000004">
      <c r="A228" s="1"/>
      <c r="C228" s="32"/>
      <c r="D228" s="91"/>
      <c r="E228" s="32"/>
      <c r="G228" s="39"/>
      <c r="I228" s="158" t="s">
        <v>215</v>
      </c>
      <c r="J228" s="159"/>
      <c r="K228" s="37">
        <v>0</v>
      </c>
    </row>
    <row r="229" spans="1:17" ht="25.5" x14ac:dyDescent="0.55000000000000004">
      <c r="A229" s="1"/>
      <c r="C229" s="90"/>
      <c r="E229" s="32"/>
      <c r="G229" s="32"/>
      <c r="I229" s="158" t="s">
        <v>216</v>
      </c>
      <c r="J229" s="159"/>
      <c r="K229" s="37">
        <v>0</v>
      </c>
    </row>
    <row r="230" spans="1:17" ht="25.5" x14ac:dyDescent="0.55000000000000004">
      <c r="A230" s="1"/>
      <c r="C230" s="32"/>
      <c r="E230" s="32"/>
      <c r="G230" s="32"/>
      <c r="I230" s="158" t="s">
        <v>217</v>
      </c>
      <c r="J230" s="159"/>
      <c r="K230" s="93">
        <f>SUM(L5:L223)</f>
        <v>705</v>
      </c>
      <c r="M230" s="94" t="s">
        <v>218</v>
      </c>
      <c r="N230" s="40" t="s">
        <v>219</v>
      </c>
      <c r="O230" s="41" t="s">
        <v>220</v>
      </c>
    </row>
    <row r="231" spans="1:17" ht="25.5" x14ac:dyDescent="0.55000000000000004">
      <c r="A231" s="1"/>
      <c r="C231" s="32"/>
      <c r="E231" s="32"/>
      <c r="G231" s="32"/>
      <c r="I231" s="158" t="s">
        <v>221</v>
      </c>
      <c r="J231" s="159"/>
      <c r="K231" s="34">
        <f>K225-K226-K227-K229-K230</f>
        <v>1625</v>
      </c>
      <c r="M231" s="42"/>
      <c r="N231" s="42">
        <v>215</v>
      </c>
      <c r="O231" s="42"/>
    </row>
    <row r="232" spans="1:17" ht="25.5" x14ac:dyDescent="0.55000000000000004">
      <c r="A232" s="1"/>
      <c r="C232" s="32"/>
      <c r="E232" s="32"/>
      <c r="G232" s="32"/>
      <c r="I232" s="158" t="s">
        <v>222</v>
      </c>
      <c r="J232" s="159"/>
      <c r="K232" s="93">
        <v>1625</v>
      </c>
      <c r="M232" s="42"/>
      <c r="N232" s="42"/>
      <c r="O232" s="42"/>
    </row>
    <row r="233" spans="1:17" ht="25.5" x14ac:dyDescent="0.55000000000000004">
      <c r="A233" s="1"/>
      <c r="C233" s="32"/>
      <c r="E233" s="32"/>
      <c r="G233" s="32"/>
      <c r="I233" s="158" t="s">
        <v>223</v>
      </c>
      <c r="J233" s="159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8" t="s">
        <v>224</v>
      </c>
      <c r="J234" s="159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2330</v>
      </c>
      <c r="M236" s="44"/>
      <c r="N236" s="44"/>
      <c r="O236" s="44"/>
    </row>
    <row r="237" spans="1:17" x14ac:dyDescent="0.5">
      <c r="G237" s="2"/>
      <c r="I237" s="2" t="s">
        <v>271</v>
      </c>
      <c r="J237" s="2">
        <f>SUM(K226:K229)</f>
        <v>705</v>
      </c>
      <c r="M237" s="45">
        <f>SUM(M231:M236)</f>
        <v>0</v>
      </c>
      <c r="N237" s="45">
        <f>SUM(N231:N236)</f>
        <v>215</v>
      </c>
      <c r="O237" s="45">
        <f>SUM(O231:O236)</f>
        <v>0</v>
      </c>
    </row>
    <row r="238" spans="1:17" x14ac:dyDescent="0.5">
      <c r="G238" s="2"/>
      <c r="I238" s="2" t="s">
        <v>272</v>
      </c>
      <c r="J238" s="2">
        <f>+K232</f>
        <v>1625</v>
      </c>
      <c r="M238" s="46" t="s">
        <v>225</v>
      </c>
      <c r="N238" s="47">
        <f>N237*30/100</f>
        <v>64.5</v>
      </c>
      <c r="O238" s="47">
        <f>O237*30/100</f>
        <v>0</v>
      </c>
    </row>
    <row r="239" spans="1:17" x14ac:dyDescent="0.5">
      <c r="G239" s="2"/>
      <c r="I239" s="2"/>
      <c r="M239" s="46" t="s">
        <v>226</v>
      </c>
      <c r="N239" s="47">
        <f>N238*7/100</f>
        <v>4.5149999999999997</v>
      </c>
      <c r="O239" s="47">
        <f>O238*7/100</f>
        <v>0</v>
      </c>
    </row>
    <row r="240" spans="1:17" x14ac:dyDescent="0.5">
      <c r="G240" s="2"/>
      <c r="I240" s="2"/>
      <c r="M240" s="95" t="s">
        <v>5</v>
      </c>
      <c r="N240" s="48">
        <f>N237-N238-N239</f>
        <v>145.98500000000001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23:N223"/>
    <mergeCell ref="H224:I224"/>
    <mergeCell ref="I225:J225"/>
    <mergeCell ref="I226:J226"/>
    <mergeCell ref="I228:J228"/>
    <mergeCell ref="I233:J233"/>
    <mergeCell ref="I234:J234"/>
    <mergeCell ref="I229:J229"/>
    <mergeCell ref="I230:J230"/>
    <mergeCell ref="I231:J231"/>
    <mergeCell ref="I232:J23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9C2-A019-41E8-962A-27FA91164DB1}">
  <dimension ref="A1:Z308"/>
  <sheetViews>
    <sheetView workbookViewId="0">
      <pane ySplit="4" topLeftCell="A220" activePane="bottomLeft" state="frozen"/>
      <selection pane="bottomLeft" activeCell="M177" sqref="M177:M184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11.125" style="50" customWidth="1"/>
    <col min="10" max="10" width="9.125" style="2" bestFit="1" customWidth="1"/>
    <col min="11" max="11" width="18.5" style="2" customWidth="1"/>
    <col min="12" max="12" width="6.75" style="2" bestFit="1" customWidth="1"/>
    <col min="13" max="13" width="9.125" style="2" bestFit="1" customWidth="1"/>
    <col min="14" max="14" width="5.62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6" t="s">
        <v>299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O2" s="147" t="s">
        <v>0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6" s="5" customFormat="1" ht="26.25" x14ac:dyDescent="0.55000000000000004">
      <c r="A3" s="148" t="s">
        <v>1</v>
      </c>
      <c r="B3" s="148" t="s">
        <v>2</v>
      </c>
      <c r="C3" s="149" t="s">
        <v>3</v>
      </c>
      <c r="D3" s="149" t="s">
        <v>4</v>
      </c>
      <c r="E3" s="149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60" t="s">
        <v>10</v>
      </c>
      <c r="M3" s="86"/>
      <c r="O3" s="148" t="s">
        <v>1</v>
      </c>
      <c r="P3" s="148" t="s">
        <v>2</v>
      </c>
      <c r="Q3" s="149" t="s">
        <v>3</v>
      </c>
      <c r="R3" s="149" t="s">
        <v>4</v>
      </c>
      <c r="S3" s="149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60" t="s">
        <v>10</v>
      </c>
    </row>
    <row r="4" spans="1:26" s="5" customFormat="1" ht="27" thickBot="1" x14ac:dyDescent="0.6">
      <c r="A4" s="148"/>
      <c r="B4" s="148"/>
      <c r="C4" s="150"/>
      <c r="D4" s="150"/>
      <c r="E4" s="150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60"/>
      <c r="O4" s="148"/>
      <c r="P4" s="148"/>
      <c r="Q4" s="150"/>
      <c r="R4" s="150"/>
      <c r="S4" s="150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60"/>
    </row>
    <row r="5" spans="1:26" ht="25.5" x14ac:dyDescent="0.55000000000000004">
      <c r="A5" s="10">
        <v>1</v>
      </c>
      <c r="B5" s="11" t="s">
        <v>15</v>
      </c>
      <c r="C5" s="12">
        <f>+'30'!G5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68" si="1">E5-F5-H5</f>
        <v>27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77</v>
      </c>
      <c r="D6" s="13">
        <v>0</v>
      </c>
      <c r="E6" s="12">
        <f t="shared" si="0"/>
        <v>77</v>
      </c>
      <c r="F6" s="13">
        <v>0</v>
      </c>
      <c r="G6" s="14">
        <f t="shared" si="1"/>
        <v>77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+'30'!G12</f>
        <v>14</v>
      </c>
      <c r="D12" s="13">
        <v>0</v>
      </c>
      <c r="E12" s="12">
        <f>C12+D12</f>
        <v>14</v>
      </c>
      <c r="F12" s="13">
        <v>0</v>
      </c>
      <c r="G12" s="14">
        <f>E12-F12-H12</f>
        <v>14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+'30'!G22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+'30'!G23</f>
        <v>31</v>
      </c>
      <c r="D23" s="13">
        <v>0</v>
      </c>
      <c r="E23" s="14">
        <f>C23+D23</f>
        <v>31</v>
      </c>
      <c r="F23" s="13">
        <v>0</v>
      </c>
      <c r="G23" s="14">
        <f t="shared" si="1"/>
        <v>31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+'30'!G24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+'30'!G26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+'30'!G27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+'30'!G31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+'30'!G34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+'30'!G35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+'30'!G36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+'30'!G37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18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+'30'!G38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8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+'30'!G39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+'30'!G40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+'30'!G41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+'30'!G42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+'30'!G46</f>
        <v>16</v>
      </c>
      <c r="D46" s="13">
        <v>0</v>
      </c>
      <c r="E46" s="12">
        <f t="shared" si="0"/>
        <v>16</v>
      </c>
      <c r="F46" s="13">
        <v>0</v>
      </c>
      <c r="G46" s="14">
        <f t="shared" si="1"/>
        <v>16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+'30'!G47</f>
        <v>20</v>
      </c>
      <c r="D47" s="13">
        <v>0</v>
      </c>
      <c r="E47" s="12">
        <f t="shared" si="0"/>
        <v>20</v>
      </c>
      <c r="F47" s="13">
        <v>0</v>
      </c>
      <c r="G47" s="14">
        <f t="shared" si="1"/>
        <v>20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+'30'!G48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+'30'!G49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+'30'!G50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+'30'!G53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+'30'!G55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+'30'!G61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7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+'30'!G62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+'30'!G63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+'30'!G66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+'30'!G67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+'30'!G70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08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+'30'!G73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+'30'!G74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+'30'!G77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+'30'!G78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+'30'!G79</f>
        <v>7</v>
      </c>
      <c r="D79" s="13">
        <v>0</v>
      </c>
      <c r="E79" s="12">
        <f t="shared" si="0"/>
        <v>7</v>
      </c>
      <c r="F79" s="13">
        <v>0</v>
      </c>
      <c r="G79" s="14">
        <f t="shared" si="6"/>
        <v>7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+'30'!G81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+'30'!G85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+'30'!G86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+'30'!G87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+'30'!G88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+'30'!G89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6"/>
        <v>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+'30'!G93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+'30'!G97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229</v>
      </c>
      <c r="C101" s="12">
        <f>+'30'!G101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+'30'!G102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+'30'!G106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+'30'!G107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ref="M109:M133" si="12">SUM(J109-L109)</f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12"/>
        <v>0</v>
      </c>
    </row>
    <row r="111" spans="1:26" ht="25.5" x14ac:dyDescent="0.55000000000000004">
      <c r="A111" s="10">
        <v>107</v>
      </c>
      <c r="B111" s="20" t="s">
        <v>119</v>
      </c>
      <c r="C111" s="12">
        <f>+'30'!G111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12"/>
        <v>0</v>
      </c>
    </row>
    <row r="112" spans="1:26" ht="25.5" x14ac:dyDescent="0.55000000000000004">
      <c r="A112" s="10">
        <v>108</v>
      </c>
      <c r="B112" s="20" t="s">
        <v>120</v>
      </c>
      <c r="C112" s="12">
        <f>+'30'!G112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12"/>
        <v>0</v>
      </c>
    </row>
    <row r="113" spans="1:13" ht="25.5" x14ac:dyDescent="0.55000000000000004">
      <c r="A113" s="10">
        <v>109</v>
      </c>
      <c r="B113" s="20" t="s">
        <v>121</v>
      </c>
      <c r="C113" s="12">
        <f>+'30'!G113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12"/>
        <v>0</v>
      </c>
    </row>
    <row r="114" spans="1:13" ht="25.5" x14ac:dyDescent="0.55000000000000004">
      <c r="A114" s="10">
        <v>110</v>
      </c>
      <c r="B114" s="20" t="s">
        <v>122</v>
      </c>
      <c r="C114" s="12">
        <f>+'30'!G114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12"/>
        <v>0</v>
      </c>
    </row>
    <row r="115" spans="1:13" ht="25.5" x14ac:dyDescent="0.55000000000000004">
      <c r="A115" s="10">
        <v>111</v>
      </c>
      <c r="B115" s="20" t="s">
        <v>123</v>
      </c>
      <c r="C115" s="12">
        <f>+'30'!G115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12"/>
        <v>0</v>
      </c>
    </row>
    <row r="116" spans="1:13" ht="25.5" x14ac:dyDescent="0.55000000000000004">
      <c r="A116" s="10">
        <v>112</v>
      </c>
      <c r="B116" s="20" t="s">
        <v>124</v>
      </c>
      <c r="C116" s="12">
        <f>+'30'!G116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12"/>
        <v>0</v>
      </c>
    </row>
    <row r="117" spans="1:13" ht="25.5" x14ac:dyDescent="0.55000000000000004">
      <c r="A117" s="10">
        <v>113</v>
      </c>
      <c r="B117" s="20" t="s">
        <v>125</v>
      </c>
      <c r="C117" s="12">
        <f>+'30'!G117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12"/>
        <v>0</v>
      </c>
    </row>
    <row r="118" spans="1:13" ht="25.5" x14ac:dyDescent="0.55000000000000004">
      <c r="A118" s="10">
        <v>114</v>
      </c>
      <c r="B118" s="20" t="s">
        <v>126</v>
      </c>
      <c r="C118" s="12">
        <f>+'30'!G118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12"/>
        <v>0</v>
      </c>
    </row>
    <row r="119" spans="1:13" ht="25.5" x14ac:dyDescent="0.55000000000000004">
      <c r="A119" s="10">
        <v>115</v>
      </c>
      <c r="B119" s="20" t="s">
        <v>127</v>
      </c>
      <c r="C119" s="12">
        <f>+'30'!G119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12"/>
        <v>0</v>
      </c>
    </row>
    <row r="120" spans="1:13" ht="25.5" x14ac:dyDescent="0.55000000000000004">
      <c r="A120" s="10">
        <v>116</v>
      </c>
      <c r="B120" s="20" t="s">
        <v>128</v>
      </c>
      <c r="C120" s="12">
        <f>+'30'!G120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12"/>
        <v>0</v>
      </c>
    </row>
    <row r="121" spans="1:13" ht="25.5" x14ac:dyDescent="0.55000000000000004">
      <c r="A121" s="10">
        <v>117</v>
      </c>
      <c r="B121" s="20" t="s">
        <v>129</v>
      </c>
      <c r="C121" s="12">
        <f>+'30'!G121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12"/>
        <v>0</v>
      </c>
    </row>
    <row r="122" spans="1:13" ht="25.5" x14ac:dyDescent="0.55000000000000004">
      <c r="A122" s="10">
        <v>118</v>
      </c>
      <c r="B122" s="20" t="s">
        <v>130</v>
      </c>
      <c r="C122" s="12">
        <f>+'30'!G122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12"/>
        <v>0</v>
      </c>
    </row>
    <row r="123" spans="1:13" ht="25.5" x14ac:dyDescent="0.55000000000000004">
      <c r="A123" s="10">
        <v>119</v>
      </c>
      <c r="B123" s="20" t="s">
        <v>131</v>
      </c>
      <c r="C123" s="12">
        <f>+'30'!G123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12"/>
        <v>0</v>
      </c>
    </row>
    <row r="124" spans="1:13" ht="25.5" x14ac:dyDescent="0.55000000000000004">
      <c r="A124" s="10">
        <v>120</v>
      </c>
      <c r="B124" s="20" t="s">
        <v>132</v>
      </c>
      <c r="C124" s="12">
        <f>+'30'!G124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12"/>
        <v>0</v>
      </c>
    </row>
    <row r="125" spans="1:13" ht="25.5" x14ac:dyDescent="0.55000000000000004">
      <c r="A125" s="10">
        <v>121</v>
      </c>
      <c r="B125" s="20" t="s">
        <v>133</v>
      </c>
      <c r="C125" s="12">
        <f>+'30'!G125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12"/>
        <v>0</v>
      </c>
    </row>
    <row r="126" spans="1:13" ht="25.5" x14ac:dyDescent="0.55000000000000004">
      <c r="A126" s="10">
        <v>122</v>
      </c>
      <c r="B126" s="20" t="s">
        <v>134</v>
      </c>
      <c r="C126" s="12">
        <f>+'30'!G126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12"/>
        <v>0</v>
      </c>
    </row>
    <row r="127" spans="1:13" ht="25.5" x14ac:dyDescent="0.55000000000000004">
      <c r="A127" s="10">
        <v>123</v>
      </c>
      <c r="B127" s="20" t="s">
        <v>135</v>
      </c>
      <c r="C127" s="12">
        <f>+'30'!G127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12"/>
        <v>0</v>
      </c>
    </row>
    <row r="128" spans="1:13" ht="25.5" x14ac:dyDescent="0.55000000000000004">
      <c r="A128" s="10">
        <v>124</v>
      </c>
      <c r="B128" s="20" t="s">
        <v>136</v>
      </c>
      <c r="C128" s="12">
        <f>+'30'!G128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12"/>
        <v>0</v>
      </c>
    </row>
    <row r="129" spans="1:13" ht="25.5" x14ac:dyDescent="0.55000000000000004">
      <c r="A129" s="10">
        <v>125</v>
      </c>
      <c r="B129" s="20" t="s">
        <v>137</v>
      </c>
      <c r="C129" s="12">
        <f>+'30'!G129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12"/>
        <v>0</v>
      </c>
    </row>
    <row r="130" spans="1:13" ht="25.5" x14ac:dyDescent="0.55000000000000004">
      <c r="A130" s="10">
        <v>126</v>
      </c>
      <c r="B130" s="20" t="s">
        <v>138</v>
      </c>
      <c r="C130" s="12">
        <f>+'30'!G130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12"/>
        <v>0</v>
      </c>
    </row>
    <row r="131" spans="1:13" ht="25.5" x14ac:dyDescent="0.55000000000000004">
      <c r="A131" s="10">
        <v>127</v>
      </c>
      <c r="B131" s="20" t="s">
        <v>139</v>
      </c>
      <c r="C131" s="12">
        <f>+'30'!G131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12"/>
        <v>0</v>
      </c>
    </row>
    <row r="132" spans="1:13" ht="25.5" x14ac:dyDescent="0.55000000000000004">
      <c r="A132" s="10">
        <v>128</v>
      </c>
      <c r="B132" s="20" t="s">
        <v>140</v>
      </c>
      <c r="C132" s="12">
        <f>+'30'!G132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12"/>
        <v>0</v>
      </c>
    </row>
    <row r="133" spans="1:13" ht="25.5" x14ac:dyDescent="0.55000000000000004">
      <c r="A133" s="10">
        <v>129</v>
      </c>
      <c r="B133" s="20" t="s">
        <v>141</v>
      </c>
      <c r="C133" s="12">
        <f>+'30'!G133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12"/>
        <v>0</v>
      </c>
    </row>
    <row r="134" spans="1:13" ht="25.5" x14ac:dyDescent="0.55000000000000004">
      <c r="A134" s="10">
        <v>130</v>
      </c>
      <c r="B134" s="20" t="s">
        <v>142</v>
      </c>
      <c r="C134" s="12">
        <f>+'30'!G134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 x14ac:dyDescent="0.55000000000000004">
      <c r="A136" s="10">
        <v>132</v>
      </c>
      <c r="B136" s="20" t="s">
        <v>144</v>
      </c>
      <c r="C136" s="12">
        <f>+'30'!G136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 x14ac:dyDescent="0.55000000000000004">
      <c r="A137" s="10">
        <v>133</v>
      </c>
      <c r="B137" s="20" t="s">
        <v>145</v>
      </c>
      <c r="C137" s="12">
        <f>+'30'!G137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 x14ac:dyDescent="0.55000000000000004">
      <c r="A138" s="10">
        <v>134</v>
      </c>
      <c r="B138" s="20" t="s">
        <v>146</v>
      </c>
      <c r="C138" s="12">
        <f>+'30'!G138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 x14ac:dyDescent="0.55000000000000004">
      <c r="A139" s="10">
        <v>135</v>
      </c>
      <c r="B139" s="20" t="s">
        <v>147</v>
      </c>
      <c r="C139" s="12">
        <f>+'30'!G139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 x14ac:dyDescent="0.55000000000000004">
      <c r="A140" s="10">
        <v>136</v>
      </c>
      <c r="B140" s="20" t="s">
        <v>148</v>
      </c>
      <c r="C140" s="12">
        <f>+'30'!G140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 x14ac:dyDescent="0.55000000000000004">
      <c r="A141" s="10">
        <v>137</v>
      </c>
      <c r="B141" s="20" t="s">
        <v>149</v>
      </c>
      <c r="C141" s="12">
        <f>+'30'!G141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 x14ac:dyDescent="0.55000000000000004">
      <c r="A142" s="10">
        <v>138</v>
      </c>
      <c r="B142" s="20" t="s">
        <v>150</v>
      </c>
      <c r="C142" s="12">
        <f>+'30'!G142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 x14ac:dyDescent="0.55000000000000004">
      <c r="A143" s="10">
        <v>139</v>
      </c>
      <c r="B143" s="20" t="s">
        <v>151</v>
      </c>
      <c r="C143" s="12">
        <f>+'30'!G143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 x14ac:dyDescent="0.55000000000000004">
      <c r="A144" s="10">
        <v>140</v>
      </c>
      <c r="B144" s="20" t="s">
        <v>152</v>
      </c>
      <c r="C144" s="12">
        <f>+'30'!G144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 x14ac:dyDescent="0.55000000000000004">
      <c r="A145" s="10">
        <v>141</v>
      </c>
      <c r="B145" s="20" t="s">
        <v>153</v>
      </c>
      <c r="C145" s="12">
        <f>+'30'!G145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 x14ac:dyDescent="0.55000000000000004">
      <c r="A146" s="10">
        <v>142</v>
      </c>
      <c r="B146" s="20" t="s">
        <v>154</v>
      </c>
      <c r="C146" s="12">
        <f>+'30'!G146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 x14ac:dyDescent="0.55000000000000004">
      <c r="A147" s="10">
        <v>143</v>
      </c>
      <c r="B147" s="20" t="s">
        <v>155</v>
      </c>
      <c r="C147" s="12">
        <f>+'30'!G147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 x14ac:dyDescent="0.55000000000000004">
      <c r="A148" s="10">
        <v>144</v>
      </c>
      <c r="B148" s="20" t="s">
        <v>156</v>
      </c>
      <c r="C148" s="12">
        <f>+'30'!G148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 x14ac:dyDescent="0.55000000000000004">
      <c r="A150" s="10">
        <v>146</v>
      </c>
      <c r="B150" s="20" t="s">
        <v>158</v>
      </c>
      <c r="C150" s="12">
        <f>+'30'!G150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120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 x14ac:dyDescent="0.55000000000000004">
      <c r="A151" s="10">
        <v>147</v>
      </c>
      <c r="B151" s="20" t="s">
        <v>159</v>
      </c>
      <c r="C151" s="12">
        <f>+'30'!G151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 x14ac:dyDescent="0.55000000000000004">
      <c r="A152" s="10">
        <v>148</v>
      </c>
      <c r="B152" s="20" t="s">
        <v>160</v>
      </c>
      <c r="C152" s="12">
        <f>+'30'!G152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 x14ac:dyDescent="0.55000000000000004">
      <c r="A153" s="10">
        <v>149</v>
      </c>
      <c r="B153" s="20" t="s">
        <v>161</v>
      </c>
      <c r="C153" s="12">
        <f>+'30'!G153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5">E153-F153-H153</f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 x14ac:dyDescent="0.55000000000000004">
      <c r="A154" s="10">
        <v>150</v>
      </c>
      <c r="B154" s="20" t="s">
        <v>162</v>
      </c>
      <c r="C154" s="12">
        <f>+'30'!G154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5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 x14ac:dyDescent="0.55000000000000004">
      <c r="A155" s="10">
        <v>151</v>
      </c>
      <c r="B155" s="20" t="s">
        <v>163</v>
      </c>
      <c r="C155" s="12">
        <f>+'30'!G155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5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 x14ac:dyDescent="0.55000000000000004">
      <c r="A156" s="10">
        <v>152</v>
      </c>
      <c r="B156" s="20" t="s">
        <v>164</v>
      </c>
      <c r="C156" s="12">
        <f>+'30'!G156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5"/>
        <v>1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 x14ac:dyDescent="0.55000000000000004">
      <c r="A157" s="10">
        <v>153</v>
      </c>
      <c r="B157" s="20" t="s">
        <v>165</v>
      </c>
      <c r="C157" s="12">
        <f>+'30'!G157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5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 x14ac:dyDescent="0.55000000000000004">
      <c r="A158" s="10">
        <v>154</v>
      </c>
      <c r="B158" s="20" t="s">
        <v>265</v>
      </c>
      <c r="C158" s="12">
        <f>+'30'!G158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5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 x14ac:dyDescent="0.55000000000000004">
      <c r="A159" s="10">
        <v>155</v>
      </c>
      <c r="B159" s="20" t="s">
        <v>166</v>
      </c>
      <c r="C159" s="12">
        <f>+'30'!G159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5"/>
        <v>2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 x14ac:dyDescent="0.55000000000000004">
      <c r="A160" s="10">
        <v>156</v>
      </c>
      <c r="B160" s="20" t="s">
        <v>167</v>
      </c>
      <c r="C160" s="12">
        <f>+'30'!G160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5"/>
        <v>1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 x14ac:dyDescent="0.55000000000000004">
      <c r="A161" s="10">
        <v>157</v>
      </c>
      <c r="B161" s="20" t="s">
        <v>168</v>
      </c>
      <c r="C161" s="12">
        <f>+'30'!G161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5"/>
        <v>10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 x14ac:dyDescent="0.55000000000000004">
      <c r="A162" s="10">
        <v>158</v>
      </c>
      <c r="B162" s="20" t="s">
        <v>169</v>
      </c>
      <c r="C162" s="12">
        <f>+'30'!G162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5"/>
        <v>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 x14ac:dyDescent="0.55000000000000004">
      <c r="A163" s="10">
        <v>159</v>
      </c>
      <c r="B163" s="20" t="s">
        <v>261</v>
      </c>
      <c r="C163" s="12">
        <f>+'30'!G163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 x14ac:dyDescent="0.55000000000000004">
      <c r="A164" s="10">
        <v>160</v>
      </c>
      <c r="B164" s="20" t="s">
        <v>170</v>
      </c>
      <c r="C164" s="12">
        <f>+'30'!G164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5"/>
        <v>6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 x14ac:dyDescent="0.55000000000000004">
      <c r="A165" s="10">
        <v>161</v>
      </c>
      <c r="B165" s="20" t="s">
        <v>171</v>
      </c>
      <c r="C165" s="12">
        <f>+'30'!G165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 x14ac:dyDescent="0.55000000000000004">
      <c r="A166" s="10">
        <v>162</v>
      </c>
      <c r="B166" s="20" t="s">
        <v>172</v>
      </c>
      <c r="C166" s="12">
        <f>+'30'!G166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 x14ac:dyDescent="0.55000000000000004">
      <c r="A167" s="10">
        <v>163</v>
      </c>
      <c r="B167" s="20" t="s">
        <v>173</v>
      </c>
      <c r="C167" s="12">
        <f>+'30'!G167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5"/>
        <v>0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 x14ac:dyDescent="0.55000000000000004">
      <c r="A168" s="10">
        <v>164</v>
      </c>
      <c r="B168" s="20" t="s">
        <v>174</v>
      </c>
      <c r="C168" s="12">
        <f>+'30'!G168</f>
        <v>26</v>
      </c>
      <c r="D168" s="13">
        <v>0</v>
      </c>
      <c r="E168" s="12">
        <f t="shared" si="11"/>
        <v>26</v>
      </c>
      <c r="F168" s="13">
        <v>0</v>
      </c>
      <c r="G168" s="14">
        <f t="shared" si="15"/>
        <v>26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 x14ac:dyDescent="0.55000000000000004">
      <c r="A169" s="10">
        <v>165</v>
      </c>
      <c r="B169" s="20" t="s">
        <v>175</v>
      </c>
      <c r="C169" s="12">
        <f>+'30'!G169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 x14ac:dyDescent="0.55000000000000004">
      <c r="A170" s="10">
        <v>166</v>
      </c>
      <c r="B170" s="20" t="s">
        <v>176</v>
      </c>
      <c r="C170" s="12">
        <f>+'30'!G170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5"/>
        <v>3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 x14ac:dyDescent="0.55000000000000004">
      <c r="A171" s="10">
        <v>167</v>
      </c>
      <c r="B171" s="20" t="s">
        <v>177</v>
      </c>
      <c r="C171" s="12">
        <f>+'30'!G171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 x14ac:dyDescent="0.55000000000000004">
      <c r="A172" s="10">
        <v>168</v>
      </c>
      <c r="B172" s="20" t="s">
        <v>178</v>
      </c>
      <c r="C172" s="12">
        <f>+'30'!G172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 x14ac:dyDescent="0.55000000000000004">
      <c r="A173" s="10">
        <v>169</v>
      </c>
      <c r="B173" s="20" t="s">
        <v>179</v>
      </c>
      <c r="C173" s="12">
        <f>+'30'!G173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 x14ac:dyDescent="0.55000000000000004">
      <c r="A174" s="10">
        <v>170</v>
      </c>
      <c r="B174" s="20" t="s">
        <v>180</v>
      </c>
      <c r="C174" s="12">
        <f>+'30'!G174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 x14ac:dyDescent="0.55000000000000004">
      <c r="A175" s="10">
        <v>171</v>
      </c>
      <c r="B175" s="20" t="s">
        <v>181</v>
      </c>
      <c r="C175" s="12">
        <f>+'30'!G175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 x14ac:dyDescent="0.55000000000000004">
      <c r="A176" s="10">
        <v>172</v>
      </c>
      <c r="B176" s="20" t="s">
        <v>182</v>
      </c>
      <c r="C176" s="12">
        <f>+'30'!G176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 x14ac:dyDescent="0.55000000000000004">
      <c r="A177" s="10">
        <v>173</v>
      </c>
      <c r="B177" s="20" t="s">
        <v>183</v>
      </c>
      <c r="C177" s="12">
        <f>+'30'!G177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 x14ac:dyDescent="0.55000000000000004">
      <c r="A178" s="10">
        <v>174</v>
      </c>
      <c r="B178" s="20" t="s">
        <v>184</v>
      </c>
      <c r="C178" s="12">
        <f>+'30'!G178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5"/>
        <v>3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 x14ac:dyDescent="0.55000000000000004">
      <c r="A179" s="10">
        <v>175</v>
      </c>
      <c r="B179" s="20" t="s">
        <v>185</v>
      </c>
      <c r="C179" s="12">
        <f>+'30'!G179</f>
        <v>31</v>
      </c>
      <c r="D179" s="13">
        <v>0</v>
      </c>
      <c r="E179" s="12">
        <f t="shared" si="11"/>
        <v>31</v>
      </c>
      <c r="F179" s="13">
        <v>0</v>
      </c>
      <c r="G179" s="14">
        <f t="shared" si="15"/>
        <v>31</v>
      </c>
      <c r="H179" s="15">
        <v>0</v>
      </c>
      <c r="I179" s="22">
        <v>10</v>
      </c>
      <c r="J179" s="17">
        <f t="shared" si="14"/>
        <v>0</v>
      </c>
      <c r="K179" s="18" t="s">
        <v>16</v>
      </c>
      <c r="L179" s="19">
        <v>0</v>
      </c>
      <c r="M179" s="24">
        <f t="shared" si="13"/>
        <v>0</v>
      </c>
    </row>
    <row r="180" spans="1:13" ht="25.5" x14ac:dyDescent="0.55000000000000004">
      <c r="A180" s="10">
        <v>176</v>
      </c>
      <c r="B180" s="20" t="s">
        <v>186</v>
      </c>
      <c r="C180" s="12">
        <f>+'30'!G180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 x14ac:dyDescent="0.55000000000000004">
      <c r="A181" s="10">
        <v>177</v>
      </c>
      <c r="B181" s="20" t="s">
        <v>187</v>
      </c>
      <c r="C181" s="12">
        <f>+'30'!G181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5"/>
        <v>0</v>
      </c>
      <c r="H181" s="15">
        <v>0</v>
      </c>
      <c r="I181" s="22">
        <v>10</v>
      </c>
      <c r="J181" s="17">
        <f t="shared" si="14"/>
        <v>0</v>
      </c>
      <c r="K181" s="18" t="s">
        <v>16</v>
      </c>
      <c r="L181" s="19">
        <v>0</v>
      </c>
      <c r="M181" s="24">
        <f t="shared" si="13"/>
        <v>0</v>
      </c>
    </row>
    <row r="182" spans="1:13" ht="25.5" x14ac:dyDescent="0.55000000000000004">
      <c r="A182" s="10">
        <v>178</v>
      </c>
      <c r="B182" s="20" t="s">
        <v>188</v>
      </c>
      <c r="C182" s="12">
        <f>+'30'!G182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 x14ac:dyDescent="0.55000000000000004">
      <c r="A183" s="10">
        <v>179</v>
      </c>
      <c r="B183" s="20" t="s">
        <v>189</v>
      </c>
      <c r="C183" s="12">
        <f>+'30'!G183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5"/>
        <v>0</v>
      </c>
      <c r="H183" s="15">
        <v>0</v>
      </c>
      <c r="I183" s="22">
        <v>10</v>
      </c>
      <c r="J183" s="17">
        <f t="shared" si="14"/>
        <v>0</v>
      </c>
      <c r="K183" s="18" t="s">
        <v>16</v>
      </c>
      <c r="L183" s="19">
        <v>0</v>
      </c>
      <c r="M183" s="24">
        <f t="shared" si="13"/>
        <v>0</v>
      </c>
    </row>
    <row r="184" spans="1:13" ht="25.5" x14ac:dyDescent="0.55000000000000004">
      <c r="A184" s="10">
        <v>180</v>
      </c>
      <c r="B184" s="20" t="s">
        <v>190</v>
      </c>
      <c r="C184" s="12">
        <f>+'30'!G184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5"/>
        <v>0</v>
      </c>
      <c r="H184" s="15">
        <v>0</v>
      </c>
      <c r="I184" s="22">
        <v>10</v>
      </c>
      <c r="J184" s="17">
        <f t="shared" si="14"/>
        <v>0</v>
      </c>
      <c r="K184" s="18" t="s">
        <v>16</v>
      </c>
      <c r="L184" s="19">
        <v>0</v>
      </c>
      <c r="M184" s="24">
        <f t="shared" si="13"/>
        <v>0</v>
      </c>
    </row>
    <row r="185" spans="1:13" ht="25.5" x14ac:dyDescent="0.55000000000000004">
      <c r="A185" s="10">
        <v>181</v>
      </c>
      <c r="B185" s="20" t="s">
        <v>191</v>
      </c>
      <c r="C185" s="12">
        <f>+'30'!G185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 x14ac:dyDescent="0.55000000000000004">
      <c r="A186" s="10">
        <v>182</v>
      </c>
      <c r="B186" s="20" t="s">
        <v>192</v>
      </c>
      <c r="C186" s="12">
        <f>+'30'!G186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 x14ac:dyDescent="0.55000000000000004">
      <c r="A187" s="10">
        <v>183</v>
      </c>
      <c r="B187" s="20" t="s">
        <v>193</v>
      </c>
      <c r="C187" s="12">
        <f>+'30'!G187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 x14ac:dyDescent="0.55000000000000004">
      <c r="A188" s="10">
        <v>184</v>
      </c>
      <c r="B188" s="20" t="s">
        <v>194</v>
      </c>
      <c r="C188" s="12">
        <f>+'30'!G188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 x14ac:dyDescent="0.55000000000000004">
      <c r="A189" s="10">
        <v>185</v>
      </c>
      <c r="B189" s="20" t="s">
        <v>195</v>
      </c>
      <c r="C189" s="12">
        <f>+'30'!G189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f t="shared" si="14"/>
        <v>0</v>
      </c>
      <c r="K189" s="18" t="s">
        <v>16</v>
      </c>
      <c r="L189" s="19">
        <v>0</v>
      </c>
      <c r="M189" s="24">
        <f t="shared" si="13"/>
        <v>0</v>
      </c>
    </row>
    <row r="190" spans="1:13" ht="25.5" x14ac:dyDescent="0.55000000000000004">
      <c r="A190" s="10">
        <v>186</v>
      </c>
      <c r="B190" s="20" t="s">
        <v>196</v>
      </c>
      <c r="C190" s="12">
        <f>+'30'!G190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 x14ac:dyDescent="0.55000000000000004">
      <c r="A191" s="10">
        <v>187</v>
      </c>
      <c r="B191" s="20" t="s">
        <v>197</v>
      </c>
      <c r="C191" s="12">
        <f>+'30'!G191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 x14ac:dyDescent="0.55000000000000004">
      <c r="A192" s="10">
        <v>188</v>
      </c>
      <c r="B192" s="20" t="s">
        <v>198</v>
      </c>
      <c r="C192" s="12">
        <f>+'30'!G192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 x14ac:dyDescent="0.55000000000000004">
      <c r="A193" s="10">
        <v>189</v>
      </c>
      <c r="B193" s="20" t="s">
        <v>199</v>
      </c>
      <c r="C193" s="12">
        <f>+'30'!G193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5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 x14ac:dyDescent="0.55000000000000004">
      <c r="A194" s="10">
        <v>190</v>
      </c>
      <c r="B194" s="20" t="s">
        <v>200</v>
      </c>
      <c r="C194" s="12">
        <f>+'30'!G194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 x14ac:dyDescent="0.55000000000000004">
      <c r="A195" s="10">
        <v>191</v>
      </c>
      <c r="B195" s="20" t="s">
        <v>201</v>
      </c>
      <c r="C195" s="12">
        <f>+'30'!G195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 x14ac:dyDescent="0.55000000000000004">
      <c r="A196" s="10">
        <v>192</v>
      </c>
      <c r="B196" s="20" t="s">
        <v>202</v>
      </c>
      <c r="C196" s="12">
        <f>+'30'!G196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 x14ac:dyDescent="0.55000000000000004">
      <c r="A197" s="10">
        <v>193</v>
      </c>
      <c r="B197" s="20" t="s">
        <v>203</v>
      </c>
      <c r="C197" s="12">
        <f>+'30'!G197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 x14ac:dyDescent="0.55000000000000004">
      <c r="A198" s="10">
        <v>194</v>
      </c>
      <c r="B198" s="20" t="s">
        <v>204</v>
      </c>
      <c r="C198" s="12">
        <f>+'30'!G198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5"/>
        <v>275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9" si="16">SUM(J198-L198)</f>
        <v>0</v>
      </c>
    </row>
    <row r="199" spans="1:13" ht="27" customHeight="1" x14ac:dyDescent="0.55000000000000004">
      <c r="A199" s="10">
        <v>195</v>
      </c>
      <c r="B199" s="20" t="s">
        <v>194</v>
      </c>
      <c r="C199" s="12">
        <f>+'30'!G199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5"/>
        <v>137</v>
      </c>
      <c r="H199" s="15">
        <v>0</v>
      </c>
      <c r="I199" s="16">
        <v>0</v>
      </c>
      <c r="J199" s="17">
        <f t="shared" ref="J199:J221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 x14ac:dyDescent="0.55000000000000004">
      <c r="A200" s="10">
        <v>196</v>
      </c>
      <c r="B200" s="20" t="s">
        <v>205</v>
      </c>
      <c r="C200" s="12">
        <f>+'30'!G200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 x14ac:dyDescent="0.55000000000000004">
      <c r="A201" s="10">
        <v>197</v>
      </c>
      <c r="B201" s="20" t="s">
        <v>206</v>
      </c>
      <c r="C201" s="12">
        <f>+'30'!G201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 x14ac:dyDescent="0.55000000000000004">
      <c r="A202" s="10">
        <v>198</v>
      </c>
      <c r="B202" s="20" t="s">
        <v>207</v>
      </c>
      <c r="C202" s="12">
        <f>+'30'!G202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 x14ac:dyDescent="0.55000000000000004">
      <c r="A203" s="10">
        <v>199</v>
      </c>
      <c r="B203" s="20" t="s">
        <v>208</v>
      </c>
      <c r="C203" s="12">
        <f>+'30'!G203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 x14ac:dyDescent="0.55000000000000004">
      <c r="A204" s="10">
        <v>200</v>
      </c>
      <c r="B204" s="20" t="s">
        <v>209</v>
      </c>
      <c r="C204" s="12">
        <f>+'30'!G204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 x14ac:dyDescent="0.55000000000000004">
      <c r="A205" s="10">
        <v>201</v>
      </c>
      <c r="B205" s="20" t="s">
        <v>210</v>
      </c>
      <c r="C205" s="12">
        <f>+'30'!G205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 x14ac:dyDescent="0.55000000000000004">
      <c r="A206" s="10">
        <v>202</v>
      </c>
      <c r="B206" s="20" t="s">
        <v>211</v>
      </c>
      <c r="C206" s="12">
        <f>+'30'!G206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 x14ac:dyDescent="0.55000000000000004">
      <c r="A207" s="10">
        <v>203</v>
      </c>
      <c r="B207" s="20" t="s">
        <v>255</v>
      </c>
      <c r="C207" s="12">
        <f>+'30'!G207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 x14ac:dyDescent="0.55000000000000004">
      <c r="A208" s="10">
        <v>204</v>
      </c>
      <c r="B208" s="20" t="s">
        <v>256</v>
      </c>
      <c r="C208" s="12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4" ht="25.5" x14ac:dyDescent="0.55000000000000004">
      <c r="A209" s="10">
        <v>205</v>
      </c>
      <c r="B209" s="20" t="s">
        <v>264</v>
      </c>
      <c r="C209" s="12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4" ht="25.5" x14ac:dyDescent="0.55000000000000004">
      <c r="A210" s="10">
        <v>206</v>
      </c>
      <c r="B210" s="20" t="s">
        <v>262</v>
      </c>
      <c r="C210" s="12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4" ht="25.5" x14ac:dyDescent="0.55000000000000004">
      <c r="A211" s="10">
        <v>207</v>
      </c>
      <c r="B211" s="20" t="s">
        <v>274</v>
      </c>
      <c r="C211" s="12">
        <f>+'30'!G211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16">
        <v>60</v>
      </c>
      <c r="J211" s="17">
        <f t="shared" si="17"/>
        <v>0</v>
      </c>
      <c r="K211" s="18" t="s">
        <v>16</v>
      </c>
      <c r="L211" s="19">
        <v>0</v>
      </c>
      <c r="M211" s="24">
        <f t="shared" si="16"/>
        <v>0</v>
      </c>
    </row>
    <row r="212" spans="1:14" ht="25.5" x14ac:dyDescent="0.55000000000000004">
      <c r="A212" s="10">
        <v>208</v>
      </c>
      <c r="B212" s="20" t="s">
        <v>275</v>
      </c>
      <c r="C212" s="12">
        <f>+'30'!G212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16">
        <v>60</v>
      </c>
      <c r="J212" s="17">
        <f t="shared" si="17"/>
        <v>0</v>
      </c>
      <c r="K212" s="18" t="s">
        <v>16</v>
      </c>
      <c r="L212" s="19">
        <v>0</v>
      </c>
      <c r="M212" s="24">
        <f t="shared" si="16"/>
        <v>0</v>
      </c>
    </row>
    <row r="213" spans="1:14" ht="25.5" x14ac:dyDescent="0.55000000000000004">
      <c r="A213" s="10">
        <v>209</v>
      </c>
      <c r="B213" s="20" t="s">
        <v>276</v>
      </c>
      <c r="C213" s="12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16">
        <v>60</v>
      </c>
      <c r="J213" s="17">
        <f t="shared" si="17"/>
        <v>0</v>
      </c>
      <c r="K213" s="18" t="s">
        <v>16</v>
      </c>
      <c r="L213" s="19">
        <v>0</v>
      </c>
      <c r="M213" s="24">
        <f t="shared" si="16"/>
        <v>0</v>
      </c>
    </row>
    <row r="214" spans="1:14" ht="25.5" x14ac:dyDescent="0.55000000000000004">
      <c r="A214" s="10">
        <v>210</v>
      </c>
      <c r="B214" s="20" t="s">
        <v>277</v>
      </c>
      <c r="C214" s="12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16">
        <v>60</v>
      </c>
      <c r="J214" s="17">
        <f t="shared" si="17"/>
        <v>0</v>
      </c>
      <c r="K214" s="18" t="s">
        <v>16</v>
      </c>
      <c r="L214" s="19">
        <v>0</v>
      </c>
      <c r="M214" s="24">
        <f t="shared" si="16"/>
        <v>0</v>
      </c>
    </row>
    <row r="215" spans="1:14" ht="25.5" x14ac:dyDescent="0.55000000000000004">
      <c r="A215" s="10">
        <v>211</v>
      </c>
      <c r="B215" s="20" t="s">
        <v>268</v>
      </c>
      <c r="C215" s="12">
        <f>+'30'!G215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5"/>
        <v>0</v>
      </c>
      <c r="H215" s="15">
        <v>0</v>
      </c>
      <c r="I215" s="16">
        <v>60</v>
      </c>
      <c r="J215" s="17">
        <f t="shared" si="17"/>
        <v>0</v>
      </c>
      <c r="K215" s="18" t="s">
        <v>16</v>
      </c>
      <c r="L215" s="19">
        <v>0</v>
      </c>
      <c r="M215" s="24">
        <f t="shared" si="16"/>
        <v>0</v>
      </c>
    </row>
    <row r="216" spans="1:14" ht="25.5" x14ac:dyDescent="0.55000000000000004">
      <c r="A216" s="10">
        <v>212</v>
      </c>
      <c r="B216" s="20" t="s">
        <v>285</v>
      </c>
      <c r="C216" s="12">
        <f>+'30'!G216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7"/>
        <v>0</v>
      </c>
      <c r="K216" s="18" t="s">
        <v>16</v>
      </c>
      <c r="L216" s="19">
        <v>0</v>
      </c>
      <c r="M216" s="24">
        <f t="shared" si="16"/>
        <v>0</v>
      </c>
    </row>
    <row r="217" spans="1:14" ht="25.5" x14ac:dyDescent="0.55000000000000004">
      <c r="A217" s="10">
        <v>213</v>
      </c>
      <c r="B217" s="20" t="s">
        <v>286</v>
      </c>
      <c r="C217" s="12">
        <f>+'30'!G217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ref="G217:G219" si="19">E217-F217-H217</f>
        <v>0</v>
      </c>
      <c r="H217" s="15">
        <v>0</v>
      </c>
      <c r="I217" s="16">
        <v>50</v>
      </c>
      <c r="J217" s="17">
        <f t="shared" si="17"/>
        <v>0</v>
      </c>
      <c r="K217" s="18" t="s">
        <v>16</v>
      </c>
      <c r="L217" s="19">
        <v>0</v>
      </c>
      <c r="M217" s="24">
        <f t="shared" si="16"/>
        <v>0</v>
      </c>
    </row>
    <row r="218" spans="1:14" ht="25.5" x14ac:dyDescent="0.55000000000000004">
      <c r="A218" s="10">
        <v>214</v>
      </c>
      <c r="B218" s="20" t="s">
        <v>287</v>
      </c>
      <c r="C218" s="12">
        <f>+'30'!G218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17"/>
        <v>0</v>
      </c>
      <c r="K218" s="18" t="s">
        <v>16</v>
      </c>
      <c r="L218" s="19">
        <v>0</v>
      </c>
      <c r="M218" s="24">
        <f t="shared" si="16"/>
        <v>0</v>
      </c>
    </row>
    <row r="219" spans="1:14" ht="25.5" x14ac:dyDescent="0.55000000000000004">
      <c r="A219" s="103">
        <v>215</v>
      </c>
      <c r="B219" s="20" t="s">
        <v>288</v>
      </c>
      <c r="C219" s="12">
        <f>+'30'!G219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17"/>
        <v>0</v>
      </c>
      <c r="K219" s="18" t="s">
        <v>16</v>
      </c>
      <c r="L219" s="19">
        <v>0</v>
      </c>
      <c r="M219" s="24">
        <f t="shared" si="16"/>
        <v>0</v>
      </c>
    </row>
    <row r="220" spans="1:14" ht="25.5" x14ac:dyDescent="0.55000000000000004">
      <c r="A220" s="103">
        <v>216</v>
      </c>
      <c r="B220" s="20" t="s">
        <v>295</v>
      </c>
      <c r="C220" s="12">
        <f>+'30'!G220</f>
        <v>7</v>
      </c>
      <c r="D220" s="13">
        <v>0</v>
      </c>
      <c r="E220" s="12">
        <f t="shared" ref="E220:E221" si="20">C220+D220</f>
        <v>7</v>
      </c>
      <c r="F220" s="13">
        <v>0</v>
      </c>
      <c r="G220" s="14">
        <f t="shared" ref="G220:G221" si="21">E220-F220-H220</f>
        <v>7</v>
      </c>
      <c r="H220" s="15">
        <v>0</v>
      </c>
      <c r="I220" s="16">
        <v>35</v>
      </c>
      <c r="J220" s="17">
        <f t="shared" si="17"/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4" ht="25.5" x14ac:dyDescent="0.55000000000000004">
      <c r="A221" s="103">
        <v>217</v>
      </c>
      <c r="B221" s="20" t="s">
        <v>296</v>
      </c>
      <c r="C221" s="12">
        <f>+'30'!G221</f>
        <v>2</v>
      </c>
      <c r="D221" s="13">
        <v>0</v>
      </c>
      <c r="E221" s="12">
        <f t="shared" si="20"/>
        <v>2</v>
      </c>
      <c r="F221" s="13">
        <v>0</v>
      </c>
      <c r="G221" s="14">
        <f t="shared" si="21"/>
        <v>2</v>
      </c>
      <c r="H221" s="15">
        <v>0</v>
      </c>
      <c r="I221" s="16">
        <v>0</v>
      </c>
      <c r="J221" s="17">
        <f t="shared" si="17"/>
        <v>0</v>
      </c>
      <c r="K221" s="18" t="s">
        <v>16</v>
      </c>
      <c r="L221" s="19">
        <v>0</v>
      </c>
      <c r="M221" s="24">
        <f t="shared" si="2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2" t="s">
        <v>227</v>
      </c>
      <c r="N222" s="142"/>
    </row>
    <row r="223" spans="1:14" ht="25.5" customHeight="1" x14ac:dyDescent="0.5">
      <c r="A223" s="1"/>
      <c r="C223" s="25"/>
      <c r="D223" s="26"/>
      <c r="E223" s="25"/>
      <c r="F223" s="26"/>
      <c r="G223" s="25"/>
      <c r="H223" s="143" t="s">
        <v>228</v>
      </c>
      <c r="I223" s="144"/>
      <c r="J223" s="31">
        <f>+X110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5" t="s">
        <v>212</v>
      </c>
      <c r="J224" s="145"/>
      <c r="K224" s="34">
        <f>SUM(J5:J223)</f>
        <v>0</v>
      </c>
    </row>
    <row r="225" spans="1:15" ht="25.5" x14ac:dyDescent="0.55000000000000004">
      <c r="A225" s="1"/>
      <c r="C225" s="32"/>
      <c r="E225" s="32"/>
      <c r="G225" s="32"/>
      <c r="I225" s="158" t="s">
        <v>213</v>
      </c>
      <c r="J225" s="159"/>
      <c r="K225" s="37">
        <v>0</v>
      </c>
    </row>
    <row r="226" spans="1:15" ht="25.5" x14ac:dyDescent="0.55000000000000004">
      <c r="A226" s="1"/>
      <c r="C226" s="32"/>
      <c r="E226" s="32"/>
      <c r="G226" s="32"/>
      <c r="I226" s="35" t="s">
        <v>214</v>
      </c>
      <c r="J226" s="36"/>
      <c r="K226" s="37">
        <f>SUM(L226:BO226)</f>
        <v>0</v>
      </c>
      <c r="L226" s="38"/>
    </row>
    <row r="227" spans="1:15" ht="25.5" x14ac:dyDescent="0.55000000000000004">
      <c r="A227" s="1"/>
      <c r="C227" s="32"/>
      <c r="D227" s="91"/>
      <c r="E227" s="32"/>
      <c r="G227" s="39"/>
      <c r="I227" s="158" t="s">
        <v>215</v>
      </c>
      <c r="J227" s="159"/>
      <c r="K227" s="37">
        <v>0</v>
      </c>
    </row>
    <row r="228" spans="1:15" ht="25.5" x14ac:dyDescent="0.55000000000000004">
      <c r="A228" s="1"/>
      <c r="C228" s="90"/>
      <c r="E228" s="32"/>
      <c r="G228" s="32"/>
      <c r="I228" s="158" t="s">
        <v>216</v>
      </c>
      <c r="J228" s="159"/>
      <c r="K228" s="37">
        <v>0</v>
      </c>
    </row>
    <row r="229" spans="1:15" ht="25.5" x14ac:dyDescent="0.55000000000000004">
      <c r="A229" s="1"/>
      <c r="C229" s="32"/>
      <c r="E229" s="32"/>
      <c r="G229" s="32"/>
      <c r="I229" s="158" t="s">
        <v>217</v>
      </c>
      <c r="J229" s="159"/>
      <c r="K229" s="93">
        <f>SUM(L5:L222)</f>
        <v>0</v>
      </c>
      <c r="M229" s="94" t="s">
        <v>218</v>
      </c>
      <c r="N229" s="40" t="s">
        <v>219</v>
      </c>
      <c r="O229" s="41" t="s">
        <v>220</v>
      </c>
    </row>
    <row r="230" spans="1:15" ht="25.5" x14ac:dyDescent="0.55000000000000004">
      <c r="A230" s="1"/>
      <c r="C230" s="32"/>
      <c r="E230" s="32"/>
      <c r="G230" s="32"/>
      <c r="I230" s="158" t="s">
        <v>221</v>
      </c>
      <c r="J230" s="159"/>
      <c r="K230" s="34">
        <f>K224-K225-K226-K228-K229</f>
        <v>0</v>
      </c>
      <c r="M230" s="42"/>
      <c r="N230" s="42"/>
      <c r="O230" s="42"/>
    </row>
    <row r="231" spans="1:15" ht="25.5" x14ac:dyDescent="0.55000000000000004">
      <c r="A231" s="1"/>
      <c r="C231" s="32"/>
      <c r="E231" s="32"/>
      <c r="G231" s="32"/>
      <c r="I231" s="158" t="s">
        <v>222</v>
      </c>
      <c r="J231" s="159"/>
      <c r="K231" s="93">
        <v>0</v>
      </c>
      <c r="M231" s="42"/>
      <c r="N231" s="42"/>
      <c r="O231" s="42"/>
    </row>
    <row r="232" spans="1:15" ht="25.5" x14ac:dyDescent="0.55000000000000004">
      <c r="A232" s="1"/>
      <c r="C232" s="32"/>
      <c r="E232" s="32"/>
      <c r="G232" s="32"/>
      <c r="I232" s="158" t="s">
        <v>223</v>
      </c>
      <c r="J232" s="159"/>
      <c r="K232" s="34">
        <f>+K231-K230</f>
        <v>0</v>
      </c>
      <c r="M232" s="42"/>
      <c r="N232" s="42"/>
      <c r="O232" s="42"/>
    </row>
    <row r="233" spans="1:15" ht="25.5" x14ac:dyDescent="0.55000000000000004">
      <c r="G233" s="2"/>
      <c r="I233" s="158" t="s">
        <v>224</v>
      </c>
      <c r="J233" s="159"/>
      <c r="K233" s="34">
        <f>+K231-K230</f>
        <v>0</v>
      </c>
      <c r="M233" s="43"/>
      <c r="N233" s="43"/>
      <c r="O233" s="43"/>
    </row>
    <row r="234" spans="1:15" x14ac:dyDescent="0.5">
      <c r="G234" s="2"/>
      <c r="I234" s="28"/>
      <c r="M234" s="43"/>
      <c r="N234" s="43"/>
      <c r="O234" s="43"/>
    </row>
    <row r="235" spans="1:15" x14ac:dyDescent="0.5">
      <c r="G235" s="2"/>
      <c r="I235" s="2" t="s">
        <v>270</v>
      </c>
      <c r="J235" s="2">
        <f>+K224-K229+K232</f>
        <v>0</v>
      </c>
      <c r="M235" s="44"/>
      <c r="N235" s="44"/>
      <c r="O235" s="44"/>
    </row>
    <row r="236" spans="1:15" x14ac:dyDescent="0.5">
      <c r="G236" s="2"/>
      <c r="I236" s="2" t="s">
        <v>271</v>
      </c>
      <c r="J236" s="2">
        <f>SUM(K225:K228)</f>
        <v>0</v>
      </c>
      <c r="M236" s="45">
        <f>SUM(M230:M235)</f>
        <v>0</v>
      </c>
      <c r="N236" s="45">
        <f>SUM(N230:N235)</f>
        <v>0</v>
      </c>
      <c r="O236" s="45">
        <f>SUM(O230:O235)</f>
        <v>0</v>
      </c>
    </row>
    <row r="237" spans="1:15" x14ac:dyDescent="0.5">
      <c r="G237" s="2"/>
      <c r="I237" s="2" t="s">
        <v>272</v>
      </c>
      <c r="J237" s="2">
        <f>+K231</f>
        <v>0</v>
      </c>
      <c r="M237" s="46" t="s">
        <v>225</v>
      </c>
      <c r="N237" s="47">
        <f>N236*30/100</f>
        <v>0</v>
      </c>
      <c r="O237" s="47">
        <f>O236*30/100</f>
        <v>0</v>
      </c>
    </row>
    <row r="238" spans="1:15" x14ac:dyDescent="0.5">
      <c r="G238" s="2"/>
      <c r="I238" s="2"/>
      <c r="M238" s="46" t="s">
        <v>226</v>
      </c>
      <c r="N238" s="47">
        <f>N237*7/100</f>
        <v>0</v>
      </c>
      <c r="O238" s="47">
        <f>O237*7/100</f>
        <v>0</v>
      </c>
    </row>
    <row r="239" spans="1:15" x14ac:dyDescent="0.5">
      <c r="G239" s="2"/>
      <c r="I239" s="2"/>
      <c r="M239" s="95" t="s">
        <v>5</v>
      </c>
      <c r="N239" s="48">
        <f>N236-N237-N238</f>
        <v>0</v>
      </c>
      <c r="O239" s="48">
        <f>O236-O237-O238</f>
        <v>0</v>
      </c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2024-02-18T09:01:16Z</cp:lastPrinted>
  <dcterms:created xsi:type="dcterms:W3CDTF">2023-12-01T06:47:53Z</dcterms:created>
  <dcterms:modified xsi:type="dcterms:W3CDTF">2024-05-02T01:18:38Z</dcterms:modified>
</cp:coreProperties>
</file>