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8.ส.ค\"/>
    </mc:Choice>
  </mc:AlternateContent>
  <xr:revisionPtr revIDLastSave="0" documentId="13_ncr:1_{074B4E94-F2C1-455E-8BF9-0570AE475866}" xr6:coauthVersionLast="47" xr6:coauthVersionMax="47" xr10:uidLastSave="{00000000-0000-0000-0000-000000000000}"/>
  <bookViews>
    <workbookView xWindow="-108" yWindow="-108" windowWidth="23256" windowHeight="12456" tabRatio="979" activeTab="8" xr2:uid="{DFAF8F83-514B-4FC5-A4C3-F2BAA0624829}"/>
  </bookViews>
  <sheets>
    <sheet name="คืน" sheetId="104" r:id="rId1"/>
    <sheet name="สรุป (2)" sheetId="105" r:id="rId2"/>
    <sheet name="ค่าใช้จ่าย" sheetId="97" r:id="rId3"/>
    <sheet name="รายการขายGrab" sheetId="101" r:id="rId4"/>
    <sheet name="รายการส่วนลด" sheetId="98" r:id="rId5"/>
    <sheet name="รายการคืนสินค้า" sheetId="99" r:id="rId6"/>
    <sheet name="รายการโยกย้ายสินค้า" sheetId="100" r:id="rId7"/>
    <sheet name="ออม" sheetId="103" r:id="rId8"/>
    <sheet name="สรุป" sheetId="8" r:id="rId9"/>
    <sheet name="ยกมา" sheetId="33" r:id="rId10"/>
    <sheet name="1" sheetId="66" r:id="rId11"/>
    <sheet name="2" sheetId="67" r:id="rId12"/>
    <sheet name="3" sheetId="70" r:id="rId13"/>
    <sheet name="4" sheetId="71" r:id="rId14"/>
    <sheet name="5" sheetId="68" r:id="rId15"/>
    <sheet name="6" sheetId="69" r:id="rId16"/>
    <sheet name="7" sheetId="72" r:id="rId17"/>
    <sheet name="8" sheetId="73" r:id="rId18"/>
    <sheet name="9" sheetId="74" r:id="rId19"/>
    <sheet name="10" sheetId="75" r:id="rId20"/>
    <sheet name="11" sheetId="76" r:id="rId21"/>
    <sheet name="12" sheetId="77" r:id="rId22"/>
    <sheet name="13" sheetId="78" r:id="rId23"/>
    <sheet name="14" sheetId="79" r:id="rId24"/>
    <sheet name="15" sheetId="80" r:id="rId25"/>
    <sheet name="16" sheetId="81" r:id="rId26"/>
    <sheet name="17" sheetId="82" r:id="rId27"/>
    <sheet name="18" sheetId="83" r:id="rId28"/>
    <sheet name="19" sheetId="84" r:id="rId29"/>
    <sheet name="20" sheetId="85" r:id="rId30"/>
    <sheet name="21" sheetId="86" r:id="rId31"/>
    <sheet name="22" sheetId="87" r:id="rId32"/>
    <sheet name="23" sheetId="88" r:id="rId33"/>
    <sheet name="24" sheetId="89" r:id="rId34"/>
    <sheet name="25" sheetId="90" r:id="rId35"/>
    <sheet name="26" sheetId="91" r:id="rId36"/>
    <sheet name="27" sheetId="92" r:id="rId37"/>
    <sheet name="28" sheetId="93" r:id="rId38"/>
    <sheet name="29" sheetId="94" r:id="rId39"/>
    <sheet name="30" sheetId="95" r:id="rId40"/>
    <sheet name="31." sheetId="96" r:id="rId41"/>
    <sheet name="31" sheetId="64" state="hidden" r:id="rId42"/>
  </sheets>
  <definedNames>
    <definedName name="_xlnm._FilterDatabase" localSheetId="10" hidden="1">'1'!$A$1:$AB$296</definedName>
    <definedName name="_xlnm._FilterDatabase" localSheetId="19" hidden="1">'10'!$A$1:$AB$296</definedName>
    <definedName name="_xlnm._FilterDatabase" localSheetId="20" hidden="1">'11'!$A$1:$AB$296</definedName>
    <definedName name="_xlnm._FilterDatabase" localSheetId="21" hidden="1">'12'!$A$1:$AB$296</definedName>
    <definedName name="_xlnm._FilterDatabase" localSheetId="22" hidden="1">'13'!$A$1:$AB$296</definedName>
    <definedName name="_xlnm._FilterDatabase" localSheetId="23" hidden="1">'14'!$A$1:$AB$296</definedName>
    <definedName name="_xlnm._FilterDatabase" localSheetId="24" hidden="1">'15'!$A$1:$AB$296</definedName>
    <definedName name="_xlnm._FilterDatabase" localSheetId="25" hidden="1">'16'!$A$1:$AB$296</definedName>
    <definedName name="_xlnm._FilterDatabase" localSheetId="26" hidden="1">'17'!$A$1:$AB$296</definedName>
    <definedName name="_xlnm._FilterDatabase" localSheetId="27" hidden="1">'18'!$A$1:$AB$296</definedName>
    <definedName name="_xlnm._FilterDatabase" localSheetId="28" hidden="1">'19'!$A$1:$AB$296</definedName>
    <definedName name="_xlnm._FilterDatabase" localSheetId="11" hidden="1">'2'!$A$1:$AB$296</definedName>
    <definedName name="_xlnm._FilterDatabase" localSheetId="29" hidden="1">'20'!$A$1:$AB$296</definedName>
    <definedName name="_xlnm._FilterDatabase" localSheetId="30" hidden="1">'21'!$A$1:$AB$296</definedName>
    <definedName name="_xlnm._FilterDatabase" localSheetId="31" hidden="1">'22'!$A$1:$AB$296</definedName>
    <definedName name="_xlnm._FilterDatabase" localSheetId="32" hidden="1">'23'!$A$1:$AB$296</definedName>
    <definedName name="_xlnm._FilterDatabase" localSheetId="33" hidden="1">'24'!$A$1:$AB$296</definedName>
    <definedName name="_xlnm._FilterDatabase" localSheetId="34" hidden="1">'25'!$A$1:$AB$296</definedName>
    <definedName name="_xlnm._FilterDatabase" localSheetId="35" hidden="1">'26'!$A$1:$AB$296</definedName>
    <definedName name="_xlnm._FilterDatabase" localSheetId="36" hidden="1">'27'!$A$1:$AB$296</definedName>
    <definedName name="_xlnm._FilterDatabase" localSheetId="37" hidden="1">'28'!$A$1:$AB$296</definedName>
    <definedName name="_xlnm._FilterDatabase" localSheetId="38" hidden="1">'29'!$A$1:$AB$296</definedName>
    <definedName name="_xlnm._FilterDatabase" localSheetId="12" hidden="1">'3'!$A$1:$AB$296</definedName>
    <definedName name="_xlnm._FilterDatabase" localSheetId="39" hidden="1">'30'!$A$1:$AB$296</definedName>
    <definedName name="_xlnm._FilterDatabase" localSheetId="41" hidden="1">'31'!$A$1:$Y$216</definedName>
    <definedName name="_xlnm._FilterDatabase" localSheetId="40" hidden="1">'31.'!$A$1:$AB$296</definedName>
    <definedName name="_xlnm._FilterDatabase" localSheetId="13" hidden="1">'4'!$A$1:$AB$296</definedName>
    <definedName name="_xlnm._FilterDatabase" localSheetId="14" hidden="1">'5'!$A$1:$AB$296</definedName>
    <definedName name="_xlnm._FilterDatabase" localSheetId="15" hidden="1">'6'!$A$1:$AB$296</definedName>
    <definedName name="_xlnm._FilterDatabase" localSheetId="16" hidden="1">'7'!$A$1:$AB$296</definedName>
    <definedName name="_xlnm._FilterDatabase" localSheetId="17" hidden="1">'8'!$A$1:$AB$296</definedName>
    <definedName name="_xlnm._FilterDatabase" localSheetId="18" hidden="1">'9'!$A$1:$AB$296</definedName>
    <definedName name="_xlnm._FilterDatabase" localSheetId="0" hidden="1">คืน!$A$4:$K$80</definedName>
    <definedName name="_xlnm._FilterDatabase" localSheetId="9" hidden="1">ยกมา!$A$1:$AB$296</definedName>
    <definedName name="_xlnm._FilterDatabase" localSheetId="8" hidden="1">สรุป!$A$4:$Y$295</definedName>
    <definedName name="_xlnm._FilterDatabase" localSheetId="1" hidden="1">'สรุป (2)'!$A$5:$N$285</definedName>
    <definedName name="_xlnm._FilterDatabase" localSheetId="7" hidden="1">ออม!$A$4:$K$295</definedName>
    <definedName name="_xlnm.Print_Titles" localSheetId="0">คืน!$1:$4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3" i="99" l="1"/>
  <c r="I285" i="105"/>
  <c r="N285" i="105" s="1"/>
  <c r="G285" i="105"/>
  <c r="F285" i="105"/>
  <c r="D285" i="105"/>
  <c r="E285" i="105" s="1"/>
  <c r="C285" i="105"/>
  <c r="I284" i="105"/>
  <c r="N284" i="105" s="1"/>
  <c r="G284" i="105"/>
  <c r="F284" i="105"/>
  <c r="D284" i="105"/>
  <c r="C284" i="105"/>
  <c r="I283" i="105"/>
  <c r="N283" i="105" s="1"/>
  <c r="G283" i="105"/>
  <c r="F283" i="105"/>
  <c r="D283" i="105"/>
  <c r="C283" i="105"/>
  <c r="I282" i="105"/>
  <c r="N282" i="105" s="1"/>
  <c r="G282" i="105"/>
  <c r="F282" i="105"/>
  <c r="D282" i="105"/>
  <c r="C282" i="105"/>
  <c r="I281" i="105"/>
  <c r="N281" i="105" s="1"/>
  <c r="G281" i="105"/>
  <c r="F281" i="105"/>
  <c r="D281" i="105"/>
  <c r="C281" i="105"/>
  <c r="I280" i="105"/>
  <c r="N280" i="105" s="1"/>
  <c r="G280" i="105"/>
  <c r="F280" i="105"/>
  <c r="D280" i="105"/>
  <c r="C280" i="105"/>
  <c r="I279" i="105"/>
  <c r="N279" i="105" s="1"/>
  <c r="G279" i="105"/>
  <c r="F279" i="105"/>
  <c r="D279" i="105"/>
  <c r="C279" i="105"/>
  <c r="I278" i="105"/>
  <c r="N278" i="105" s="1"/>
  <c r="G278" i="105"/>
  <c r="F278" i="105"/>
  <c r="D278" i="105"/>
  <c r="C278" i="105"/>
  <c r="I277" i="105"/>
  <c r="N277" i="105" s="1"/>
  <c r="G277" i="105"/>
  <c r="F277" i="105"/>
  <c r="D277" i="105"/>
  <c r="C277" i="105"/>
  <c r="I276" i="105"/>
  <c r="N276" i="105" s="1"/>
  <c r="G276" i="105"/>
  <c r="F276" i="105"/>
  <c r="D276" i="105"/>
  <c r="C276" i="105"/>
  <c r="I275" i="105"/>
  <c r="N275" i="105" s="1"/>
  <c r="G275" i="105"/>
  <c r="F275" i="105"/>
  <c r="D275" i="105"/>
  <c r="C275" i="105"/>
  <c r="I274" i="105"/>
  <c r="N274" i="105" s="1"/>
  <c r="G274" i="105"/>
  <c r="F274" i="105"/>
  <c r="D274" i="105"/>
  <c r="C274" i="105"/>
  <c r="I273" i="105"/>
  <c r="N273" i="105" s="1"/>
  <c r="G273" i="105"/>
  <c r="F273" i="105"/>
  <c r="D273" i="105"/>
  <c r="C273" i="105"/>
  <c r="I272" i="105"/>
  <c r="N272" i="105" s="1"/>
  <c r="G272" i="105"/>
  <c r="F272" i="105"/>
  <c r="D272" i="105"/>
  <c r="C272" i="105"/>
  <c r="I271" i="105"/>
  <c r="N271" i="105" s="1"/>
  <c r="G271" i="105"/>
  <c r="F271" i="105"/>
  <c r="D271" i="105"/>
  <c r="C271" i="105"/>
  <c r="I270" i="105"/>
  <c r="N270" i="105" s="1"/>
  <c r="G270" i="105"/>
  <c r="F270" i="105"/>
  <c r="D270" i="105"/>
  <c r="C270" i="105"/>
  <c r="I269" i="105"/>
  <c r="N269" i="105" s="1"/>
  <c r="G269" i="105"/>
  <c r="F269" i="105"/>
  <c r="D269" i="105"/>
  <c r="C269" i="105"/>
  <c r="I268" i="105"/>
  <c r="N268" i="105" s="1"/>
  <c r="G268" i="105"/>
  <c r="F268" i="105"/>
  <c r="D268" i="105"/>
  <c r="C268" i="105"/>
  <c r="I267" i="105"/>
  <c r="N267" i="105" s="1"/>
  <c r="G267" i="105"/>
  <c r="F267" i="105"/>
  <c r="D267" i="105"/>
  <c r="C267" i="105"/>
  <c r="I266" i="105"/>
  <c r="N266" i="105" s="1"/>
  <c r="G266" i="105"/>
  <c r="F266" i="105"/>
  <c r="D266" i="105"/>
  <c r="C266" i="105"/>
  <c r="I265" i="105"/>
  <c r="N265" i="105" s="1"/>
  <c r="G265" i="105"/>
  <c r="F265" i="105"/>
  <c r="D265" i="105"/>
  <c r="C265" i="105"/>
  <c r="I264" i="105"/>
  <c r="N264" i="105" s="1"/>
  <c r="G264" i="105"/>
  <c r="F264" i="105"/>
  <c r="D264" i="105"/>
  <c r="C264" i="105"/>
  <c r="I263" i="105"/>
  <c r="N263" i="105" s="1"/>
  <c r="G263" i="105"/>
  <c r="F263" i="105"/>
  <c r="D263" i="105"/>
  <c r="C263" i="105"/>
  <c r="I262" i="105"/>
  <c r="N262" i="105" s="1"/>
  <c r="G262" i="105"/>
  <c r="F262" i="105"/>
  <c r="D262" i="105"/>
  <c r="C262" i="105"/>
  <c r="I261" i="105"/>
  <c r="N261" i="105" s="1"/>
  <c r="G261" i="105"/>
  <c r="F261" i="105"/>
  <c r="D261" i="105"/>
  <c r="C261" i="105"/>
  <c r="I260" i="105"/>
  <c r="N260" i="105" s="1"/>
  <c r="G260" i="105"/>
  <c r="F260" i="105"/>
  <c r="D260" i="105"/>
  <c r="C260" i="105"/>
  <c r="I259" i="105"/>
  <c r="N259" i="105" s="1"/>
  <c r="G259" i="105"/>
  <c r="F259" i="105"/>
  <c r="D259" i="105"/>
  <c r="C259" i="105"/>
  <c r="I258" i="105"/>
  <c r="N258" i="105" s="1"/>
  <c r="G258" i="105"/>
  <c r="F258" i="105"/>
  <c r="D258" i="105"/>
  <c r="C258" i="105"/>
  <c r="I257" i="105"/>
  <c r="N257" i="105" s="1"/>
  <c r="G257" i="105"/>
  <c r="F257" i="105"/>
  <c r="D257" i="105"/>
  <c r="C257" i="105"/>
  <c r="I256" i="105"/>
  <c r="N256" i="105" s="1"/>
  <c r="G256" i="105"/>
  <c r="F256" i="105"/>
  <c r="D256" i="105"/>
  <c r="C256" i="105"/>
  <c r="I255" i="105"/>
  <c r="N255" i="105" s="1"/>
  <c r="G255" i="105"/>
  <c r="F255" i="105"/>
  <c r="D255" i="105"/>
  <c r="C255" i="105"/>
  <c r="I254" i="105"/>
  <c r="N254" i="105" s="1"/>
  <c r="G254" i="105"/>
  <c r="F254" i="105"/>
  <c r="D254" i="105"/>
  <c r="C254" i="105"/>
  <c r="I253" i="105"/>
  <c r="N253" i="105" s="1"/>
  <c r="G253" i="105"/>
  <c r="F253" i="105"/>
  <c r="D253" i="105"/>
  <c r="C253" i="105"/>
  <c r="I252" i="105"/>
  <c r="N252" i="105" s="1"/>
  <c r="G252" i="105"/>
  <c r="F252" i="105"/>
  <c r="D252" i="105"/>
  <c r="C252" i="105"/>
  <c r="I251" i="105"/>
  <c r="N251" i="105" s="1"/>
  <c r="G251" i="105"/>
  <c r="F251" i="105"/>
  <c r="D251" i="105"/>
  <c r="C251" i="105"/>
  <c r="I250" i="105"/>
  <c r="N250" i="105" s="1"/>
  <c r="G250" i="105"/>
  <c r="F250" i="105"/>
  <c r="D250" i="105"/>
  <c r="C250" i="105"/>
  <c r="I249" i="105"/>
  <c r="N249" i="105" s="1"/>
  <c r="G249" i="105"/>
  <c r="F249" i="105"/>
  <c r="D249" i="105"/>
  <c r="C249" i="105"/>
  <c r="I248" i="105"/>
  <c r="N248" i="105" s="1"/>
  <c r="G248" i="105"/>
  <c r="F248" i="105"/>
  <c r="D248" i="105"/>
  <c r="C248" i="105"/>
  <c r="I247" i="105"/>
  <c r="N247" i="105" s="1"/>
  <c r="G247" i="105"/>
  <c r="F247" i="105"/>
  <c r="D247" i="105"/>
  <c r="C247" i="105"/>
  <c r="I246" i="105"/>
  <c r="N246" i="105" s="1"/>
  <c r="G246" i="105"/>
  <c r="F246" i="105"/>
  <c r="D246" i="105"/>
  <c r="C246" i="105"/>
  <c r="I245" i="105"/>
  <c r="N245" i="105" s="1"/>
  <c r="G245" i="105"/>
  <c r="F245" i="105"/>
  <c r="D245" i="105"/>
  <c r="C245" i="105"/>
  <c r="I244" i="105"/>
  <c r="N244" i="105" s="1"/>
  <c r="G244" i="105"/>
  <c r="F244" i="105"/>
  <c r="D244" i="105"/>
  <c r="C244" i="105"/>
  <c r="I243" i="105"/>
  <c r="N243" i="105" s="1"/>
  <c r="G243" i="105"/>
  <c r="F243" i="105"/>
  <c r="D243" i="105"/>
  <c r="C243" i="105"/>
  <c r="I242" i="105"/>
  <c r="N242" i="105" s="1"/>
  <c r="G242" i="105"/>
  <c r="F242" i="105"/>
  <c r="D242" i="105"/>
  <c r="C242" i="105"/>
  <c r="I241" i="105"/>
  <c r="N241" i="105" s="1"/>
  <c r="G241" i="105"/>
  <c r="F241" i="105"/>
  <c r="D241" i="105"/>
  <c r="C241" i="105"/>
  <c r="I240" i="105"/>
  <c r="N240" i="105" s="1"/>
  <c r="G240" i="105"/>
  <c r="F240" i="105"/>
  <c r="D240" i="105"/>
  <c r="C240" i="105"/>
  <c r="I239" i="105"/>
  <c r="N239" i="105" s="1"/>
  <c r="G239" i="105"/>
  <c r="F239" i="105"/>
  <c r="E239" i="105"/>
  <c r="D239" i="105"/>
  <c r="C239" i="105"/>
  <c r="I238" i="105"/>
  <c r="G238" i="105"/>
  <c r="F238" i="105"/>
  <c r="D238" i="105"/>
  <c r="C70" i="104" s="1"/>
  <c r="C238" i="105"/>
  <c r="E238" i="105" s="1"/>
  <c r="I237" i="105"/>
  <c r="N237" i="105" s="1"/>
  <c r="G237" i="105"/>
  <c r="F237" i="105"/>
  <c r="D237" i="105"/>
  <c r="C69" i="104" s="1"/>
  <c r="C237" i="105"/>
  <c r="N236" i="105"/>
  <c r="I236" i="105"/>
  <c r="G236" i="105"/>
  <c r="F236" i="105"/>
  <c r="D236" i="105"/>
  <c r="C68" i="104" s="1"/>
  <c r="C236" i="105"/>
  <c r="I235" i="105"/>
  <c r="N235" i="105" s="1"/>
  <c r="G235" i="105"/>
  <c r="F235" i="105"/>
  <c r="D235" i="105"/>
  <c r="C67" i="104" s="1"/>
  <c r="C235" i="105"/>
  <c r="I234" i="105"/>
  <c r="N234" i="105" s="1"/>
  <c r="G234" i="105"/>
  <c r="F234" i="105"/>
  <c r="D234" i="105"/>
  <c r="C66" i="104" s="1"/>
  <c r="C234" i="105"/>
  <c r="I233" i="105"/>
  <c r="N233" i="105" s="1"/>
  <c r="G233" i="105"/>
  <c r="F233" i="105"/>
  <c r="D233" i="105"/>
  <c r="C233" i="105"/>
  <c r="I232" i="105"/>
  <c r="N232" i="105" s="1"/>
  <c r="G232" i="105"/>
  <c r="F232" i="105"/>
  <c r="D232" i="105"/>
  <c r="C232" i="105"/>
  <c r="I231" i="105"/>
  <c r="N231" i="105" s="1"/>
  <c r="G231" i="105"/>
  <c r="F231" i="105"/>
  <c r="D231" i="105"/>
  <c r="E231" i="105" s="1"/>
  <c r="C231" i="105"/>
  <c r="I230" i="105"/>
  <c r="G230" i="105"/>
  <c r="F230" i="105"/>
  <c r="D230" i="105"/>
  <c r="C230" i="105"/>
  <c r="I229" i="105"/>
  <c r="N229" i="105" s="1"/>
  <c r="G229" i="105"/>
  <c r="F229" i="105"/>
  <c r="D229" i="105"/>
  <c r="C229" i="105"/>
  <c r="I228" i="105"/>
  <c r="N228" i="105" s="1"/>
  <c r="G228" i="105"/>
  <c r="F228" i="105"/>
  <c r="D228" i="105"/>
  <c r="C228" i="105"/>
  <c r="I227" i="105"/>
  <c r="N227" i="105" s="1"/>
  <c r="G227" i="105"/>
  <c r="F227" i="105"/>
  <c r="D227" i="105"/>
  <c r="C227" i="105"/>
  <c r="I226" i="105"/>
  <c r="N226" i="105" s="1"/>
  <c r="G226" i="105"/>
  <c r="F226" i="105"/>
  <c r="D226" i="105"/>
  <c r="C226" i="105"/>
  <c r="I225" i="105"/>
  <c r="N225" i="105" s="1"/>
  <c r="G225" i="105"/>
  <c r="F225" i="105"/>
  <c r="D225" i="105"/>
  <c r="C225" i="105"/>
  <c r="I224" i="105"/>
  <c r="N224" i="105" s="1"/>
  <c r="G224" i="105"/>
  <c r="F224" i="105"/>
  <c r="D224" i="105"/>
  <c r="C224" i="105"/>
  <c r="I223" i="105"/>
  <c r="N223" i="105" s="1"/>
  <c r="G223" i="105"/>
  <c r="F223" i="105"/>
  <c r="D223" i="105"/>
  <c r="E223" i="105" s="1"/>
  <c r="C223" i="105"/>
  <c r="I222" i="105"/>
  <c r="G222" i="105"/>
  <c r="F222" i="105"/>
  <c r="D222" i="105"/>
  <c r="C65" i="104" s="1"/>
  <c r="C222" i="105"/>
  <c r="I221" i="105"/>
  <c r="N221" i="105" s="1"/>
  <c r="G221" i="105"/>
  <c r="F221" i="105"/>
  <c r="D221" i="105"/>
  <c r="C221" i="105"/>
  <c r="N220" i="105"/>
  <c r="I220" i="105"/>
  <c r="G220" i="105"/>
  <c r="F220" i="105"/>
  <c r="D220" i="105"/>
  <c r="C220" i="105"/>
  <c r="I219" i="105"/>
  <c r="N219" i="105" s="1"/>
  <c r="G219" i="105"/>
  <c r="F219" i="105"/>
  <c r="D219" i="105"/>
  <c r="C219" i="105"/>
  <c r="I218" i="105"/>
  <c r="N218" i="105" s="1"/>
  <c r="G218" i="105"/>
  <c r="F218" i="105"/>
  <c r="D218" i="105"/>
  <c r="C218" i="105"/>
  <c r="I217" i="105"/>
  <c r="N217" i="105" s="1"/>
  <c r="G217" i="105"/>
  <c r="F217" i="105"/>
  <c r="D217" i="105"/>
  <c r="C217" i="105"/>
  <c r="I216" i="105"/>
  <c r="N216" i="105" s="1"/>
  <c r="G216" i="105"/>
  <c r="F216" i="105"/>
  <c r="D216" i="105"/>
  <c r="C216" i="105"/>
  <c r="I215" i="105"/>
  <c r="N215" i="105" s="1"/>
  <c r="G215" i="105"/>
  <c r="F215" i="105"/>
  <c r="D215" i="105"/>
  <c r="C215" i="105"/>
  <c r="I214" i="105"/>
  <c r="G214" i="105"/>
  <c r="F214" i="105"/>
  <c r="D214" i="105"/>
  <c r="C214" i="105"/>
  <c r="I213" i="105"/>
  <c r="N213" i="105" s="1"/>
  <c r="G213" i="105"/>
  <c r="F213" i="105"/>
  <c r="D213" i="105"/>
  <c r="E213" i="105" s="1"/>
  <c r="C213" i="105"/>
  <c r="I212" i="105"/>
  <c r="N212" i="105" s="1"/>
  <c r="G212" i="105"/>
  <c r="F212" i="105"/>
  <c r="D212" i="105"/>
  <c r="C212" i="105"/>
  <c r="I211" i="105"/>
  <c r="N211" i="105" s="1"/>
  <c r="G211" i="105"/>
  <c r="F211" i="105"/>
  <c r="D211" i="105"/>
  <c r="C211" i="105"/>
  <c r="I210" i="105"/>
  <c r="N210" i="105" s="1"/>
  <c r="G210" i="105"/>
  <c r="F210" i="105"/>
  <c r="D210" i="105"/>
  <c r="C210" i="105"/>
  <c r="I209" i="105"/>
  <c r="N209" i="105" s="1"/>
  <c r="G209" i="105"/>
  <c r="F209" i="105"/>
  <c r="D209" i="105"/>
  <c r="C209" i="105"/>
  <c r="I208" i="105"/>
  <c r="N208" i="105" s="1"/>
  <c r="G208" i="105"/>
  <c r="F208" i="105"/>
  <c r="D208" i="105"/>
  <c r="E208" i="105" s="1"/>
  <c r="C208" i="105"/>
  <c r="I207" i="105"/>
  <c r="N207" i="105" s="1"/>
  <c r="G207" i="105"/>
  <c r="F207" i="105"/>
  <c r="D207" i="105"/>
  <c r="E207" i="105" s="1"/>
  <c r="C207" i="105"/>
  <c r="I206" i="105"/>
  <c r="G206" i="105"/>
  <c r="F206" i="105"/>
  <c r="D206" i="105"/>
  <c r="C206" i="105"/>
  <c r="I205" i="105"/>
  <c r="N205" i="105" s="1"/>
  <c r="G205" i="105"/>
  <c r="F205" i="105"/>
  <c r="D205" i="105"/>
  <c r="C205" i="105"/>
  <c r="I204" i="105"/>
  <c r="N204" i="105" s="1"/>
  <c r="G204" i="105"/>
  <c r="F204" i="105"/>
  <c r="D204" i="105"/>
  <c r="C204" i="105"/>
  <c r="I203" i="105"/>
  <c r="N203" i="105" s="1"/>
  <c r="G203" i="105"/>
  <c r="F203" i="105"/>
  <c r="D203" i="105"/>
  <c r="C203" i="105"/>
  <c r="I202" i="105"/>
  <c r="N202" i="105" s="1"/>
  <c r="G202" i="105"/>
  <c r="F202" i="105"/>
  <c r="D202" i="105"/>
  <c r="C202" i="105"/>
  <c r="I201" i="105"/>
  <c r="N201" i="105" s="1"/>
  <c r="G201" i="105"/>
  <c r="F201" i="105"/>
  <c r="D201" i="105"/>
  <c r="C201" i="105"/>
  <c r="I200" i="105"/>
  <c r="N200" i="105" s="1"/>
  <c r="G200" i="105"/>
  <c r="F200" i="105"/>
  <c r="D200" i="105"/>
  <c r="C200" i="105"/>
  <c r="I199" i="105"/>
  <c r="N199" i="105" s="1"/>
  <c r="G199" i="105"/>
  <c r="F199" i="105"/>
  <c r="E199" i="105"/>
  <c r="D199" i="105"/>
  <c r="C199" i="105"/>
  <c r="I198" i="105"/>
  <c r="G198" i="105"/>
  <c r="F198" i="105"/>
  <c r="D198" i="105"/>
  <c r="C198" i="105"/>
  <c r="I197" i="105"/>
  <c r="N197" i="105" s="1"/>
  <c r="G197" i="105"/>
  <c r="F197" i="105"/>
  <c r="D197" i="105"/>
  <c r="C197" i="105"/>
  <c r="I196" i="105"/>
  <c r="N196" i="105" s="1"/>
  <c r="G196" i="105"/>
  <c r="F196" i="105"/>
  <c r="D196" i="105"/>
  <c r="C196" i="105"/>
  <c r="I195" i="105"/>
  <c r="N195" i="105" s="1"/>
  <c r="G195" i="105"/>
  <c r="F195" i="105"/>
  <c r="D195" i="105"/>
  <c r="C64" i="104" s="1"/>
  <c r="C195" i="105"/>
  <c r="I194" i="105"/>
  <c r="N194" i="105" s="1"/>
  <c r="G194" i="105"/>
  <c r="F194" i="105"/>
  <c r="D194" i="105"/>
  <c r="C63" i="104" s="1"/>
  <c r="C194" i="105"/>
  <c r="I193" i="105"/>
  <c r="N193" i="105" s="1"/>
  <c r="G193" i="105"/>
  <c r="F193" i="105"/>
  <c r="D193" i="105"/>
  <c r="C62" i="104" s="1"/>
  <c r="C193" i="105"/>
  <c r="I192" i="105"/>
  <c r="N192" i="105" s="1"/>
  <c r="G192" i="105"/>
  <c r="F192" i="105"/>
  <c r="D192" i="105"/>
  <c r="C192" i="105"/>
  <c r="I191" i="105"/>
  <c r="N191" i="105" s="1"/>
  <c r="G191" i="105"/>
  <c r="F191" i="105"/>
  <c r="D191" i="105"/>
  <c r="E191" i="105" s="1"/>
  <c r="C191" i="105"/>
  <c r="I190" i="105"/>
  <c r="G190" i="105"/>
  <c r="F190" i="105"/>
  <c r="D190" i="105"/>
  <c r="E190" i="105" s="1"/>
  <c r="C190" i="105"/>
  <c r="I189" i="105"/>
  <c r="N189" i="105" s="1"/>
  <c r="G189" i="105"/>
  <c r="F189" i="105"/>
  <c r="D189" i="105"/>
  <c r="C189" i="105"/>
  <c r="N188" i="105"/>
  <c r="I188" i="105"/>
  <c r="G188" i="105"/>
  <c r="F188" i="105"/>
  <c r="D188" i="105"/>
  <c r="C188" i="105"/>
  <c r="I187" i="105"/>
  <c r="N187" i="105" s="1"/>
  <c r="G187" i="105"/>
  <c r="F187" i="105"/>
  <c r="D187" i="105"/>
  <c r="C187" i="105"/>
  <c r="I186" i="105"/>
  <c r="N186" i="105" s="1"/>
  <c r="G186" i="105"/>
  <c r="F186" i="105"/>
  <c r="D186" i="105"/>
  <c r="C186" i="105"/>
  <c r="I185" i="105"/>
  <c r="N185" i="105" s="1"/>
  <c r="G185" i="105"/>
  <c r="F185" i="105"/>
  <c r="D185" i="105"/>
  <c r="C185" i="105"/>
  <c r="I184" i="105"/>
  <c r="N184" i="105" s="1"/>
  <c r="G184" i="105"/>
  <c r="F184" i="105"/>
  <c r="D184" i="105"/>
  <c r="C61" i="104" s="1"/>
  <c r="C184" i="105"/>
  <c r="I183" i="105"/>
  <c r="N183" i="105" s="1"/>
  <c r="G183" i="105"/>
  <c r="F183" i="105"/>
  <c r="D183" i="105"/>
  <c r="C183" i="105"/>
  <c r="I182" i="105"/>
  <c r="G182" i="105"/>
  <c r="F182" i="105"/>
  <c r="D182" i="105"/>
  <c r="C182" i="105"/>
  <c r="I181" i="105"/>
  <c r="N181" i="105" s="1"/>
  <c r="G181" i="105"/>
  <c r="F181" i="105"/>
  <c r="D181" i="105"/>
  <c r="E181" i="105" s="1"/>
  <c r="C181" i="105"/>
  <c r="I180" i="105"/>
  <c r="N180" i="105" s="1"/>
  <c r="G180" i="105"/>
  <c r="F180" i="105"/>
  <c r="D180" i="105"/>
  <c r="C180" i="105"/>
  <c r="I179" i="105"/>
  <c r="N179" i="105" s="1"/>
  <c r="G179" i="105"/>
  <c r="F179" i="105"/>
  <c r="D179" i="105"/>
  <c r="C60" i="104" s="1"/>
  <c r="C179" i="105"/>
  <c r="I178" i="105"/>
  <c r="N178" i="105" s="1"/>
  <c r="G178" i="105"/>
  <c r="F178" i="105"/>
  <c r="D178" i="105"/>
  <c r="C59" i="104" s="1"/>
  <c r="C178" i="105"/>
  <c r="I177" i="105"/>
  <c r="N177" i="105" s="1"/>
  <c r="G177" i="105"/>
  <c r="F177" i="105"/>
  <c r="D177" i="105"/>
  <c r="C177" i="105"/>
  <c r="I176" i="105"/>
  <c r="N176" i="105" s="1"/>
  <c r="G176" i="105"/>
  <c r="F176" i="105"/>
  <c r="D176" i="105"/>
  <c r="C176" i="105"/>
  <c r="I175" i="105"/>
  <c r="N175" i="105" s="1"/>
  <c r="G175" i="105"/>
  <c r="F175" i="105"/>
  <c r="D175" i="105"/>
  <c r="H175" i="105" s="1"/>
  <c r="C175" i="105"/>
  <c r="I174" i="105"/>
  <c r="G174" i="105"/>
  <c r="F174" i="105"/>
  <c r="D174" i="105"/>
  <c r="C174" i="105"/>
  <c r="I173" i="105"/>
  <c r="N173" i="105" s="1"/>
  <c r="G173" i="105"/>
  <c r="F173" i="105"/>
  <c r="D173" i="105"/>
  <c r="C173" i="105"/>
  <c r="I172" i="105"/>
  <c r="N172" i="105" s="1"/>
  <c r="G172" i="105"/>
  <c r="F172" i="105"/>
  <c r="D172" i="105"/>
  <c r="C172" i="105"/>
  <c r="I171" i="105"/>
  <c r="N171" i="105" s="1"/>
  <c r="G171" i="105"/>
  <c r="F171" i="105"/>
  <c r="D171" i="105"/>
  <c r="C171" i="105"/>
  <c r="I170" i="105"/>
  <c r="N170" i="105" s="1"/>
  <c r="G170" i="105"/>
  <c r="F170" i="105"/>
  <c r="D170" i="105"/>
  <c r="C170" i="105"/>
  <c r="E170" i="105" s="1"/>
  <c r="I169" i="105"/>
  <c r="N169" i="105" s="1"/>
  <c r="G169" i="105"/>
  <c r="F169" i="105"/>
  <c r="D169" i="105"/>
  <c r="C169" i="105"/>
  <c r="I168" i="105"/>
  <c r="N168" i="105" s="1"/>
  <c r="G168" i="105"/>
  <c r="F168" i="105"/>
  <c r="D168" i="105"/>
  <c r="C168" i="105"/>
  <c r="I167" i="105"/>
  <c r="N167" i="105" s="1"/>
  <c r="G167" i="105"/>
  <c r="F167" i="105"/>
  <c r="D167" i="105"/>
  <c r="C167" i="105"/>
  <c r="I166" i="105"/>
  <c r="G166" i="105"/>
  <c r="F166" i="105"/>
  <c r="D166" i="105"/>
  <c r="C166" i="105"/>
  <c r="E166" i="105" s="1"/>
  <c r="I165" i="105"/>
  <c r="N165" i="105" s="1"/>
  <c r="G165" i="105"/>
  <c r="F165" i="105"/>
  <c r="D165" i="105"/>
  <c r="E165" i="105" s="1"/>
  <c r="C165" i="105"/>
  <c r="I164" i="105"/>
  <c r="N164" i="105" s="1"/>
  <c r="G164" i="105"/>
  <c r="F164" i="105"/>
  <c r="D164" i="105"/>
  <c r="C164" i="105"/>
  <c r="I163" i="105"/>
  <c r="N163" i="105" s="1"/>
  <c r="G163" i="105"/>
  <c r="F163" i="105"/>
  <c r="D163" i="105"/>
  <c r="C58" i="104" s="1"/>
  <c r="C163" i="105"/>
  <c r="I162" i="105"/>
  <c r="N162" i="105" s="1"/>
  <c r="G162" i="105"/>
  <c r="F162" i="105"/>
  <c r="D162" i="105"/>
  <c r="C57" i="104" s="1"/>
  <c r="C162" i="105"/>
  <c r="I161" i="105"/>
  <c r="N161" i="105" s="1"/>
  <c r="G161" i="105"/>
  <c r="F161" i="105"/>
  <c r="D161" i="105"/>
  <c r="C161" i="105"/>
  <c r="I160" i="105"/>
  <c r="N160" i="105" s="1"/>
  <c r="G160" i="105"/>
  <c r="F160" i="105"/>
  <c r="D160" i="105"/>
  <c r="C160" i="105"/>
  <c r="I159" i="105"/>
  <c r="N159" i="105" s="1"/>
  <c r="G159" i="105"/>
  <c r="F159" i="105"/>
  <c r="D159" i="105"/>
  <c r="C159" i="105"/>
  <c r="I158" i="105"/>
  <c r="G158" i="105"/>
  <c r="F158" i="105"/>
  <c r="D158" i="105"/>
  <c r="C158" i="105"/>
  <c r="I157" i="105"/>
  <c r="N157" i="105" s="1"/>
  <c r="G157" i="105"/>
  <c r="F157" i="105"/>
  <c r="D157" i="105"/>
  <c r="C157" i="105"/>
  <c r="I156" i="105"/>
  <c r="N156" i="105" s="1"/>
  <c r="G156" i="105"/>
  <c r="F156" i="105"/>
  <c r="D156" i="105"/>
  <c r="C156" i="105"/>
  <c r="I155" i="105"/>
  <c r="N155" i="105" s="1"/>
  <c r="G155" i="105"/>
  <c r="F155" i="105"/>
  <c r="D155" i="105"/>
  <c r="C155" i="105"/>
  <c r="I154" i="105"/>
  <c r="N154" i="105" s="1"/>
  <c r="G154" i="105"/>
  <c r="F154" i="105"/>
  <c r="D154" i="105"/>
  <c r="C154" i="105"/>
  <c r="I153" i="105"/>
  <c r="N153" i="105" s="1"/>
  <c r="G153" i="105"/>
  <c r="F153" i="105"/>
  <c r="D153" i="105"/>
  <c r="C153" i="105"/>
  <c r="N152" i="105"/>
  <c r="I152" i="105"/>
  <c r="G152" i="105"/>
  <c r="F152" i="105"/>
  <c r="D152" i="105"/>
  <c r="C152" i="105"/>
  <c r="I151" i="105"/>
  <c r="N151" i="105" s="1"/>
  <c r="G151" i="105"/>
  <c r="F151" i="105"/>
  <c r="D151" i="105"/>
  <c r="E151" i="105" s="1"/>
  <c r="C151" i="105"/>
  <c r="I150" i="105"/>
  <c r="G150" i="105"/>
  <c r="F150" i="105"/>
  <c r="D150" i="105"/>
  <c r="C150" i="105"/>
  <c r="I149" i="105"/>
  <c r="N149" i="105" s="1"/>
  <c r="G149" i="105"/>
  <c r="F149" i="105"/>
  <c r="D149" i="105"/>
  <c r="C149" i="105"/>
  <c r="I148" i="105"/>
  <c r="N148" i="105" s="1"/>
  <c r="G148" i="105"/>
  <c r="F148" i="105"/>
  <c r="D148" i="105"/>
  <c r="C148" i="105"/>
  <c r="N147" i="105"/>
  <c r="I147" i="105"/>
  <c r="G147" i="105"/>
  <c r="F147" i="105"/>
  <c r="D147" i="105"/>
  <c r="C147" i="105"/>
  <c r="I146" i="105"/>
  <c r="N146" i="105" s="1"/>
  <c r="G146" i="105"/>
  <c r="F146" i="105"/>
  <c r="D146" i="105"/>
  <c r="C146" i="105"/>
  <c r="I145" i="105"/>
  <c r="N145" i="105" s="1"/>
  <c r="G145" i="105"/>
  <c r="F145" i="105"/>
  <c r="D145" i="105"/>
  <c r="C145" i="105"/>
  <c r="I144" i="105"/>
  <c r="N144" i="105" s="1"/>
  <c r="G144" i="105"/>
  <c r="F144" i="105"/>
  <c r="D144" i="105"/>
  <c r="C56" i="104" s="1"/>
  <c r="C144" i="105"/>
  <c r="I143" i="105"/>
  <c r="N143" i="105" s="1"/>
  <c r="G143" i="105"/>
  <c r="F143" i="105"/>
  <c r="D143" i="105"/>
  <c r="C143" i="105"/>
  <c r="I142" i="105"/>
  <c r="G142" i="105"/>
  <c r="F142" i="105"/>
  <c r="D142" i="105"/>
  <c r="C55" i="104" s="1"/>
  <c r="C142" i="105"/>
  <c r="E142" i="105" s="1"/>
  <c r="I141" i="105"/>
  <c r="N141" i="105" s="1"/>
  <c r="G141" i="105"/>
  <c r="F141" i="105"/>
  <c r="D141" i="105"/>
  <c r="C54" i="104" s="1"/>
  <c r="C141" i="105"/>
  <c r="I140" i="105"/>
  <c r="N140" i="105" s="1"/>
  <c r="G140" i="105"/>
  <c r="F140" i="105"/>
  <c r="D140" i="105"/>
  <c r="C53" i="104" s="1"/>
  <c r="C140" i="105"/>
  <c r="I139" i="105"/>
  <c r="N139" i="105" s="1"/>
  <c r="G139" i="105"/>
  <c r="F139" i="105"/>
  <c r="D139" i="105"/>
  <c r="C139" i="105"/>
  <c r="I138" i="105"/>
  <c r="N138" i="105" s="1"/>
  <c r="G138" i="105"/>
  <c r="F138" i="105"/>
  <c r="D138" i="105"/>
  <c r="C138" i="105"/>
  <c r="I137" i="105"/>
  <c r="N137" i="105" s="1"/>
  <c r="G137" i="105"/>
  <c r="F137" i="105"/>
  <c r="D137" i="105"/>
  <c r="C52" i="104" s="1"/>
  <c r="C137" i="105"/>
  <c r="E137" i="105" s="1"/>
  <c r="I136" i="105"/>
  <c r="N136" i="105" s="1"/>
  <c r="G136" i="105"/>
  <c r="F136" i="105"/>
  <c r="D136" i="105"/>
  <c r="C136" i="105"/>
  <c r="I135" i="105"/>
  <c r="N135" i="105" s="1"/>
  <c r="G135" i="105"/>
  <c r="F135" i="105"/>
  <c r="D135" i="105"/>
  <c r="C135" i="105"/>
  <c r="I134" i="105"/>
  <c r="G134" i="105"/>
  <c r="F134" i="105"/>
  <c r="D134" i="105"/>
  <c r="C134" i="105"/>
  <c r="I133" i="105"/>
  <c r="N133" i="105" s="1"/>
  <c r="G133" i="105"/>
  <c r="F133" i="105"/>
  <c r="D133" i="105"/>
  <c r="C51" i="104" s="1"/>
  <c r="C133" i="105"/>
  <c r="I132" i="105"/>
  <c r="N132" i="105" s="1"/>
  <c r="G132" i="105"/>
  <c r="F132" i="105"/>
  <c r="D132" i="105"/>
  <c r="C50" i="104" s="1"/>
  <c r="C132" i="105"/>
  <c r="I131" i="105"/>
  <c r="N131" i="105" s="1"/>
  <c r="G131" i="105"/>
  <c r="F131" i="105"/>
  <c r="D131" i="105"/>
  <c r="C131" i="105"/>
  <c r="I130" i="105"/>
  <c r="N130" i="105" s="1"/>
  <c r="G130" i="105"/>
  <c r="F130" i="105"/>
  <c r="D130" i="105"/>
  <c r="C130" i="105"/>
  <c r="I129" i="105"/>
  <c r="N129" i="105" s="1"/>
  <c r="G129" i="105"/>
  <c r="F129" i="105"/>
  <c r="D129" i="105"/>
  <c r="C129" i="105"/>
  <c r="I128" i="105"/>
  <c r="N128" i="105" s="1"/>
  <c r="G128" i="105"/>
  <c r="F128" i="105"/>
  <c r="D128" i="105"/>
  <c r="C128" i="105"/>
  <c r="I127" i="105"/>
  <c r="N127" i="105" s="1"/>
  <c r="G127" i="105"/>
  <c r="F127" i="105"/>
  <c r="D127" i="105"/>
  <c r="E127" i="105" s="1"/>
  <c r="C127" i="105"/>
  <c r="I126" i="105"/>
  <c r="G126" i="105"/>
  <c r="F126" i="105"/>
  <c r="D126" i="105"/>
  <c r="C126" i="105"/>
  <c r="I125" i="105"/>
  <c r="N125" i="105" s="1"/>
  <c r="G125" i="105"/>
  <c r="F125" i="105"/>
  <c r="D125" i="105"/>
  <c r="E125" i="105" s="1"/>
  <c r="C125" i="105"/>
  <c r="I124" i="105"/>
  <c r="N124" i="105" s="1"/>
  <c r="G124" i="105"/>
  <c r="F124" i="105"/>
  <c r="D124" i="105"/>
  <c r="C49" i="104" s="1"/>
  <c r="C124" i="105"/>
  <c r="N123" i="105"/>
  <c r="I123" i="105"/>
  <c r="G123" i="105"/>
  <c r="F123" i="105"/>
  <c r="D123" i="105"/>
  <c r="C123" i="105"/>
  <c r="I122" i="105"/>
  <c r="N122" i="105" s="1"/>
  <c r="G122" i="105"/>
  <c r="F122" i="105"/>
  <c r="D122" i="105"/>
  <c r="C122" i="105"/>
  <c r="H122" i="105" s="1"/>
  <c r="I121" i="105"/>
  <c r="N121" i="105" s="1"/>
  <c r="G121" i="105"/>
  <c r="F121" i="105"/>
  <c r="D121" i="105"/>
  <c r="C121" i="105"/>
  <c r="I120" i="105"/>
  <c r="N120" i="105" s="1"/>
  <c r="G120" i="105"/>
  <c r="F120" i="105"/>
  <c r="D120" i="105"/>
  <c r="C120" i="105"/>
  <c r="I119" i="105"/>
  <c r="N119" i="105" s="1"/>
  <c r="G119" i="105"/>
  <c r="F119" i="105"/>
  <c r="D119" i="105"/>
  <c r="E119" i="105" s="1"/>
  <c r="C119" i="105"/>
  <c r="I118" i="105"/>
  <c r="G118" i="105"/>
  <c r="F118" i="105"/>
  <c r="D118" i="105"/>
  <c r="C118" i="105"/>
  <c r="N117" i="105"/>
  <c r="I117" i="105"/>
  <c r="G117" i="105"/>
  <c r="F117" i="105"/>
  <c r="D117" i="105"/>
  <c r="C117" i="105"/>
  <c r="I116" i="105"/>
  <c r="N116" i="105" s="1"/>
  <c r="G116" i="105"/>
  <c r="F116" i="105"/>
  <c r="D116" i="105"/>
  <c r="C48" i="104" s="1"/>
  <c r="C116" i="105"/>
  <c r="I115" i="105"/>
  <c r="N115" i="105" s="1"/>
  <c r="G115" i="105"/>
  <c r="F115" i="105"/>
  <c r="D115" i="105"/>
  <c r="C115" i="105"/>
  <c r="N114" i="105"/>
  <c r="I114" i="105"/>
  <c r="G114" i="105"/>
  <c r="F114" i="105"/>
  <c r="D114" i="105"/>
  <c r="C114" i="105"/>
  <c r="I113" i="105"/>
  <c r="N113" i="105" s="1"/>
  <c r="G113" i="105"/>
  <c r="F113" i="105"/>
  <c r="D113" i="105"/>
  <c r="C113" i="105"/>
  <c r="I112" i="105"/>
  <c r="N112" i="105" s="1"/>
  <c r="G112" i="105"/>
  <c r="F112" i="105"/>
  <c r="D112" i="105"/>
  <c r="C112" i="105"/>
  <c r="I111" i="105"/>
  <c r="N111" i="105" s="1"/>
  <c r="G111" i="105"/>
  <c r="F111" i="105"/>
  <c r="D111" i="105"/>
  <c r="C111" i="105"/>
  <c r="I110" i="105"/>
  <c r="G110" i="105"/>
  <c r="F110" i="105"/>
  <c r="D110" i="105"/>
  <c r="C47" i="104" s="1"/>
  <c r="C110" i="105"/>
  <c r="I109" i="105"/>
  <c r="N109" i="105" s="1"/>
  <c r="G109" i="105"/>
  <c r="F109" i="105"/>
  <c r="D109" i="105"/>
  <c r="C109" i="105"/>
  <c r="I108" i="105"/>
  <c r="N108" i="105" s="1"/>
  <c r="G108" i="105"/>
  <c r="F108" i="105"/>
  <c r="D108" i="105"/>
  <c r="C108" i="105"/>
  <c r="I107" i="105"/>
  <c r="N107" i="105" s="1"/>
  <c r="G107" i="105"/>
  <c r="F107" i="105"/>
  <c r="D107" i="105"/>
  <c r="C107" i="105"/>
  <c r="I106" i="105"/>
  <c r="N106" i="105" s="1"/>
  <c r="G106" i="105"/>
  <c r="F106" i="105"/>
  <c r="D106" i="105"/>
  <c r="C106" i="105"/>
  <c r="I105" i="105"/>
  <c r="N105" i="105" s="1"/>
  <c r="G105" i="105"/>
  <c r="F105" i="105"/>
  <c r="D105" i="105"/>
  <c r="C105" i="105"/>
  <c r="N104" i="105"/>
  <c r="I104" i="105"/>
  <c r="G104" i="105"/>
  <c r="F104" i="105"/>
  <c r="D104" i="105"/>
  <c r="C104" i="105"/>
  <c r="N103" i="105"/>
  <c r="I103" i="105"/>
  <c r="G103" i="105"/>
  <c r="F103" i="105"/>
  <c r="D103" i="105"/>
  <c r="C103" i="105"/>
  <c r="I102" i="105"/>
  <c r="G102" i="105"/>
  <c r="F102" i="105"/>
  <c r="D102" i="105"/>
  <c r="C102" i="105"/>
  <c r="I101" i="105"/>
  <c r="N101" i="105" s="1"/>
  <c r="G101" i="105"/>
  <c r="F101" i="105"/>
  <c r="D101" i="105"/>
  <c r="C46" i="104" s="1"/>
  <c r="C101" i="105"/>
  <c r="I100" i="105"/>
  <c r="N100" i="105" s="1"/>
  <c r="G100" i="105"/>
  <c r="F100" i="105"/>
  <c r="D100" i="105"/>
  <c r="C45" i="104" s="1"/>
  <c r="C100" i="105"/>
  <c r="I99" i="105"/>
  <c r="N99" i="105" s="1"/>
  <c r="G99" i="105"/>
  <c r="F99" i="105"/>
  <c r="D99" i="105"/>
  <c r="C44" i="104" s="1"/>
  <c r="C99" i="105"/>
  <c r="I98" i="105"/>
  <c r="N98" i="105" s="1"/>
  <c r="G98" i="105"/>
  <c r="F98" i="105"/>
  <c r="D98" i="105"/>
  <c r="C98" i="105"/>
  <c r="I97" i="105"/>
  <c r="N97" i="105" s="1"/>
  <c r="G97" i="105"/>
  <c r="F97" i="105"/>
  <c r="D97" i="105"/>
  <c r="C43" i="104" s="1"/>
  <c r="C97" i="105"/>
  <c r="I96" i="105"/>
  <c r="N96" i="105" s="1"/>
  <c r="G96" i="105"/>
  <c r="F96" i="105"/>
  <c r="D96" i="105"/>
  <c r="C42" i="104" s="1"/>
  <c r="C96" i="105"/>
  <c r="E96" i="105" s="1"/>
  <c r="I95" i="105"/>
  <c r="N95" i="105" s="1"/>
  <c r="G95" i="105"/>
  <c r="F95" i="105"/>
  <c r="D95" i="105"/>
  <c r="C95" i="105"/>
  <c r="E95" i="105" s="1"/>
  <c r="I94" i="105"/>
  <c r="N94" i="105" s="1"/>
  <c r="G94" i="105"/>
  <c r="F94" i="105"/>
  <c r="D94" i="105"/>
  <c r="C94" i="105"/>
  <c r="I93" i="105"/>
  <c r="N93" i="105" s="1"/>
  <c r="G93" i="105"/>
  <c r="F93" i="105"/>
  <c r="D93" i="105"/>
  <c r="C93" i="105"/>
  <c r="I92" i="105"/>
  <c r="N92" i="105" s="1"/>
  <c r="G92" i="105"/>
  <c r="F92" i="105"/>
  <c r="D92" i="105"/>
  <c r="C92" i="105"/>
  <c r="I91" i="105"/>
  <c r="N91" i="105" s="1"/>
  <c r="G91" i="105"/>
  <c r="F91" i="105"/>
  <c r="D91" i="105"/>
  <c r="C91" i="105"/>
  <c r="I90" i="105"/>
  <c r="N90" i="105" s="1"/>
  <c r="G90" i="105"/>
  <c r="F90" i="105"/>
  <c r="D90" i="105"/>
  <c r="C41" i="104" s="1"/>
  <c r="C90" i="105"/>
  <c r="E90" i="105" s="1"/>
  <c r="I89" i="105"/>
  <c r="N89" i="105" s="1"/>
  <c r="G89" i="105"/>
  <c r="F89" i="105"/>
  <c r="D89" i="105"/>
  <c r="C40" i="104" s="1"/>
  <c r="C89" i="105"/>
  <c r="E89" i="105" s="1"/>
  <c r="I88" i="105"/>
  <c r="N88" i="105" s="1"/>
  <c r="G88" i="105"/>
  <c r="F88" i="105"/>
  <c r="D88" i="105"/>
  <c r="C88" i="105"/>
  <c r="I87" i="105"/>
  <c r="N87" i="105" s="1"/>
  <c r="G87" i="105"/>
  <c r="F87" i="105"/>
  <c r="D87" i="105"/>
  <c r="C87" i="105"/>
  <c r="I86" i="105"/>
  <c r="N86" i="105" s="1"/>
  <c r="G86" i="105"/>
  <c r="F86" i="105"/>
  <c r="D86" i="105"/>
  <c r="C86" i="105"/>
  <c r="I85" i="105"/>
  <c r="N85" i="105" s="1"/>
  <c r="G85" i="105"/>
  <c r="F85" i="105"/>
  <c r="D85" i="105"/>
  <c r="C39" i="104" s="1"/>
  <c r="C85" i="105"/>
  <c r="I84" i="105"/>
  <c r="N84" i="105" s="1"/>
  <c r="G84" i="105"/>
  <c r="F84" i="105"/>
  <c r="D84" i="105"/>
  <c r="C84" i="105"/>
  <c r="I83" i="105"/>
  <c r="N83" i="105" s="1"/>
  <c r="G83" i="105"/>
  <c r="F83" i="105"/>
  <c r="D83" i="105"/>
  <c r="C38" i="104" s="1"/>
  <c r="C83" i="105"/>
  <c r="I82" i="105"/>
  <c r="N82" i="105" s="1"/>
  <c r="G82" i="105"/>
  <c r="F82" i="105"/>
  <c r="D82" i="105"/>
  <c r="C82" i="105"/>
  <c r="I81" i="105"/>
  <c r="N81" i="105" s="1"/>
  <c r="G81" i="105"/>
  <c r="F81" i="105"/>
  <c r="D81" i="105"/>
  <c r="C37" i="104" s="1"/>
  <c r="C81" i="105"/>
  <c r="N80" i="105"/>
  <c r="I80" i="105"/>
  <c r="G80" i="105"/>
  <c r="F80" i="105"/>
  <c r="D80" i="105"/>
  <c r="C80" i="105"/>
  <c r="I79" i="105"/>
  <c r="N79" i="105" s="1"/>
  <c r="G79" i="105"/>
  <c r="F79" i="105"/>
  <c r="D79" i="105"/>
  <c r="C79" i="105"/>
  <c r="E79" i="105" s="1"/>
  <c r="I78" i="105"/>
  <c r="N78" i="105" s="1"/>
  <c r="G78" i="105"/>
  <c r="F78" i="105"/>
  <c r="D78" i="105"/>
  <c r="C78" i="105"/>
  <c r="I77" i="105"/>
  <c r="N77" i="105" s="1"/>
  <c r="G77" i="105"/>
  <c r="F77" i="105"/>
  <c r="D77" i="105"/>
  <c r="C77" i="105"/>
  <c r="I76" i="105"/>
  <c r="N76" i="105" s="1"/>
  <c r="G76" i="105"/>
  <c r="F76" i="105"/>
  <c r="D76" i="105"/>
  <c r="C76" i="105"/>
  <c r="I75" i="105"/>
  <c r="N75" i="105" s="1"/>
  <c r="G75" i="105"/>
  <c r="F75" i="105"/>
  <c r="D75" i="105"/>
  <c r="C75" i="105"/>
  <c r="I74" i="105"/>
  <c r="N74" i="105" s="1"/>
  <c r="G74" i="105"/>
  <c r="F74" i="105"/>
  <c r="D74" i="105"/>
  <c r="C74" i="105"/>
  <c r="I73" i="105"/>
  <c r="N73" i="105" s="1"/>
  <c r="G73" i="105"/>
  <c r="F73" i="105"/>
  <c r="D73" i="105"/>
  <c r="C73" i="105"/>
  <c r="I72" i="105"/>
  <c r="N72" i="105" s="1"/>
  <c r="G72" i="105"/>
  <c r="F72" i="105"/>
  <c r="D72" i="105"/>
  <c r="C36" i="104" s="1"/>
  <c r="C72" i="105"/>
  <c r="I71" i="105"/>
  <c r="N71" i="105" s="1"/>
  <c r="G71" i="105"/>
  <c r="F71" i="105"/>
  <c r="D71" i="105"/>
  <c r="C35" i="104" s="1"/>
  <c r="C71" i="105"/>
  <c r="I70" i="105"/>
  <c r="N70" i="105" s="1"/>
  <c r="G70" i="105"/>
  <c r="F70" i="105"/>
  <c r="D70" i="105"/>
  <c r="C70" i="105"/>
  <c r="I69" i="105"/>
  <c r="N69" i="105" s="1"/>
  <c r="G69" i="105"/>
  <c r="F69" i="105"/>
  <c r="D69" i="105"/>
  <c r="C69" i="105"/>
  <c r="I68" i="105"/>
  <c r="N68" i="105" s="1"/>
  <c r="G68" i="105"/>
  <c r="F68" i="105"/>
  <c r="D68" i="105"/>
  <c r="C68" i="105"/>
  <c r="I67" i="105"/>
  <c r="N67" i="105" s="1"/>
  <c r="G67" i="105"/>
  <c r="F67" i="105"/>
  <c r="D67" i="105"/>
  <c r="C67" i="105"/>
  <c r="E67" i="105" s="1"/>
  <c r="I66" i="105"/>
  <c r="N66" i="105" s="1"/>
  <c r="G66" i="105"/>
  <c r="F66" i="105"/>
  <c r="D66" i="105"/>
  <c r="C33" i="104" s="1"/>
  <c r="C66" i="105"/>
  <c r="I65" i="105"/>
  <c r="N65" i="105" s="1"/>
  <c r="G65" i="105"/>
  <c r="F65" i="105"/>
  <c r="D65" i="105"/>
  <c r="C32" i="104" s="1"/>
  <c r="C65" i="105"/>
  <c r="I64" i="105"/>
  <c r="N64" i="105" s="1"/>
  <c r="G64" i="105"/>
  <c r="F64" i="105"/>
  <c r="D64" i="105"/>
  <c r="C31" i="104" s="1"/>
  <c r="C64" i="105"/>
  <c r="I63" i="105"/>
  <c r="N63" i="105" s="1"/>
  <c r="G63" i="105"/>
  <c r="F63" i="105"/>
  <c r="D63" i="105"/>
  <c r="C63" i="105"/>
  <c r="E63" i="105" s="1"/>
  <c r="I62" i="105"/>
  <c r="N62" i="105" s="1"/>
  <c r="G62" i="105"/>
  <c r="F62" i="105"/>
  <c r="D62" i="105"/>
  <c r="C62" i="105"/>
  <c r="I61" i="105"/>
  <c r="N61" i="105" s="1"/>
  <c r="G61" i="105"/>
  <c r="F61" i="105"/>
  <c r="D61" i="105"/>
  <c r="C30" i="104" s="1"/>
  <c r="C61" i="105"/>
  <c r="N60" i="105"/>
  <c r="I60" i="105"/>
  <c r="G60" i="105"/>
  <c r="F60" i="105"/>
  <c r="D60" i="105"/>
  <c r="C60" i="105"/>
  <c r="I59" i="105"/>
  <c r="N59" i="105" s="1"/>
  <c r="G59" i="105"/>
  <c r="F59" i="105"/>
  <c r="D59" i="105"/>
  <c r="C59" i="105"/>
  <c r="I58" i="105"/>
  <c r="G58" i="105"/>
  <c r="F58" i="105"/>
  <c r="D58" i="105"/>
  <c r="C28" i="104" s="1"/>
  <c r="C58" i="105"/>
  <c r="I57" i="105"/>
  <c r="N57" i="105" s="1"/>
  <c r="G57" i="105"/>
  <c r="F57" i="105"/>
  <c r="D57" i="105"/>
  <c r="C57" i="105"/>
  <c r="I56" i="105"/>
  <c r="N56" i="105" s="1"/>
  <c r="G56" i="105"/>
  <c r="F56" i="105"/>
  <c r="D56" i="105"/>
  <c r="C27" i="104" s="1"/>
  <c r="C56" i="105"/>
  <c r="E56" i="105" s="1"/>
  <c r="I55" i="105"/>
  <c r="N55" i="105" s="1"/>
  <c r="G55" i="105"/>
  <c r="F55" i="105"/>
  <c r="D55" i="105"/>
  <c r="C55" i="105"/>
  <c r="I54" i="105"/>
  <c r="N54" i="105" s="1"/>
  <c r="G54" i="105"/>
  <c r="F54" i="105"/>
  <c r="D54" i="105"/>
  <c r="C54" i="105"/>
  <c r="I53" i="105"/>
  <c r="N53" i="105" s="1"/>
  <c r="G53" i="105"/>
  <c r="F53" i="105"/>
  <c r="D53" i="105"/>
  <c r="C53" i="105"/>
  <c r="I52" i="105"/>
  <c r="N52" i="105" s="1"/>
  <c r="G52" i="105"/>
  <c r="F52" i="105"/>
  <c r="D52" i="105"/>
  <c r="C26" i="104" s="1"/>
  <c r="C52" i="105"/>
  <c r="I51" i="105"/>
  <c r="N51" i="105" s="1"/>
  <c r="G51" i="105"/>
  <c r="F51" i="105"/>
  <c r="D51" i="105"/>
  <c r="C25" i="104" s="1"/>
  <c r="C51" i="105"/>
  <c r="N50" i="105"/>
  <c r="I50" i="105"/>
  <c r="G50" i="105"/>
  <c r="F50" i="105"/>
  <c r="D50" i="105"/>
  <c r="C50" i="105"/>
  <c r="I49" i="105"/>
  <c r="N49" i="105" s="1"/>
  <c r="G49" i="105"/>
  <c r="F49" i="105"/>
  <c r="D49" i="105"/>
  <c r="C24" i="104" s="1"/>
  <c r="C49" i="105"/>
  <c r="I48" i="105"/>
  <c r="N48" i="105" s="1"/>
  <c r="G48" i="105"/>
  <c r="F48" i="105"/>
  <c r="D48" i="105"/>
  <c r="C23" i="104" s="1"/>
  <c r="C48" i="105"/>
  <c r="E48" i="105" s="1"/>
  <c r="I47" i="105"/>
  <c r="N47" i="105" s="1"/>
  <c r="G47" i="105"/>
  <c r="F47" i="105"/>
  <c r="D47" i="105"/>
  <c r="C47" i="105"/>
  <c r="I46" i="105"/>
  <c r="N46" i="105" s="1"/>
  <c r="G46" i="105"/>
  <c r="F46" i="105"/>
  <c r="D46" i="105"/>
  <c r="C46" i="105"/>
  <c r="I45" i="105"/>
  <c r="N45" i="105" s="1"/>
  <c r="G45" i="105"/>
  <c r="F45" i="105"/>
  <c r="D45" i="105"/>
  <c r="C45" i="105"/>
  <c r="I44" i="105"/>
  <c r="N44" i="105" s="1"/>
  <c r="G44" i="105"/>
  <c r="F44" i="105"/>
  <c r="D44" i="105"/>
  <c r="C22" i="104" s="1"/>
  <c r="C44" i="105"/>
  <c r="I43" i="105"/>
  <c r="N43" i="105" s="1"/>
  <c r="G43" i="105"/>
  <c r="F43" i="105"/>
  <c r="D43" i="105"/>
  <c r="C43" i="105"/>
  <c r="I42" i="105"/>
  <c r="N42" i="105" s="1"/>
  <c r="G42" i="105"/>
  <c r="F42" i="105"/>
  <c r="D42" i="105"/>
  <c r="C42" i="105"/>
  <c r="I41" i="105"/>
  <c r="N41" i="105" s="1"/>
  <c r="G41" i="105"/>
  <c r="F41" i="105"/>
  <c r="D41" i="105"/>
  <c r="C41" i="105"/>
  <c r="I40" i="105"/>
  <c r="N40" i="105" s="1"/>
  <c r="G40" i="105"/>
  <c r="F40" i="105"/>
  <c r="D40" i="105"/>
  <c r="C20" i="104" s="1"/>
  <c r="C40" i="105"/>
  <c r="I39" i="105"/>
  <c r="N39" i="105" s="1"/>
  <c r="G39" i="105"/>
  <c r="F39" i="105"/>
  <c r="D39" i="105"/>
  <c r="C19" i="104" s="1"/>
  <c r="C39" i="105"/>
  <c r="I38" i="105"/>
  <c r="N38" i="105" s="1"/>
  <c r="G38" i="105"/>
  <c r="F38" i="105"/>
  <c r="D38" i="105"/>
  <c r="C18" i="104" s="1"/>
  <c r="C38" i="105"/>
  <c r="I37" i="105"/>
  <c r="N37" i="105" s="1"/>
  <c r="G37" i="105"/>
  <c r="F37" i="105"/>
  <c r="D37" i="105"/>
  <c r="C17" i="104" s="1"/>
  <c r="C37" i="105"/>
  <c r="I36" i="105"/>
  <c r="N36" i="105" s="1"/>
  <c r="G36" i="105"/>
  <c r="F36" i="105"/>
  <c r="D36" i="105"/>
  <c r="C16" i="104" s="1"/>
  <c r="C36" i="105"/>
  <c r="I35" i="105"/>
  <c r="G35" i="105"/>
  <c r="F35" i="105"/>
  <c r="D35" i="105"/>
  <c r="C35" i="105"/>
  <c r="I34" i="105"/>
  <c r="N34" i="105" s="1"/>
  <c r="G34" i="105"/>
  <c r="F34" i="105"/>
  <c r="D34" i="105"/>
  <c r="C34" i="105"/>
  <c r="I33" i="105"/>
  <c r="N33" i="105" s="1"/>
  <c r="G33" i="105"/>
  <c r="F33" i="105"/>
  <c r="D33" i="105"/>
  <c r="C33" i="105"/>
  <c r="I32" i="105"/>
  <c r="N32" i="105" s="1"/>
  <c r="G32" i="105"/>
  <c r="F32" i="105"/>
  <c r="D32" i="105"/>
  <c r="C32" i="105"/>
  <c r="I31" i="105"/>
  <c r="N31" i="105" s="1"/>
  <c r="G31" i="105"/>
  <c r="F31" i="105"/>
  <c r="D31" i="105"/>
  <c r="C31" i="105"/>
  <c r="I30" i="105"/>
  <c r="N30" i="105" s="1"/>
  <c r="G30" i="105"/>
  <c r="F30" i="105"/>
  <c r="D30" i="105"/>
  <c r="C15" i="104" s="1"/>
  <c r="C30" i="105"/>
  <c r="I29" i="105"/>
  <c r="N29" i="105" s="1"/>
  <c r="G29" i="105"/>
  <c r="F29" i="105"/>
  <c r="D29" i="105"/>
  <c r="C29" i="105"/>
  <c r="I28" i="105"/>
  <c r="N28" i="105" s="1"/>
  <c r="G28" i="105"/>
  <c r="F28" i="105"/>
  <c r="D28" i="105"/>
  <c r="C14" i="104" s="1"/>
  <c r="C28" i="105"/>
  <c r="I27" i="105"/>
  <c r="N27" i="105" s="1"/>
  <c r="G27" i="105"/>
  <c r="F27" i="105"/>
  <c r="D27" i="105"/>
  <c r="C13" i="104" s="1"/>
  <c r="C27" i="105"/>
  <c r="I26" i="105"/>
  <c r="N26" i="105" s="1"/>
  <c r="G26" i="105"/>
  <c r="F26" i="105"/>
  <c r="D26" i="105"/>
  <c r="C12" i="104" s="1"/>
  <c r="C26" i="105"/>
  <c r="I25" i="105"/>
  <c r="N25" i="105" s="1"/>
  <c r="G25" i="105"/>
  <c r="F25" i="105"/>
  <c r="D25" i="105"/>
  <c r="C25" i="105"/>
  <c r="I24" i="105"/>
  <c r="N24" i="105" s="1"/>
  <c r="G24" i="105"/>
  <c r="F24" i="105"/>
  <c r="D24" i="105"/>
  <c r="C10" i="104" s="1"/>
  <c r="C24" i="105"/>
  <c r="I23" i="105"/>
  <c r="N23" i="105" s="1"/>
  <c r="G23" i="105"/>
  <c r="F23" i="105"/>
  <c r="D23" i="105"/>
  <c r="C23" i="105"/>
  <c r="I22" i="105"/>
  <c r="N22" i="105" s="1"/>
  <c r="G22" i="105"/>
  <c r="F22" i="105"/>
  <c r="D22" i="105"/>
  <c r="C22" i="105"/>
  <c r="E22" i="105" s="1"/>
  <c r="I21" i="105"/>
  <c r="N21" i="105" s="1"/>
  <c r="G21" i="105"/>
  <c r="F21" i="105"/>
  <c r="D21" i="105"/>
  <c r="C21" i="105"/>
  <c r="I20" i="105"/>
  <c r="N20" i="105" s="1"/>
  <c r="G20" i="105"/>
  <c r="F20" i="105"/>
  <c r="D20" i="105"/>
  <c r="C20" i="105"/>
  <c r="I19" i="105"/>
  <c r="N19" i="105" s="1"/>
  <c r="G19" i="105"/>
  <c r="F19" i="105"/>
  <c r="D19" i="105"/>
  <c r="C19" i="105"/>
  <c r="I18" i="105"/>
  <c r="N18" i="105" s="1"/>
  <c r="G18" i="105"/>
  <c r="F18" i="105"/>
  <c r="D18" i="105"/>
  <c r="C9" i="104" s="1"/>
  <c r="C18" i="105"/>
  <c r="I17" i="105"/>
  <c r="G17" i="105"/>
  <c r="F17" i="105"/>
  <c r="D17" i="105"/>
  <c r="C17" i="105"/>
  <c r="I16" i="105"/>
  <c r="N16" i="105" s="1"/>
  <c r="G16" i="105"/>
  <c r="F16" i="105"/>
  <c r="D16" i="105"/>
  <c r="C16" i="105"/>
  <c r="I15" i="105"/>
  <c r="N15" i="105" s="1"/>
  <c r="G15" i="105"/>
  <c r="F15" i="105"/>
  <c r="D15" i="105"/>
  <c r="C15" i="105"/>
  <c r="E15" i="105" s="1"/>
  <c r="I14" i="105"/>
  <c r="N14" i="105" s="1"/>
  <c r="G14" i="105"/>
  <c r="F14" i="105"/>
  <c r="D14" i="105"/>
  <c r="C14" i="105"/>
  <c r="I13" i="105"/>
  <c r="N13" i="105" s="1"/>
  <c r="G13" i="105"/>
  <c r="F13" i="105"/>
  <c r="D13" i="105"/>
  <c r="E13" i="105" s="1"/>
  <c r="C13" i="105"/>
  <c r="I12" i="105"/>
  <c r="N12" i="105" s="1"/>
  <c r="G12" i="105"/>
  <c r="F12" i="105"/>
  <c r="D12" i="105"/>
  <c r="C12" i="105"/>
  <c r="H12" i="105" s="1"/>
  <c r="I11" i="105"/>
  <c r="N11" i="105" s="1"/>
  <c r="G11" i="105"/>
  <c r="F11" i="105"/>
  <c r="D11" i="105"/>
  <c r="C7" i="104" s="1"/>
  <c r="C11" i="105"/>
  <c r="I10" i="105"/>
  <c r="N10" i="105" s="1"/>
  <c r="G10" i="105"/>
  <c r="F10" i="105"/>
  <c r="D10" i="105"/>
  <c r="C10" i="105"/>
  <c r="I9" i="105"/>
  <c r="N9" i="105" s="1"/>
  <c r="G9" i="105"/>
  <c r="F9" i="105"/>
  <c r="D9" i="105"/>
  <c r="C9" i="105"/>
  <c r="I8" i="105"/>
  <c r="N8" i="105" s="1"/>
  <c r="G8" i="105"/>
  <c r="F8" i="105"/>
  <c r="D8" i="105"/>
  <c r="C8" i="105"/>
  <c r="I7" i="105"/>
  <c r="N7" i="105" s="1"/>
  <c r="G7" i="105"/>
  <c r="F7" i="105"/>
  <c r="D7" i="105"/>
  <c r="C6" i="104" s="1"/>
  <c r="C7" i="105"/>
  <c r="I6" i="105"/>
  <c r="N6" i="105" s="1"/>
  <c r="G6" i="105"/>
  <c r="F6" i="105"/>
  <c r="D6" i="105"/>
  <c r="C6" i="105"/>
  <c r="I6" i="104"/>
  <c r="I7" i="104"/>
  <c r="I8" i="104"/>
  <c r="I9" i="104"/>
  <c r="I11" i="104"/>
  <c r="I13" i="104"/>
  <c r="I14" i="104"/>
  <c r="I15" i="104"/>
  <c r="I16" i="104"/>
  <c r="I17" i="104"/>
  <c r="I18" i="104"/>
  <c r="I19" i="104"/>
  <c r="I20" i="104"/>
  <c r="I21" i="104"/>
  <c r="I22" i="104"/>
  <c r="I23" i="104"/>
  <c r="I24" i="104"/>
  <c r="I25" i="104"/>
  <c r="I26" i="104"/>
  <c r="I27" i="104"/>
  <c r="I28" i="104"/>
  <c r="I29" i="104"/>
  <c r="I30" i="104"/>
  <c r="I31" i="104"/>
  <c r="I32" i="104"/>
  <c r="I33" i="104"/>
  <c r="I34" i="104"/>
  <c r="I35" i="104"/>
  <c r="I36" i="104"/>
  <c r="I37" i="104"/>
  <c r="I38" i="104"/>
  <c r="I39" i="104"/>
  <c r="I40" i="104"/>
  <c r="I41" i="104"/>
  <c r="I42" i="104"/>
  <c r="I44" i="104"/>
  <c r="I45" i="104"/>
  <c r="I46" i="104"/>
  <c r="I47" i="104"/>
  <c r="I48" i="104"/>
  <c r="I49" i="104"/>
  <c r="I50" i="104"/>
  <c r="I51" i="104"/>
  <c r="I52" i="104"/>
  <c r="I53" i="104"/>
  <c r="I54" i="104"/>
  <c r="I55" i="104"/>
  <c r="I56" i="104"/>
  <c r="I57" i="104"/>
  <c r="I58" i="104"/>
  <c r="I59" i="104"/>
  <c r="I60" i="104"/>
  <c r="I61" i="104"/>
  <c r="I62" i="104"/>
  <c r="I63" i="104"/>
  <c r="I64" i="104"/>
  <c r="I65" i="104"/>
  <c r="I66" i="104"/>
  <c r="I67" i="104"/>
  <c r="I68" i="104"/>
  <c r="I69" i="104"/>
  <c r="I70" i="104"/>
  <c r="E12" i="104"/>
  <c r="I12" i="104" s="1"/>
  <c r="E43" i="104"/>
  <c r="I43" i="104" s="1"/>
  <c r="E10" i="104"/>
  <c r="I10" i="104" s="1"/>
  <c r="E5" i="104"/>
  <c r="I5" i="104" s="1"/>
  <c r="E10" i="105" l="1"/>
  <c r="H32" i="105"/>
  <c r="E39" i="105"/>
  <c r="H69" i="105"/>
  <c r="E77" i="105"/>
  <c r="E102" i="105"/>
  <c r="E168" i="105"/>
  <c r="E193" i="105"/>
  <c r="E202" i="105"/>
  <c r="E240" i="105"/>
  <c r="E85" i="105"/>
  <c r="H141" i="105"/>
  <c r="H202" i="105"/>
  <c r="F3" i="105"/>
  <c r="E72" i="105"/>
  <c r="E80" i="105"/>
  <c r="E167" i="105"/>
  <c r="E254" i="105"/>
  <c r="E258" i="105"/>
  <c r="H274" i="105"/>
  <c r="E36" i="105"/>
  <c r="H284" i="105"/>
  <c r="E33" i="105"/>
  <c r="E37" i="105"/>
  <c r="E82" i="105"/>
  <c r="E105" i="105"/>
  <c r="H109" i="105"/>
  <c r="E118" i="105"/>
  <c r="E157" i="105"/>
  <c r="E161" i="105"/>
  <c r="H183" i="105"/>
  <c r="E225" i="105"/>
  <c r="E242" i="105"/>
  <c r="E263" i="105"/>
  <c r="C3" i="105"/>
  <c r="H103" i="105"/>
  <c r="E117" i="105"/>
  <c r="E150" i="105"/>
  <c r="E160" i="105"/>
  <c r="E174" i="105"/>
  <c r="E178" i="105"/>
  <c r="E224" i="105"/>
  <c r="E241" i="105"/>
  <c r="E245" i="105"/>
  <c r="D3" i="105"/>
  <c r="E58" i="105"/>
  <c r="E71" i="105"/>
  <c r="H90" i="105"/>
  <c r="E93" i="105"/>
  <c r="E97" i="105"/>
  <c r="H135" i="105"/>
  <c r="H210" i="105"/>
  <c r="E253" i="105"/>
  <c r="E257" i="105"/>
  <c r="E265" i="105"/>
  <c r="H269" i="105"/>
  <c r="H111" i="105"/>
  <c r="E120" i="105"/>
  <c r="E129" i="105"/>
  <c r="E149" i="105"/>
  <c r="E159" i="105"/>
  <c r="E173" i="105"/>
  <c r="E200" i="105"/>
  <c r="G3" i="105"/>
  <c r="H74" i="105"/>
  <c r="H87" i="105"/>
  <c r="E277" i="105"/>
  <c r="H282" i="105"/>
  <c r="E38" i="105"/>
  <c r="E53" i="105"/>
  <c r="E70" i="105"/>
  <c r="E74" i="105"/>
  <c r="E110" i="105"/>
  <c r="E128" i="105"/>
  <c r="E152" i="105"/>
  <c r="E184" i="105"/>
  <c r="E230" i="105"/>
  <c r="H234" i="105"/>
  <c r="E247" i="105"/>
  <c r="H35" i="105"/>
  <c r="H47" i="105"/>
  <c r="E86" i="105"/>
  <c r="E103" i="105"/>
  <c r="E135" i="105"/>
  <c r="H154" i="105"/>
  <c r="H185" i="105"/>
  <c r="H205" i="105"/>
  <c r="E210" i="105"/>
  <c r="E215" i="105"/>
  <c r="E229" i="105"/>
  <c r="E248" i="105"/>
  <c r="H263" i="105"/>
  <c r="E279" i="105"/>
  <c r="E109" i="105"/>
  <c r="E121" i="105"/>
  <c r="H127" i="105"/>
  <c r="E134" i="105"/>
  <c r="E153" i="105"/>
  <c r="H159" i="105"/>
  <c r="H170" i="105"/>
  <c r="E182" i="105"/>
  <c r="E183" i="105"/>
  <c r="H189" i="105"/>
  <c r="E194" i="105"/>
  <c r="E205" i="105"/>
  <c r="E209" i="105"/>
  <c r="E214" i="105"/>
  <c r="E218" i="105"/>
  <c r="E232" i="105"/>
  <c r="H237" i="105"/>
  <c r="E269" i="105"/>
  <c r="E278" i="105"/>
  <c r="E282" i="105"/>
  <c r="I3" i="105"/>
  <c r="E23" i="105"/>
  <c r="H45" i="105"/>
  <c r="H101" i="105"/>
  <c r="H114" i="105"/>
  <c r="H133" i="105"/>
  <c r="H146" i="105"/>
  <c r="H173" i="105"/>
  <c r="E272" i="105"/>
  <c r="H29" i="105"/>
  <c r="H30" i="105"/>
  <c r="H61" i="105"/>
  <c r="H58" i="105"/>
  <c r="E7" i="105"/>
  <c r="E28" i="105"/>
  <c r="E29" i="105"/>
  <c r="E32" i="105"/>
  <c r="E35" i="105"/>
  <c r="H39" i="105"/>
  <c r="H83" i="105"/>
  <c r="E113" i="105"/>
  <c r="H119" i="105"/>
  <c r="E126" i="105"/>
  <c r="E145" i="105"/>
  <c r="H151" i="105"/>
  <c r="E158" i="105"/>
  <c r="H165" i="105"/>
  <c r="H167" i="105"/>
  <c r="E177" i="105"/>
  <c r="H194" i="105"/>
  <c r="E198" i="105"/>
  <c r="H209" i="105"/>
  <c r="H231" i="105"/>
  <c r="E246" i="105"/>
  <c r="H258" i="105"/>
  <c r="E266" i="105"/>
  <c r="E25" i="105"/>
  <c r="H36" i="105"/>
  <c r="H71" i="105"/>
  <c r="H82" i="105"/>
  <c r="E88" i="105"/>
  <c r="H106" i="105"/>
  <c r="E112" i="105"/>
  <c r="H125" i="105"/>
  <c r="H138" i="105"/>
  <c r="E144" i="105"/>
  <c r="H157" i="105"/>
  <c r="E176" i="105"/>
  <c r="H186" i="105"/>
  <c r="E192" i="105"/>
  <c r="H226" i="105"/>
  <c r="H250" i="105"/>
  <c r="H261" i="105"/>
  <c r="H276" i="105"/>
  <c r="H197" i="105"/>
  <c r="H255" i="105"/>
  <c r="H260" i="105"/>
  <c r="E261" i="105"/>
  <c r="E271" i="105"/>
  <c r="H143" i="105"/>
  <c r="E12" i="105"/>
  <c r="E18" i="105"/>
  <c r="E21" i="105"/>
  <c r="E27" i="105"/>
  <c r="E47" i="105"/>
  <c r="H53" i="105"/>
  <c r="E69" i="105"/>
  <c r="E81" i="105"/>
  <c r="H98" i="105"/>
  <c r="E104" i="105"/>
  <c r="E111" i="105"/>
  <c r="H117" i="105"/>
  <c r="H130" i="105"/>
  <c r="E136" i="105"/>
  <c r="E143" i="105"/>
  <c r="H149" i="105"/>
  <c r="H162" i="105"/>
  <c r="E169" i="105"/>
  <c r="H181" i="105"/>
  <c r="E185" i="105"/>
  <c r="E201" i="105"/>
  <c r="E206" i="105"/>
  <c r="E221" i="105"/>
  <c r="E249" i="105"/>
  <c r="E255" i="105"/>
  <c r="E274" i="105"/>
  <c r="H14" i="105"/>
  <c r="C8" i="104"/>
  <c r="H17" i="105"/>
  <c r="H20" i="105"/>
  <c r="H28" i="105"/>
  <c r="N35" i="105"/>
  <c r="E45" i="105"/>
  <c r="N58" i="105"/>
  <c r="E61" i="105"/>
  <c r="E98" i="105"/>
  <c r="E106" i="105"/>
  <c r="E114" i="105"/>
  <c r="E122" i="105"/>
  <c r="E130" i="105"/>
  <c r="E138" i="105"/>
  <c r="E146" i="105"/>
  <c r="E154" i="105"/>
  <c r="E162" i="105"/>
  <c r="E175" i="105"/>
  <c r="H177" i="105"/>
  <c r="E197" i="105"/>
  <c r="H213" i="105"/>
  <c r="H271" i="105"/>
  <c r="H277" i="105"/>
  <c r="E133" i="105"/>
  <c r="H168" i="105"/>
  <c r="E189" i="105"/>
  <c r="H10" i="105"/>
  <c r="H6" i="105"/>
  <c r="H9" i="105"/>
  <c r="H31" i="105"/>
  <c r="E50" i="105"/>
  <c r="H66" i="105"/>
  <c r="H67" i="105"/>
  <c r="E78" i="105"/>
  <c r="H85" i="105"/>
  <c r="E94" i="105"/>
  <c r="H97" i="105"/>
  <c r="H105" i="105"/>
  <c r="H113" i="105"/>
  <c r="H121" i="105"/>
  <c r="H129" i="105"/>
  <c r="H137" i="105"/>
  <c r="H145" i="105"/>
  <c r="H153" i="105"/>
  <c r="H161" i="105"/>
  <c r="H178" i="105"/>
  <c r="E186" i="105"/>
  <c r="E237" i="105"/>
  <c r="H247" i="105"/>
  <c r="H253" i="105"/>
  <c r="H25" i="105"/>
  <c r="C11" i="104"/>
  <c r="E141" i="105"/>
  <c r="H21" i="105"/>
  <c r="H42" i="105"/>
  <c r="H43" i="105"/>
  <c r="C21" i="104"/>
  <c r="H56" i="105"/>
  <c r="H57" i="105"/>
  <c r="H59" i="105"/>
  <c r="C29" i="104"/>
  <c r="H75" i="105"/>
  <c r="H79" i="105"/>
  <c r="E87" i="105"/>
  <c r="H91" i="105"/>
  <c r="H95" i="105"/>
  <c r="H104" i="105"/>
  <c r="H112" i="105"/>
  <c r="H120" i="105"/>
  <c r="H128" i="105"/>
  <c r="H136" i="105"/>
  <c r="H144" i="105"/>
  <c r="H152" i="105"/>
  <c r="H160" i="105"/>
  <c r="H176" i="105"/>
  <c r="E217" i="105"/>
  <c r="H223" i="105"/>
  <c r="H229" i="105"/>
  <c r="E234" i="105"/>
  <c r="H252" i="105"/>
  <c r="E264" i="105"/>
  <c r="H266" i="105"/>
  <c r="E270" i="105"/>
  <c r="E281" i="105"/>
  <c r="H37" i="105"/>
  <c r="E55" i="105"/>
  <c r="H64" i="105"/>
  <c r="H65" i="105"/>
  <c r="H72" i="105"/>
  <c r="H73" i="105"/>
  <c r="H242" i="105"/>
  <c r="C34" i="104"/>
  <c r="E101" i="105"/>
  <c r="H11" i="105"/>
  <c r="H16" i="105"/>
  <c r="H19" i="105"/>
  <c r="H191" i="105"/>
  <c r="H193" i="105"/>
  <c r="H199" i="105"/>
  <c r="E216" i="105"/>
  <c r="H217" i="105"/>
  <c r="H218" i="105"/>
  <c r="E222" i="105"/>
  <c r="E233" i="105"/>
  <c r="H239" i="105"/>
  <c r="H245" i="105"/>
  <c r="E250" i="105"/>
  <c r="H268" i="105"/>
  <c r="E280" i="105"/>
  <c r="C5" i="104"/>
  <c r="H8" i="105"/>
  <c r="E30" i="105"/>
  <c r="E64" i="105"/>
  <c r="H77" i="105"/>
  <c r="H89" i="105"/>
  <c r="H93" i="105"/>
  <c r="H169" i="105"/>
  <c r="H184" i="105"/>
  <c r="H201" i="105"/>
  <c r="H207" i="105"/>
  <c r="H215" i="105"/>
  <c r="H221" i="105"/>
  <c r="E226" i="105"/>
  <c r="E256" i="105"/>
  <c r="E262" i="105"/>
  <c r="E273" i="105"/>
  <c r="H279" i="105"/>
  <c r="H285" i="105"/>
  <c r="H225" i="105"/>
  <c r="H233" i="105"/>
  <c r="H241" i="105"/>
  <c r="H249" i="105"/>
  <c r="H257" i="105"/>
  <c r="H265" i="105"/>
  <c r="H273" i="105"/>
  <c r="H281" i="105"/>
  <c r="H192" i="105"/>
  <c r="H200" i="105"/>
  <c r="H208" i="105"/>
  <c r="H216" i="105"/>
  <c r="H224" i="105"/>
  <c r="H232" i="105"/>
  <c r="H240" i="105"/>
  <c r="H248" i="105"/>
  <c r="H256" i="105"/>
  <c r="H264" i="105"/>
  <c r="H272" i="105"/>
  <c r="H280" i="105"/>
  <c r="H251" i="105"/>
  <c r="H259" i="105"/>
  <c r="H267" i="105"/>
  <c r="H275" i="105"/>
  <c r="H283" i="105"/>
  <c r="H115" i="105"/>
  <c r="E115" i="105"/>
  <c r="H147" i="105"/>
  <c r="E147" i="105"/>
  <c r="H171" i="105"/>
  <c r="E171" i="105"/>
  <c r="H179" i="105"/>
  <c r="E179" i="105"/>
  <c r="H187" i="105"/>
  <c r="E187" i="105"/>
  <c r="H195" i="105"/>
  <c r="E195" i="105"/>
  <c r="H203" i="105"/>
  <c r="E203" i="105"/>
  <c r="H211" i="105"/>
  <c r="E211" i="105"/>
  <c r="H219" i="105"/>
  <c r="E219" i="105"/>
  <c r="H227" i="105"/>
  <c r="E227" i="105"/>
  <c r="H235" i="105"/>
  <c r="E235" i="105"/>
  <c r="H243" i="105"/>
  <c r="E243" i="105"/>
  <c r="H7" i="105"/>
  <c r="E8" i="105"/>
  <c r="H15" i="105"/>
  <c r="E16" i="105"/>
  <c r="H18" i="105"/>
  <c r="E19" i="105"/>
  <c r="E24" i="105"/>
  <c r="H27" i="105"/>
  <c r="H44" i="105"/>
  <c r="E44" i="105"/>
  <c r="E46" i="105"/>
  <c r="H46" i="105"/>
  <c r="H50" i="105"/>
  <c r="H76" i="105"/>
  <c r="E76" i="105"/>
  <c r="H92" i="105"/>
  <c r="E92" i="105"/>
  <c r="H96" i="105"/>
  <c r="H107" i="105"/>
  <c r="E107" i="105"/>
  <c r="E66" i="105"/>
  <c r="H99" i="105"/>
  <c r="E99" i="105"/>
  <c r="H131" i="105"/>
  <c r="E131" i="105"/>
  <c r="H163" i="105"/>
  <c r="E163" i="105"/>
  <c r="E6" i="105"/>
  <c r="H13" i="105"/>
  <c r="E14" i="105"/>
  <c r="E20" i="105"/>
  <c r="H22" i="105"/>
  <c r="H26" i="105"/>
  <c r="E40" i="105"/>
  <c r="E43" i="105"/>
  <c r="H52" i="105"/>
  <c r="E52" i="105"/>
  <c r="E54" i="105"/>
  <c r="H54" i="105"/>
  <c r="N102" i="105"/>
  <c r="H102" i="105"/>
  <c r="N110" i="105"/>
  <c r="H110" i="105"/>
  <c r="N118" i="105"/>
  <c r="H118" i="105"/>
  <c r="N126" i="105"/>
  <c r="H126" i="105"/>
  <c r="N134" i="105"/>
  <c r="H134" i="105"/>
  <c r="N142" i="105"/>
  <c r="H142" i="105"/>
  <c r="N150" i="105"/>
  <c r="H150" i="105"/>
  <c r="N158" i="105"/>
  <c r="H158" i="105"/>
  <c r="N166" i="105"/>
  <c r="H166" i="105"/>
  <c r="N174" i="105"/>
  <c r="H174" i="105"/>
  <c r="N182" i="105"/>
  <c r="H182" i="105"/>
  <c r="N190" i="105"/>
  <c r="H190" i="105"/>
  <c r="N198" i="105"/>
  <c r="H198" i="105"/>
  <c r="N206" i="105"/>
  <c r="H206" i="105"/>
  <c r="N214" i="105"/>
  <c r="H214" i="105"/>
  <c r="N222" i="105"/>
  <c r="H222" i="105"/>
  <c r="N230" i="105"/>
  <c r="H230" i="105"/>
  <c r="N238" i="105"/>
  <c r="H238" i="105"/>
  <c r="H123" i="105"/>
  <c r="E123" i="105"/>
  <c r="H155" i="105"/>
  <c r="E155" i="105"/>
  <c r="E11" i="105"/>
  <c r="E17" i="105"/>
  <c r="E31" i="105"/>
  <c r="H34" i="105"/>
  <c r="E34" i="105"/>
  <c r="H41" i="105"/>
  <c r="E42" i="105"/>
  <c r="H55" i="105"/>
  <c r="H24" i="105"/>
  <c r="E26" i="105"/>
  <c r="H33" i="105"/>
  <c r="E51" i="105"/>
  <c r="H60" i="105"/>
  <c r="E60" i="105"/>
  <c r="E62" i="105"/>
  <c r="H62" i="105"/>
  <c r="H84" i="105"/>
  <c r="E84" i="105"/>
  <c r="H88" i="105"/>
  <c r="E9" i="105"/>
  <c r="H48" i="105"/>
  <c r="H49" i="105"/>
  <c r="H51" i="105"/>
  <c r="H63" i="105"/>
  <c r="H68" i="105"/>
  <c r="E68" i="105"/>
  <c r="H80" i="105"/>
  <c r="H81" i="105"/>
  <c r="H100" i="105"/>
  <c r="E100" i="105"/>
  <c r="H108" i="105"/>
  <c r="E108" i="105"/>
  <c r="H116" i="105"/>
  <c r="E116" i="105"/>
  <c r="H124" i="105"/>
  <c r="E124" i="105"/>
  <c r="H132" i="105"/>
  <c r="E132" i="105"/>
  <c r="H140" i="105"/>
  <c r="E140" i="105"/>
  <c r="H148" i="105"/>
  <c r="E148" i="105"/>
  <c r="H156" i="105"/>
  <c r="E156" i="105"/>
  <c r="H164" i="105"/>
  <c r="E164" i="105"/>
  <c r="H172" i="105"/>
  <c r="E172" i="105"/>
  <c r="H180" i="105"/>
  <c r="E180" i="105"/>
  <c r="H188" i="105"/>
  <c r="E188" i="105"/>
  <c r="H196" i="105"/>
  <c r="E196" i="105"/>
  <c r="H204" i="105"/>
  <c r="E204" i="105"/>
  <c r="H212" i="105"/>
  <c r="E212" i="105"/>
  <c r="H220" i="105"/>
  <c r="E220" i="105"/>
  <c r="H228" i="105"/>
  <c r="E228" i="105"/>
  <c r="H236" i="105"/>
  <c r="E236" i="105"/>
  <c r="H244" i="105"/>
  <c r="E244" i="105"/>
  <c r="H139" i="105"/>
  <c r="E139" i="105"/>
  <c r="H23" i="105"/>
  <c r="H38" i="105"/>
  <c r="H40" i="105"/>
  <c r="E59" i="105"/>
  <c r="E41" i="105"/>
  <c r="E49" i="105"/>
  <c r="E57" i="105"/>
  <c r="E65" i="105"/>
  <c r="H70" i="105"/>
  <c r="E73" i="105"/>
  <c r="H78" i="105"/>
  <c r="H86" i="105"/>
  <c r="H94" i="105"/>
  <c r="H246" i="105"/>
  <c r="H254" i="105"/>
  <c r="H262" i="105"/>
  <c r="H270" i="105"/>
  <c r="H278" i="105"/>
  <c r="E75" i="105"/>
  <c r="E83" i="105"/>
  <c r="E91" i="105"/>
  <c r="E251" i="105"/>
  <c r="E259" i="105"/>
  <c r="E267" i="105"/>
  <c r="E275" i="105"/>
  <c r="E283" i="105"/>
  <c r="E252" i="105"/>
  <c r="E260" i="105"/>
  <c r="E268" i="105"/>
  <c r="E276" i="105"/>
  <c r="E284" i="105"/>
  <c r="I2" i="104"/>
  <c r="E2" i="104"/>
  <c r="D70" i="104"/>
  <c r="D69" i="104"/>
  <c r="D68" i="104"/>
  <c r="D67" i="104"/>
  <c r="D66" i="104"/>
  <c r="D65" i="104"/>
  <c r="D64" i="104"/>
  <c r="D63" i="104"/>
  <c r="D62" i="104"/>
  <c r="D61" i="104"/>
  <c r="D60" i="104"/>
  <c r="D59" i="104"/>
  <c r="D58" i="104"/>
  <c r="D57" i="104"/>
  <c r="D56" i="104"/>
  <c r="D55" i="104"/>
  <c r="D54" i="104"/>
  <c r="D53" i="104"/>
  <c r="D52" i="104"/>
  <c r="D51" i="104"/>
  <c r="D50" i="104"/>
  <c r="D49" i="104"/>
  <c r="D48" i="104"/>
  <c r="D47" i="104"/>
  <c r="D46" i="104"/>
  <c r="D45" i="104"/>
  <c r="D44" i="104"/>
  <c r="D43" i="104"/>
  <c r="D42" i="104"/>
  <c r="D41" i="104"/>
  <c r="D40" i="104"/>
  <c r="D39" i="104"/>
  <c r="D38" i="104"/>
  <c r="D37" i="104"/>
  <c r="D36" i="104"/>
  <c r="D35" i="104"/>
  <c r="D34" i="104"/>
  <c r="D33" i="104"/>
  <c r="D32" i="104"/>
  <c r="D31" i="104"/>
  <c r="D30" i="104"/>
  <c r="D29" i="104"/>
  <c r="D28" i="104"/>
  <c r="D27" i="104"/>
  <c r="D26" i="104"/>
  <c r="D25" i="104"/>
  <c r="D24" i="104"/>
  <c r="D23" i="104"/>
  <c r="D22" i="104"/>
  <c r="H22" i="104" s="1"/>
  <c r="J22" i="104" s="1"/>
  <c r="D21" i="104"/>
  <c r="D20" i="104"/>
  <c r="D19" i="104"/>
  <c r="D18" i="104"/>
  <c r="D17" i="104"/>
  <c r="D16" i="104"/>
  <c r="D15" i="104"/>
  <c r="D13" i="104"/>
  <c r="D12" i="104"/>
  <c r="D11" i="104"/>
  <c r="D10" i="104"/>
  <c r="F10" i="104" s="1"/>
  <c r="D9" i="104"/>
  <c r="D7" i="104"/>
  <c r="D6" i="104"/>
  <c r="D5" i="104"/>
  <c r="H5" i="104" s="1"/>
  <c r="J5" i="104" s="1"/>
  <c r="F4" i="99"/>
  <c r="F5" i="99"/>
  <c r="F6" i="99"/>
  <c r="F7" i="99"/>
  <c r="F8" i="99"/>
  <c r="F9" i="99"/>
  <c r="F10" i="99"/>
  <c r="F11" i="99"/>
  <c r="F12" i="99"/>
  <c r="F13" i="99"/>
  <c r="F14" i="99"/>
  <c r="F15" i="99"/>
  <c r="F16" i="99"/>
  <c r="F17" i="99"/>
  <c r="F18" i="99"/>
  <c r="F19" i="99"/>
  <c r="F20" i="99"/>
  <c r="F21" i="99"/>
  <c r="F22" i="99"/>
  <c r="F23" i="99"/>
  <c r="F24" i="99"/>
  <c r="F25" i="99"/>
  <c r="F26" i="99"/>
  <c r="F27" i="99"/>
  <c r="F28" i="99"/>
  <c r="F29" i="99"/>
  <c r="F30" i="99"/>
  <c r="F31" i="99"/>
  <c r="F32" i="99"/>
  <c r="F33" i="99"/>
  <c r="F34" i="99"/>
  <c r="F35" i="99"/>
  <c r="F36" i="99"/>
  <c r="F37" i="99"/>
  <c r="F38" i="99"/>
  <c r="F39" i="99"/>
  <c r="F40" i="99"/>
  <c r="F41" i="99"/>
  <c r="F42" i="99"/>
  <c r="F43" i="99"/>
  <c r="F44" i="99"/>
  <c r="F45" i="99"/>
  <c r="F46" i="99"/>
  <c r="F47" i="99"/>
  <c r="F48" i="99"/>
  <c r="F49" i="99"/>
  <c r="F50" i="99"/>
  <c r="F51" i="99"/>
  <c r="F52" i="99"/>
  <c r="F53" i="99"/>
  <c r="F54" i="99"/>
  <c r="F55" i="99"/>
  <c r="F56" i="99"/>
  <c r="F57" i="99"/>
  <c r="F58" i="99"/>
  <c r="F59" i="99"/>
  <c r="F60" i="99"/>
  <c r="F61" i="99"/>
  <c r="F62" i="99"/>
  <c r="F63" i="99"/>
  <c r="F64" i="99"/>
  <c r="F65" i="99"/>
  <c r="F66" i="99"/>
  <c r="F67" i="99"/>
  <c r="F68" i="99"/>
  <c r="F69" i="99"/>
  <c r="F70" i="99"/>
  <c r="F71" i="99"/>
  <c r="F72" i="99"/>
  <c r="F73" i="99"/>
  <c r="F74" i="99"/>
  <c r="F75" i="99"/>
  <c r="F76" i="99"/>
  <c r="F77" i="99"/>
  <c r="F78" i="99"/>
  <c r="F79" i="99"/>
  <c r="F80" i="99"/>
  <c r="F81" i="99"/>
  <c r="F82" i="99"/>
  <c r="F83" i="99"/>
  <c r="F84" i="99"/>
  <c r="F85" i="99"/>
  <c r="F86" i="99"/>
  <c r="F87" i="99"/>
  <c r="F88" i="99"/>
  <c r="F89" i="99"/>
  <c r="F90" i="99"/>
  <c r="F91" i="99"/>
  <c r="F92" i="99"/>
  <c r="F93" i="99"/>
  <c r="F94" i="99"/>
  <c r="F95" i="99"/>
  <c r="F96" i="99"/>
  <c r="F97" i="99"/>
  <c r="F98" i="99"/>
  <c r="F99" i="99"/>
  <c r="F100" i="99"/>
  <c r="F101" i="99"/>
  <c r="F102" i="99"/>
  <c r="F103" i="99"/>
  <c r="F104" i="99"/>
  <c r="F105" i="99"/>
  <c r="F106" i="99"/>
  <c r="F107" i="99"/>
  <c r="F108" i="99"/>
  <c r="F109" i="99"/>
  <c r="F110" i="99"/>
  <c r="F111" i="99"/>
  <c r="F112" i="99"/>
  <c r="F113" i="99"/>
  <c r="F114" i="99"/>
  <c r="F115" i="99"/>
  <c r="F116" i="99"/>
  <c r="F117" i="99"/>
  <c r="F118" i="99"/>
  <c r="F119" i="99"/>
  <c r="F120" i="99"/>
  <c r="F121" i="99"/>
  <c r="F122" i="99"/>
  <c r="F3" i="99"/>
  <c r="F123" i="99" s="1"/>
  <c r="E3" i="105" l="1"/>
  <c r="H3" i="105"/>
  <c r="C2" i="104"/>
  <c r="F7" i="104"/>
  <c r="H7" i="104"/>
  <c r="J7" i="104" s="1"/>
  <c r="F14" i="104"/>
  <c r="H14" i="104"/>
  <c r="J14" i="104" s="1"/>
  <c r="F30" i="104"/>
  <c r="H30" i="104"/>
  <c r="J30" i="104" s="1"/>
  <c r="H32" i="104"/>
  <c r="J32" i="104" s="1"/>
  <c r="F32" i="104"/>
  <c r="F55" i="104"/>
  <c r="H55" i="104"/>
  <c r="J55" i="104" s="1"/>
  <c r="F67" i="104"/>
  <c r="H67" i="104"/>
  <c r="J67" i="104" s="1"/>
  <c r="H11" i="104"/>
  <c r="J11" i="104" s="1"/>
  <c r="F11" i="104"/>
  <c r="F17" i="104"/>
  <c r="H17" i="104"/>
  <c r="J17" i="104" s="1"/>
  <c r="H24" i="104"/>
  <c r="J24" i="104" s="1"/>
  <c r="F24" i="104"/>
  <c r="F34" i="104"/>
  <c r="H34" i="104"/>
  <c r="J34" i="104" s="1"/>
  <c r="H41" i="104"/>
  <c r="J41" i="104" s="1"/>
  <c r="F41" i="104"/>
  <c r="F47" i="104"/>
  <c r="H47" i="104"/>
  <c r="J47" i="104" s="1"/>
  <c r="F58" i="104"/>
  <c r="H58" i="104"/>
  <c r="J58" i="104" s="1"/>
  <c r="F60" i="104"/>
  <c r="H60" i="104"/>
  <c r="J60" i="104" s="1"/>
  <c r="F64" i="104"/>
  <c r="H64" i="104"/>
  <c r="J64" i="104" s="1"/>
  <c r="H28" i="104"/>
  <c r="J28" i="104" s="1"/>
  <c r="F28" i="104"/>
  <c r="H33" i="104"/>
  <c r="J33" i="104" s="1"/>
  <c r="F33" i="104"/>
  <c r="F68" i="104"/>
  <c r="H68" i="104"/>
  <c r="J68" i="104" s="1"/>
  <c r="H35" i="104"/>
  <c r="J35" i="104" s="1"/>
  <c r="F35" i="104"/>
  <c r="F38" i="104"/>
  <c r="H38" i="104"/>
  <c r="J38" i="104" s="1"/>
  <c r="F44" i="104"/>
  <c r="H44" i="104"/>
  <c r="J44" i="104" s="1"/>
  <c r="H61" i="104"/>
  <c r="J61" i="104" s="1"/>
  <c r="F61" i="104"/>
  <c r="H9" i="104"/>
  <c r="J9" i="104" s="1"/>
  <c r="F9" i="104"/>
  <c r="H12" i="104"/>
  <c r="J12" i="104" s="1"/>
  <c r="F12" i="104"/>
  <c r="F15" i="104"/>
  <c r="H15" i="104"/>
  <c r="J15" i="104" s="1"/>
  <c r="F18" i="104"/>
  <c r="H18" i="104"/>
  <c r="J18" i="104" s="1"/>
  <c r="F29" i="104"/>
  <c r="H29" i="104"/>
  <c r="J29" i="104" s="1"/>
  <c r="F48" i="104"/>
  <c r="H48" i="104"/>
  <c r="J48" i="104" s="1"/>
  <c r="F49" i="104"/>
  <c r="H49" i="104"/>
  <c r="J49" i="104" s="1"/>
  <c r="F50" i="104"/>
  <c r="H50" i="104"/>
  <c r="J50" i="104" s="1"/>
  <c r="F53" i="104"/>
  <c r="H53" i="104"/>
  <c r="J53" i="104" s="1"/>
  <c r="H56" i="104"/>
  <c r="J56" i="104" s="1"/>
  <c r="F56" i="104"/>
  <c r="H69" i="104"/>
  <c r="J69" i="104" s="1"/>
  <c r="F69" i="104"/>
  <c r="F13" i="104"/>
  <c r="H13" i="104"/>
  <c r="J13" i="104" s="1"/>
  <c r="H19" i="104"/>
  <c r="J19" i="104" s="1"/>
  <c r="F19" i="104"/>
  <c r="F21" i="104"/>
  <c r="H21" i="104"/>
  <c r="J21" i="104" s="1"/>
  <c r="F25" i="104"/>
  <c r="H25" i="104"/>
  <c r="J25" i="104" s="1"/>
  <c r="H36" i="104"/>
  <c r="J36" i="104" s="1"/>
  <c r="F36" i="104"/>
  <c r="H42" i="104"/>
  <c r="J42" i="104" s="1"/>
  <c r="F42" i="104"/>
  <c r="F45" i="104"/>
  <c r="H45" i="104"/>
  <c r="J45" i="104" s="1"/>
  <c r="H62" i="104"/>
  <c r="J62" i="104" s="1"/>
  <c r="F62" i="104"/>
  <c r="H27" i="104"/>
  <c r="J27" i="104" s="1"/>
  <c r="F27" i="104"/>
  <c r="H31" i="104"/>
  <c r="J31" i="104" s="1"/>
  <c r="F31" i="104"/>
  <c r="F51" i="104"/>
  <c r="H51" i="104"/>
  <c r="J51" i="104" s="1"/>
  <c r="H52" i="104"/>
  <c r="J52" i="104" s="1"/>
  <c r="F52" i="104"/>
  <c r="F54" i="104"/>
  <c r="H54" i="104"/>
  <c r="J54" i="104" s="1"/>
  <c r="F65" i="104"/>
  <c r="H65" i="104"/>
  <c r="J65" i="104" s="1"/>
  <c r="H66" i="104"/>
  <c r="J66" i="104" s="1"/>
  <c r="F66" i="104"/>
  <c r="H70" i="104"/>
  <c r="J70" i="104" s="1"/>
  <c r="F70" i="104"/>
  <c r="H6" i="104"/>
  <c r="J6" i="104" s="1"/>
  <c r="F6" i="104"/>
  <c r="H10" i="104"/>
  <c r="J10" i="104" s="1"/>
  <c r="F16" i="104"/>
  <c r="H16" i="104"/>
  <c r="J16" i="104" s="1"/>
  <c r="H20" i="104"/>
  <c r="J20" i="104" s="1"/>
  <c r="F20" i="104"/>
  <c r="F22" i="104"/>
  <c r="H23" i="104"/>
  <c r="J23" i="104" s="1"/>
  <c r="F23" i="104"/>
  <c r="F26" i="104"/>
  <c r="H26" i="104"/>
  <c r="J26" i="104" s="1"/>
  <c r="H37" i="104"/>
  <c r="J37" i="104" s="1"/>
  <c r="F37" i="104"/>
  <c r="F39" i="104"/>
  <c r="H39" i="104"/>
  <c r="J39" i="104" s="1"/>
  <c r="H40" i="104"/>
  <c r="J40" i="104" s="1"/>
  <c r="F40" i="104"/>
  <c r="H43" i="104"/>
  <c r="J43" i="104" s="1"/>
  <c r="F43" i="104"/>
  <c r="F46" i="104"/>
  <c r="H46" i="104"/>
  <c r="J46" i="104" s="1"/>
  <c r="H57" i="104"/>
  <c r="J57" i="104" s="1"/>
  <c r="F57" i="104"/>
  <c r="H59" i="104"/>
  <c r="J59" i="104" s="1"/>
  <c r="F59" i="104"/>
  <c r="H63" i="104"/>
  <c r="J63" i="104" s="1"/>
  <c r="F63" i="104"/>
  <c r="F5" i="104"/>
  <c r="C123" i="99"/>
  <c r="C18" i="97"/>
  <c r="I35" i="103"/>
  <c r="F35" i="103"/>
  <c r="E35" i="103"/>
  <c r="D35" i="103"/>
  <c r="I34" i="103"/>
  <c r="E34" i="103"/>
  <c r="D34" i="103"/>
  <c r="I33" i="103"/>
  <c r="F33" i="103"/>
  <c r="E33" i="103"/>
  <c r="D33" i="103"/>
  <c r="I32" i="103"/>
  <c r="F32" i="103"/>
  <c r="E32" i="103"/>
  <c r="D32" i="103"/>
  <c r="I31" i="103"/>
  <c r="F31" i="103"/>
  <c r="E31" i="103"/>
  <c r="D31" i="103"/>
  <c r="I30" i="103"/>
  <c r="E30" i="103"/>
  <c r="D30" i="103"/>
  <c r="I29" i="103"/>
  <c r="F29" i="103"/>
  <c r="E29" i="103"/>
  <c r="D29" i="103"/>
  <c r="I28" i="103"/>
  <c r="F28" i="103"/>
  <c r="E28" i="103"/>
  <c r="D28" i="103"/>
  <c r="I27" i="103"/>
  <c r="F27" i="103"/>
  <c r="E27" i="103"/>
  <c r="D27" i="103"/>
  <c r="I26" i="103"/>
  <c r="F26" i="103"/>
  <c r="E26" i="103"/>
  <c r="D26" i="103"/>
  <c r="I25" i="103"/>
  <c r="F25" i="103"/>
  <c r="E25" i="103"/>
  <c r="D25" i="103"/>
  <c r="I24" i="103"/>
  <c r="F24" i="103"/>
  <c r="E24" i="103"/>
  <c r="D24" i="103"/>
  <c r="I23" i="103"/>
  <c r="F23" i="103"/>
  <c r="E23" i="103"/>
  <c r="D23" i="103"/>
  <c r="I22" i="103"/>
  <c r="F22" i="103"/>
  <c r="E22" i="103"/>
  <c r="D22" i="103"/>
  <c r="I21" i="103"/>
  <c r="F21" i="103"/>
  <c r="E21" i="103"/>
  <c r="D21" i="103"/>
  <c r="I20" i="103"/>
  <c r="F20" i="103"/>
  <c r="E20" i="103"/>
  <c r="D20" i="103"/>
  <c r="I19" i="103"/>
  <c r="F19" i="103"/>
  <c r="E19" i="103"/>
  <c r="D19" i="103"/>
  <c r="I18" i="103"/>
  <c r="F18" i="103"/>
  <c r="E18" i="103"/>
  <c r="D18" i="103"/>
  <c r="I17" i="103"/>
  <c r="F17" i="103"/>
  <c r="E17" i="103"/>
  <c r="D17" i="103"/>
  <c r="I16" i="103"/>
  <c r="F16" i="103"/>
  <c r="E16" i="103"/>
  <c r="D16" i="103"/>
  <c r="I15" i="103"/>
  <c r="F15" i="103"/>
  <c r="E15" i="103"/>
  <c r="D15" i="103"/>
  <c r="I14" i="103"/>
  <c r="F14" i="103"/>
  <c r="E14" i="103"/>
  <c r="D14" i="103"/>
  <c r="I13" i="103"/>
  <c r="F13" i="103"/>
  <c r="E13" i="103"/>
  <c r="D13" i="103"/>
  <c r="I12" i="103"/>
  <c r="F12" i="103"/>
  <c r="E12" i="103"/>
  <c r="D12" i="103"/>
  <c r="I11" i="103"/>
  <c r="F11" i="103"/>
  <c r="E11" i="103"/>
  <c r="D11" i="103"/>
  <c r="I10" i="103"/>
  <c r="F10" i="103"/>
  <c r="E10" i="103"/>
  <c r="D10" i="103"/>
  <c r="I9" i="103"/>
  <c r="F9" i="103"/>
  <c r="E9" i="103"/>
  <c r="D9" i="103"/>
  <c r="I8" i="103"/>
  <c r="F8" i="103"/>
  <c r="E8" i="103"/>
  <c r="D8" i="103"/>
  <c r="I7" i="103"/>
  <c r="F7" i="103"/>
  <c r="E7" i="103"/>
  <c r="D7" i="103"/>
  <c r="I6" i="103"/>
  <c r="F6" i="103"/>
  <c r="E6" i="103"/>
  <c r="D6" i="103"/>
  <c r="I5" i="103"/>
  <c r="F5" i="103"/>
  <c r="E5" i="103"/>
  <c r="D5" i="103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5" i="8"/>
  <c r="F6" i="8"/>
  <c r="F7" i="8"/>
  <c r="F8" i="8"/>
  <c r="F9" i="8"/>
  <c r="F10" i="8"/>
  <c r="F11" i="8"/>
  <c r="F12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5" i="8"/>
  <c r="O298" i="92"/>
  <c r="O298" i="96"/>
  <c r="T34" i="8"/>
  <c r="W34" i="8"/>
  <c r="S34" i="8"/>
  <c r="R34" i="8"/>
  <c r="W35" i="8"/>
  <c r="T35" i="8"/>
  <c r="S35" i="8"/>
  <c r="R35" i="8"/>
  <c r="M6" i="96"/>
  <c r="L291" i="95"/>
  <c r="F34" i="103" s="1"/>
  <c r="M86" i="93"/>
  <c r="M25" i="93"/>
  <c r="L291" i="91"/>
  <c r="F30" i="103" s="1"/>
  <c r="D36" i="103" l="1"/>
  <c r="E36" i="103"/>
  <c r="F36" i="103"/>
  <c r="I36" i="103"/>
  <c r="F13" i="82"/>
  <c r="M5" i="82"/>
  <c r="M108" i="81"/>
  <c r="D8" i="104" l="1"/>
  <c r="F13" i="8"/>
  <c r="C38" i="103"/>
  <c r="M99" i="77"/>
  <c r="O298" i="70"/>
  <c r="O298" i="71"/>
  <c r="M109" i="73"/>
  <c r="F8" i="104" l="1"/>
  <c r="H8" i="104"/>
  <c r="D2" i="104"/>
  <c r="K38" i="70"/>
  <c r="M36" i="70"/>
  <c r="H2" i="104" l="1"/>
  <c r="J8" i="104"/>
  <c r="J2" i="104" s="1"/>
  <c r="F2" i="104"/>
  <c r="H11" i="98"/>
  <c r="E14" i="98" l="1"/>
  <c r="E12" i="98"/>
  <c r="E7" i="98"/>
  <c r="E9" i="98"/>
  <c r="E10" i="98"/>
  <c r="E11" i="98"/>
  <c r="E8" i="98"/>
  <c r="C25" i="98" l="1"/>
  <c r="P304" i="33" l="1"/>
  <c r="P305" i="33" s="1"/>
  <c r="P306" i="33" s="1"/>
  <c r="O304" i="33"/>
  <c r="N304" i="33"/>
  <c r="P304" i="67"/>
  <c r="P305" i="67" s="1"/>
  <c r="P306" i="67" s="1"/>
  <c r="O304" i="67"/>
  <c r="O305" i="67" s="1"/>
  <c r="O306" i="67" s="1"/>
  <c r="N304" i="67"/>
  <c r="P304" i="70"/>
  <c r="P305" i="70" s="1"/>
  <c r="P306" i="70" s="1"/>
  <c r="O304" i="70"/>
  <c r="O305" i="70" s="1"/>
  <c r="O306" i="70" s="1"/>
  <c r="N304" i="70"/>
  <c r="P304" i="71"/>
  <c r="P305" i="71" s="1"/>
  <c r="P306" i="71" s="1"/>
  <c r="O304" i="71"/>
  <c r="O305" i="71" s="1"/>
  <c r="N304" i="71"/>
  <c r="P304" i="68"/>
  <c r="O304" i="68"/>
  <c r="O305" i="68" s="1"/>
  <c r="O306" i="68" s="1"/>
  <c r="N304" i="68"/>
  <c r="P304" i="69"/>
  <c r="P305" i="69" s="1"/>
  <c r="P306" i="69" s="1"/>
  <c r="P307" i="69" s="1"/>
  <c r="O304" i="69"/>
  <c r="O305" i="69" s="1"/>
  <c r="O306" i="69" s="1"/>
  <c r="N304" i="69"/>
  <c r="P304" i="72"/>
  <c r="P305" i="72" s="1"/>
  <c r="P306" i="72" s="1"/>
  <c r="O304" i="72"/>
  <c r="O305" i="72" s="1"/>
  <c r="O306" i="72" s="1"/>
  <c r="N304" i="72"/>
  <c r="P304" i="73"/>
  <c r="P305" i="73" s="1"/>
  <c r="P306" i="73" s="1"/>
  <c r="O304" i="73"/>
  <c r="N304" i="73"/>
  <c r="P304" i="74"/>
  <c r="P305" i="74" s="1"/>
  <c r="P306" i="74" s="1"/>
  <c r="O304" i="74"/>
  <c r="O305" i="74" s="1"/>
  <c r="O306" i="74" s="1"/>
  <c r="N304" i="74"/>
  <c r="P304" i="75"/>
  <c r="P305" i="75" s="1"/>
  <c r="P306" i="75" s="1"/>
  <c r="O304" i="75"/>
  <c r="O305" i="75" s="1"/>
  <c r="O306" i="75" s="1"/>
  <c r="N304" i="75"/>
  <c r="P304" i="76"/>
  <c r="O304" i="76"/>
  <c r="O305" i="76" s="1"/>
  <c r="O306" i="76" s="1"/>
  <c r="N304" i="76"/>
  <c r="P304" i="77"/>
  <c r="O304" i="77"/>
  <c r="O305" i="77" s="1"/>
  <c r="O306" i="77" s="1"/>
  <c r="O307" i="77" s="1"/>
  <c r="N304" i="77"/>
  <c r="P304" i="78"/>
  <c r="P305" i="78" s="1"/>
  <c r="O304" i="78"/>
  <c r="O305" i="78" s="1"/>
  <c r="N304" i="78"/>
  <c r="P304" i="79"/>
  <c r="P305" i="79" s="1"/>
  <c r="O304" i="79"/>
  <c r="O305" i="79" s="1"/>
  <c r="O306" i="79" s="1"/>
  <c r="N304" i="79"/>
  <c r="P304" i="80"/>
  <c r="P305" i="80" s="1"/>
  <c r="P306" i="80" s="1"/>
  <c r="O304" i="80"/>
  <c r="O305" i="80" s="1"/>
  <c r="O306" i="80" s="1"/>
  <c r="N304" i="80"/>
  <c r="P304" i="81"/>
  <c r="P305" i="81" s="1"/>
  <c r="P306" i="81" s="1"/>
  <c r="O304" i="81"/>
  <c r="O305" i="81" s="1"/>
  <c r="O306" i="81" s="1"/>
  <c r="N304" i="81"/>
  <c r="P304" i="82"/>
  <c r="P305" i="82" s="1"/>
  <c r="P306" i="82" s="1"/>
  <c r="O304" i="82"/>
  <c r="O305" i="82" s="1"/>
  <c r="O306" i="82" s="1"/>
  <c r="N304" i="82"/>
  <c r="P304" i="83"/>
  <c r="P305" i="83" s="1"/>
  <c r="P306" i="83" s="1"/>
  <c r="O304" i="83"/>
  <c r="O305" i="83" s="1"/>
  <c r="O306" i="83" s="1"/>
  <c r="N304" i="83"/>
  <c r="P304" i="84"/>
  <c r="P305" i="84" s="1"/>
  <c r="P306" i="84" s="1"/>
  <c r="O304" i="84"/>
  <c r="N304" i="84"/>
  <c r="P304" i="85"/>
  <c r="O304" i="85"/>
  <c r="O305" i="85" s="1"/>
  <c r="N304" i="85"/>
  <c r="P304" i="86"/>
  <c r="P305" i="86" s="1"/>
  <c r="O304" i="86"/>
  <c r="O305" i="86" s="1"/>
  <c r="N304" i="86"/>
  <c r="P304" i="87"/>
  <c r="P305" i="87" s="1"/>
  <c r="O304" i="87"/>
  <c r="O305" i="87" s="1"/>
  <c r="O306" i="87" s="1"/>
  <c r="N304" i="87"/>
  <c r="P304" i="88"/>
  <c r="P305" i="88" s="1"/>
  <c r="P306" i="88" s="1"/>
  <c r="O304" i="88"/>
  <c r="O305" i="88" s="1"/>
  <c r="O306" i="88" s="1"/>
  <c r="N304" i="88"/>
  <c r="P304" i="89"/>
  <c r="P305" i="89" s="1"/>
  <c r="P306" i="89" s="1"/>
  <c r="O304" i="89"/>
  <c r="O305" i="89" s="1"/>
  <c r="O306" i="89" s="1"/>
  <c r="N304" i="89"/>
  <c r="P304" i="90"/>
  <c r="P305" i="90" s="1"/>
  <c r="P306" i="90" s="1"/>
  <c r="O304" i="90"/>
  <c r="O305" i="90" s="1"/>
  <c r="O306" i="90" s="1"/>
  <c r="N304" i="90"/>
  <c r="P304" i="91"/>
  <c r="P305" i="91" s="1"/>
  <c r="P306" i="91" s="1"/>
  <c r="O304" i="91"/>
  <c r="N304" i="91"/>
  <c r="P304" i="92"/>
  <c r="P305" i="92" s="1"/>
  <c r="P306" i="92" s="1"/>
  <c r="O304" i="92"/>
  <c r="O305" i="92" s="1"/>
  <c r="O306" i="92" s="1"/>
  <c r="N304" i="92"/>
  <c r="P304" i="93"/>
  <c r="O304" i="93"/>
  <c r="O305" i="93" s="1"/>
  <c r="N304" i="93"/>
  <c r="P304" i="94"/>
  <c r="P305" i="94" s="1"/>
  <c r="O304" i="94"/>
  <c r="O305" i="94" s="1"/>
  <c r="N304" i="94"/>
  <c r="P304" i="95"/>
  <c r="P305" i="95" s="1"/>
  <c r="O304" i="95"/>
  <c r="O305" i="95" s="1"/>
  <c r="O306" i="95" s="1"/>
  <c r="N304" i="95"/>
  <c r="P304" i="96"/>
  <c r="P305" i="96" s="1"/>
  <c r="P306" i="96" s="1"/>
  <c r="O304" i="96"/>
  <c r="O305" i="96" s="1"/>
  <c r="O306" i="96" s="1"/>
  <c r="N304" i="96"/>
  <c r="P304" i="66"/>
  <c r="P305" i="66" s="1"/>
  <c r="P306" i="66" s="1"/>
  <c r="O304" i="66"/>
  <c r="O305" i="66" s="1"/>
  <c r="O306" i="66" s="1"/>
  <c r="N304" i="66"/>
  <c r="P306" i="78" l="1"/>
  <c r="P307" i="78" s="1"/>
  <c r="O307" i="75"/>
  <c r="O307" i="68"/>
  <c r="P307" i="71"/>
  <c r="P307" i="84"/>
  <c r="O305" i="84"/>
  <c r="O306" i="84" s="1"/>
  <c r="O307" i="76"/>
  <c r="O307" i="83"/>
  <c r="O307" i="92"/>
  <c r="P307" i="91"/>
  <c r="P305" i="68"/>
  <c r="P306" i="68" s="1"/>
  <c r="P307" i="70"/>
  <c r="P305" i="93"/>
  <c r="P306" i="93" s="1"/>
  <c r="P307" i="92"/>
  <c r="O305" i="91"/>
  <c r="O306" i="91" s="1"/>
  <c r="P305" i="85"/>
  <c r="P306" i="85" s="1"/>
  <c r="P305" i="77"/>
  <c r="P306" i="77" s="1"/>
  <c r="P305" i="76"/>
  <c r="P306" i="76" s="1"/>
  <c r="O307" i="67"/>
  <c r="O305" i="33"/>
  <c r="O306" i="33" s="1"/>
  <c r="O307" i="89"/>
  <c r="P307" i="82"/>
  <c r="O305" i="73"/>
  <c r="O306" i="73" s="1"/>
  <c r="O307" i="70"/>
  <c r="O306" i="71"/>
  <c r="O307" i="71" s="1"/>
  <c r="O306" i="94"/>
  <c r="O307" i="94" s="1"/>
  <c r="O306" i="78"/>
  <c r="O307" i="78" s="1"/>
  <c r="P306" i="94"/>
  <c r="P307" i="94" s="1"/>
  <c r="O307" i="82"/>
  <c r="P306" i="87"/>
  <c r="P307" i="87" s="1"/>
  <c r="O306" i="93"/>
  <c r="O307" i="93" s="1"/>
  <c r="O307" i="74"/>
  <c r="O306" i="86"/>
  <c r="O307" i="86" s="1"/>
  <c r="P307" i="83"/>
  <c r="P307" i="74"/>
  <c r="P307" i="33"/>
  <c r="O306" i="85"/>
  <c r="O307" i="85" s="1"/>
  <c r="O307" i="90"/>
  <c r="P306" i="86"/>
  <c r="P307" i="86" s="1"/>
  <c r="O307" i="66"/>
  <c r="P306" i="95"/>
  <c r="P307" i="95" s="1"/>
  <c r="P307" i="90"/>
  <c r="O307" i="81"/>
  <c r="P306" i="79"/>
  <c r="P307" i="79" s="1"/>
  <c r="P307" i="75"/>
  <c r="P307" i="67"/>
  <c r="P307" i="66"/>
  <c r="O307" i="96"/>
  <c r="P307" i="89"/>
  <c r="O307" i="88"/>
  <c r="P307" i="81"/>
  <c r="O307" i="80"/>
  <c r="P307" i="73"/>
  <c r="O307" i="72"/>
  <c r="P307" i="96"/>
  <c r="O307" i="95"/>
  <c r="P307" i="88"/>
  <c r="O307" i="87"/>
  <c r="P307" i="80"/>
  <c r="O307" i="79"/>
  <c r="P307" i="72"/>
  <c r="O307" i="69"/>
  <c r="P307" i="76" l="1"/>
  <c r="O307" i="91"/>
  <c r="P307" i="77"/>
  <c r="O307" i="33"/>
  <c r="P307" i="93"/>
  <c r="O307" i="84"/>
  <c r="O307" i="73"/>
  <c r="Q39" i="8" s="1"/>
  <c r="P307" i="68"/>
  <c r="P307" i="85"/>
  <c r="E3" i="101"/>
  <c r="E25" i="101" s="1"/>
  <c r="C25" i="101"/>
  <c r="F24" i="98"/>
  <c r="F23" i="98"/>
  <c r="F22" i="98"/>
  <c r="F21" i="98"/>
  <c r="F20" i="98"/>
  <c r="F19" i="98"/>
  <c r="F18" i="98"/>
  <c r="F17" i="98"/>
  <c r="F16" i="98"/>
  <c r="F15" i="98"/>
  <c r="F14" i="98"/>
  <c r="F13" i="98"/>
  <c r="F12" i="98"/>
  <c r="F11" i="98"/>
  <c r="F10" i="98"/>
  <c r="F9" i="98"/>
  <c r="F8" i="98"/>
  <c r="F7" i="98"/>
  <c r="F6" i="98"/>
  <c r="F5" i="98"/>
  <c r="F4" i="98"/>
  <c r="F3" i="98"/>
  <c r="F25" i="98" l="1"/>
  <c r="N26" i="8"/>
  <c r="N27" i="8"/>
  <c r="N28" i="8"/>
  <c r="N280" i="8"/>
  <c r="N281" i="8"/>
  <c r="N282" i="8"/>
  <c r="N283" i="8"/>
  <c r="N284" i="8"/>
  <c r="D25" i="100"/>
  <c r="C25" i="100"/>
  <c r="W33" i="8"/>
  <c r="T33" i="8"/>
  <c r="S33" i="8"/>
  <c r="R33" i="8"/>
  <c r="N6" i="8"/>
  <c r="N7" i="8"/>
  <c r="N8" i="8"/>
  <c r="N9" i="8"/>
  <c r="N10" i="8"/>
  <c r="N11" i="8"/>
  <c r="N12" i="8"/>
  <c r="N13" i="8"/>
  <c r="N14" i="8"/>
  <c r="N15" i="8"/>
  <c r="N17" i="8"/>
  <c r="N18" i="8"/>
  <c r="N19" i="8"/>
  <c r="N20" i="8"/>
  <c r="N21" i="8"/>
  <c r="N22" i="8"/>
  <c r="N23" i="8"/>
  <c r="N24" i="8"/>
  <c r="N25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7" i="8"/>
  <c r="N88" i="8"/>
  <c r="N89" i="8"/>
  <c r="N90" i="8"/>
  <c r="N91" i="8"/>
  <c r="N92" i="8"/>
  <c r="N93" i="8"/>
  <c r="N94" i="8"/>
  <c r="N96" i="8"/>
  <c r="N97" i="8"/>
  <c r="N98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9" i="8"/>
  <c r="N180" i="8"/>
  <c r="N181" i="8"/>
  <c r="N182" i="8"/>
  <c r="N183" i="8"/>
  <c r="N184" i="8"/>
  <c r="N185" i="8"/>
  <c r="N186" i="8"/>
  <c r="N187" i="8"/>
  <c r="N188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95" i="8"/>
  <c r="N177" i="8"/>
  <c r="N47" i="8"/>
  <c r="N46" i="8"/>
  <c r="N48" i="8"/>
  <c r="N99" i="8"/>
  <c r="N100" i="8"/>
  <c r="N139" i="8"/>
  <c r="N140" i="8"/>
  <c r="N272" i="8"/>
  <c r="N123" i="8"/>
  <c r="N178" i="8"/>
  <c r="N44" i="8"/>
  <c r="N86" i="8"/>
  <c r="N273" i="8"/>
  <c r="N274" i="8"/>
  <c r="N275" i="8"/>
  <c r="N276" i="8"/>
  <c r="N277" i="8"/>
  <c r="N278" i="8"/>
  <c r="N279" i="8"/>
  <c r="N5" i="8"/>
  <c r="E6" i="33"/>
  <c r="E7" i="33"/>
  <c r="E8" i="33"/>
  <c r="E9" i="33"/>
  <c r="H9" i="33" s="1"/>
  <c r="E10" i="33"/>
  <c r="E11" i="33"/>
  <c r="H11" i="33" s="1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5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7" i="33"/>
  <c r="E88" i="33"/>
  <c r="E89" i="33"/>
  <c r="E90" i="33"/>
  <c r="E91" i="33"/>
  <c r="E92" i="33"/>
  <c r="H92" i="33" s="1"/>
  <c r="E93" i="33"/>
  <c r="E94" i="33"/>
  <c r="E96" i="33"/>
  <c r="E97" i="33"/>
  <c r="E98" i="33"/>
  <c r="E101" i="33"/>
  <c r="E102" i="33"/>
  <c r="E103" i="33"/>
  <c r="H103" i="33" s="1"/>
  <c r="C103" i="66" s="1"/>
  <c r="E103" i="66" s="1"/>
  <c r="H103" i="66" s="1"/>
  <c r="E104" i="33"/>
  <c r="H104" i="33" s="1"/>
  <c r="E105" i="33"/>
  <c r="H105" i="33" s="1"/>
  <c r="E106" i="33"/>
  <c r="E107" i="33"/>
  <c r="E108" i="33"/>
  <c r="E109" i="33"/>
  <c r="E110" i="33"/>
  <c r="E111" i="33"/>
  <c r="E112" i="33"/>
  <c r="E113" i="33"/>
  <c r="E114" i="33"/>
  <c r="E115" i="33"/>
  <c r="E116" i="33"/>
  <c r="E117" i="33"/>
  <c r="E118" i="33"/>
  <c r="E119" i="33"/>
  <c r="H119" i="33" s="1"/>
  <c r="E120" i="33"/>
  <c r="H120" i="33" s="1"/>
  <c r="E121" i="33"/>
  <c r="H121" i="33" s="1"/>
  <c r="E122" i="33"/>
  <c r="E124" i="33"/>
  <c r="H124" i="33" s="1"/>
  <c r="E125" i="33"/>
  <c r="E126" i="33"/>
  <c r="E127" i="33"/>
  <c r="E128" i="33"/>
  <c r="H128" i="33" s="1"/>
  <c r="E129" i="33"/>
  <c r="H129" i="33" s="1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E146" i="33"/>
  <c r="E147" i="33"/>
  <c r="E148" i="33"/>
  <c r="H148" i="33" s="1"/>
  <c r="E149" i="33"/>
  <c r="E150" i="33"/>
  <c r="E151" i="33"/>
  <c r="E152" i="33"/>
  <c r="E153" i="33"/>
  <c r="E154" i="33"/>
  <c r="H154" i="33" s="1"/>
  <c r="E155" i="33"/>
  <c r="E156" i="33"/>
  <c r="H156" i="33" s="1"/>
  <c r="E157" i="33"/>
  <c r="E158" i="33"/>
  <c r="H158" i="33" s="1"/>
  <c r="E159" i="33"/>
  <c r="E160" i="33"/>
  <c r="E161" i="33"/>
  <c r="E162" i="33"/>
  <c r="E163" i="33"/>
  <c r="E164" i="33"/>
  <c r="E165" i="33"/>
  <c r="E166" i="33"/>
  <c r="H166" i="33" s="1"/>
  <c r="E167" i="33"/>
  <c r="E168" i="33"/>
  <c r="E169" i="33"/>
  <c r="E170" i="33"/>
  <c r="H170" i="33" s="1"/>
  <c r="E171" i="33"/>
  <c r="E172" i="33"/>
  <c r="H172" i="33" s="1"/>
  <c r="C172" i="66" s="1"/>
  <c r="E172" i="66" s="1"/>
  <c r="H172" i="66" s="1"/>
  <c r="E173" i="33"/>
  <c r="E174" i="33"/>
  <c r="H174" i="33" s="1"/>
  <c r="E175" i="33"/>
  <c r="E176" i="33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E194" i="33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E220" i="33"/>
  <c r="E221" i="33"/>
  <c r="E222" i="33"/>
  <c r="E223" i="33"/>
  <c r="E224" i="33"/>
  <c r="E225" i="33"/>
  <c r="E226" i="33"/>
  <c r="E227" i="33"/>
  <c r="E228" i="33"/>
  <c r="E229" i="33"/>
  <c r="E230" i="33"/>
  <c r="E231" i="33"/>
  <c r="E232" i="33"/>
  <c r="E233" i="33"/>
  <c r="E234" i="33"/>
  <c r="E235" i="33"/>
  <c r="E236" i="33"/>
  <c r="E237" i="33"/>
  <c r="E238" i="33"/>
  <c r="E239" i="33"/>
  <c r="E240" i="33"/>
  <c r="H240" i="33" s="1"/>
  <c r="C240" i="66" s="1"/>
  <c r="E241" i="33"/>
  <c r="E242" i="33"/>
  <c r="E243" i="33"/>
  <c r="E244" i="33"/>
  <c r="E245" i="33"/>
  <c r="E246" i="33"/>
  <c r="E247" i="33"/>
  <c r="E248" i="33"/>
  <c r="H248" i="33" s="1"/>
  <c r="E249" i="33"/>
  <c r="E250" i="33"/>
  <c r="E251" i="33"/>
  <c r="E252" i="33"/>
  <c r="E253" i="33"/>
  <c r="E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70" i="33"/>
  <c r="E271" i="33"/>
  <c r="E95" i="33"/>
  <c r="E177" i="33"/>
  <c r="E47" i="33"/>
  <c r="E46" i="33"/>
  <c r="E48" i="33"/>
  <c r="E99" i="33"/>
  <c r="E100" i="33"/>
  <c r="E139" i="33"/>
  <c r="E140" i="33"/>
  <c r="E272" i="33"/>
  <c r="E123" i="33"/>
  <c r="E178" i="33"/>
  <c r="E44" i="33"/>
  <c r="E86" i="33"/>
  <c r="E273" i="33"/>
  <c r="E274" i="33"/>
  <c r="E275" i="33"/>
  <c r="E276" i="33"/>
  <c r="E277" i="33"/>
  <c r="E278" i="33"/>
  <c r="E279" i="33"/>
  <c r="E280" i="33"/>
  <c r="E281" i="33"/>
  <c r="E282" i="33"/>
  <c r="E283" i="33"/>
  <c r="E284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1" i="66"/>
  <c r="K42" i="66"/>
  <c r="K43" i="66"/>
  <c r="K45" i="66"/>
  <c r="K49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7" i="66"/>
  <c r="K88" i="66"/>
  <c r="K89" i="66"/>
  <c r="K90" i="66"/>
  <c r="K91" i="66"/>
  <c r="K92" i="66"/>
  <c r="K93" i="66"/>
  <c r="K94" i="66"/>
  <c r="K96" i="66"/>
  <c r="K97" i="66"/>
  <c r="K98" i="66"/>
  <c r="K101" i="66"/>
  <c r="K102" i="66"/>
  <c r="K103" i="66"/>
  <c r="K104" i="66"/>
  <c r="K105" i="66"/>
  <c r="K106" i="66"/>
  <c r="K107" i="66"/>
  <c r="K108" i="66"/>
  <c r="K109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4" i="66"/>
  <c r="K125" i="66"/>
  <c r="K126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39" i="66"/>
  <c r="K240" i="66"/>
  <c r="K241" i="66"/>
  <c r="K242" i="66"/>
  <c r="K243" i="66"/>
  <c r="K244" i="66"/>
  <c r="K245" i="66"/>
  <c r="K246" i="66"/>
  <c r="K247" i="66"/>
  <c r="K248" i="66"/>
  <c r="K249" i="66"/>
  <c r="K250" i="66"/>
  <c r="K251" i="66"/>
  <c r="K252" i="66"/>
  <c r="K253" i="66"/>
  <c r="K254" i="66"/>
  <c r="K255" i="66"/>
  <c r="K256" i="66"/>
  <c r="K257" i="66"/>
  <c r="K258" i="66"/>
  <c r="K259" i="66"/>
  <c r="K260" i="66"/>
  <c r="K261" i="66"/>
  <c r="K262" i="66"/>
  <c r="K263" i="66"/>
  <c r="K264" i="66"/>
  <c r="K265" i="66"/>
  <c r="K266" i="66"/>
  <c r="K267" i="66"/>
  <c r="K268" i="66"/>
  <c r="K269" i="66"/>
  <c r="K270" i="66"/>
  <c r="K271" i="66"/>
  <c r="K95" i="66"/>
  <c r="K177" i="66"/>
  <c r="K47" i="66"/>
  <c r="K46" i="66"/>
  <c r="K48" i="66"/>
  <c r="K99" i="66"/>
  <c r="K100" i="66"/>
  <c r="K139" i="66"/>
  <c r="K140" i="66"/>
  <c r="K272" i="66"/>
  <c r="K123" i="66"/>
  <c r="K178" i="66"/>
  <c r="K44" i="66"/>
  <c r="K86" i="66"/>
  <c r="K273" i="66"/>
  <c r="K274" i="66"/>
  <c r="K275" i="66"/>
  <c r="K276" i="66"/>
  <c r="K277" i="66"/>
  <c r="K278" i="66"/>
  <c r="K279" i="66"/>
  <c r="K280" i="66"/>
  <c r="K281" i="66"/>
  <c r="K282" i="66"/>
  <c r="K283" i="66"/>
  <c r="K284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1" i="67"/>
  <c r="K42" i="67"/>
  <c r="K43" i="67"/>
  <c r="K45" i="67"/>
  <c r="K49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7" i="67"/>
  <c r="K88" i="67"/>
  <c r="K89" i="67"/>
  <c r="K90" i="67"/>
  <c r="K91" i="67"/>
  <c r="K92" i="67"/>
  <c r="K93" i="67"/>
  <c r="K94" i="67"/>
  <c r="K96" i="67"/>
  <c r="K97" i="67"/>
  <c r="K98" i="67"/>
  <c r="K101" i="67"/>
  <c r="K102" i="67"/>
  <c r="K103" i="67"/>
  <c r="K104" i="67"/>
  <c r="K105" i="67"/>
  <c r="K106" i="67"/>
  <c r="K107" i="67"/>
  <c r="K108" i="67"/>
  <c r="K109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4" i="67"/>
  <c r="K125" i="67"/>
  <c r="K126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225" i="67"/>
  <c r="K226" i="67"/>
  <c r="K227" i="67"/>
  <c r="K228" i="67"/>
  <c r="K229" i="67"/>
  <c r="K230" i="67"/>
  <c r="K231" i="67"/>
  <c r="K232" i="67"/>
  <c r="K233" i="67"/>
  <c r="K234" i="67"/>
  <c r="K235" i="67"/>
  <c r="K236" i="67"/>
  <c r="K237" i="67"/>
  <c r="K238" i="67"/>
  <c r="K239" i="67"/>
  <c r="K240" i="67"/>
  <c r="K241" i="67"/>
  <c r="K242" i="67"/>
  <c r="K243" i="67"/>
  <c r="K244" i="67"/>
  <c r="K245" i="67"/>
  <c r="K246" i="67"/>
  <c r="K247" i="67"/>
  <c r="K248" i="67"/>
  <c r="K249" i="67"/>
  <c r="K250" i="67"/>
  <c r="K251" i="67"/>
  <c r="K252" i="67"/>
  <c r="K253" i="67"/>
  <c r="K254" i="67"/>
  <c r="K255" i="67"/>
  <c r="K256" i="67"/>
  <c r="K257" i="67"/>
  <c r="K258" i="67"/>
  <c r="K259" i="67"/>
  <c r="K260" i="67"/>
  <c r="K261" i="67"/>
  <c r="K262" i="67"/>
  <c r="K263" i="67"/>
  <c r="K264" i="67"/>
  <c r="K265" i="67"/>
  <c r="K266" i="67"/>
  <c r="K267" i="67"/>
  <c r="K268" i="67"/>
  <c r="K269" i="67"/>
  <c r="K270" i="67"/>
  <c r="K271" i="67"/>
  <c r="N271" i="67" s="1"/>
  <c r="K95" i="67"/>
  <c r="N95" i="67" s="1"/>
  <c r="K177" i="67"/>
  <c r="N177" i="67" s="1"/>
  <c r="K47" i="67"/>
  <c r="N47" i="67" s="1"/>
  <c r="K46" i="67"/>
  <c r="N46" i="67" s="1"/>
  <c r="K48" i="67"/>
  <c r="N48" i="67" s="1"/>
  <c r="K99" i="67"/>
  <c r="N99" i="67" s="1"/>
  <c r="K100" i="67"/>
  <c r="N100" i="67" s="1"/>
  <c r="K139" i="67"/>
  <c r="N139" i="67" s="1"/>
  <c r="K140" i="67"/>
  <c r="N140" i="67" s="1"/>
  <c r="K272" i="67"/>
  <c r="N272" i="67" s="1"/>
  <c r="K123" i="67"/>
  <c r="N123" i="67" s="1"/>
  <c r="K178" i="67"/>
  <c r="N178" i="67" s="1"/>
  <c r="K44" i="67"/>
  <c r="N44" i="67" s="1"/>
  <c r="K86" i="67"/>
  <c r="N86" i="67" s="1"/>
  <c r="K273" i="67"/>
  <c r="N273" i="67" s="1"/>
  <c r="K274" i="67"/>
  <c r="N274" i="67" s="1"/>
  <c r="K275" i="67"/>
  <c r="N275" i="67" s="1"/>
  <c r="K276" i="67"/>
  <c r="N276" i="67" s="1"/>
  <c r="K277" i="67"/>
  <c r="N277" i="67" s="1"/>
  <c r="K278" i="67"/>
  <c r="N278" i="67" s="1"/>
  <c r="K279" i="67"/>
  <c r="N279" i="67" s="1"/>
  <c r="K280" i="67"/>
  <c r="N280" i="67" s="1"/>
  <c r="K281" i="67"/>
  <c r="N281" i="67" s="1"/>
  <c r="K282" i="67"/>
  <c r="N282" i="67" s="1"/>
  <c r="K283" i="67"/>
  <c r="N283" i="67" s="1"/>
  <c r="K284" i="67"/>
  <c r="N284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9" i="70"/>
  <c r="K40" i="70"/>
  <c r="K41" i="70"/>
  <c r="K42" i="70"/>
  <c r="K43" i="70"/>
  <c r="K45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7" i="70"/>
  <c r="K88" i="70"/>
  <c r="K89" i="70"/>
  <c r="K90" i="70"/>
  <c r="K91" i="70"/>
  <c r="K92" i="70"/>
  <c r="K93" i="70"/>
  <c r="K94" i="70"/>
  <c r="K96" i="70"/>
  <c r="K97" i="70"/>
  <c r="K98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95" i="70"/>
  <c r="K177" i="70"/>
  <c r="K47" i="70"/>
  <c r="K46" i="70"/>
  <c r="K48" i="70"/>
  <c r="K99" i="70"/>
  <c r="K100" i="70"/>
  <c r="K139" i="70"/>
  <c r="K140" i="70"/>
  <c r="K272" i="70"/>
  <c r="K123" i="70"/>
  <c r="K178" i="70"/>
  <c r="K44" i="70"/>
  <c r="K86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1" i="71"/>
  <c r="K42" i="71"/>
  <c r="K43" i="71"/>
  <c r="K45" i="71"/>
  <c r="K49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7" i="71"/>
  <c r="K88" i="71"/>
  <c r="K89" i="71"/>
  <c r="K90" i="71"/>
  <c r="K91" i="71"/>
  <c r="K92" i="71"/>
  <c r="K93" i="71"/>
  <c r="K94" i="71"/>
  <c r="K96" i="71"/>
  <c r="K97" i="71"/>
  <c r="K98" i="71"/>
  <c r="K101" i="71"/>
  <c r="K102" i="71"/>
  <c r="K103" i="71"/>
  <c r="K104" i="71"/>
  <c r="K105" i="71"/>
  <c r="K106" i="71"/>
  <c r="K107" i="71"/>
  <c r="K108" i="71"/>
  <c r="K109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4" i="71"/>
  <c r="K125" i="71"/>
  <c r="K126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225" i="71"/>
  <c r="K226" i="71"/>
  <c r="K227" i="71"/>
  <c r="K228" i="71"/>
  <c r="K229" i="71"/>
  <c r="K230" i="71"/>
  <c r="K231" i="71"/>
  <c r="K232" i="71"/>
  <c r="K233" i="71"/>
  <c r="K234" i="71"/>
  <c r="K235" i="71"/>
  <c r="K236" i="71"/>
  <c r="K237" i="71"/>
  <c r="K238" i="71"/>
  <c r="K239" i="71"/>
  <c r="K240" i="71"/>
  <c r="K241" i="71"/>
  <c r="K242" i="71"/>
  <c r="K243" i="71"/>
  <c r="K244" i="71"/>
  <c r="K245" i="71"/>
  <c r="K246" i="71"/>
  <c r="K247" i="71"/>
  <c r="K248" i="71"/>
  <c r="K249" i="71"/>
  <c r="K250" i="71"/>
  <c r="K251" i="71"/>
  <c r="K252" i="71"/>
  <c r="K253" i="71"/>
  <c r="K254" i="71"/>
  <c r="K255" i="71"/>
  <c r="K256" i="71"/>
  <c r="K257" i="71"/>
  <c r="K258" i="71"/>
  <c r="K259" i="71"/>
  <c r="K260" i="71"/>
  <c r="K261" i="71"/>
  <c r="K262" i="71"/>
  <c r="K263" i="71"/>
  <c r="K264" i="71"/>
  <c r="K265" i="71"/>
  <c r="K266" i="71"/>
  <c r="K267" i="71"/>
  <c r="K268" i="71"/>
  <c r="K269" i="71"/>
  <c r="K270" i="71"/>
  <c r="K271" i="71"/>
  <c r="N271" i="71" s="1"/>
  <c r="K95" i="71"/>
  <c r="N95" i="71" s="1"/>
  <c r="K177" i="71"/>
  <c r="N177" i="71" s="1"/>
  <c r="K47" i="71"/>
  <c r="N47" i="71" s="1"/>
  <c r="K46" i="71"/>
  <c r="N46" i="71" s="1"/>
  <c r="K48" i="71"/>
  <c r="N48" i="71" s="1"/>
  <c r="K99" i="71"/>
  <c r="N99" i="71" s="1"/>
  <c r="K100" i="71"/>
  <c r="N100" i="71" s="1"/>
  <c r="K139" i="71"/>
  <c r="N139" i="71" s="1"/>
  <c r="K140" i="71"/>
  <c r="N140" i="71" s="1"/>
  <c r="K272" i="71"/>
  <c r="N272" i="71" s="1"/>
  <c r="K123" i="71"/>
  <c r="N123" i="71" s="1"/>
  <c r="K178" i="71"/>
  <c r="N178" i="71" s="1"/>
  <c r="K44" i="71"/>
  <c r="N44" i="71" s="1"/>
  <c r="K86" i="71"/>
  <c r="N86" i="71" s="1"/>
  <c r="K273" i="71"/>
  <c r="N273" i="71" s="1"/>
  <c r="K274" i="71"/>
  <c r="N274" i="71" s="1"/>
  <c r="K275" i="71"/>
  <c r="N275" i="71" s="1"/>
  <c r="K276" i="71"/>
  <c r="N276" i="71" s="1"/>
  <c r="K277" i="71"/>
  <c r="N277" i="71" s="1"/>
  <c r="K278" i="71"/>
  <c r="N278" i="71" s="1"/>
  <c r="K279" i="71"/>
  <c r="N279" i="71" s="1"/>
  <c r="K280" i="71"/>
  <c r="N280" i="71" s="1"/>
  <c r="K281" i="71"/>
  <c r="N281" i="71" s="1"/>
  <c r="K282" i="71"/>
  <c r="N282" i="71" s="1"/>
  <c r="K283" i="71"/>
  <c r="N283" i="71" s="1"/>
  <c r="K284" i="71"/>
  <c r="N284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1" i="68"/>
  <c r="K42" i="68"/>
  <c r="K43" i="68"/>
  <c r="K45" i="68"/>
  <c r="K49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7" i="68"/>
  <c r="K88" i="68"/>
  <c r="K89" i="68"/>
  <c r="K90" i="68"/>
  <c r="K91" i="68"/>
  <c r="K92" i="68"/>
  <c r="K93" i="68"/>
  <c r="K94" i="68"/>
  <c r="K96" i="68"/>
  <c r="K97" i="68"/>
  <c r="K98" i="68"/>
  <c r="K101" i="68"/>
  <c r="K102" i="68"/>
  <c r="K103" i="68"/>
  <c r="K104" i="68"/>
  <c r="K105" i="68"/>
  <c r="K106" i="68"/>
  <c r="K107" i="68"/>
  <c r="K108" i="68"/>
  <c r="K109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4" i="68"/>
  <c r="K125" i="68"/>
  <c r="K126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225" i="68"/>
  <c r="K226" i="68"/>
  <c r="K227" i="68"/>
  <c r="K228" i="68"/>
  <c r="K229" i="68"/>
  <c r="K230" i="68"/>
  <c r="K231" i="68"/>
  <c r="K232" i="68"/>
  <c r="K233" i="68"/>
  <c r="K234" i="68"/>
  <c r="K235" i="68"/>
  <c r="K236" i="68"/>
  <c r="K237" i="68"/>
  <c r="K238" i="68"/>
  <c r="K239" i="68"/>
  <c r="K240" i="68"/>
  <c r="K241" i="68"/>
  <c r="K242" i="68"/>
  <c r="K243" i="68"/>
  <c r="K244" i="68"/>
  <c r="K245" i="68"/>
  <c r="K246" i="68"/>
  <c r="K247" i="68"/>
  <c r="K248" i="68"/>
  <c r="K249" i="68"/>
  <c r="K250" i="68"/>
  <c r="K251" i="68"/>
  <c r="K252" i="68"/>
  <c r="K253" i="68"/>
  <c r="K254" i="68"/>
  <c r="K255" i="68"/>
  <c r="K256" i="68"/>
  <c r="K257" i="68"/>
  <c r="K258" i="68"/>
  <c r="K259" i="68"/>
  <c r="K260" i="68"/>
  <c r="K261" i="68"/>
  <c r="K262" i="68"/>
  <c r="K263" i="68"/>
  <c r="K264" i="68"/>
  <c r="K265" i="68"/>
  <c r="K266" i="68"/>
  <c r="K267" i="68"/>
  <c r="K268" i="68"/>
  <c r="K269" i="68"/>
  <c r="K270" i="68"/>
  <c r="K271" i="68"/>
  <c r="N271" i="68" s="1"/>
  <c r="K95" i="68"/>
  <c r="N95" i="68" s="1"/>
  <c r="K177" i="68"/>
  <c r="N177" i="68" s="1"/>
  <c r="K47" i="68"/>
  <c r="N47" i="68" s="1"/>
  <c r="K46" i="68"/>
  <c r="N46" i="68" s="1"/>
  <c r="K48" i="68"/>
  <c r="N48" i="68" s="1"/>
  <c r="K99" i="68"/>
  <c r="N99" i="68" s="1"/>
  <c r="K100" i="68"/>
  <c r="N100" i="68" s="1"/>
  <c r="K139" i="68"/>
  <c r="N139" i="68" s="1"/>
  <c r="K140" i="68"/>
  <c r="N140" i="68" s="1"/>
  <c r="K272" i="68"/>
  <c r="N272" i="68" s="1"/>
  <c r="K123" i="68"/>
  <c r="N123" i="68" s="1"/>
  <c r="K178" i="68"/>
  <c r="N178" i="68" s="1"/>
  <c r="K44" i="68"/>
  <c r="N44" i="68" s="1"/>
  <c r="K86" i="68"/>
  <c r="N86" i="68" s="1"/>
  <c r="K273" i="68"/>
  <c r="N273" i="68" s="1"/>
  <c r="K274" i="68"/>
  <c r="N274" i="68" s="1"/>
  <c r="K275" i="68"/>
  <c r="N275" i="68" s="1"/>
  <c r="K276" i="68"/>
  <c r="N276" i="68" s="1"/>
  <c r="K277" i="68"/>
  <c r="N277" i="68" s="1"/>
  <c r="K278" i="68"/>
  <c r="N278" i="68" s="1"/>
  <c r="K279" i="68"/>
  <c r="N279" i="68" s="1"/>
  <c r="K280" i="68"/>
  <c r="N280" i="68" s="1"/>
  <c r="K281" i="68"/>
  <c r="N281" i="68" s="1"/>
  <c r="K282" i="68"/>
  <c r="N282" i="68" s="1"/>
  <c r="K283" i="68"/>
  <c r="N283" i="68" s="1"/>
  <c r="K284" i="68"/>
  <c r="N284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1" i="69"/>
  <c r="K42" i="69"/>
  <c r="K43" i="69"/>
  <c r="K45" i="69"/>
  <c r="K49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7" i="69"/>
  <c r="K88" i="69"/>
  <c r="K89" i="69"/>
  <c r="K90" i="69"/>
  <c r="K91" i="69"/>
  <c r="K92" i="69"/>
  <c r="K93" i="69"/>
  <c r="K94" i="69"/>
  <c r="K96" i="69"/>
  <c r="K97" i="69"/>
  <c r="K98" i="69"/>
  <c r="K101" i="69"/>
  <c r="K102" i="69"/>
  <c r="K103" i="69"/>
  <c r="K104" i="69"/>
  <c r="K105" i="69"/>
  <c r="K106" i="69"/>
  <c r="K107" i="69"/>
  <c r="K108" i="69"/>
  <c r="K109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4" i="69"/>
  <c r="K125" i="69"/>
  <c r="K126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39" i="69"/>
  <c r="K240" i="69"/>
  <c r="K241" i="69"/>
  <c r="K242" i="69"/>
  <c r="K243" i="69"/>
  <c r="K244" i="69"/>
  <c r="K245" i="69"/>
  <c r="K246" i="69"/>
  <c r="K247" i="69"/>
  <c r="K248" i="69"/>
  <c r="K249" i="69"/>
  <c r="K250" i="69"/>
  <c r="K251" i="69"/>
  <c r="K252" i="69"/>
  <c r="K253" i="69"/>
  <c r="K254" i="69"/>
  <c r="K255" i="69"/>
  <c r="K256" i="69"/>
  <c r="K257" i="69"/>
  <c r="K258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271" i="69"/>
  <c r="K95" i="69"/>
  <c r="N95" i="69" s="1"/>
  <c r="K177" i="69"/>
  <c r="N177" i="69" s="1"/>
  <c r="K47" i="69"/>
  <c r="K46" i="69"/>
  <c r="N46" i="69" s="1"/>
  <c r="K48" i="69"/>
  <c r="K99" i="69"/>
  <c r="K100" i="69"/>
  <c r="K139" i="69"/>
  <c r="K140" i="69"/>
  <c r="N140" i="69" s="1"/>
  <c r="K272" i="69"/>
  <c r="K123" i="69"/>
  <c r="K178" i="69"/>
  <c r="K44" i="69"/>
  <c r="N44" i="69" s="1"/>
  <c r="K86" i="69"/>
  <c r="K273" i="69"/>
  <c r="K274" i="69"/>
  <c r="K275" i="69"/>
  <c r="N275" i="69" s="1"/>
  <c r="K276" i="69"/>
  <c r="K277" i="69"/>
  <c r="K278" i="69"/>
  <c r="K279" i="69"/>
  <c r="N279" i="69" s="1"/>
  <c r="K280" i="69"/>
  <c r="K281" i="69"/>
  <c r="K282" i="69"/>
  <c r="K283" i="69"/>
  <c r="K284" i="69"/>
  <c r="N284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1" i="72"/>
  <c r="K42" i="72"/>
  <c r="K43" i="72"/>
  <c r="K45" i="72"/>
  <c r="K49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7" i="72"/>
  <c r="K88" i="72"/>
  <c r="K89" i="72"/>
  <c r="K90" i="72"/>
  <c r="K91" i="72"/>
  <c r="K92" i="72"/>
  <c r="K93" i="72"/>
  <c r="K94" i="72"/>
  <c r="K96" i="72"/>
  <c r="K97" i="72"/>
  <c r="K98" i="72"/>
  <c r="K101" i="72"/>
  <c r="K102" i="72"/>
  <c r="K103" i="72"/>
  <c r="K104" i="72"/>
  <c r="K105" i="72"/>
  <c r="K106" i="72"/>
  <c r="K107" i="72"/>
  <c r="K108" i="72"/>
  <c r="K109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4" i="72"/>
  <c r="K125" i="72"/>
  <c r="K126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225" i="72"/>
  <c r="K226" i="72"/>
  <c r="K227" i="72"/>
  <c r="K228" i="72"/>
  <c r="K229" i="72"/>
  <c r="K230" i="72"/>
  <c r="K231" i="72"/>
  <c r="K232" i="72"/>
  <c r="K233" i="72"/>
  <c r="K234" i="72"/>
  <c r="K235" i="72"/>
  <c r="K236" i="72"/>
  <c r="K237" i="72"/>
  <c r="K238" i="72"/>
  <c r="K239" i="72"/>
  <c r="K240" i="72"/>
  <c r="K241" i="72"/>
  <c r="K242" i="72"/>
  <c r="K243" i="72"/>
  <c r="K244" i="72"/>
  <c r="K245" i="72"/>
  <c r="K246" i="72"/>
  <c r="K247" i="72"/>
  <c r="K248" i="72"/>
  <c r="K249" i="72"/>
  <c r="K250" i="72"/>
  <c r="K251" i="72"/>
  <c r="K252" i="72"/>
  <c r="K253" i="72"/>
  <c r="K254" i="72"/>
  <c r="K255" i="72"/>
  <c r="K256" i="72"/>
  <c r="K257" i="72"/>
  <c r="K258" i="72"/>
  <c r="K259" i="72"/>
  <c r="K260" i="72"/>
  <c r="K261" i="72"/>
  <c r="K262" i="72"/>
  <c r="K263" i="72"/>
  <c r="K264" i="72"/>
  <c r="K265" i="72"/>
  <c r="K266" i="72"/>
  <c r="K267" i="72"/>
  <c r="K268" i="72"/>
  <c r="K269" i="72"/>
  <c r="K270" i="72"/>
  <c r="K271" i="72"/>
  <c r="K95" i="72"/>
  <c r="K177" i="72"/>
  <c r="N177" i="72" s="1"/>
  <c r="K47" i="72"/>
  <c r="N47" i="72" s="1"/>
  <c r="K46" i="72"/>
  <c r="K48" i="72"/>
  <c r="K99" i="72"/>
  <c r="K100" i="72"/>
  <c r="K139" i="72"/>
  <c r="N139" i="72" s="1"/>
  <c r="K140" i="72"/>
  <c r="K272" i="72"/>
  <c r="K123" i="72"/>
  <c r="K178" i="72"/>
  <c r="K44" i="72"/>
  <c r="K86" i="72"/>
  <c r="N86" i="72" s="1"/>
  <c r="K273" i="72"/>
  <c r="K274" i="72"/>
  <c r="N274" i="72" s="1"/>
  <c r="K275" i="72"/>
  <c r="K276" i="72"/>
  <c r="K277" i="72"/>
  <c r="K278" i="72"/>
  <c r="K279" i="72"/>
  <c r="K280" i="72"/>
  <c r="N280" i="72" s="1"/>
  <c r="K281" i="72"/>
  <c r="K282" i="72"/>
  <c r="K283" i="72"/>
  <c r="K284" i="72"/>
  <c r="N284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1" i="73"/>
  <c r="K42" i="73"/>
  <c r="K43" i="73"/>
  <c r="K45" i="73"/>
  <c r="K49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7" i="73"/>
  <c r="K88" i="73"/>
  <c r="K89" i="73"/>
  <c r="K90" i="73"/>
  <c r="K91" i="73"/>
  <c r="K92" i="73"/>
  <c r="K93" i="73"/>
  <c r="K94" i="73"/>
  <c r="K96" i="73"/>
  <c r="K97" i="73"/>
  <c r="K98" i="73"/>
  <c r="K101" i="73"/>
  <c r="K102" i="73"/>
  <c r="K103" i="73"/>
  <c r="K104" i="73"/>
  <c r="K105" i="73"/>
  <c r="K106" i="73"/>
  <c r="K107" i="73"/>
  <c r="K108" i="73"/>
  <c r="K109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4" i="73"/>
  <c r="K125" i="73"/>
  <c r="K126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225" i="73"/>
  <c r="K226" i="73"/>
  <c r="K227" i="73"/>
  <c r="K228" i="73"/>
  <c r="K229" i="73"/>
  <c r="K230" i="73"/>
  <c r="K231" i="73"/>
  <c r="K232" i="73"/>
  <c r="K233" i="73"/>
  <c r="K234" i="73"/>
  <c r="K235" i="73"/>
  <c r="K236" i="73"/>
  <c r="K237" i="73"/>
  <c r="K238" i="73"/>
  <c r="K239" i="73"/>
  <c r="K240" i="73"/>
  <c r="K241" i="73"/>
  <c r="K242" i="73"/>
  <c r="K243" i="73"/>
  <c r="K244" i="73"/>
  <c r="K245" i="73"/>
  <c r="K246" i="73"/>
  <c r="K247" i="73"/>
  <c r="K248" i="73"/>
  <c r="K249" i="73"/>
  <c r="K250" i="73"/>
  <c r="K251" i="73"/>
  <c r="K252" i="73"/>
  <c r="K253" i="73"/>
  <c r="K254" i="73"/>
  <c r="K255" i="73"/>
  <c r="K256" i="73"/>
  <c r="K257" i="73"/>
  <c r="K258" i="73"/>
  <c r="K259" i="73"/>
  <c r="K260" i="73"/>
  <c r="K261" i="73"/>
  <c r="K262" i="73"/>
  <c r="K263" i="73"/>
  <c r="K264" i="73"/>
  <c r="K265" i="73"/>
  <c r="K266" i="73"/>
  <c r="K267" i="73"/>
  <c r="K268" i="73"/>
  <c r="K269" i="73"/>
  <c r="K270" i="73"/>
  <c r="K271" i="73"/>
  <c r="K95" i="73"/>
  <c r="N95" i="73" s="1"/>
  <c r="K177" i="73"/>
  <c r="N177" i="73" s="1"/>
  <c r="K47" i="73"/>
  <c r="K46" i="73"/>
  <c r="K48" i="73"/>
  <c r="N48" i="73" s="1"/>
  <c r="K99" i="73"/>
  <c r="K100" i="73"/>
  <c r="K139" i="73"/>
  <c r="K140" i="73"/>
  <c r="N140" i="73" s="1"/>
  <c r="K272" i="73"/>
  <c r="K123" i="73"/>
  <c r="K178" i="73"/>
  <c r="K44" i="73"/>
  <c r="K86" i="73"/>
  <c r="N86" i="73" s="1"/>
  <c r="K273" i="73"/>
  <c r="K274" i="73"/>
  <c r="K275" i="73"/>
  <c r="N275" i="73" s="1"/>
  <c r="K276" i="73"/>
  <c r="K277" i="73"/>
  <c r="K278" i="73"/>
  <c r="K279" i="73"/>
  <c r="N279" i="73" s="1"/>
  <c r="K280" i="73"/>
  <c r="N280" i="73" s="1"/>
  <c r="K281" i="73"/>
  <c r="K282" i="73"/>
  <c r="K283" i="73"/>
  <c r="K284" i="73"/>
  <c r="N284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1" i="74"/>
  <c r="K42" i="74"/>
  <c r="K43" i="74"/>
  <c r="K45" i="74"/>
  <c r="K49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7" i="74"/>
  <c r="K88" i="74"/>
  <c r="K89" i="74"/>
  <c r="K90" i="74"/>
  <c r="K91" i="74"/>
  <c r="K92" i="74"/>
  <c r="K93" i="74"/>
  <c r="K94" i="74"/>
  <c r="K96" i="74"/>
  <c r="K97" i="74"/>
  <c r="K98" i="74"/>
  <c r="K101" i="74"/>
  <c r="K102" i="74"/>
  <c r="K103" i="74"/>
  <c r="K104" i="74"/>
  <c r="K105" i="74"/>
  <c r="K106" i="74"/>
  <c r="K107" i="74"/>
  <c r="K108" i="74"/>
  <c r="K109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4" i="74"/>
  <c r="K125" i="74"/>
  <c r="K126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225" i="74"/>
  <c r="K226" i="74"/>
  <c r="K227" i="74"/>
  <c r="K228" i="74"/>
  <c r="K229" i="74"/>
  <c r="K230" i="74"/>
  <c r="K231" i="74"/>
  <c r="K232" i="74"/>
  <c r="K233" i="74"/>
  <c r="K234" i="74"/>
  <c r="K235" i="74"/>
  <c r="K236" i="74"/>
  <c r="K237" i="74"/>
  <c r="K238" i="74"/>
  <c r="K239" i="74"/>
  <c r="K240" i="74"/>
  <c r="K241" i="74"/>
  <c r="K242" i="74"/>
  <c r="K243" i="74"/>
  <c r="K244" i="74"/>
  <c r="K245" i="74"/>
  <c r="K246" i="74"/>
  <c r="K247" i="74"/>
  <c r="K248" i="74"/>
  <c r="K249" i="74"/>
  <c r="K250" i="74"/>
  <c r="K251" i="74"/>
  <c r="K252" i="74"/>
  <c r="K253" i="74"/>
  <c r="K254" i="74"/>
  <c r="K255" i="74"/>
  <c r="K256" i="74"/>
  <c r="K257" i="74"/>
  <c r="K258" i="74"/>
  <c r="K259" i="74"/>
  <c r="K260" i="74"/>
  <c r="K261" i="74"/>
  <c r="K262" i="74"/>
  <c r="K263" i="74"/>
  <c r="K264" i="74"/>
  <c r="K265" i="74"/>
  <c r="K266" i="74"/>
  <c r="K267" i="74"/>
  <c r="K268" i="74"/>
  <c r="K269" i="74"/>
  <c r="K270" i="74"/>
  <c r="K271" i="74"/>
  <c r="K95" i="74"/>
  <c r="N95" i="74" s="1"/>
  <c r="K177" i="74"/>
  <c r="N177" i="74" s="1"/>
  <c r="K47" i="74"/>
  <c r="K46" i="74"/>
  <c r="K48" i="74"/>
  <c r="N48" i="74" s="1"/>
  <c r="K99" i="74"/>
  <c r="K100" i="74"/>
  <c r="K139" i="74"/>
  <c r="N139" i="74" s="1"/>
  <c r="K140" i="74"/>
  <c r="N140" i="74" s="1"/>
  <c r="K272" i="74"/>
  <c r="K123" i="74"/>
  <c r="K178" i="74"/>
  <c r="K44" i="74"/>
  <c r="K86" i="74"/>
  <c r="N86" i="74" s="1"/>
  <c r="K273" i="74"/>
  <c r="K274" i="74"/>
  <c r="N274" i="74" s="1"/>
  <c r="K275" i="74"/>
  <c r="N275" i="74" s="1"/>
  <c r="K276" i="74"/>
  <c r="K277" i="74"/>
  <c r="K278" i="74"/>
  <c r="K279" i="74"/>
  <c r="N279" i="74" s="1"/>
  <c r="K280" i="74"/>
  <c r="N280" i="74" s="1"/>
  <c r="K281" i="74"/>
  <c r="K282" i="74"/>
  <c r="K283" i="74"/>
  <c r="K284" i="74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1" i="75"/>
  <c r="K42" i="75"/>
  <c r="K43" i="75"/>
  <c r="K45" i="75"/>
  <c r="K49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7" i="75"/>
  <c r="K88" i="75"/>
  <c r="K89" i="75"/>
  <c r="K90" i="75"/>
  <c r="K91" i="75"/>
  <c r="K92" i="75"/>
  <c r="K93" i="75"/>
  <c r="K94" i="75"/>
  <c r="K96" i="75"/>
  <c r="K97" i="75"/>
  <c r="K98" i="75"/>
  <c r="K101" i="75"/>
  <c r="K102" i="75"/>
  <c r="K103" i="75"/>
  <c r="K104" i="75"/>
  <c r="K105" i="75"/>
  <c r="K106" i="75"/>
  <c r="K107" i="75"/>
  <c r="K108" i="75"/>
  <c r="K109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4" i="75"/>
  <c r="K125" i="75"/>
  <c r="K126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225" i="75"/>
  <c r="K226" i="75"/>
  <c r="K227" i="75"/>
  <c r="K228" i="75"/>
  <c r="K229" i="75"/>
  <c r="K230" i="75"/>
  <c r="K231" i="75"/>
  <c r="K232" i="75"/>
  <c r="K233" i="75"/>
  <c r="K234" i="75"/>
  <c r="K235" i="75"/>
  <c r="K236" i="75"/>
  <c r="K237" i="75"/>
  <c r="K238" i="75"/>
  <c r="K239" i="75"/>
  <c r="K240" i="75"/>
  <c r="K241" i="75"/>
  <c r="K242" i="75"/>
  <c r="K243" i="75"/>
  <c r="K244" i="75"/>
  <c r="K245" i="75"/>
  <c r="K246" i="75"/>
  <c r="K247" i="75"/>
  <c r="K248" i="75"/>
  <c r="K249" i="75"/>
  <c r="K250" i="75"/>
  <c r="K251" i="75"/>
  <c r="K252" i="75"/>
  <c r="K253" i="75"/>
  <c r="K254" i="75"/>
  <c r="K255" i="75"/>
  <c r="K256" i="75"/>
  <c r="K257" i="75"/>
  <c r="K258" i="75"/>
  <c r="K259" i="75"/>
  <c r="K260" i="75"/>
  <c r="K261" i="75"/>
  <c r="K262" i="75"/>
  <c r="K263" i="75"/>
  <c r="K264" i="75"/>
  <c r="K265" i="75"/>
  <c r="K266" i="75"/>
  <c r="K267" i="75"/>
  <c r="K268" i="75"/>
  <c r="K269" i="75"/>
  <c r="K270" i="75"/>
  <c r="K271" i="75"/>
  <c r="K95" i="75"/>
  <c r="N95" i="75" s="1"/>
  <c r="K177" i="75"/>
  <c r="N177" i="75" s="1"/>
  <c r="K47" i="75"/>
  <c r="N47" i="75" s="1"/>
  <c r="K46" i="75"/>
  <c r="N46" i="75" s="1"/>
  <c r="K48" i="75"/>
  <c r="N48" i="75" s="1"/>
  <c r="K99" i="75"/>
  <c r="K100" i="75"/>
  <c r="K139" i="75"/>
  <c r="N139" i="75" s="1"/>
  <c r="K140" i="75"/>
  <c r="K272" i="75"/>
  <c r="K123" i="75"/>
  <c r="N123" i="75" s="1"/>
  <c r="K178" i="75"/>
  <c r="K44" i="75"/>
  <c r="K86" i="75"/>
  <c r="K273" i="75"/>
  <c r="N273" i="75" s="1"/>
  <c r="K274" i="75"/>
  <c r="N274" i="75" s="1"/>
  <c r="K275" i="75"/>
  <c r="K276" i="75"/>
  <c r="K277" i="75"/>
  <c r="N277" i="75" s="1"/>
  <c r="K278" i="75"/>
  <c r="K279" i="75"/>
  <c r="N279" i="75" s="1"/>
  <c r="K280" i="75"/>
  <c r="K281" i="75"/>
  <c r="N281" i="75" s="1"/>
  <c r="K282" i="75"/>
  <c r="K283" i="75"/>
  <c r="K284" i="75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1" i="76"/>
  <c r="K42" i="76"/>
  <c r="K43" i="76"/>
  <c r="K45" i="76"/>
  <c r="K49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7" i="76"/>
  <c r="K88" i="76"/>
  <c r="K89" i="76"/>
  <c r="K90" i="76"/>
  <c r="K91" i="76"/>
  <c r="K92" i="76"/>
  <c r="K93" i="76"/>
  <c r="K94" i="76"/>
  <c r="K96" i="76"/>
  <c r="K97" i="76"/>
  <c r="K98" i="76"/>
  <c r="K101" i="76"/>
  <c r="K102" i="76"/>
  <c r="K103" i="76"/>
  <c r="K104" i="76"/>
  <c r="K105" i="76"/>
  <c r="K106" i="76"/>
  <c r="K107" i="76"/>
  <c r="K108" i="76"/>
  <c r="K109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4" i="76"/>
  <c r="K125" i="76"/>
  <c r="K126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225" i="76"/>
  <c r="K226" i="76"/>
  <c r="K227" i="76"/>
  <c r="K228" i="76"/>
  <c r="K229" i="76"/>
  <c r="K230" i="76"/>
  <c r="K231" i="76"/>
  <c r="K232" i="76"/>
  <c r="K233" i="76"/>
  <c r="K234" i="76"/>
  <c r="K235" i="76"/>
  <c r="K236" i="76"/>
  <c r="K237" i="76"/>
  <c r="K238" i="76"/>
  <c r="K239" i="76"/>
  <c r="K240" i="76"/>
  <c r="K241" i="76"/>
  <c r="K242" i="76"/>
  <c r="K243" i="76"/>
  <c r="K244" i="76"/>
  <c r="K245" i="76"/>
  <c r="K246" i="76"/>
  <c r="K247" i="76"/>
  <c r="K248" i="76"/>
  <c r="K249" i="76"/>
  <c r="K250" i="76"/>
  <c r="K251" i="76"/>
  <c r="K252" i="76"/>
  <c r="K253" i="76"/>
  <c r="K254" i="76"/>
  <c r="K255" i="76"/>
  <c r="K256" i="76"/>
  <c r="K257" i="76"/>
  <c r="K258" i="76"/>
  <c r="K259" i="76"/>
  <c r="K260" i="76"/>
  <c r="K261" i="76"/>
  <c r="K262" i="76"/>
  <c r="K263" i="76"/>
  <c r="K264" i="76"/>
  <c r="K265" i="76"/>
  <c r="K266" i="76"/>
  <c r="K267" i="76"/>
  <c r="K268" i="76"/>
  <c r="K269" i="76"/>
  <c r="K270" i="76"/>
  <c r="K271" i="76"/>
  <c r="K95" i="76"/>
  <c r="N95" i="76" s="1"/>
  <c r="K177" i="76"/>
  <c r="N177" i="76" s="1"/>
  <c r="K47" i="76"/>
  <c r="N47" i="76" s="1"/>
  <c r="K46" i="76"/>
  <c r="K48" i="76"/>
  <c r="N48" i="76" s="1"/>
  <c r="K99" i="76"/>
  <c r="K100" i="76"/>
  <c r="K139" i="76"/>
  <c r="K140" i="76"/>
  <c r="N140" i="76" s="1"/>
  <c r="K272" i="76"/>
  <c r="N272" i="76" s="1"/>
  <c r="K123" i="76"/>
  <c r="K178" i="76"/>
  <c r="K44" i="76"/>
  <c r="K86" i="76"/>
  <c r="N86" i="76" s="1"/>
  <c r="K273" i="76"/>
  <c r="K274" i="76"/>
  <c r="K275" i="76"/>
  <c r="N275" i="76" s="1"/>
  <c r="K276" i="76"/>
  <c r="N276" i="76" s="1"/>
  <c r="K277" i="76"/>
  <c r="K278" i="76"/>
  <c r="K279" i="76"/>
  <c r="N279" i="76" s="1"/>
  <c r="K280" i="76"/>
  <c r="N280" i="76" s="1"/>
  <c r="K281" i="76"/>
  <c r="K282" i="76"/>
  <c r="K283" i="76"/>
  <c r="K284" i="76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1" i="77"/>
  <c r="K42" i="77"/>
  <c r="K43" i="77"/>
  <c r="K45" i="77"/>
  <c r="K49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7" i="77"/>
  <c r="K88" i="77"/>
  <c r="K89" i="77"/>
  <c r="K90" i="77"/>
  <c r="K91" i="77"/>
  <c r="K92" i="77"/>
  <c r="K93" i="77"/>
  <c r="K94" i="77"/>
  <c r="K96" i="77"/>
  <c r="K97" i="77"/>
  <c r="K98" i="77"/>
  <c r="K101" i="77"/>
  <c r="K102" i="77"/>
  <c r="K103" i="77"/>
  <c r="K104" i="77"/>
  <c r="K105" i="77"/>
  <c r="K106" i="77"/>
  <c r="K107" i="77"/>
  <c r="K108" i="77"/>
  <c r="K109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4" i="77"/>
  <c r="K125" i="77"/>
  <c r="K126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K254" i="77"/>
  <c r="K255" i="77"/>
  <c r="K256" i="77"/>
  <c r="K257" i="77"/>
  <c r="K258" i="77"/>
  <c r="K259" i="77"/>
  <c r="K260" i="77"/>
  <c r="K261" i="77"/>
  <c r="K262" i="77"/>
  <c r="K263" i="77"/>
  <c r="K264" i="77"/>
  <c r="K265" i="77"/>
  <c r="K266" i="77"/>
  <c r="K267" i="77"/>
  <c r="K268" i="77"/>
  <c r="K269" i="77"/>
  <c r="K270" i="77"/>
  <c r="K271" i="77"/>
  <c r="N271" i="77" s="1"/>
  <c r="K95" i="77"/>
  <c r="N95" i="77" s="1"/>
  <c r="K177" i="77"/>
  <c r="N177" i="77" s="1"/>
  <c r="K47" i="77"/>
  <c r="K46" i="77"/>
  <c r="N46" i="77" s="1"/>
  <c r="K48" i="77"/>
  <c r="N48" i="77" s="1"/>
  <c r="K99" i="77"/>
  <c r="K100" i="77"/>
  <c r="K139" i="77"/>
  <c r="K140" i="77"/>
  <c r="N140" i="77" s="1"/>
  <c r="K272" i="77"/>
  <c r="N272" i="77" s="1"/>
  <c r="K123" i="77"/>
  <c r="K178" i="77"/>
  <c r="K44" i="77"/>
  <c r="K86" i="77"/>
  <c r="K273" i="77"/>
  <c r="K274" i="77"/>
  <c r="N274" i="77" s="1"/>
  <c r="K275" i="77"/>
  <c r="N275" i="77" s="1"/>
  <c r="K276" i="77"/>
  <c r="N276" i="77" s="1"/>
  <c r="K277" i="77"/>
  <c r="K278" i="77"/>
  <c r="K279" i="77"/>
  <c r="N279" i="77" s="1"/>
  <c r="K280" i="77"/>
  <c r="K281" i="77"/>
  <c r="K282" i="77"/>
  <c r="N282" i="77" s="1"/>
  <c r="K283" i="77"/>
  <c r="K284" i="77"/>
  <c r="K6" i="78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1" i="78"/>
  <c r="K42" i="78"/>
  <c r="K43" i="78"/>
  <c r="K45" i="78"/>
  <c r="K49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7" i="78"/>
  <c r="K88" i="78"/>
  <c r="K89" i="78"/>
  <c r="K90" i="78"/>
  <c r="K91" i="78"/>
  <c r="K92" i="78"/>
  <c r="K93" i="78"/>
  <c r="K94" i="78"/>
  <c r="K96" i="78"/>
  <c r="K97" i="78"/>
  <c r="K98" i="78"/>
  <c r="K101" i="78"/>
  <c r="K102" i="78"/>
  <c r="K103" i="78"/>
  <c r="K104" i="78"/>
  <c r="K105" i="78"/>
  <c r="K106" i="78"/>
  <c r="K107" i="78"/>
  <c r="K108" i="78"/>
  <c r="K109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4" i="78"/>
  <c r="K125" i="78"/>
  <c r="K126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225" i="78"/>
  <c r="K226" i="78"/>
  <c r="K227" i="78"/>
  <c r="K228" i="78"/>
  <c r="K229" i="78"/>
  <c r="K230" i="78"/>
  <c r="K231" i="78"/>
  <c r="K232" i="78"/>
  <c r="K233" i="78"/>
  <c r="K234" i="78"/>
  <c r="K235" i="78"/>
  <c r="K236" i="78"/>
  <c r="K237" i="78"/>
  <c r="K238" i="78"/>
  <c r="K239" i="78"/>
  <c r="K240" i="78"/>
  <c r="K241" i="78"/>
  <c r="K242" i="78"/>
  <c r="K243" i="78"/>
  <c r="K244" i="78"/>
  <c r="K245" i="78"/>
  <c r="K246" i="78"/>
  <c r="K247" i="78"/>
  <c r="K248" i="78"/>
  <c r="K249" i="78"/>
  <c r="K250" i="78"/>
  <c r="K251" i="78"/>
  <c r="K252" i="78"/>
  <c r="K253" i="78"/>
  <c r="K254" i="78"/>
  <c r="K255" i="78"/>
  <c r="K256" i="78"/>
  <c r="K257" i="78"/>
  <c r="K258" i="78"/>
  <c r="K259" i="78"/>
  <c r="K260" i="78"/>
  <c r="K261" i="78"/>
  <c r="K262" i="78"/>
  <c r="K263" i="78"/>
  <c r="K264" i="78"/>
  <c r="K265" i="78"/>
  <c r="K266" i="78"/>
  <c r="K267" i="78"/>
  <c r="K268" i="78"/>
  <c r="K269" i="78"/>
  <c r="K270" i="78"/>
  <c r="K271" i="78"/>
  <c r="K95" i="78"/>
  <c r="N95" i="78" s="1"/>
  <c r="K177" i="78"/>
  <c r="N177" i="78" s="1"/>
  <c r="K47" i="78"/>
  <c r="N47" i="78" s="1"/>
  <c r="K46" i="78"/>
  <c r="N46" i="78" s="1"/>
  <c r="K48" i="78"/>
  <c r="K99" i="78"/>
  <c r="K100" i="78"/>
  <c r="N100" i="78" s="1"/>
  <c r="K139" i="78"/>
  <c r="K140" i="78"/>
  <c r="N140" i="78" s="1"/>
  <c r="K272" i="78"/>
  <c r="K123" i="78"/>
  <c r="N123" i="78" s="1"/>
  <c r="K178" i="78"/>
  <c r="K44" i="78"/>
  <c r="K86" i="78"/>
  <c r="K273" i="78"/>
  <c r="K274" i="78"/>
  <c r="N274" i="78" s="1"/>
  <c r="K275" i="78"/>
  <c r="N275" i="78" s="1"/>
  <c r="K276" i="78"/>
  <c r="K277" i="78"/>
  <c r="N277" i="78" s="1"/>
  <c r="K278" i="78"/>
  <c r="K279" i="78"/>
  <c r="N279" i="78" s="1"/>
  <c r="K280" i="78"/>
  <c r="N280" i="78" s="1"/>
  <c r="K281" i="78"/>
  <c r="K282" i="78"/>
  <c r="K283" i="78"/>
  <c r="N283" i="78" s="1"/>
  <c r="K284" i="78"/>
  <c r="N284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1" i="79"/>
  <c r="K42" i="79"/>
  <c r="K43" i="79"/>
  <c r="K45" i="79"/>
  <c r="K49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7" i="79"/>
  <c r="K88" i="79"/>
  <c r="K89" i="79"/>
  <c r="K90" i="79"/>
  <c r="K91" i="79"/>
  <c r="K92" i="79"/>
  <c r="K93" i="79"/>
  <c r="K94" i="79"/>
  <c r="K96" i="79"/>
  <c r="K97" i="79"/>
  <c r="K98" i="79"/>
  <c r="K101" i="79"/>
  <c r="K102" i="79"/>
  <c r="K103" i="79"/>
  <c r="K104" i="79"/>
  <c r="K105" i="79"/>
  <c r="K106" i="79"/>
  <c r="K107" i="79"/>
  <c r="K108" i="79"/>
  <c r="K109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4" i="79"/>
  <c r="K125" i="79"/>
  <c r="K126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225" i="79"/>
  <c r="K226" i="79"/>
  <c r="K227" i="79"/>
  <c r="K228" i="79"/>
  <c r="K229" i="79"/>
  <c r="K230" i="79"/>
  <c r="K231" i="79"/>
  <c r="K232" i="79"/>
  <c r="K233" i="79"/>
  <c r="K234" i="79"/>
  <c r="K235" i="79"/>
  <c r="K236" i="79"/>
  <c r="K237" i="79"/>
  <c r="K238" i="79"/>
  <c r="K239" i="79"/>
  <c r="K240" i="79"/>
  <c r="K241" i="79"/>
  <c r="K242" i="79"/>
  <c r="K243" i="79"/>
  <c r="K244" i="79"/>
  <c r="K245" i="79"/>
  <c r="K246" i="79"/>
  <c r="K247" i="79"/>
  <c r="K248" i="79"/>
  <c r="K249" i="79"/>
  <c r="K250" i="79"/>
  <c r="K251" i="79"/>
  <c r="K252" i="79"/>
  <c r="K253" i="79"/>
  <c r="K254" i="79"/>
  <c r="K255" i="79"/>
  <c r="K256" i="79"/>
  <c r="K257" i="79"/>
  <c r="K258" i="79"/>
  <c r="K259" i="79"/>
  <c r="K260" i="79"/>
  <c r="K261" i="79"/>
  <c r="K262" i="79"/>
  <c r="K263" i="79"/>
  <c r="K264" i="79"/>
  <c r="K265" i="79"/>
  <c r="K266" i="79"/>
  <c r="K267" i="79"/>
  <c r="K268" i="79"/>
  <c r="K269" i="79"/>
  <c r="K270" i="79"/>
  <c r="K271" i="79"/>
  <c r="N271" i="79" s="1"/>
  <c r="K95" i="79"/>
  <c r="N95" i="79" s="1"/>
  <c r="K177" i="79"/>
  <c r="N177" i="79" s="1"/>
  <c r="K47" i="79"/>
  <c r="K46" i="79"/>
  <c r="N46" i="79" s="1"/>
  <c r="K48" i="79"/>
  <c r="N48" i="79" s="1"/>
  <c r="K99" i="79"/>
  <c r="K100" i="79"/>
  <c r="K139" i="79"/>
  <c r="N139" i="79" s="1"/>
  <c r="K140" i="79"/>
  <c r="N140" i="79" s="1"/>
  <c r="K272" i="79"/>
  <c r="N272" i="79" s="1"/>
  <c r="K123" i="79"/>
  <c r="K178" i="79"/>
  <c r="N178" i="79" s="1"/>
  <c r="K44" i="79"/>
  <c r="N44" i="79" s="1"/>
  <c r="K86" i="79"/>
  <c r="K273" i="79"/>
  <c r="K274" i="79"/>
  <c r="N274" i="79" s="1"/>
  <c r="K275" i="79"/>
  <c r="N275" i="79" s="1"/>
  <c r="K276" i="79"/>
  <c r="N276" i="79" s="1"/>
  <c r="K277" i="79"/>
  <c r="K278" i="79"/>
  <c r="N278" i="79" s="1"/>
  <c r="K279" i="79"/>
  <c r="N279" i="79" s="1"/>
  <c r="K280" i="79"/>
  <c r="K281" i="79"/>
  <c r="K282" i="79"/>
  <c r="N282" i="79" s="1"/>
  <c r="K283" i="79"/>
  <c r="N283" i="79" s="1"/>
  <c r="K284" i="79"/>
  <c r="N284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1" i="80"/>
  <c r="K42" i="80"/>
  <c r="K43" i="80"/>
  <c r="K45" i="80"/>
  <c r="K49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7" i="80"/>
  <c r="K88" i="80"/>
  <c r="K89" i="80"/>
  <c r="K90" i="80"/>
  <c r="K91" i="80"/>
  <c r="K92" i="80"/>
  <c r="K93" i="80"/>
  <c r="K94" i="80"/>
  <c r="K96" i="80"/>
  <c r="K97" i="80"/>
  <c r="K98" i="80"/>
  <c r="K101" i="80"/>
  <c r="K102" i="80"/>
  <c r="K103" i="80"/>
  <c r="K104" i="80"/>
  <c r="K105" i="80"/>
  <c r="K106" i="80"/>
  <c r="K107" i="80"/>
  <c r="K108" i="80"/>
  <c r="K109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4" i="80"/>
  <c r="K125" i="80"/>
  <c r="K126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225" i="80"/>
  <c r="K226" i="80"/>
  <c r="K227" i="80"/>
  <c r="K228" i="80"/>
  <c r="K229" i="80"/>
  <c r="K230" i="80"/>
  <c r="K231" i="80"/>
  <c r="K232" i="80"/>
  <c r="K233" i="80"/>
  <c r="K234" i="80"/>
  <c r="K235" i="80"/>
  <c r="K236" i="80"/>
  <c r="K237" i="80"/>
  <c r="K238" i="80"/>
  <c r="K239" i="80"/>
  <c r="K240" i="80"/>
  <c r="K241" i="80"/>
  <c r="K242" i="80"/>
  <c r="K243" i="80"/>
  <c r="K244" i="80"/>
  <c r="K245" i="80"/>
  <c r="K246" i="80"/>
  <c r="K247" i="80"/>
  <c r="K248" i="80"/>
  <c r="K249" i="80"/>
  <c r="K250" i="80"/>
  <c r="K251" i="80"/>
  <c r="K252" i="80"/>
  <c r="K253" i="80"/>
  <c r="K254" i="80"/>
  <c r="K255" i="80"/>
  <c r="K256" i="80"/>
  <c r="K257" i="80"/>
  <c r="K258" i="80"/>
  <c r="K259" i="80"/>
  <c r="K260" i="80"/>
  <c r="K261" i="80"/>
  <c r="K262" i="80"/>
  <c r="K263" i="80"/>
  <c r="K264" i="80"/>
  <c r="K265" i="80"/>
  <c r="K266" i="80"/>
  <c r="K267" i="80"/>
  <c r="K268" i="80"/>
  <c r="K269" i="80"/>
  <c r="K270" i="80"/>
  <c r="K271" i="80"/>
  <c r="K95" i="80"/>
  <c r="N95" i="80" s="1"/>
  <c r="K177" i="80"/>
  <c r="N177" i="80" s="1"/>
  <c r="K47" i="80"/>
  <c r="N47" i="80" s="1"/>
  <c r="K46" i="80"/>
  <c r="K48" i="80"/>
  <c r="K99" i="80"/>
  <c r="N99" i="80" s="1"/>
  <c r="K100" i="80"/>
  <c r="N100" i="80" s="1"/>
  <c r="K139" i="80"/>
  <c r="N139" i="80" s="1"/>
  <c r="K140" i="80"/>
  <c r="K272" i="80"/>
  <c r="N272" i="80" s="1"/>
  <c r="K123" i="80"/>
  <c r="N123" i="80" s="1"/>
  <c r="K178" i="80"/>
  <c r="K44" i="80"/>
  <c r="K86" i="80"/>
  <c r="N86" i="80" s="1"/>
  <c r="K273" i="80"/>
  <c r="N273" i="80" s="1"/>
  <c r="K274" i="80"/>
  <c r="N274" i="80" s="1"/>
  <c r="K275" i="80"/>
  <c r="K276" i="80"/>
  <c r="N276" i="80" s="1"/>
  <c r="K277" i="80"/>
  <c r="N277" i="80" s="1"/>
  <c r="K278" i="80"/>
  <c r="K279" i="80"/>
  <c r="K280" i="80"/>
  <c r="N280" i="80" s="1"/>
  <c r="K281" i="80"/>
  <c r="N281" i="80" s="1"/>
  <c r="K282" i="80"/>
  <c r="N282" i="80" s="1"/>
  <c r="K283" i="80"/>
  <c r="K284" i="80"/>
  <c r="N284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1" i="81"/>
  <c r="K42" i="81"/>
  <c r="K43" i="81"/>
  <c r="K45" i="81"/>
  <c r="K49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7" i="81"/>
  <c r="K88" i="81"/>
  <c r="K89" i="81"/>
  <c r="K90" i="81"/>
  <c r="K91" i="81"/>
  <c r="K92" i="81"/>
  <c r="K93" i="81"/>
  <c r="K94" i="81"/>
  <c r="K96" i="81"/>
  <c r="K97" i="81"/>
  <c r="K98" i="81"/>
  <c r="K101" i="81"/>
  <c r="K102" i="81"/>
  <c r="K103" i="81"/>
  <c r="K104" i="81"/>
  <c r="K105" i="81"/>
  <c r="K106" i="81"/>
  <c r="K107" i="81"/>
  <c r="K108" i="81"/>
  <c r="K109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4" i="81"/>
  <c r="K125" i="81"/>
  <c r="K126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225" i="81"/>
  <c r="K226" i="81"/>
  <c r="K227" i="81"/>
  <c r="K228" i="81"/>
  <c r="K229" i="81"/>
  <c r="K230" i="81"/>
  <c r="K231" i="81"/>
  <c r="K232" i="81"/>
  <c r="K233" i="81"/>
  <c r="K234" i="81"/>
  <c r="K235" i="81"/>
  <c r="K236" i="81"/>
  <c r="K237" i="81"/>
  <c r="K238" i="81"/>
  <c r="K239" i="81"/>
  <c r="K240" i="81"/>
  <c r="K241" i="81"/>
  <c r="K242" i="81"/>
  <c r="K243" i="81"/>
  <c r="K244" i="81"/>
  <c r="K245" i="81"/>
  <c r="K246" i="81"/>
  <c r="K247" i="81"/>
  <c r="K248" i="81"/>
  <c r="K249" i="81"/>
  <c r="K250" i="81"/>
  <c r="K251" i="81"/>
  <c r="K252" i="81"/>
  <c r="K253" i="81"/>
  <c r="K254" i="81"/>
  <c r="K255" i="81"/>
  <c r="K256" i="81"/>
  <c r="K257" i="81"/>
  <c r="K258" i="81"/>
  <c r="K259" i="81"/>
  <c r="K260" i="81"/>
  <c r="K261" i="81"/>
  <c r="K262" i="81"/>
  <c r="K263" i="81"/>
  <c r="K264" i="81"/>
  <c r="K265" i="81"/>
  <c r="K266" i="81"/>
  <c r="K267" i="81"/>
  <c r="K268" i="81"/>
  <c r="K269" i="81"/>
  <c r="K270" i="81"/>
  <c r="K271" i="81"/>
  <c r="N271" i="81" s="1"/>
  <c r="K95" i="81"/>
  <c r="N95" i="81" s="1"/>
  <c r="K177" i="81"/>
  <c r="N177" i="81" s="1"/>
  <c r="K47" i="81"/>
  <c r="K46" i="81"/>
  <c r="K48" i="81"/>
  <c r="N48" i="81" s="1"/>
  <c r="K99" i="81"/>
  <c r="N99" i="81" s="1"/>
  <c r="K100" i="81"/>
  <c r="N100" i="81" s="1"/>
  <c r="K139" i="81"/>
  <c r="K140" i="81"/>
  <c r="N140" i="81" s="1"/>
  <c r="K272" i="81"/>
  <c r="N272" i="81" s="1"/>
  <c r="K123" i="81"/>
  <c r="K178" i="81"/>
  <c r="K44" i="81"/>
  <c r="N44" i="81" s="1"/>
  <c r="K86" i="81"/>
  <c r="N86" i="81" s="1"/>
  <c r="K273" i="81"/>
  <c r="N273" i="81" s="1"/>
  <c r="K274" i="81"/>
  <c r="K275" i="81"/>
  <c r="N275" i="81" s="1"/>
  <c r="K276" i="81"/>
  <c r="N276" i="81" s="1"/>
  <c r="K277" i="81"/>
  <c r="K278" i="81"/>
  <c r="K279" i="81"/>
  <c r="N279" i="81" s="1"/>
  <c r="K280" i="81"/>
  <c r="N280" i="81" s="1"/>
  <c r="K281" i="81"/>
  <c r="N281" i="81" s="1"/>
  <c r="K282" i="81"/>
  <c r="K283" i="81"/>
  <c r="N283" i="81" s="1"/>
  <c r="K284" i="81"/>
  <c r="N284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1" i="82"/>
  <c r="K42" i="82"/>
  <c r="K43" i="82"/>
  <c r="K45" i="82"/>
  <c r="K49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7" i="82"/>
  <c r="K88" i="82"/>
  <c r="K89" i="82"/>
  <c r="K90" i="82"/>
  <c r="K91" i="82"/>
  <c r="K92" i="82"/>
  <c r="K93" i="82"/>
  <c r="K94" i="82"/>
  <c r="K96" i="82"/>
  <c r="K97" i="82"/>
  <c r="K98" i="82"/>
  <c r="K101" i="82"/>
  <c r="K102" i="82"/>
  <c r="K103" i="82"/>
  <c r="K104" i="82"/>
  <c r="K105" i="82"/>
  <c r="K106" i="82"/>
  <c r="K107" i="82"/>
  <c r="K108" i="82"/>
  <c r="K109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4" i="82"/>
  <c r="K125" i="82"/>
  <c r="K126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225" i="82"/>
  <c r="K226" i="82"/>
  <c r="K227" i="82"/>
  <c r="K228" i="82"/>
  <c r="K229" i="82"/>
  <c r="K230" i="82"/>
  <c r="K231" i="82"/>
  <c r="K232" i="82"/>
  <c r="K233" i="82"/>
  <c r="K234" i="82"/>
  <c r="K235" i="82"/>
  <c r="K236" i="82"/>
  <c r="K237" i="82"/>
  <c r="K238" i="82"/>
  <c r="K239" i="82"/>
  <c r="K240" i="82"/>
  <c r="K241" i="82"/>
  <c r="K242" i="82"/>
  <c r="K243" i="82"/>
  <c r="K244" i="82"/>
  <c r="K245" i="82"/>
  <c r="K246" i="82"/>
  <c r="K247" i="82"/>
  <c r="K248" i="82"/>
  <c r="K249" i="82"/>
  <c r="K250" i="82"/>
  <c r="K251" i="82"/>
  <c r="K252" i="82"/>
  <c r="K253" i="82"/>
  <c r="K254" i="82"/>
  <c r="K255" i="82"/>
  <c r="K256" i="82"/>
  <c r="K257" i="82"/>
  <c r="K258" i="82"/>
  <c r="K259" i="82"/>
  <c r="K260" i="82"/>
  <c r="K261" i="82"/>
  <c r="K262" i="82"/>
  <c r="K263" i="82"/>
  <c r="K264" i="82"/>
  <c r="K265" i="82"/>
  <c r="K266" i="82"/>
  <c r="K267" i="82"/>
  <c r="K268" i="82"/>
  <c r="K269" i="82"/>
  <c r="K270" i="82"/>
  <c r="K271" i="82"/>
  <c r="K95" i="82"/>
  <c r="N95" i="82" s="1"/>
  <c r="K177" i="82"/>
  <c r="N177" i="82" s="1"/>
  <c r="K47" i="82"/>
  <c r="K46" i="82"/>
  <c r="N46" i="82" s="1"/>
  <c r="K48" i="82"/>
  <c r="N48" i="82" s="1"/>
  <c r="K99" i="82"/>
  <c r="N99" i="82" s="1"/>
  <c r="K100" i="82"/>
  <c r="K139" i="82"/>
  <c r="N139" i="82" s="1"/>
  <c r="K140" i="82"/>
  <c r="N140" i="82" s="1"/>
  <c r="K272" i="82"/>
  <c r="K123" i="82"/>
  <c r="K178" i="82"/>
  <c r="N178" i="82" s="1"/>
  <c r="K44" i="82"/>
  <c r="N44" i="82" s="1"/>
  <c r="K86" i="82"/>
  <c r="N86" i="82" s="1"/>
  <c r="K273" i="82"/>
  <c r="K274" i="82"/>
  <c r="N274" i="82" s="1"/>
  <c r="K275" i="82"/>
  <c r="N275" i="82" s="1"/>
  <c r="K276" i="82"/>
  <c r="K277" i="82"/>
  <c r="K278" i="82"/>
  <c r="N278" i="82" s="1"/>
  <c r="K279" i="82"/>
  <c r="N279" i="82" s="1"/>
  <c r="K280" i="82"/>
  <c r="N280" i="82" s="1"/>
  <c r="K281" i="82"/>
  <c r="K282" i="82"/>
  <c r="N282" i="82" s="1"/>
  <c r="K283" i="82"/>
  <c r="N283" i="82" s="1"/>
  <c r="K284" i="82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1" i="83"/>
  <c r="K42" i="83"/>
  <c r="K43" i="83"/>
  <c r="K45" i="83"/>
  <c r="K49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7" i="83"/>
  <c r="K88" i="83"/>
  <c r="K89" i="83"/>
  <c r="K90" i="83"/>
  <c r="K91" i="83"/>
  <c r="K92" i="83"/>
  <c r="K93" i="83"/>
  <c r="K94" i="83"/>
  <c r="K96" i="83"/>
  <c r="K97" i="83"/>
  <c r="K98" i="83"/>
  <c r="K101" i="83"/>
  <c r="K102" i="83"/>
  <c r="K103" i="83"/>
  <c r="K104" i="83"/>
  <c r="K105" i="83"/>
  <c r="K106" i="83"/>
  <c r="K107" i="83"/>
  <c r="K108" i="83"/>
  <c r="K109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4" i="83"/>
  <c r="K125" i="83"/>
  <c r="K126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225" i="83"/>
  <c r="K226" i="83"/>
  <c r="K227" i="83"/>
  <c r="K228" i="83"/>
  <c r="K229" i="83"/>
  <c r="K230" i="83"/>
  <c r="K231" i="83"/>
  <c r="K232" i="83"/>
  <c r="K233" i="83"/>
  <c r="K234" i="83"/>
  <c r="K235" i="83"/>
  <c r="K236" i="83"/>
  <c r="K237" i="83"/>
  <c r="K238" i="83"/>
  <c r="K239" i="83"/>
  <c r="K240" i="83"/>
  <c r="K241" i="83"/>
  <c r="K242" i="83"/>
  <c r="K243" i="83"/>
  <c r="K244" i="83"/>
  <c r="K245" i="83"/>
  <c r="K246" i="83"/>
  <c r="K247" i="83"/>
  <c r="K248" i="83"/>
  <c r="K249" i="83"/>
  <c r="K250" i="83"/>
  <c r="K251" i="83"/>
  <c r="K252" i="83"/>
  <c r="K253" i="83"/>
  <c r="K254" i="83"/>
  <c r="K255" i="83"/>
  <c r="K256" i="83"/>
  <c r="K257" i="83"/>
  <c r="K258" i="83"/>
  <c r="K259" i="83"/>
  <c r="K260" i="83"/>
  <c r="K261" i="83"/>
  <c r="K262" i="83"/>
  <c r="K263" i="83"/>
  <c r="K264" i="83"/>
  <c r="K265" i="83"/>
  <c r="K266" i="83"/>
  <c r="K267" i="83"/>
  <c r="K268" i="83"/>
  <c r="K269" i="83"/>
  <c r="K270" i="83"/>
  <c r="K271" i="83"/>
  <c r="K95" i="83"/>
  <c r="N95" i="83" s="1"/>
  <c r="K177" i="83"/>
  <c r="N177" i="83" s="1"/>
  <c r="K47" i="83"/>
  <c r="N47" i="83" s="1"/>
  <c r="K46" i="83"/>
  <c r="N46" i="83" s="1"/>
  <c r="K48" i="83"/>
  <c r="N48" i="83" s="1"/>
  <c r="K99" i="83"/>
  <c r="K100" i="83"/>
  <c r="N100" i="83" s="1"/>
  <c r="K139" i="83"/>
  <c r="N139" i="83" s="1"/>
  <c r="K140" i="83"/>
  <c r="K272" i="83"/>
  <c r="K123" i="83"/>
  <c r="N123" i="83" s="1"/>
  <c r="K178" i="83"/>
  <c r="N178" i="83" s="1"/>
  <c r="K44" i="83"/>
  <c r="N44" i="83" s="1"/>
  <c r="K86" i="83"/>
  <c r="K273" i="83"/>
  <c r="N273" i="83" s="1"/>
  <c r="K274" i="83"/>
  <c r="N274" i="83" s="1"/>
  <c r="K275" i="83"/>
  <c r="K276" i="83"/>
  <c r="K277" i="83"/>
  <c r="N277" i="83" s="1"/>
  <c r="K278" i="83"/>
  <c r="N278" i="83" s="1"/>
  <c r="K279" i="83"/>
  <c r="N279" i="83" s="1"/>
  <c r="K280" i="83"/>
  <c r="K281" i="83"/>
  <c r="N281" i="83" s="1"/>
  <c r="K282" i="83"/>
  <c r="N282" i="83" s="1"/>
  <c r="K283" i="83"/>
  <c r="K284" i="83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1" i="84"/>
  <c r="K42" i="84"/>
  <c r="K43" i="84"/>
  <c r="K45" i="84"/>
  <c r="K49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7" i="84"/>
  <c r="K88" i="84"/>
  <c r="K89" i="84"/>
  <c r="K90" i="84"/>
  <c r="K91" i="84"/>
  <c r="K92" i="84"/>
  <c r="K93" i="84"/>
  <c r="K94" i="84"/>
  <c r="K96" i="84"/>
  <c r="K97" i="84"/>
  <c r="K98" i="84"/>
  <c r="K101" i="84"/>
  <c r="K102" i="84"/>
  <c r="K103" i="84"/>
  <c r="K104" i="84"/>
  <c r="K105" i="84"/>
  <c r="K106" i="84"/>
  <c r="K107" i="84"/>
  <c r="K108" i="84"/>
  <c r="K109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4" i="84"/>
  <c r="K125" i="84"/>
  <c r="K126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225" i="84"/>
  <c r="K226" i="84"/>
  <c r="K227" i="84"/>
  <c r="K228" i="84"/>
  <c r="K229" i="84"/>
  <c r="K230" i="84"/>
  <c r="K231" i="84"/>
  <c r="K232" i="84"/>
  <c r="K233" i="84"/>
  <c r="K234" i="84"/>
  <c r="K235" i="84"/>
  <c r="K236" i="84"/>
  <c r="K237" i="84"/>
  <c r="K238" i="84"/>
  <c r="K239" i="84"/>
  <c r="K240" i="84"/>
  <c r="K241" i="84"/>
  <c r="K242" i="84"/>
  <c r="K243" i="84"/>
  <c r="K244" i="84"/>
  <c r="K245" i="84"/>
  <c r="K246" i="84"/>
  <c r="K247" i="84"/>
  <c r="K248" i="84"/>
  <c r="K249" i="84"/>
  <c r="K250" i="84"/>
  <c r="K251" i="84"/>
  <c r="K252" i="84"/>
  <c r="K253" i="84"/>
  <c r="K254" i="84"/>
  <c r="K255" i="84"/>
  <c r="K256" i="84"/>
  <c r="K257" i="84"/>
  <c r="K258" i="84"/>
  <c r="K259" i="84"/>
  <c r="K260" i="84"/>
  <c r="K261" i="84"/>
  <c r="K262" i="84"/>
  <c r="K263" i="84"/>
  <c r="K264" i="84"/>
  <c r="K265" i="84"/>
  <c r="K266" i="84"/>
  <c r="K267" i="84"/>
  <c r="K268" i="84"/>
  <c r="K269" i="84"/>
  <c r="K270" i="84"/>
  <c r="K271" i="84"/>
  <c r="N271" i="84" s="1"/>
  <c r="K95" i="84"/>
  <c r="N95" i="84" s="1"/>
  <c r="K177" i="84"/>
  <c r="N177" i="84" s="1"/>
  <c r="K47" i="84"/>
  <c r="N47" i="84" s="1"/>
  <c r="K46" i="84"/>
  <c r="K48" i="84"/>
  <c r="N48" i="84" s="1"/>
  <c r="K99" i="84"/>
  <c r="N99" i="84" s="1"/>
  <c r="K100" i="84"/>
  <c r="K139" i="84"/>
  <c r="K140" i="84"/>
  <c r="N140" i="84" s="1"/>
  <c r="K272" i="84"/>
  <c r="N272" i="84" s="1"/>
  <c r="K123" i="84"/>
  <c r="N123" i="84" s="1"/>
  <c r="K178" i="84"/>
  <c r="K44" i="84"/>
  <c r="N44" i="84" s="1"/>
  <c r="K86" i="84"/>
  <c r="N86" i="84" s="1"/>
  <c r="K273" i="84"/>
  <c r="K274" i="84"/>
  <c r="K275" i="84"/>
  <c r="N275" i="84" s="1"/>
  <c r="K276" i="84"/>
  <c r="N276" i="84" s="1"/>
  <c r="K277" i="84"/>
  <c r="N277" i="84" s="1"/>
  <c r="K278" i="84"/>
  <c r="K279" i="84"/>
  <c r="N279" i="84" s="1"/>
  <c r="K280" i="84"/>
  <c r="N280" i="84" s="1"/>
  <c r="K281" i="84"/>
  <c r="K282" i="84"/>
  <c r="K283" i="84"/>
  <c r="N283" i="84" s="1"/>
  <c r="K284" i="84"/>
  <c r="N284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1" i="85"/>
  <c r="K42" i="85"/>
  <c r="K43" i="85"/>
  <c r="K45" i="85"/>
  <c r="K49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7" i="85"/>
  <c r="K88" i="85"/>
  <c r="K89" i="85"/>
  <c r="K90" i="85"/>
  <c r="K91" i="85"/>
  <c r="K92" i="85"/>
  <c r="K93" i="85"/>
  <c r="K94" i="85"/>
  <c r="K96" i="85"/>
  <c r="K97" i="85"/>
  <c r="K98" i="85"/>
  <c r="K101" i="85"/>
  <c r="K102" i="85"/>
  <c r="K103" i="85"/>
  <c r="K104" i="85"/>
  <c r="K105" i="85"/>
  <c r="K106" i="85"/>
  <c r="K107" i="85"/>
  <c r="K108" i="85"/>
  <c r="K109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4" i="85"/>
  <c r="K125" i="85"/>
  <c r="K126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225" i="85"/>
  <c r="K226" i="85"/>
  <c r="K227" i="85"/>
  <c r="K228" i="85"/>
  <c r="K229" i="85"/>
  <c r="K230" i="85"/>
  <c r="K231" i="85"/>
  <c r="K232" i="85"/>
  <c r="K233" i="85"/>
  <c r="K234" i="85"/>
  <c r="K235" i="85"/>
  <c r="K236" i="85"/>
  <c r="K237" i="85"/>
  <c r="K238" i="85"/>
  <c r="K239" i="85"/>
  <c r="K240" i="85"/>
  <c r="K241" i="85"/>
  <c r="K242" i="85"/>
  <c r="K243" i="85"/>
  <c r="K244" i="85"/>
  <c r="K245" i="85"/>
  <c r="K246" i="85"/>
  <c r="K247" i="85"/>
  <c r="K248" i="85"/>
  <c r="K249" i="85"/>
  <c r="K250" i="85"/>
  <c r="K251" i="85"/>
  <c r="K252" i="85"/>
  <c r="K253" i="85"/>
  <c r="K254" i="85"/>
  <c r="K255" i="85"/>
  <c r="K256" i="85"/>
  <c r="K257" i="85"/>
  <c r="K258" i="85"/>
  <c r="K259" i="85"/>
  <c r="K260" i="85"/>
  <c r="K261" i="85"/>
  <c r="K262" i="85"/>
  <c r="K263" i="85"/>
  <c r="K264" i="85"/>
  <c r="K265" i="85"/>
  <c r="K266" i="85"/>
  <c r="K267" i="85"/>
  <c r="K268" i="85"/>
  <c r="K269" i="85"/>
  <c r="K270" i="85"/>
  <c r="K271" i="85"/>
  <c r="N271" i="85" s="1"/>
  <c r="K95" i="85"/>
  <c r="N95" i="85" s="1"/>
  <c r="K177" i="85"/>
  <c r="N177" i="85" s="1"/>
  <c r="K47" i="85"/>
  <c r="K46" i="85"/>
  <c r="N46" i="85" s="1"/>
  <c r="K48" i="85"/>
  <c r="N48" i="85" s="1"/>
  <c r="K99" i="85"/>
  <c r="K100" i="85"/>
  <c r="K139" i="85"/>
  <c r="N139" i="85" s="1"/>
  <c r="K140" i="85"/>
  <c r="N140" i="85" s="1"/>
  <c r="K272" i="85"/>
  <c r="N272" i="85" s="1"/>
  <c r="K123" i="85"/>
  <c r="K178" i="85"/>
  <c r="N178" i="85" s="1"/>
  <c r="K44" i="85"/>
  <c r="N44" i="85" s="1"/>
  <c r="K86" i="85"/>
  <c r="K273" i="85"/>
  <c r="K274" i="85"/>
  <c r="N274" i="85" s="1"/>
  <c r="K275" i="85"/>
  <c r="N275" i="85" s="1"/>
  <c r="K276" i="85"/>
  <c r="N276" i="85" s="1"/>
  <c r="K277" i="85"/>
  <c r="K278" i="85"/>
  <c r="N278" i="85" s="1"/>
  <c r="K279" i="85"/>
  <c r="N279" i="85" s="1"/>
  <c r="K280" i="85"/>
  <c r="K281" i="85"/>
  <c r="K282" i="85"/>
  <c r="N282" i="85" s="1"/>
  <c r="K283" i="85"/>
  <c r="N283" i="85" s="1"/>
  <c r="K284" i="85"/>
  <c r="N284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1" i="86"/>
  <c r="K42" i="86"/>
  <c r="K43" i="86"/>
  <c r="K45" i="86"/>
  <c r="K49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7" i="86"/>
  <c r="K88" i="86"/>
  <c r="K89" i="86"/>
  <c r="K90" i="86"/>
  <c r="K91" i="86"/>
  <c r="K92" i="86"/>
  <c r="K93" i="86"/>
  <c r="K94" i="86"/>
  <c r="K96" i="86"/>
  <c r="K97" i="86"/>
  <c r="K98" i="86"/>
  <c r="K101" i="86"/>
  <c r="K102" i="86"/>
  <c r="K103" i="86"/>
  <c r="K104" i="86"/>
  <c r="K105" i="86"/>
  <c r="K106" i="86"/>
  <c r="K107" i="86"/>
  <c r="K108" i="86"/>
  <c r="K109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4" i="86"/>
  <c r="K125" i="86"/>
  <c r="K126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225" i="86"/>
  <c r="K226" i="86"/>
  <c r="K227" i="86"/>
  <c r="K228" i="86"/>
  <c r="K229" i="86"/>
  <c r="K230" i="86"/>
  <c r="K231" i="86"/>
  <c r="K232" i="86"/>
  <c r="K233" i="86"/>
  <c r="K234" i="86"/>
  <c r="K235" i="86"/>
  <c r="K236" i="86"/>
  <c r="K237" i="86"/>
  <c r="K238" i="86"/>
  <c r="K239" i="86"/>
  <c r="K240" i="86"/>
  <c r="K241" i="86"/>
  <c r="K242" i="86"/>
  <c r="K243" i="86"/>
  <c r="K244" i="86"/>
  <c r="K245" i="86"/>
  <c r="K246" i="86"/>
  <c r="K247" i="86"/>
  <c r="K248" i="86"/>
  <c r="K249" i="86"/>
  <c r="K250" i="86"/>
  <c r="K251" i="86"/>
  <c r="K252" i="86"/>
  <c r="K253" i="86"/>
  <c r="K254" i="86"/>
  <c r="K255" i="86"/>
  <c r="K256" i="86"/>
  <c r="K257" i="86"/>
  <c r="K258" i="86"/>
  <c r="K259" i="86"/>
  <c r="K260" i="86"/>
  <c r="K261" i="86"/>
  <c r="K262" i="86"/>
  <c r="K263" i="86"/>
  <c r="K264" i="86"/>
  <c r="K265" i="86"/>
  <c r="K266" i="86"/>
  <c r="K267" i="86"/>
  <c r="K268" i="86"/>
  <c r="K269" i="86"/>
  <c r="K270" i="86"/>
  <c r="K271" i="86"/>
  <c r="K95" i="86"/>
  <c r="N95" i="86" s="1"/>
  <c r="K177" i="86"/>
  <c r="N177" i="86" s="1"/>
  <c r="K47" i="86"/>
  <c r="N47" i="86" s="1"/>
  <c r="K46" i="86"/>
  <c r="N46" i="86" s="1"/>
  <c r="K48" i="86"/>
  <c r="K99" i="86"/>
  <c r="K100" i="86"/>
  <c r="N100" i="86" s="1"/>
  <c r="K139" i="86"/>
  <c r="N139" i="86" s="1"/>
  <c r="K140" i="86"/>
  <c r="N140" i="86" s="1"/>
  <c r="K272" i="86"/>
  <c r="K123" i="86"/>
  <c r="N123" i="86" s="1"/>
  <c r="K178" i="86"/>
  <c r="N178" i="86" s="1"/>
  <c r="K44" i="86"/>
  <c r="K86" i="86"/>
  <c r="K273" i="86"/>
  <c r="N273" i="86" s="1"/>
  <c r="K274" i="86"/>
  <c r="N274" i="86" s="1"/>
  <c r="K275" i="86"/>
  <c r="N275" i="86" s="1"/>
  <c r="K276" i="86"/>
  <c r="K277" i="86"/>
  <c r="N277" i="86" s="1"/>
  <c r="K278" i="86"/>
  <c r="N278" i="86" s="1"/>
  <c r="K279" i="86"/>
  <c r="K280" i="86"/>
  <c r="K281" i="86"/>
  <c r="N281" i="86" s="1"/>
  <c r="K282" i="86"/>
  <c r="N282" i="86" s="1"/>
  <c r="K283" i="86"/>
  <c r="N283" i="86" s="1"/>
  <c r="K284" i="86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1" i="87"/>
  <c r="K42" i="87"/>
  <c r="K43" i="87"/>
  <c r="K45" i="87"/>
  <c r="K49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7" i="87"/>
  <c r="K88" i="87"/>
  <c r="K89" i="87"/>
  <c r="K90" i="87"/>
  <c r="K91" i="87"/>
  <c r="K92" i="87"/>
  <c r="K93" i="87"/>
  <c r="K94" i="87"/>
  <c r="K96" i="87"/>
  <c r="K97" i="87"/>
  <c r="K98" i="87"/>
  <c r="K101" i="87"/>
  <c r="K102" i="87"/>
  <c r="K103" i="87"/>
  <c r="K104" i="87"/>
  <c r="K105" i="87"/>
  <c r="K106" i="87"/>
  <c r="K107" i="87"/>
  <c r="K108" i="87"/>
  <c r="K109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4" i="87"/>
  <c r="K125" i="87"/>
  <c r="K126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225" i="87"/>
  <c r="K226" i="87"/>
  <c r="K227" i="87"/>
  <c r="K228" i="87"/>
  <c r="K229" i="87"/>
  <c r="K230" i="87"/>
  <c r="K231" i="87"/>
  <c r="K232" i="87"/>
  <c r="K233" i="87"/>
  <c r="K234" i="87"/>
  <c r="K235" i="87"/>
  <c r="K236" i="87"/>
  <c r="K237" i="87"/>
  <c r="K238" i="87"/>
  <c r="K239" i="87"/>
  <c r="K240" i="87"/>
  <c r="K241" i="87"/>
  <c r="K242" i="87"/>
  <c r="K243" i="87"/>
  <c r="K244" i="87"/>
  <c r="K245" i="87"/>
  <c r="K246" i="87"/>
  <c r="K247" i="87"/>
  <c r="K248" i="87"/>
  <c r="K249" i="87"/>
  <c r="K250" i="87"/>
  <c r="K251" i="87"/>
  <c r="K252" i="87"/>
  <c r="K253" i="87"/>
  <c r="K254" i="87"/>
  <c r="K255" i="87"/>
  <c r="K256" i="87"/>
  <c r="K257" i="87"/>
  <c r="K258" i="87"/>
  <c r="K259" i="87"/>
  <c r="N259" i="87" s="1"/>
  <c r="K260" i="87"/>
  <c r="K261" i="87"/>
  <c r="K262" i="87"/>
  <c r="K263" i="87"/>
  <c r="K264" i="87"/>
  <c r="K265" i="87"/>
  <c r="K266" i="87"/>
  <c r="K267" i="87"/>
  <c r="K268" i="87"/>
  <c r="K269" i="87"/>
  <c r="K270" i="87"/>
  <c r="K271" i="87"/>
  <c r="N271" i="87" s="1"/>
  <c r="K95" i="87"/>
  <c r="N95" i="87" s="1"/>
  <c r="K177" i="87"/>
  <c r="N177" i="87" s="1"/>
  <c r="K47" i="87"/>
  <c r="N47" i="87" s="1"/>
  <c r="K46" i="87"/>
  <c r="K48" i="87"/>
  <c r="K99" i="87"/>
  <c r="N99" i="87" s="1"/>
  <c r="K100" i="87"/>
  <c r="N100" i="87" s="1"/>
  <c r="K139" i="87"/>
  <c r="N139" i="87" s="1"/>
  <c r="K140" i="87"/>
  <c r="K272" i="87"/>
  <c r="N272" i="87" s="1"/>
  <c r="K123" i="87"/>
  <c r="N123" i="87" s="1"/>
  <c r="K178" i="87"/>
  <c r="K44" i="87"/>
  <c r="K86" i="87"/>
  <c r="N86" i="87" s="1"/>
  <c r="K273" i="87"/>
  <c r="N273" i="87" s="1"/>
  <c r="K274" i="87"/>
  <c r="N274" i="87" s="1"/>
  <c r="K275" i="87"/>
  <c r="K276" i="87"/>
  <c r="N276" i="87" s="1"/>
  <c r="K277" i="87"/>
  <c r="N277" i="87" s="1"/>
  <c r="K278" i="87"/>
  <c r="K279" i="87"/>
  <c r="K280" i="87"/>
  <c r="N280" i="87" s="1"/>
  <c r="K281" i="87"/>
  <c r="N281" i="87" s="1"/>
  <c r="K282" i="87"/>
  <c r="N282" i="87" s="1"/>
  <c r="K283" i="87"/>
  <c r="K284" i="87"/>
  <c r="N284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1" i="88"/>
  <c r="K42" i="88"/>
  <c r="K43" i="88"/>
  <c r="K45" i="88"/>
  <c r="K49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7" i="88"/>
  <c r="K88" i="88"/>
  <c r="K89" i="88"/>
  <c r="K90" i="88"/>
  <c r="K91" i="88"/>
  <c r="K92" i="88"/>
  <c r="K93" i="88"/>
  <c r="K94" i="88"/>
  <c r="K96" i="88"/>
  <c r="K97" i="88"/>
  <c r="K98" i="88"/>
  <c r="K101" i="88"/>
  <c r="K102" i="88"/>
  <c r="K103" i="88"/>
  <c r="N103" i="88" s="1"/>
  <c r="K104" i="88"/>
  <c r="K105" i="88"/>
  <c r="K106" i="88"/>
  <c r="K107" i="88"/>
  <c r="K108" i="88"/>
  <c r="K109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4" i="88"/>
  <c r="K125" i="88"/>
  <c r="K126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225" i="88"/>
  <c r="K226" i="88"/>
  <c r="K227" i="88"/>
  <c r="K228" i="88"/>
  <c r="N228" i="88" s="1"/>
  <c r="K229" i="88"/>
  <c r="K230" i="88"/>
  <c r="K231" i="88"/>
  <c r="K232" i="88"/>
  <c r="K233" i="88"/>
  <c r="K234" i="88"/>
  <c r="K235" i="88"/>
  <c r="K236" i="88"/>
  <c r="K237" i="88"/>
  <c r="K238" i="88"/>
  <c r="K239" i="88"/>
  <c r="K240" i="88"/>
  <c r="K241" i="88"/>
  <c r="K242" i="88"/>
  <c r="K243" i="88"/>
  <c r="K244" i="88"/>
  <c r="K245" i="88"/>
  <c r="K246" i="88"/>
  <c r="K247" i="88"/>
  <c r="K248" i="88"/>
  <c r="K249" i="88"/>
  <c r="K250" i="88"/>
  <c r="K251" i="88"/>
  <c r="K252" i="88"/>
  <c r="K253" i="88"/>
  <c r="K254" i="88"/>
  <c r="K255" i="88"/>
  <c r="K256" i="88"/>
  <c r="K257" i="88"/>
  <c r="K258" i="88"/>
  <c r="K259" i="88"/>
  <c r="K260" i="88"/>
  <c r="N260" i="88" s="1"/>
  <c r="K261" i="88"/>
  <c r="K262" i="88"/>
  <c r="K263" i="88"/>
  <c r="K264" i="88"/>
  <c r="K265" i="88"/>
  <c r="K266" i="88"/>
  <c r="K267" i="88"/>
  <c r="K268" i="88"/>
  <c r="K269" i="88"/>
  <c r="K270" i="88"/>
  <c r="K271" i="88"/>
  <c r="N271" i="88" s="1"/>
  <c r="K95" i="88"/>
  <c r="K177" i="88"/>
  <c r="N177" i="88" s="1"/>
  <c r="K47" i="88"/>
  <c r="K46" i="88"/>
  <c r="N46" i="88" s="1"/>
  <c r="K48" i="88"/>
  <c r="N48" i="88" s="1"/>
  <c r="K99" i="88"/>
  <c r="N99" i="88" s="1"/>
  <c r="K100" i="88"/>
  <c r="K139" i="88"/>
  <c r="N139" i="88" s="1"/>
  <c r="K140" i="88"/>
  <c r="N140" i="88" s="1"/>
  <c r="K272" i="88"/>
  <c r="K123" i="88"/>
  <c r="K178" i="88"/>
  <c r="N178" i="88" s="1"/>
  <c r="K44" i="88"/>
  <c r="N44" i="88" s="1"/>
  <c r="K86" i="88"/>
  <c r="N86" i="88" s="1"/>
  <c r="K273" i="88"/>
  <c r="K274" i="88"/>
  <c r="N274" i="88" s="1"/>
  <c r="K275" i="88"/>
  <c r="N275" i="88" s="1"/>
  <c r="K276" i="88"/>
  <c r="K277" i="88"/>
  <c r="K278" i="88"/>
  <c r="N278" i="88" s="1"/>
  <c r="K279" i="88"/>
  <c r="N279" i="88" s="1"/>
  <c r="K280" i="88"/>
  <c r="N280" i="88" s="1"/>
  <c r="K281" i="88"/>
  <c r="K282" i="88"/>
  <c r="N282" i="88" s="1"/>
  <c r="K283" i="88"/>
  <c r="N283" i="88" s="1"/>
  <c r="K284" i="88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1" i="89"/>
  <c r="N41" i="89" s="1"/>
  <c r="K42" i="89"/>
  <c r="K43" i="89"/>
  <c r="K45" i="89"/>
  <c r="K49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N77" i="89" s="1"/>
  <c r="K78" i="89"/>
  <c r="K79" i="89"/>
  <c r="K80" i="89"/>
  <c r="K81" i="89"/>
  <c r="K82" i="89"/>
  <c r="K83" i="89"/>
  <c r="K84" i="89"/>
  <c r="K85" i="89"/>
  <c r="K87" i="89"/>
  <c r="K88" i="89"/>
  <c r="K89" i="89"/>
  <c r="K90" i="89"/>
  <c r="K91" i="89"/>
  <c r="K92" i="89"/>
  <c r="K93" i="89"/>
  <c r="K94" i="89"/>
  <c r="K96" i="89"/>
  <c r="K97" i="89"/>
  <c r="K98" i="89"/>
  <c r="K101" i="89"/>
  <c r="K102" i="89"/>
  <c r="K103" i="89"/>
  <c r="K104" i="89"/>
  <c r="K105" i="89"/>
  <c r="K106" i="89"/>
  <c r="K107" i="89"/>
  <c r="K108" i="89"/>
  <c r="K109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4" i="89"/>
  <c r="K125" i="89"/>
  <c r="K126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225" i="89"/>
  <c r="K226" i="89"/>
  <c r="K227" i="89"/>
  <c r="K228" i="89"/>
  <c r="K229" i="89"/>
  <c r="K230" i="89"/>
  <c r="K231" i="89"/>
  <c r="K232" i="89"/>
  <c r="K233" i="89"/>
  <c r="K234" i="89"/>
  <c r="K235" i="89"/>
  <c r="K236" i="89"/>
  <c r="K237" i="89"/>
  <c r="K238" i="89"/>
  <c r="K239" i="89"/>
  <c r="K240" i="89"/>
  <c r="K241" i="89"/>
  <c r="K242" i="89"/>
  <c r="K243" i="89"/>
  <c r="K244" i="89"/>
  <c r="K245" i="89"/>
  <c r="K246" i="89"/>
  <c r="N246" i="89" s="1"/>
  <c r="K247" i="89"/>
  <c r="K248" i="89"/>
  <c r="K249" i="89"/>
  <c r="K250" i="89"/>
  <c r="K251" i="89"/>
  <c r="K252" i="89"/>
  <c r="K253" i="89"/>
  <c r="K254" i="89"/>
  <c r="K255" i="89"/>
  <c r="K256" i="89"/>
  <c r="K257" i="89"/>
  <c r="K258" i="89"/>
  <c r="K259" i="89"/>
  <c r="K260" i="89"/>
  <c r="K261" i="89"/>
  <c r="K262" i="89"/>
  <c r="K263" i="89"/>
  <c r="K264" i="89"/>
  <c r="K265" i="89"/>
  <c r="K266" i="89"/>
  <c r="K267" i="89"/>
  <c r="K268" i="89"/>
  <c r="K269" i="89"/>
  <c r="K270" i="89"/>
  <c r="K271" i="89"/>
  <c r="N271" i="89" s="1"/>
  <c r="K95" i="89"/>
  <c r="N95" i="89" s="1"/>
  <c r="K177" i="89"/>
  <c r="N177" i="89" s="1"/>
  <c r="K47" i="89"/>
  <c r="N47" i="89" s="1"/>
  <c r="K46" i="89"/>
  <c r="N46" i="89" s="1"/>
  <c r="K48" i="89"/>
  <c r="K99" i="89"/>
  <c r="N99" i="89" s="1"/>
  <c r="K100" i="89"/>
  <c r="N100" i="89" s="1"/>
  <c r="K139" i="89"/>
  <c r="K140" i="89"/>
  <c r="K272" i="89"/>
  <c r="N272" i="89" s="1"/>
  <c r="K123" i="89"/>
  <c r="N123" i="89" s="1"/>
  <c r="K178" i="89"/>
  <c r="N178" i="89" s="1"/>
  <c r="K44" i="89"/>
  <c r="K86" i="89"/>
  <c r="N86" i="89" s="1"/>
  <c r="K273" i="89"/>
  <c r="N273" i="89" s="1"/>
  <c r="K274" i="89"/>
  <c r="K275" i="89"/>
  <c r="K276" i="89"/>
  <c r="N276" i="89" s="1"/>
  <c r="K277" i="89"/>
  <c r="N277" i="89" s="1"/>
  <c r="K278" i="89"/>
  <c r="N278" i="89" s="1"/>
  <c r="K279" i="89"/>
  <c r="K280" i="89"/>
  <c r="N280" i="89" s="1"/>
  <c r="K281" i="89"/>
  <c r="N281" i="89" s="1"/>
  <c r="K282" i="89"/>
  <c r="K283" i="89"/>
  <c r="K284" i="89"/>
  <c r="N284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1" i="90"/>
  <c r="K42" i="90"/>
  <c r="K43" i="90"/>
  <c r="K45" i="90"/>
  <c r="K49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N62" i="90" s="1"/>
  <c r="K63" i="90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N85" i="90" s="1"/>
  <c r="K87" i="90"/>
  <c r="K88" i="90"/>
  <c r="K89" i="90"/>
  <c r="K90" i="90"/>
  <c r="K91" i="90"/>
  <c r="K92" i="90"/>
  <c r="K93" i="90"/>
  <c r="K94" i="90"/>
  <c r="K96" i="90"/>
  <c r="K97" i="90"/>
  <c r="K98" i="90"/>
  <c r="K101" i="90"/>
  <c r="K102" i="90"/>
  <c r="K103" i="90"/>
  <c r="K104" i="90"/>
  <c r="K105" i="90"/>
  <c r="K106" i="90"/>
  <c r="K107" i="90"/>
  <c r="K108" i="90"/>
  <c r="K109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4" i="90"/>
  <c r="K125" i="90"/>
  <c r="K126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225" i="90"/>
  <c r="K226" i="90"/>
  <c r="K227" i="90"/>
  <c r="K228" i="90"/>
  <c r="K229" i="90"/>
  <c r="K230" i="90"/>
  <c r="K231" i="90"/>
  <c r="N231" i="90" s="1"/>
  <c r="K232" i="90"/>
  <c r="K233" i="90"/>
  <c r="K234" i="90"/>
  <c r="K235" i="90"/>
  <c r="K236" i="90"/>
  <c r="K237" i="90"/>
  <c r="K238" i="90"/>
  <c r="K239" i="90"/>
  <c r="N239" i="90" s="1"/>
  <c r="K240" i="90"/>
  <c r="K241" i="90"/>
  <c r="K242" i="90"/>
  <c r="K243" i="90"/>
  <c r="K244" i="90"/>
  <c r="K245" i="90"/>
  <c r="K246" i="90"/>
  <c r="K247" i="90"/>
  <c r="N247" i="90" s="1"/>
  <c r="K248" i="90"/>
  <c r="K249" i="90"/>
  <c r="K250" i="90"/>
  <c r="K251" i="90"/>
  <c r="K252" i="90"/>
  <c r="K253" i="90"/>
  <c r="K254" i="90"/>
  <c r="K255" i="90"/>
  <c r="N255" i="90" s="1"/>
  <c r="K256" i="90"/>
  <c r="K257" i="90"/>
  <c r="K258" i="90"/>
  <c r="K259" i="90"/>
  <c r="K260" i="90"/>
  <c r="K261" i="90"/>
  <c r="K262" i="90"/>
  <c r="K263" i="90"/>
  <c r="K264" i="90"/>
  <c r="K265" i="90"/>
  <c r="K266" i="90"/>
  <c r="K267" i="90"/>
  <c r="K268" i="90"/>
  <c r="K269" i="90"/>
  <c r="K270" i="90"/>
  <c r="K271" i="90"/>
  <c r="N271" i="90" s="1"/>
  <c r="K95" i="90"/>
  <c r="N95" i="90" s="1"/>
  <c r="K177" i="90"/>
  <c r="N177" i="90" s="1"/>
  <c r="K47" i="90"/>
  <c r="N47" i="90" s="1"/>
  <c r="K46" i="90"/>
  <c r="K48" i="90"/>
  <c r="K99" i="90"/>
  <c r="N99" i="90" s="1"/>
  <c r="K100" i="90"/>
  <c r="N100" i="90" s="1"/>
  <c r="K139" i="90"/>
  <c r="N139" i="90" s="1"/>
  <c r="K140" i="90"/>
  <c r="K272" i="90"/>
  <c r="N272" i="90" s="1"/>
  <c r="K123" i="90"/>
  <c r="N123" i="90" s="1"/>
  <c r="K178" i="90"/>
  <c r="K44" i="90"/>
  <c r="K86" i="90"/>
  <c r="N86" i="90" s="1"/>
  <c r="K273" i="90"/>
  <c r="N273" i="90" s="1"/>
  <c r="K274" i="90"/>
  <c r="N274" i="90" s="1"/>
  <c r="K275" i="90"/>
  <c r="K276" i="90"/>
  <c r="N276" i="90" s="1"/>
  <c r="K277" i="90"/>
  <c r="N277" i="90" s="1"/>
  <c r="K278" i="90"/>
  <c r="K279" i="90"/>
  <c r="K280" i="90"/>
  <c r="N280" i="90" s="1"/>
  <c r="K281" i="90"/>
  <c r="N281" i="90" s="1"/>
  <c r="K282" i="90"/>
  <c r="N282" i="90" s="1"/>
  <c r="K283" i="90"/>
  <c r="K284" i="90"/>
  <c r="N284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1" i="91"/>
  <c r="K42" i="91"/>
  <c r="K43" i="91"/>
  <c r="N43" i="91" s="1"/>
  <c r="K45" i="91"/>
  <c r="K49" i="91"/>
  <c r="K50" i="91"/>
  <c r="K51" i="91"/>
  <c r="K52" i="91"/>
  <c r="K53" i="91"/>
  <c r="K54" i="91"/>
  <c r="K55" i="91"/>
  <c r="N55" i="91" s="1"/>
  <c r="K56" i="91"/>
  <c r="K57" i="91"/>
  <c r="K58" i="91"/>
  <c r="K59" i="91"/>
  <c r="K60" i="91"/>
  <c r="K61" i="91"/>
  <c r="K62" i="91"/>
  <c r="K63" i="91"/>
  <c r="N63" i="91" s="1"/>
  <c r="K64" i="91"/>
  <c r="K65" i="91"/>
  <c r="K66" i="91"/>
  <c r="K67" i="91"/>
  <c r="K68" i="91"/>
  <c r="K69" i="91"/>
  <c r="K70" i="91"/>
  <c r="K71" i="91"/>
  <c r="N71" i="91" s="1"/>
  <c r="K72" i="91"/>
  <c r="K73" i="91"/>
  <c r="K74" i="91"/>
  <c r="K75" i="91"/>
  <c r="K76" i="91"/>
  <c r="K77" i="91"/>
  <c r="K78" i="91"/>
  <c r="K79" i="91"/>
  <c r="N79" i="91" s="1"/>
  <c r="K80" i="91"/>
  <c r="K81" i="91"/>
  <c r="K82" i="91"/>
  <c r="K83" i="91"/>
  <c r="K84" i="91"/>
  <c r="K85" i="91"/>
  <c r="K87" i="91"/>
  <c r="K88" i="91"/>
  <c r="N88" i="91" s="1"/>
  <c r="K89" i="91"/>
  <c r="K90" i="91"/>
  <c r="K91" i="91"/>
  <c r="K92" i="91"/>
  <c r="K93" i="91"/>
  <c r="K94" i="91"/>
  <c r="K96" i="91"/>
  <c r="K97" i="91"/>
  <c r="N97" i="91" s="1"/>
  <c r="K98" i="91"/>
  <c r="K101" i="91"/>
  <c r="K102" i="91"/>
  <c r="K103" i="91"/>
  <c r="K104" i="91"/>
  <c r="K105" i="91"/>
  <c r="K106" i="91"/>
  <c r="K107" i="91"/>
  <c r="N107" i="91" s="1"/>
  <c r="K108" i="91"/>
  <c r="K109" i="91"/>
  <c r="K110" i="91"/>
  <c r="K111" i="91"/>
  <c r="K112" i="91"/>
  <c r="K113" i="91"/>
  <c r="K114" i="91"/>
  <c r="K115" i="91"/>
  <c r="K116" i="91"/>
  <c r="K117" i="91"/>
  <c r="K118" i="91"/>
  <c r="K119" i="91"/>
  <c r="K120" i="91"/>
  <c r="K121" i="91"/>
  <c r="K122" i="91"/>
  <c r="K124" i="91"/>
  <c r="N124" i="91" s="1"/>
  <c r="K125" i="91"/>
  <c r="K126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K185" i="91"/>
  <c r="K186" i="91"/>
  <c r="K187" i="91"/>
  <c r="P187" i="91" s="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225" i="91"/>
  <c r="K226" i="91"/>
  <c r="K227" i="91"/>
  <c r="K228" i="91"/>
  <c r="K229" i="91"/>
  <c r="K230" i="91"/>
  <c r="K231" i="91"/>
  <c r="K232" i="91"/>
  <c r="N232" i="91" s="1"/>
  <c r="K233" i="91"/>
  <c r="K234" i="91"/>
  <c r="K235" i="91"/>
  <c r="K236" i="91"/>
  <c r="K237" i="91"/>
  <c r="K238" i="91"/>
  <c r="K239" i="91"/>
  <c r="K240" i="91"/>
  <c r="N240" i="91" s="1"/>
  <c r="K241" i="91"/>
  <c r="K242" i="91"/>
  <c r="K243" i="91"/>
  <c r="K244" i="91"/>
  <c r="K245" i="91"/>
  <c r="K246" i="91"/>
  <c r="K247" i="91"/>
  <c r="K248" i="91"/>
  <c r="N248" i="91" s="1"/>
  <c r="K249" i="91"/>
  <c r="K250" i="91"/>
  <c r="K251" i="91"/>
  <c r="K252" i="91"/>
  <c r="K253" i="91"/>
  <c r="K254" i="91"/>
  <c r="K255" i="91"/>
  <c r="K256" i="91"/>
  <c r="N256" i="91" s="1"/>
  <c r="K257" i="91"/>
  <c r="K258" i="91"/>
  <c r="K259" i="91"/>
  <c r="K260" i="91"/>
  <c r="K261" i="91"/>
  <c r="K262" i="91"/>
  <c r="K263" i="91"/>
  <c r="K264" i="91"/>
  <c r="N264" i="91" s="1"/>
  <c r="K265" i="91"/>
  <c r="K266" i="91"/>
  <c r="K267" i="91"/>
  <c r="K268" i="91"/>
  <c r="K269" i="91"/>
  <c r="K270" i="91"/>
  <c r="K271" i="91"/>
  <c r="N271" i="91" s="1"/>
  <c r="K95" i="91"/>
  <c r="N95" i="91" s="1"/>
  <c r="K177" i="91"/>
  <c r="N177" i="91" s="1"/>
  <c r="K47" i="91"/>
  <c r="N47" i="91" s="1"/>
  <c r="K46" i="91"/>
  <c r="K48" i="91"/>
  <c r="N48" i="91" s="1"/>
  <c r="K99" i="91"/>
  <c r="N99" i="91" s="1"/>
  <c r="K100" i="91"/>
  <c r="K139" i="91"/>
  <c r="K140" i="91"/>
  <c r="N140" i="91" s="1"/>
  <c r="K272" i="91"/>
  <c r="N272" i="91" s="1"/>
  <c r="K123" i="91"/>
  <c r="N123" i="91" s="1"/>
  <c r="K178" i="91"/>
  <c r="K44" i="91"/>
  <c r="N44" i="91" s="1"/>
  <c r="K86" i="91"/>
  <c r="N86" i="91" s="1"/>
  <c r="K273" i="91"/>
  <c r="K274" i="91"/>
  <c r="K275" i="91"/>
  <c r="N275" i="91" s="1"/>
  <c r="K276" i="91"/>
  <c r="N276" i="91" s="1"/>
  <c r="K277" i="91"/>
  <c r="N277" i="91" s="1"/>
  <c r="K278" i="91"/>
  <c r="K279" i="91"/>
  <c r="N279" i="91" s="1"/>
  <c r="K280" i="91"/>
  <c r="N280" i="91" s="1"/>
  <c r="K281" i="91"/>
  <c r="K282" i="91"/>
  <c r="K283" i="91"/>
  <c r="N283" i="91" s="1"/>
  <c r="K284" i="91"/>
  <c r="N284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1" i="92"/>
  <c r="K42" i="92"/>
  <c r="K43" i="92"/>
  <c r="K45" i="92"/>
  <c r="N45" i="92" s="1"/>
  <c r="K49" i="92"/>
  <c r="K50" i="92"/>
  <c r="K51" i="92"/>
  <c r="K52" i="92"/>
  <c r="K53" i="92"/>
  <c r="K54" i="92"/>
  <c r="K55" i="92"/>
  <c r="K56" i="92"/>
  <c r="N56" i="92" s="1"/>
  <c r="K57" i="92"/>
  <c r="K58" i="92"/>
  <c r="K59" i="92"/>
  <c r="K60" i="92"/>
  <c r="K61" i="92"/>
  <c r="K62" i="92"/>
  <c r="K63" i="92"/>
  <c r="K64" i="92"/>
  <c r="N64" i="92" s="1"/>
  <c r="K65" i="92"/>
  <c r="K66" i="92"/>
  <c r="K67" i="92"/>
  <c r="K68" i="92"/>
  <c r="K69" i="92"/>
  <c r="K70" i="92"/>
  <c r="K71" i="92"/>
  <c r="K72" i="92"/>
  <c r="N72" i="92" s="1"/>
  <c r="K73" i="92"/>
  <c r="K74" i="92"/>
  <c r="K75" i="92"/>
  <c r="K76" i="92"/>
  <c r="K77" i="92"/>
  <c r="K78" i="92"/>
  <c r="K79" i="92"/>
  <c r="K80" i="92"/>
  <c r="N80" i="92" s="1"/>
  <c r="K81" i="92"/>
  <c r="K82" i="92"/>
  <c r="K83" i="92"/>
  <c r="K84" i="92"/>
  <c r="K85" i="92"/>
  <c r="K87" i="92"/>
  <c r="K88" i="92"/>
  <c r="K89" i="92"/>
  <c r="N89" i="92" s="1"/>
  <c r="K90" i="92"/>
  <c r="K91" i="92"/>
  <c r="K92" i="92"/>
  <c r="K93" i="92"/>
  <c r="K94" i="92"/>
  <c r="K96" i="92"/>
  <c r="K97" i="92"/>
  <c r="K98" i="92"/>
  <c r="K101" i="92"/>
  <c r="K102" i="92"/>
  <c r="K103" i="92"/>
  <c r="K104" i="92"/>
  <c r="K105" i="92"/>
  <c r="K106" i="92"/>
  <c r="K107" i="92"/>
  <c r="K108" i="92"/>
  <c r="N108" i="92" s="1"/>
  <c r="K109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4" i="92"/>
  <c r="K125" i="92"/>
  <c r="N125" i="92" s="1"/>
  <c r="K126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225" i="92"/>
  <c r="N225" i="92" s="1"/>
  <c r="K226" i="92"/>
  <c r="K227" i="92"/>
  <c r="K228" i="92"/>
  <c r="K229" i="92"/>
  <c r="K230" i="92"/>
  <c r="K231" i="92"/>
  <c r="K232" i="92"/>
  <c r="K233" i="92"/>
  <c r="N233" i="92" s="1"/>
  <c r="K234" i="92"/>
  <c r="K235" i="92"/>
  <c r="K236" i="92"/>
  <c r="K237" i="92"/>
  <c r="K238" i="92"/>
  <c r="K239" i="92"/>
  <c r="K240" i="92"/>
  <c r="K241" i="92"/>
  <c r="N241" i="92" s="1"/>
  <c r="K242" i="92"/>
  <c r="K243" i="92"/>
  <c r="K244" i="92"/>
  <c r="K245" i="92"/>
  <c r="K246" i="92"/>
  <c r="K247" i="92"/>
  <c r="K248" i="92"/>
  <c r="K249" i="92"/>
  <c r="N249" i="92" s="1"/>
  <c r="K250" i="92"/>
  <c r="K251" i="92"/>
  <c r="K252" i="92"/>
  <c r="K253" i="92"/>
  <c r="K254" i="92"/>
  <c r="K255" i="92"/>
  <c r="K256" i="92"/>
  <c r="K257" i="92"/>
  <c r="N257" i="92" s="1"/>
  <c r="K258" i="92"/>
  <c r="K259" i="92"/>
  <c r="K260" i="92"/>
  <c r="K261" i="92"/>
  <c r="K262" i="92"/>
  <c r="K263" i="92"/>
  <c r="K264" i="92"/>
  <c r="K265" i="92"/>
  <c r="N265" i="92" s="1"/>
  <c r="K266" i="92"/>
  <c r="K267" i="92"/>
  <c r="K268" i="92"/>
  <c r="K269" i="92"/>
  <c r="K270" i="92"/>
  <c r="K271" i="92"/>
  <c r="K95" i="92"/>
  <c r="N95" i="92" s="1"/>
  <c r="K177" i="92"/>
  <c r="N177" i="92" s="1"/>
  <c r="K47" i="92"/>
  <c r="K46" i="92"/>
  <c r="N46" i="92" s="1"/>
  <c r="K48" i="92"/>
  <c r="P48" i="92" s="1"/>
  <c r="K99" i="92"/>
  <c r="N99" i="92" s="1"/>
  <c r="K100" i="92"/>
  <c r="K139" i="92"/>
  <c r="N139" i="92" s="1"/>
  <c r="K140" i="92"/>
  <c r="N140" i="92" s="1"/>
  <c r="K272" i="92"/>
  <c r="K123" i="92"/>
  <c r="K178" i="92"/>
  <c r="N178" i="92" s="1"/>
  <c r="K44" i="92"/>
  <c r="N44" i="92" s="1"/>
  <c r="K86" i="92"/>
  <c r="N86" i="92" s="1"/>
  <c r="K273" i="92"/>
  <c r="K274" i="92"/>
  <c r="N274" i="92" s="1"/>
  <c r="K275" i="92"/>
  <c r="N275" i="92" s="1"/>
  <c r="K276" i="92"/>
  <c r="K277" i="92"/>
  <c r="K278" i="92"/>
  <c r="N278" i="92" s="1"/>
  <c r="K279" i="92"/>
  <c r="N279" i="92" s="1"/>
  <c r="K280" i="92"/>
  <c r="N280" i="92" s="1"/>
  <c r="K281" i="92"/>
  <c r="K282" i="92"/>
  <c r="N282" i="92" s="1"/>
  <c r="K283" i="92"/>
  <c r="N283" i="92" s="1"/>
  <c r="K284" i="92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N21" i="93" s="1"/>
  <c r="K22" i="93"/>
  <c r="K23" i="93"/>
  <c r="K24" i="93"/>
  <c r="K25" i="93"/>
  <c r="K26" i="93"/>
  <c r="K27" i="93"/>
  <c r="K28" i="93"/>
  <c r="K29" i="93"/>
  <c r="N29" i="93" s="1"/>
  <c r="K30" i="93"/>
  <c r="K31" i="93"/>
  <c r="K32" i="93"/>
  <c r="K33" i="93"/>
  <c r="K34" i="93"/>
  <c r="K35" i="93"/>
  <c r="K36" i="93"/>
  <c r="K37" i="93"/>
  <c r="N37" i="93" s="1"/>
  <c r="K38" i="93"/>
  <c r="K39" i="93"/>
  <c r="K40" i="93"/>
  <c r="K41" i="93"/>
  <c r="K42" i="93"/>
  <c r="K43" i="93"/>
  <c r="K45" i="93"/>
  <c r="K49" i="93"/>
  <c r="N49" i="93" s="1"/>
  <c r="K50" i="93"/>
  <c r="K51" i="93"/>
  <c r="K52" i="93"/>
  <c r="K53" i="93"/>
  <c r="K54" i="93"/>
  <c r="K55" i="93"/>
  <c r="K56" i="93"/>
  <c r="K57" i="93"/>
  <c r="N57" i="93" s="1"/>
  <c r="K58" i="93"/>
  <c r="K59" i="93"/>
  <c r="K60" i="93"/>
  <c r="K61" i="93"/>
  <c r="K62" i="93"/>
  <c r="K63" i="93"/>
  <c r="K64" i="93"/>
  <c r="K65" i="93"/>
  <c r="N65" i="93" s="1"/>
  <c r="K66" i="93"/>
  <c r="K67" i="93"/>
  <c r="K68" i="93"/>
  <c r="K69" i="93"/>
  <c r="K70" i="93"/>
  <c r="K71" i="93"/>
  <c r="K72" i="93"/>
  <c r="K73" i="93"/>
  <c r="N73" i="93" s="1"/>
  <c r="K74" i="93"/>
  <c r="K75" i="93"/>
  <c r="K76" i="93"/>
  <c r="K77" i="93"/>
  <c r="K78" i="93"/>
  <c r="K79" i="93"/>
  <c r="K80" i="93"/>
  <c r="K81" i="93"/>
  <c r="N81" i="93" s="1"/>
  <c r="K82" i="93"/>
  <c r="K83" i="93"/>
  <c r="K84" i="93"/>
  <c r="K85" i="93"/>
  <c r="K87" i="93"/>
  <c r="K88" i="93"/>
  <c r="K89" i="93"/>
  <c r="K90" i="93"/>
  <c r="N90" i="93" s="1"/>
  <c r="K91" i="93"/>
  <c r="K92" i="93"/>
  <c r="K93" i="93"/>
  <c r="K94" i="93"/>
  <c r="K96" i="93"/>
  <c r="K97" i="93"/>
  <c r="K98" i="93"/>
  <c r="K101" i="93"/>
  <c r="N101" i="93" s="1"/>
  <c r="K102" i="93"/>
  <c r="K103" i="93"/>
  <c r="K104" i="93"/>
  <c r="K105" i="93"/>
  <c r="K106" i="93"/>
  <c r="K107" i="93"/>
  <c r="K108" i="93"/>
  <c r="K109" i="93"/>
  <c r="N109" i="93" s="1"/>
  <c r="K110" i="93"/>
  <c r="K111" i="93"/>
  <c r="K112" i="93"/>
  <c r="K113" i="93"/>
  <c r="K114" i="93"/>
  <c r="K115" i="93"/>
  <c r="K116" i="93"/>
  <c r="K117" i="93"/>
  <c r="N117" i="93" s="1"/>
  <c r="K118" i="93"/>
  <c r="K119" i="93"/>
  <c r="K120" i="93"/>
  <c r="K121" i="93"/>
  <c r="K122" i="93"/>
  <c r="K124" i="93"/>
  <c r="K125" i="93"/>
  <c r="K126" i="93"/>
  <c r="N126" i="93" s="1"/>
  <c r="K127" i="93"/>
  <c r="K128" i="93"/>
  <c r="K129" i="93"/>
  <c r="K130" i="93"/>
  <c r="K131" i="93"/>
  <c r="K132" i="93"/>
  <c r="K133" i="93"/>
  <c r="K134" i="93"/>
  <c r="N134" i="93" s="1"/>
  <c r="K135" i="93"/>
  <c r="K136" i="93"/>
  <c r="K137" i="93"/>
  <c r="K138" i="93"/>
  <c r="K141" i="93"/>
  <c r="K142" i="93"/>
  <c r="K143" i="93"/>
  <c r="K144" i="93"/>
  <c r="N144" i="93" s="1"/>
  <c r="K145" i="93"/>
  <c r="K146" i="93"/>
  <c r="K147" i="93"/>
  <c r="K148" i="93"/>
  <c r="K149" i="93"/>
  <c r="K150" i="93"/>
  <c r="K151" i="93"/>
  <c r="K152" i="93"/>
  <c r="N152" i="93" s="1"/>
  <c r="K153" i="93"/>
  <c r="K154" i="93"/>
  <c r="K155" i="93"/>
  <c r="K156" i="93"/>
  <c r="K157" i="93"/>
  <c r="K158" i="93"/>
  <c r="K159" i="93"/>
  <c r="K160" i="93"/>
  <c r="N160" i="93" s="1"/>
  <c r="K161" i="93"/>
  <c r="K162" i="93"/>
  <c r="K163" i="93"/>
  <c r="K164" i="93"/>
  <c r="K165" i="93"/>
  <c r="K166" i="93"/>
  <c r="K167" i="93"/>
  <c r="K168" i="93"/>
  <c r="N168" i="93" s="1"/>
  <c r="K169" i="93"/>
  <c r="K170" i="93"/>
  <c r="K171" i="93"/>
  <c r="K172" i="93"/>
  <c r="K173" i="93"/>
  <c r="K174" i="93"/>
  <c r="K175" i="93"/>
  <c r="K176" i="93"/>
  <c r="N176" i="93" s="1"/>
  <c r="K179" i="93"/>
  <c r="K180" i="93"/>
  <c r="K181" i="93"/>
  <c r="K182" i="93"/>
  <c r="K183" i="93"/>
  <c r="K184" i="93"/>
  <c r="K185" i="93"/>
  <c r="K186" i="93"/>
  <c r="N186" i="93" s="1"/>
  <c r="K187" i="93"/>
  <c r="K188" i="93"/>
  <c r="K189" i="93"/>
  <c r="K190" i="93"/>
  <c r="K191" i="93"/>
  <c r="K192" i="93"/>
  <c r="K193" i="93"/>
  <c r="K194" i="93"/>
  <c r="N194" i="93" s="1"/>
  <c r="K195" i="93"/>
  <c r="K196" i="93"/>
  <c r="K197" i="93"/>
  <c r="K198" i="93"/>
  <c r="K199" i="93"/>
  <c r="K200" i="93"/>
  <c r="K201" i="93"/>
  <c r="K202" i="93"/>
  <c r="N202" i="93" s="1"/>
  <c r="K203" i="93"/>
  <c r="K204" i="93"/>
  <c r="K205" i="93"/>
  <c r="K206" i="93"/>
  <c r="K207" i="93"/>
  <c r="K208" i="93"/>
  <c r="K209" i="93"/>
  <c r="K210" i="93"/>
  <c r="N210" i="93" s="1"/>
  <c r="K211" i="93"/>
  <c r="K212" i="93"/>
  <c r="K213" i="93"/>
  <c r="K214" i="93"/>
  <c r="K215" i="93"/>
  <c r="K216" i="93"/>
  <c r="K217" i="93"/>
  <c r="K218" i="93"/>
  <c r="N218" i="93" s="1"/>
  <c r="K219" i="93"/>
  <c r="K220" i="93"/>
  <c r="K221" i="93"/>
  <c r="K222" i="93"/>
  <c r="K223" i="93"/>
  <c r="K224" i="93"/>
  <c r="K225" i="93"/>
  <c r="K226" i="93"/>
  <c r="K227" i="93"/>
  <c r="K228" i="93"/>
  <c r="K229" i="93"/>
  <c r="K230" i="93"/>
  <c r="K231" i="93"/>
  <c r="K232" i="93"/>
  <c r="K233" i="93"/>
  <c r="K234" i="93"/>
  <c r="K235" i="93"/>
  <c r="K236" i="93"/>
  <c r="K237" i="93"/>
  <c r="K238" i="93"/>
  <c r="K239" i="93"/>
  <c r="K240" i="93"/>
  <c r="K241" i="93"/>
  <c r="K242" i="93"/>
  <c r="K243" i="93"/>
  <c r="K244" i="93"/>
  <c r="K245" i="93"/>
  <c r="K246" i="93"/>
  <c r="K247" i="93"/>
  <c r="K248" i="93"/>
  <c r="K249" i="93"/>
  <c r="K250" i="93"/>
  <c r="K251" i="93"/>
  <c r="K252" i="93"/>
  <c r="K253" i="93"/>
  <c r="K254" i="93"/>
  <c r="K255" i="93"/>
  <c r="K256" i="93"/>
  <c r="K257" i="93"/>
  <c r="K258" i="93"/>
  <c r="K259" i="93"/>
  <c r="K260" i="93"/>
  <c r="K261" i="93"/>
  <c r="K262" i="93"/>
  <c r="K263" i="93"/>
  <c r="K264" i="93"/>
  <c r="K265" i="93"/>
  <c r="K266" i="93"/>
  <c r="K267" i="93"/>
  <c r="K268" i="93"/>
  <c r="K269" i="93"/>
  <c r="K270" i="93"/>
  <c r="K271" i="93"/>
  <c r="K95" i="93"/>
  <c r="N95" i="93" s="1"/>
  <c r="K177" i="93"/>
  <c r="N177" i="93" s="1"/>
  <c r="K47" i="93"/>
  <c r="N47" i="93" s="1"/>
  <c r="K46" i="93"/>
  <c r="N46" i="93" s="1"/>
  <c r="K48" i="93"/>
  <c r="K99" i="93"/>
  <c r="K100" i="93"/>
  <c r="N100" i="93" s="1"/>
  <c r="K139" i="93"/>
  <c r="N139" i="93" s="1"/>
  <c r="K140" i="93"/>
  <c r="N140" i="93" s="1"/>
  <c r="K272" i="93"/>
  <c r="K123" i="93"/>
  <c r="N123" i="93" s="1"/>
  <c r="K178" i="93"/>
  <c r="N178" i="93" s="1"/>
  <c r="K44" i="93"/>
  <c r="K86" i="93"/>
  <c r="K273" i="93"/>
  <c r="N273" i="93" s="1"/>
  <c r="K274" i="93"/>
  <c r="N274" i="93" s="1"/>
  <c r="K275" i="93"/>
  <c r="N275" i="93" s="1"/>
  <c r="K276" i="93"/>
  <c r="K277" i="93"/>
  <c r="N277" i="93" s="1"/>
  <c r="K278" i="93"/>
  <c r="N278" i="93" s="1"/>
  <c r="K279" i="93"/>
  <c r="P279" i="93" s="1"/>
  <c r="K280" i="93"/>
  <c r="K281" i="93"/>
  <c r="N281" i="93" s="1"/>
  <c r="K282" i="93"/>
  <c r="N282" i="93" s="1"/>
  <c r="K283" i="93"/>
  <c r="N283" i="93" s="1"/>
  <c r="K284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1" i="94"/>
  <c r="K42" i="94"/>
  <c r="K43" i="94"/>
  <c r="K45" i="94"/>
  <c r="K49" i="94"/>
  <c r="K50" i="94"/>
  <c r="K51" i="94"/>
  <c r="K52" i="94"/>
  <c r="K53" i="94"/>
  <c r="K54" i="94"/>
  <c r="K55" i="94"/>
  <c r="K56" i="94"/>
  <c r="K57" i="94"/>
  <c r="K58" i="94"/>
  <c r="N58" i="94" s="1"/>
  <c r="K59" i="94"/>
  <c r="K60" i="94"/>
  <c r="K61" i="94"/>
  <c r="K62" i="94"/>
  <c r="K63" i="94"/>
  <c r="K64" i="94"/>
  <c r="K65" i="94"/>
  <c r="K66" i="94"/>
  <c r="K67" i="94"/>
  <c r="K68" i="94"/>
  <c r="P68" i="94" s="1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7" i="94"/>
  <c r="K88" i="94"/>
  <c r="K89" i="94"/>
  <c r="K90" i="94"/>
  <c r="K91" i="94"/>
  <c r="K92" i="94"/>
  <c r="K93" i="94"/>
  <c r="K94" i="94"/>
  <c r="K96" i="94"/>
  <c r="K97" i="94"/>
  <c r="K98" i="94"/>
  <c r="K101" i="94"/>
  <c r="K102" i="94"/>
  <c r="K103" i="94"/>
  <c r="K104" i="94"/>
  <c r="K105" i="94"/>
  <c r="K106" i="94"/>
  <c r="K107" i="94"/>
  <c r="K108" i="94"/>
  <c r="K109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4" i="94"/>
  <c r="K125" i="94"/>
  <c r="K126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225" i="94"/>
  <c r="K226" i="94"/>
  <c r="K227" i="94"/>
  <c r="K228" i="94"/>
  <c r="K229" i="94"/>
  <c r="K230" i="94"/>
  <c r="K231" i="94"/>
  <c r="K232" i="94"/>
  <c r="K233" i="94"/>
  <c r="K234" i="94"/>
  <c r="K235" i="94"/>
  <c r="K236" i="94"/>
  <c r="K237" i="94"/>
  <c r="K238" i="94"/>
  <c r="K239" i="94"/>
  <c r="K240" i="94"/>
  <c r="K241" i="94"/>
  <c r="K242" i="94"/>
  <c r="K243" i="94"/>
  <c r="K244" i="94"/>
  <c r="K245" i="94"/>
  <c r="K246" i="94"/>
  <c r="K247" i="94"/>
  <c r="K248" i="94"/>
  <c r="K249" i="94"/>
  <c r="K250" i="94"/>
  <c r="K251" i="94"/>
  <c r="K252" i="94"/>
  <c r="K253" i="94"/>
  <c r="K254" i="94"/>
  <c r="K255" i="94"/>
  <c r="K256" i="94"/>
  <c r="K257" i="94"/>
  <c r="K258" i="94"/>
  <c r="K259" i="94"/>
  <c r="N259" i="94" s="1"/>
  <c r="K260" i="94"/>
  <c r="K261" i="94"/>
  <c r="K262" i="94"/>
  <c r="K263" i="94"/>
  <c r="K264" i="94"/>
  <c r="K265" i="94"/>
  <c r="K266" i="94"/>
  <c r="K267" i="94"/>
  <c r="K268" i="94"/>
  <c r="K269" i="94"/>
  <c r="K270" i="94"/>
  <c r="K271" i="94"/>
  <c r="N271" i="94" s="1"/>
  <c r="K95" i="94"/>
  <c r="N95" i="94" s="1"/>
  <c r="K177" i="94"/>
  <c r="N177" i="94" s="1"/>
  <c r="K47" i="94"/>
  <c r="K46" i="94"/>
  <c r="K48" i="94"/>
  <c r="N48" i="94" s="1"/>
  <c r="K99" i="94"/>
  <c r="N99" i="94" s="1"/>
  <c r="K100" i="94"/>
  <c r="N100" i="94" s="1"/>
  <c r="K139" i="94"/>
  <c r="K140" i="94"/>
  <c r="N140" i="94" s="1"/>
  <c r="K272" i="94"/>
  <c r="N272" i="94" s="1"/>
  <c r="K123" i="94"/>
  <c r="K178" i="94"/>
  <c r="K44" i="94"/>
  <c r="N44" i="94" s="1"/>
  <c r="K86" i="94"/>
  <c r="N86" i="94" s="1"/>
  <c r="K273" i="94"/>
  <c r="N273" i="94" s="1"/>
  <c r="K274" i="94"/>
  <c r="K275" i="94"/>
  <c r="N275" i="94" s="1"/>
  <c r="K276" i="94"/>
  <c r="N276" i="94" s="1"/>
  <c r="K277" i="94"/>
  <c r="K278" i="94"/>
  <c r="K279" i="94"/>
  <c r="N279" i="94" s="1"/>
  <c r="K280" i="94"/>
  <c r="N280" i="94" s="1"/>
  <c r="K281" i="94"/>
  <c r="N281" i="94" s="1"/>
  <c r="K282" i="94"/>
  <c r="K283" i="94"/>
  <c r="N283" i="94" s="1"/>
  <c r="K284" i="94"/>
  <c r="N284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1" i="95"/>
  <c r="P41" i="95" s="1"/>
  <c r="K42" i="95"/>
  <c r="K43" i="95"/>
  <c r="K45" i="95"/>
  <c r="K49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7" i="95"/>
  <c r="K88" i="95"/>
  <c r="K89" i="95"/>
  <c r="K90" i="95"/>
  <c r="K91" i="95"/>
  <c r="K92" i="95"/>
  <c r="K93" i="95"/>
  <c r="K94" i="95"/>
  <c r="K96" i="95"/>
  <c r="K97" i="95"/>
  <c r="K98" i="95"/>
  <c r="K101" i="95"/>
  <c r="K102" i="95"/>
  <c r="K103" i="95"/>
  <c r="N103" i="95" s="1"/>
  <c r="K104" i="95"/>
  <c r="K105" i="95"/>
  <c r="K106" i="95"/>
  <c r="K107" i="95"/>
  <c r="K108" i="95"/>
  <c r="K109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4" i="95"/>
  <c r="K125" i="95"/>
  <c r="K126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225" i="95"/>
  <c r="K226" i="95"/>
  <c r="K227" i="95"/>
  <c r="K228" i="95"/>
  <c r="K229" i="95"/>
  <c r="K230" i="95"/>
  <c r="N230" i="95" s="1"/>
  <c r="K231" i="95"/>
  <c r="K232" i="95"/>
  <c r="K233" i="95"/>
  <c r="K234" i="95"/>
  <c r="K235" i="95"/>
  <c r="K236" i="95"/>
  <c r="K237" i="95"/>
  <c r="K238" i="95"/>
  <c r="K239" i="95"/>
  <c r="K240" i="95"/>
  <c r="K241" i="95"/>
  <c r="K242" i="95"/>
  <c r="K243" i="95"/>
  <c r="K244" i="95"/>
  <c r="K245" i="95"/>
  <c r="K246" i="95"/>
  <c r="K247" i="95"/>
  <c r="K248" i="95"/>
  <c r="K249" i="95"/>
  <c r="K250" i="95"/>
  <c r="K251" i="95"/>
  <c r="K252" i="95"/>
  <c r="K253" i="95"/>
  <c r="K254" i="95"/>
  <c r="K255" i="95"/>
  <c r="K256" i="95"/>
  <c r="K257" i="95"/>
  <c r="K258" i="95"/>
  <c r="K259" i="95"/>
  <c r="K260" i="95"/>
  <c r="K261" i="95"/>
  <c r="K262" i="95"/>
  <c r="N262" i="95" s="1"/>
  <c r="K263" i="95"/>
  <c r="K264" i="95"/>
  <c r="K265" i="95"/>
  <c r="K266" i="95"/>
  <c r="K267" i="95"/>
  <c r="K268" i="95"/>
  <c r="K269" i="95"/>
  <c r="K270" i="95"/>
  <c r="K271" i="95"/>
  <c r="N271" i="95" s="1"/>
  <c r="K95" i="95"/>
  <c r="N95" i="95" s="1"/>
  <c r="K177" i="95"/>
  <c r="N177" i="95" s="1"/>
  <c r="K47" i="95"/>
  <c r="N47" i="95" s="1"/>
  <c r="K46" i="95"/>
  <c r="N46" i="95" s="1"/>
  <c r="K48" i="95"/>
  <c r="N48" i="95" s="1"/>
  <c r="K99" i="95"/>
  <c r="N99" i="95" s="1"/>
  <c r="K100" i="95"/>
  <c r="N100" i="95" s="1"/>
  <c r="K139" i="95"/>
  <c r="P139" i="95" s="1"/>
  <c r="K140" i="95"/>
  <c r="N140" i="95" s="1"/>
  <c r="K272" i="95"/>
  <c r="N272" i="95" s="1"/>
  <c r="K123" i="95"/>
  <c r="N123" i="95" s="1"/>
  <c r="K178" i="95"/>
  <c r="N178" i="95" s="1"/>
  <c r="K44" i="95"/>
  <c r="N44" i="95" s="1"/>
  <c r="K86" i="95"/>
  <c r="N86" i="95" s="1"/>
  <c r="K273" i="95"/>
  <c r="N273" i="95" s="1"/>
  <c r="K274" i="95"/>
  <c r="N274" i="95" s="1"/>
  <c r="K275" i="95"/>
  <c r="N275" i="95" s="1"/>
  <c r="K276" i="95"/>
  <c r="N276" i="95" s="1"/>
  <c r="K277" i="95"/>
  <c r="N277" i="95" s="1"/>
  <c r="K278" i="95"/>
  <c r="N278" i="95" s="1"/>
  <c r="K279" i="95"/>
  <c r="N279" i="95" s="1"/>
  <c r="K280" i="95"/>
  <c r="N280" i="95" s="1"/>
  <c r="K281" i="95"/>
  <c r="N281" i="95" s="1"/>
  <c r="K282" i="95"/>
  <c r="P282" i="95" s="1"/>
  <c r="K283" i="95"/>
  <c r="N283" i="95" s="1"/>
  <c r="K284" i="95"/>
  <c r="N284" i="95" s="1"/>
  <c r="K6" i="96"/>
  <c r="K7" i="105" s="1"/>
  <c r="K7" i="96"/>
  <c r="K8" i="105" s="1"/>
  <c r="K8" i="96"/>
  <c r="K9" i="105" s="1"/>
  <c r="K9" i="96"/>
  <c r="K10" i="105" s="1"/>
  <c r="K10" i="96"/>
  <c r="K11" i="105" s="1"/>
  <c r="K11" i="96"/>
  <c r="K12" i="105" s="1"/>
  <c r="K12" i="96"/>
  <c r="K13" i="105" s="1"/>
  <c r="K13" i="96"/>
  <c r="K14" i="105" s="1"/>
  <c r="K14" i="96"/>
  <c r="K15" i="105" s="1"/>
  <c r="K15" i="96"/>
  <c r="K16" i="105" s="1"/>
  <c r="K16" i="96"/>
  <c r="K17" i="96"/>
  <c r="K18" i="105" s="1"/>
  <c r="K18" i="96"/>
  <c r="K19" i="105" s="1"/>
  <c r="K19" i="96"/>
  <c r="K20" i="105" s="1"/>
  <c r="K20" i="96"/>
  <c r="K21" i="105" s="1"/>
  <c r="K21" i="96"/>
  <c r="K22" i="105" s="1"/>
  <c r="K22" i="96"/>
  <c r="K23" i="105" s="1"/>
  <c r="K23" i="96"/>
  <c r="K24" i="105" s="1"/>
  <c r="K24" i="96"/>
  <c r="K25" i="105" s="1"/>
  <c r="K25" i="96"/>
  <c r="K26" i="105" s="1"/>
  <c r="K26" i="96"/>
  <c r="K27" i="105" s="1"/>
  <c r="K27" i="96"/>
  <c r="K28" i="105" s="1"/>
  <c r="K28" i="96"/>
  <c r="K29" i="105" s="1"/>
  <c r="K29" i="96"/>
  <c r="K30" i="105" s="1"/>
  <c r="K30" i="96"/>
  <c r="K31" i="105" s="1"/>
  <c r="K31" i="96"/>
  <c r="K32" i="105" s="1"/>
  <c r="K32" i="96"/>
  <c r="K33" i="105" s="1"/>
  <c r="K33" i="96"/>
  <c r="K34" i="105" s="1"/>
  <c r="K34" i="96"/>
  <c r="K35" i="105" s="1"/>
  <c r="K35" i="96"/>
  <c r="K36" i="105" s="1"/>
  <c r="K36" i="96"/>
  <c r="K37" i="105" s="1"/>
  <c r="K37" i="96"/>
  <c r="K38" i="105" s="1"/>
  <c r="K38" i="96"/>
  <c r="K39" i="105" s="1"/>
  <c r="K39" i="96"/>
  <c r="K40" i="105" s="1"/>
  <c r="K40" i="96"/>
  <c r="K41" i="105" s="1"/>
  <c r="K41" i="96"/>
  <c r="K42" i="105" s="1"/>
  <c r="K42" i="96"/>
  <c r="K43" i="105" s="1"/>
  <c r="K43" i="96"/>
  <c r="K44" i="105" s="1"/>
  <c r="K45" i="96"/>
  <c r="K46" i="105" s="1"/>
  <c r="K49" i="96"/>
  <c r="K50" i="105" s="1"/>
  <c r="K50" i="96"/>
  <c r="K51" i="105" s="1"/>
  <c r="K51" i="96"/>
  <c r="K52" i="105" s="1"/>
  <c r="K52" i="96"/>
  <c r="K53" i="96"/>
  <c r="K54" i="105" s="1"/>
  <c r="K54" i="96"/>
  <c r="K55" i="105" s="1"/>
  <c r="K55" i="96"/>
  <c r="K56" i="105" s="1"/>
  <c r="K56" i="96"/>
  <c r="K57" i="105" s="1"/>
  <c r="K57" i="96"/>
  <c r="K58" i="105" s="1"/>
  <c r="K58" i="96"/>
  <c r="K59" i="105" s="1"/>
  <c r="K59" i="96"/>
  <c r="K60" i="105" s="1"/>
  <c r="K60" i="96"/>
  <c r="K61" i="105" s="1"/>
  <c r="K61" i="96"/>
  <c r="K62" i="105" s="1"/>
  <c r="K62" i="96"/>
  <c r="K63" i="105" s="1"/>
  <c r="K63" i="96"/>
  <c r="K64" i="105" s="1"/>
  <c r="K64" i="96"/>
  <c r="K65" i="105" s="1"/>
  <c r="K65" i="96"/>
  <c r="K66" i="105" s="1"/>
  <c r="K66" i="96"/>
  <c r="K67" i="105" s="1"/>
  <c r="K67" i="96"/>
  <c r="K68" i="105" s="1"/>
  <c r="K68" i="96"/>
  <c r="K69" i="105" s="1"/>
  <c r="K69" i="96"/>
  <c r="K70" i="105" s="1"/>
  <c r="K70" i="96"/>
  <c r="K71" i="105" s="1"/>
  <c r="K71" i="96"/>
  <c r="K72" i="105" s="1"/>
  <c r="K72" i="96"/>
  <c r="K73" i="105" s="1"/>
  <c r="K73" i="96"/>
  <c r="K74" i="105" s="1"/>
  <c r="K74" i="96"/>
  <c r="K75" i="105" s="1"/>
  <c r="K75" i="96"/>
  <c r="K76" i="105" s="1"/>
  <c r="K76" i="96"/>
  <c r="K77" i="105" s="1"/>
  <c r="K77" i="96"/>
  <c r="K78" i="105" s="1"/>
  <c r="K78" i="96"/>
  <c r="K79" i="105" s="1"/>
  <c r="K79" i="96"/>
  <c r="K80" i="105" s="1"/>
  <c r="K80" i="96"/>
  <c r="K81" i="105" s="1"/>
  <c r="K81" i="96"/>
  <c r="K82" i="105" s="1"/>
  <c r="K82" i="96"/>
  <c r="K83" i="105" s="1"/>
  <c r="K83" i="96"/>
  <c r="K84" i="105" s="1"/>
  <c r="K84" i="96"/>
  <c r="K85" i="96"/>
  <c r="K86" i="105" s="1"/>
  <c r="K87" i="96"/>
  <c r="K88" i="105" s="1"/>
  <c r="K88" i="96"/>
  <c r="K89" i="105" s="1"/>
  <c r="K89" i="96"/>
  <c r="K90" i="105" s="1"/>
  <c r="K90" i="96"/>
  <c r="K91" i="105" s="1"/>
  <c r="K91" i="96"/>
  <c r="K92" i="105" s="1"/>
  <c r="K92" i="96"/>
  <c r="K93" i="105" s="1"/>
  <c r="K93" i="96"/>
  <c r="K94" i="105" s="1"/>
  <c r="K94" i="96"/>
  <c r="K95" i="105" s="1"/>
  <c r="K96" i="96"/>
  <c r="K97" i="105" s="1"/>
  <c r="K97" i="96"/>
  <c r="K98" i="105" s="1"/>
  <c r="K98" i="96"/>
  <c r="K99" i="105" s="1"/>
  <c r="K101" i="96"/>
  <c r="K102" i="105" s="1"/>
  <c r="K102" i="96"/>
  <c r="K103" i="105" s="1"/>
  <c r="K103" i="96"/>
  <c r="K104" i="105" s="1"/>
  <c r="K104" i="96"/>
  <c r="K105" i="105" s="1"/>
  <c r="K105" i="96"/>
  <c r="K106" i="105" s="1"/>
  <c r="K106" i="96"/>
  <c r="K107" i="105" s="1"/>
  <c r="K107" i="96"/>
  <c r="K108" i="105" s="1"/>
  <c r="K108" i="96"/>
  <c r="K109" i="105" s="1"/>
  <c r="K109" i="96"/>
  <c r="K110" i="105" s="1"/>
  <c r="K110" i="96"/>
  <c r="K111" i="105" s="1"/>
  <c r="K111" i="96"/>
  <c r="K112" i="105" s="1"/>
  <c r="K112" i="96"/>
  <c r="K113" i="105" s="1"/>
  <c r="K113" i="96"/>
  <c r="K114" i="105" s="1"/>
  <c r="K114" i="96"/>
  <c r="K115" i="105" s="1"/>
  <c r="K115" i="96"/>
  <c r="K116" i="105" s="1"/>
  <c r="K116" i="96"/>
  <c r="K117" i="105" s="1"/>
  <c r="K117" i="96"/>
  <c r="K118" i="105" s="1"/>
  <c r="K118" i="96"/>
  <c r="K119" i="105" s="1"/>
  <c r="K119" i="96"/>
  <c r="K120" i="105" s="1"/>
  <c r="K120" i="96"/>
  <c r="K121" i="96"/>
  <c r="K122" i="105" s="1"/>
  <c r="K122" i="96"/>
  <c r="K123" i="105" s="1"/>
  <c r="K124" i="96"/>
  <c r="K125" i="105" s="1"/>
  <c r="K125" i="96"/>
  <c r="K126" i="105" s="1"/>
  <c r="K126" i="96"/>
  <c r="K127" i="105" s="1"/>
  <c r="K127" i="96"/>
  <c r="K128" i="105" s="1"/>
  <c r="K128" i="96"/>
  <c r="K129" i="105" s="1"/>
  <c r="K129" i="96"/>
  <c r="K130" i="105" s="1"/>
  <c r="K130" i="96"/>
  <c r="K131" i="105" s="1"/>
  <c r="K131" i="96"/>
  <c r="K132" i="105" s="1"/>
  <c r="K132" i="96"/>
  <c r="K133" i="105" s="1"/>
  <c r="K133" i="96"/>
  <c r="K134" i="105" s="1"/>
  <c r="K134" i="96"/>
  <c r="K135" i="105" s="1"/>
  <c r="K135" i="96"/>
  <c r="K136" i="105" s="1"/>
  <c r="K136" i="96"/>
  <c r="K137" i="105" s="1"/>
  <c r="K137" i="96"/>
  <c r="K138" i="105" s="1"/>
  <c r="K138" i="96"/>
  <c r="K139" i="105" s="1"/>
  <c r="K141" i="96"/>
  <c r="K142" i="105" s="1"/>
  <c r="K142" i="96"/>
  <c r="K143" i="105" s="1"/>
  <c r="K143" i="96"/>
  <c r="K144" i="105" s="1"/>
  <c r="K144" i="96"/>
  <c r="K145" i="105" s="1"/>
  <c r="K145" i="96"/>
  <c r="K146" i="105" s="1"/>
  <c r="K146" i="96"/>
  <c r="K147" i="105" s="1"/>
  <c r="K147" i="96"/>
  <c r="K148" i="105" s="1"/>
  <c r="K148" i="96"/>
  <c r="K149" i="105" s="1"/>
  <c r="K149" i="96"/>
  <c r="K150" i="105" s="1"/>
  <c r="K150" i="96"/>
  <c r="K151" i="105" s="1"/>
  <c r="K151" i="96"/>
  <c r="K152" i="105" s="1"/>
  <c r="K152" i="96"/>
  <c r="K153" i="105" s="1"/>
  <c r="K153" i="96"/>
  <c r="K154" i="105" s="1"/>
  <c r="K154" i="96"/>
  <c r="K155" i="105" s="1"/>
  <c r="K155" i="96"/>
  <c r="K156" i="96"/>
  <c r="K157" i="105" s="1"/>
  <c r="K157" i="96"/>
  <c r="K158" i="105" s="1"/>
  <c r="K158" i="96"/>
  <c r="K159" i="105" s="1"/>
  <c r="K159" i="96"/>
  <c r="K160" i="105" s="1"/>
  <c r="K160" i="96"/>
  <c r="K161" i="105" s="1"/>
  <c r="K161" i="96"/>
  <c r="K162" i="105" s="1"/>
  <c r="K162" i="96"/>
  <c r="K163" i="105" s="1"/>
  <c r="K163" i="96"/>
  <c r="K164" i="105" s="1"/>
  <c r="K164" i="96"/>
  <c r="K165" i="105" s="1"/>
  <c r="K165" i="96"/>
  <c r="K166" i="105" s="1"/>
  <c r="K166" i="96"/>
  <c r="K167" i="105" s="1"/>
  <c r="K167" i="96"/>
  <c r="K168" i="105" s="1"/>
  <c r="K168" i="96"/>
  <c r="K169" i="105" s="1"/>
  <c r="K169" i="96"/>
  <c r="K170" i="105" s="1"/>
  <c r="K170" i="96"/>
  <c r="K171" i="105" s="1"/>
  <c r="K171" i="96"/>
  <c r="K172" i="105" s="1"/>
  <c r="K172" i="96"/>
  <c r="K173" i="105" s="1"/>
  <c r="K173" i="96"/>
  <c r="K174" i="105" s="1"/>
  <c r="K174" i="96"/>
  <c r="K175" i="105" s="1"/>
  <c r="K175" i="96"/>
  <c r="K176" i="105" s="1"/>
  <c r="K176" i="96"/>
  <c r="K177" i="105" s="1"/>
  <c r="K179" i="96"/>
  <c r="K180" i="105" s="1"/>
  <c r="K180" i="96"/>
  <c r="K181" i="105" s="1"/>
  <c r="K181" i="96"/>
  <c r="K182" i="105" s="1"/>
  <c r="K182" i="96"/>
  <c r="K183" i="105" s="1"/>
  <c r="K183" i="96"/>
  <c r="K184" i="105" s="1"/>
  <c r="K184" i="96"/>
  <c r="K185" i="105" s="1"/>
  <c r="K185" i="96"/>
  <c r="K186" i="105" s="1"/>
  <c r="K186" i="96"/>
  <c r="K187" i="105" s="1"/>
  <c r="K187" i="96"/>
  <c r="K188" i="105" s="1"/>
  <c r="K188" i="96"/>
  <c r="K189" i="105" s="1"/>
  <c r="K190" i="96"/>
  <c r="K191" i="105" s="1"/>
  <c r="K191" i="96"/>
  <c r="K192" i="105" s="1"/>
  <c r="K192" i="96"/>
  <c r="K193" i="105" s="1"/>
  <c r="K193" i="96"/>
  <c r="K194" i="105" s="1"/>
  <c r="K194" i="96"/>
  <c r="K195" i="105" s="1"/>
  <c r="K195" i="96"/>
  <c r="K196" i="105" s="1"/>
  <c r="K196" i="96"/>
  <c r="K197" i="105" s="1"/>
  <c r="K197" i="96"/>
  <c r="K198" i="105" s="1"/>
  <c r="K198" i="96"/>
  <c r="K199" i="105" s="1"/>
  <c r="K199" i="96"/>
  <c r="K200" i="105" s="1"/>
  <c r="K200" i="96"/>
  <c r="K201" i="105" s="1"/>
  <c r="K201" i="96"/>
  <c r="K202" i="105" s="1"/>
  <c r="K202" i="96"/>
  <c r="K203" i="105" s="1"/>
  <c r="K203" i="96"/>
  <c r="K204" i="105" s="1"/>
  <c r="K204" i="96"/>
  <c r="K205" i="105" s="1"/>
  <c r="K205" i="96"/>
  <c r="K206" i="105" s="1"/>
  <c r="K206" i="96"/>
  <c r="K207" i="105" s="1"/>
  <c r="K207" i="96"/>
  <c r="K208" i="105" s="1"/>
  <c r="K208" i="96"/>
  <c r="K209" i="105" s="1"/>
  <c r="K209" i="96"/>
  <c r="K210" i="105" s="1"/>
  <c r="K210" i="96"/>
  <c r="K211" i="105" s="1"/>
  <c r="K211" i="96"/>
  <c r="K212" i="105" s="1"/>
  <c r="K212" i="96"/>
  <c r="K213" i="105" s="1"/>
  <c r="K213" i="96"/>
  <c r="K214" i="105" s="1"/>
  <c r="K214" i="96"/>
  <c r="K215" i="105" s="1"/>
  <c r="K215" i="96"/>
  <c r="K216" i="105" s="1"/>
  <c r="K216" i="96"/>
  <c r="K217" i="105" s="1"/>
  <c r="K217" i="96"/>
  <c r="K218" i="105" s="1"/>
  <c r="K218" i="96"/>
  <c r="K219" i="105" s="1"/>
  <c r="K219" i="96"/>
  <c r="K220" i="105" s="1"/>
  <c r="K220" i="96"/>
  <c r="K221" i="105" s="1"/>
  <c r="K221" i="96"/>
  <c r="K222" i="96"/>
  <c r="K223" i="105" s="1"/>
  <c r="K223" i="96"/>
  <c r="K224" i="105" s="1"/>
  <c r="K224" i="96"/>
  <c r="K225" i="105" s="1"/>
  <c r="K225" i="96"/>
  <c r="K226" i="105" s="1"/>
  <c r="K226" i="96"/>
  <c r="K227" i="105" s="1"/>
  <c r="K227" i="96"/>
  <c r="K228" i="105" s="1"/>
  <c r="K228" i="96"/>
  <c r="K229" i="105" s="1"/>
  <c r="K229" i="96"/>
  <c r="K230" i="105" s="1"/>
  <c r="K230" i="96"/>
  <c r="K231" i="105" s="1"/>
  <c r="K231" i="96"/>
  <c r="K232" i="105" s="1"/>
  <c r="K232" i="96"/>
  <c r="K233" i="105" s="1"/>
  <c r="K233" i="96"/>
  <c r="K234" i="105" s="1"/>
  <c r="K234" i="96"/>
  <c r="K235" i="105" s="1"/>
  <c r="K235" i="96"/>
  <c r="K236" i="105" s="1"/>
  <c r="K236" i="96"/>
  <c r="K237" i="105" s="1"/>
  <c r="K237" i="96"/>
  <c r="K238" i="105" s="1"/>
  <c r="K238" i="96"/>
  <c r="K239" i="105" s="1"/>
  <c r="K239" i="96"/>
  <c r="K240" i="105" s="1"/>
  <c r="K240" i="96"/>
  <c r="K241" i="105" s="1"/>
  <c r="K241" i="96"/>
  <c r="K242" i="105" s="1"/>
  <c r="K242" i="96"/>
  <c r="K243" i="105" s="1"/>
  <c r="K243" i="96"/>
  <c r="K244" i="105" s="1"/>
  <c r="K244" i="96"/>
  <c r="K245" i="105" s="1"/>
  <c r="K245" i="96"/>
  <c r="K246" i="105" s="1"/>
  <c r="K246" i="96"/>
  <c r="K247" i="105" s="1"/>
  <c r="K247" i="96"/>
  <c r="K248" i="105" s="1"/>
  <c r="K248" i="96"/>
  <c r="K249" i="105" s="1"/>
  <c r="K249" i="96"/>
  <c r="K250" i="105" s="1"/>
  <c r="K250" i="96"/>
  <c r="K251" i="105" s="1"/>
  <c r="K251" i="96"/>
  <c r="K252" i="105" s="1"/>
  <c r="K252" i="96"/>
  <c r="K253" i="105" s="1"/>
  <c r="K253" i="96"/>
  <c r="K254" i="96"/>
  <c r="K255" i="105" s="1"/>
  <c r="K255" i="96"/>
  <c r="K256" i="105" s="1"/>
  <c r="K256" i="96"/>
  <c r="K257" i="105" s="1"/>
  <c r="K257" i="96"/>
  <c r="K258" i="105" s="1"/>
  <c r="K258" i="96"/>
  <c r="K259" i="105" s="1"/>
  <c r="K259" i="96"/>
  <c r="K260" i="105" s="1"/>
  <c r="K260" i="96"/>
  <c r="K261" i="105" s="1"/>
  <c r="K261" i="96"/>
  <c r="K262" i="105" s="1"/>
  <c r="K262" i="96"/>
  <c r="K263" i="105" s="1"/>
  <c r="K263" i="96"/>
  <c r="K264" i="105" s="1"/>
  <c r="K264" i="96"/>
  <c r="K265" i="105" s="1"/>
  <c r="K265" i="96"/>
  <c r="K266" i="105" s="1"/>
  <c r="K266" i="96"/>
  <c r="K267" i="105" s="1"/>
  <c r="K267" i="96"/>
  <c r="K268" i="105" s="1"/>
  <c r="K268" i="96"/>
  <c r="K269" i="105" s="1"/>
  <c r="K269" i="96"/>
  <c r="K270" i="105" s="1"/>
  <c r="K270" i="96"/>
  <c r="K271" i="105" s="1"/>
  <c r="K271" i="96"/>
  <c r="K95" i="96"/>
  <c r="K177" i="96"/>
  <c r="K47" i="96"/>
  <c r="K46" i="96"/>
  <c r="K48" i="96"/>
  <c r="K99" i="96"/>
  <c r="K100" i="96"/>
  <c r="K139" i="96"/>
  <c r="K140" i="96"/>
  <c r="K272" i="96"/>
  <c r="K123" i="96"/>
  <c r="K178" i="96"/>
  <c r="K44" i="96"/>
  <c r="K86" i="96"/>
  <c r="K273" i="96"/>
  <c r="K274" i="96"/>
  <c r="K275" i="96"/>
  <c r="K276" i="96"/>
  <c r="K277" i="96"/>
  <c r="K278" i="96"/>
  <c r="K279" i="96"/>
  <c r="K280" i="96"/>
  <c r="K281" i="96"/>
  <c r="K282" i="96"/>
  <c r="K283" i="96"/>
  <c r="K284" i="96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1" i="33"/>
  <c r="N41" i="33" s="1"/>
  <c r="K42" i="33"/>
  <c r="K43" i="33"/>
  <c r="K45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N77" i="33" s="1"/>
  <c r="K78" i="33"/>
  <c r="K79" i="33"/>
  <c r="K80" i="33"/>
  <c r="K81" i="33"/>
  <c r="K82" i="33"/>
  <c r="K83" i="33"/>
  <c r="K84" i="33"/>
  <c r="K85" i="33"/>
  <c r="K87" i="33"/>
  <c r="K88" i="33"/>
  <c r="K89" i="33"/>
  <c r="K90" i="33"/>
  <c r="K91" i="33"/>
  <c r="K92" i="33"/>
  <c r="K93" i="33"/>
  <c r="K94" i="33"/>
  <c r="K96" i="33"/>
  <c r="K97" i="33"/>
  <c r="K98" i="33"/>
  <c r="K101" i="33"/>
  <c r="K102" i="33"/>
  <c r="K103" i="33"/>
  <c r="K104" i="33"/>
  <c r="K105" i="33"/>
  <c r="K106" i="33"/>
  <c r="K107" i="33"/>
  <c r="K108" i="33"/>
  <c r="K109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4" i="33"/>
  <c r="K125" i="33"/>
  <c r="K126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K246" i="33"/>
  <c r="N246" i="33" s="1"/>
  <c r="K247" i="33"/>
  <c r="K248" i="33"/>
  <c r="K249" i="33"/>
  <c r="K250" i="33"/>
  <c r="K251" i="33"/>
  <c r="K252" i="33"/>
  <c r="K253" i="33"/>
  <c r="K254" i="33"/>
  <c r="K255" i="33"/>
  <c r="K256" i="33"/>
  <c r="K257" i="33"/>
  <c r="K258" i="33"/>
  <c r="K259" i="33"/>
  <c r="K260" i="33"/>
  <c r="K261" i="33"/>
  <c r="K262" i="33"/>
  <c r="K263" i="33"/>
  <c r="K264" i="33"/>
  <c r="K265" i="33"/>
  <c r="K266" i="33"/>
  <c r="K267" i="33"/>
  <c r="K268" i="33"/>
  <c r="K269" i="33"/>
  <c r="K270" i="33"/>
  <c r="K271" i="33"/>
  <c r="N271" i="33" s="1"/>
  <c r="K95" i="33"/>
  <c r="N95" i="33" s="1"/>
  <c r="K177" i="33"/>
  <c r="N177" i="33" s="1"/>
  <c r="K47" i="33"/>
  <c r="N47" i="33" s="1"/>
  <c r="K46" i="33"/>
  <c r="N46" i="33" s="1"/>
  <c r="K48" i="33"/>
  <c r="N48" i="33" s="1"/>
  <c r="K99" i="33"/>
  <c r="N99" i="33" s="1"/>
  <c r="K100" i="33"/>
  <c r="N100" i="33" s="1"/>
  <c r="K139" i="33"/>
  <c r="N139" i="33" s="1"/>
  <c r="K140" i="33"/>
  <c r="N140" i="33" s="1"/>
  <c r="K272" i="33"/>
  <c r="N272" i="33" s="1"/>
  <c r="K123" i="33"/>
  <c r="N123" i="33" s="1"/>
  <c r="K178" i="33"/>
  <c r="N178" i="33" s="1"/>
  <c r="K44" i="33"/>
  <c r="N44" i="33" s="1"/>
  <c r="K86" i="33"/>
  <c r="N86" i="33" s="1"/>
  <c r="K273" i="33"/>
  <c r="N273" i="33" s="1"/>
  <c r="K274" i="33"/>
  <c r="N274" i="33" s="1"/>
  <c r="K275" i="33"/>
  <c r="N275" i="33" s="1"/>
  <c r="K276" i="33"/>
  <c r="N276" i="33" s="1"/>
  <c r="K277" i="33"/>
  <c r="N277" i="33" s="1"/>
  <c r="K278" i="33"/>
  <c r="N278" i="33" s="1"/>
  <c r="K279" i="33"/>
  <c r="N279" i="33" s="1"/>
  <c r="K280" i="33"/>
  <c r="N280" i="33" s="1"/>
  <c r="K281" i="33"/>
  <c r="N281" i="33" s="1"/>
  <c r="K282" i="33"/>
  <c r="N282" i="33" s="1"/>
  <c r="K283" i="33"/>
  <c r="N283" i="33" s="1"/>
  <c r="K284" i="33"/>
  <c r="N284" i="33" s="1"/>
  <c r="H10" i="33"/>
  <c r="H12" i="33"/>
  <c r="H37" i="33"/>
  <c r="C37" i="66" s="1"/>
  <c r="E37" i="66" s="1"/>
  <c r="H37" i="66" s="1"/>
  <c r="H87" i="33"/>
  <c r="H91" i="33"/>
  <c r="H106" i="33"/>
  <c r="H122" i="33"/>
  <c r="H125" i="33"/>
  <c r="H126" i="33"/>
  <c r="H127" i="33"/>
  <c r="H145" i="33"/>
  <c r="C145" i="8" s="1"/>
  <c r="H145" i="8" s="1"/>
  <c r="H153" i="33"/>
  <c r="H155" i="33"/>
  <c r="H157" i="33"/>
  <c r="H159" i="33"/>
  <c r="H160" i="33"/>
  <c r="H165" i="33"/>
  <c r="H167" i="33"/>
  <c r="H168" i="33"/>
  <c r="H169" i="33"/>
  <c r="H171" i="33"/>
  <c r="H173" i="33"/>
  <c r="H175" i="33"/>
  <c r="H176" i="33"/>
  <c r="H189" i="33"/>
  <c r="H193" i="33"/>
  <c r="C193" i="66" s="1"/>
  <c r="E193" i="66" s="1"/>
  <c r="H193" i="66" s="1"/>
  <c r="H194" i="33"/>
  <c r="C194" i="8" s="1"/>
  <c r="H194" i="8" s="1"/>
  <c r="H219" i="33"/>
  <c r="H227" i="33"/>
  <c r="H239" i="33"/>
  <c r="H247" i="33"/>
  <c r="H250" i="33"/>
  <c r="N99" i="96" l="1"/>
  <c r="K100" i="105"/>
  <c r="N279" i="96"/>
  <c r="K280" i="105"/>
  <c r="N44" i="96"/>
  <c r="K45" i="105"/>
  <c r="N48" i="96"/>
  <c r="K49" i="105"/>
  <c r="N278" i="96"/>
  <c r="K279" i="105"/>
  <c r="N178" i="96"/>
  <c r="K179" i="105"/>
  <c r="N46" i="96"/>
  <c r="K47" i="105"/>
  <c r="N281" i="96"/>
  <c r="K282" i="105"/>
  <c r="N273" i="96"/>
  <c r="K274" i="105"/>
  <c r="N100" i="96"/>
  <c r="K101" i="105"/>
  <c r="N280" i="96"/>
  <c r="K281" i="105"/>
  <c r="N155" i="96"/>
  <c r="K156" i="105"/>
  <c r="N120" i="96"/>
  <c r="K121" i="105"/>
  <c r="N84" i="96"/>
  <c r="K85" i="105"/>
  <c r="N86" i="96"/>
  <c r="K87" i="105"/>
  <c r="N221" i="96"/>
  <c r="K222" i="105"/>
  <c r="N284" i="96"/>
  <c r="K285" i="105"/>
  <c r="N276" i="96"/>
  <c r="K277" i="105"/>
  <c r="N272" i="96"/>
  <c r="K273" i="105"/>
  <c r="N177" i="96"/>
  <c r="K178" i="105"/>
  <c r="N253" i="96"/>
  <c r="K254" i="105"/>
  <c r="N47" i="96"/>
  <c r="K48" i="105"/>
  <c r="N283" i="96"/>
  <c r="K284" i="105"/>
  <c r="N275" i="96"/>
  <c r="K276" i="105"/>
  <c r="N140" i="96"/>
  <c r="K141" i="105"/>
  <c r="N95" i="96"/>
  <c r="K96" i="105"/>
  <c r="N52" i="96"/>
  <c r="K53" i="105"/>
  <c r="N16" i="96"/>
  <c r="K17" i="105"/>
  <c r="N277" i="96"/>
  <c r="K278" i="105"/>
  <c r="N123" i="96"/>
  <c r="K124" i="105"/>
  <c r="N282" i="96"/>
  <c r="K283" i="105"/>
  <c r="N274" i="96"/>
  <c r="K275" i="105"/>
  <c r="N139" i="96"/>
  <c r="K140" i="105"/>
  <c r="N271" i="96"/>
  <c r="K272" i="105"/>
  <c r="P273" i="66"/>
  <c r="P178" i="66"/>
  <c r="P46" i="66"/>
  <c r="P123" i="66"/>
  <c r="P47" i="66"/>
  <c r="P284" i="66"/>
  <c r="P276" i="66"/>
  <c r="P272" i="66"/>
  <c r="P177" i="66"/>
  <c r="K277" i="8"/>
  <c r="K123" i="8"/>
  <c r="K266" i="8"/>
  <c r="K258" i="8"/>
  <c r="K250" i="8"/>
  <c r="K242" i="8"/>
  <c r="K276" i="8"/>
  <c r="K272" i="8"/>
  <c r="K265" i="8"/>
  <c r="K257" i="8"/>
  <c r="K249" i="8"/>
  <c r="K241" i="8"/>
  <c r="K233" i="8"/>
  <c r="K225" i="8"/>
  <c r="K217" i="8"/>
  <c r="K209" i="8"/>
  <c r="K201" i="8"/>
  <c r="K193" i="8"/>
  <c r="K185" i="8"/>
  <c r="K175" i="8"/>
  <c r="K167" i="8"/>
  <c r="K159" i="8"/>
  <c r="K151" i="8"/>
  <c r="K143" i="8"/>
  <c r="K133" i="8"/>
  <c r="K125" i="8"/>
  <c r="K116" i="8"/>
  <c r="K108" i="8"/>
  <c r="K98" i="8"/>
  <c r="K89" i="8"/>
  <c r="K80" i="8"/>
  <c r="K72" i="8"/>
  <c r="K64" i="8"/>
  <c r="K56" i="8"/>
  <c r="K45" i="8"/>
  <c r="K35" i="8"/>
  <c r="K27" i="8"/>
  <c r="K19" i="8"/>
  <c r="K11" i="8"/>
  <c r="K38" i="8"/>
  <c r="K234" i="8"/>
  <c r="K226" i="8"/>
  <c r="K218" i="8"/>
  <c r="K210" i="8"/>
  <c r="K202" i="8"/>
  <c r="K194" i="8"/>
  <c r="K186" i="8"/>
  <c r="K176" i="8"/>
  <c r="K168" i="8"/>
  <c r="K160" i="8"/>
  <c r="K152" i="8"/>
  <c r="K144" i="8"/>
  <c r="K134" i="8"/>
  <c r="K126" i="8"/>
  <c r="K117" i="8"/>
  <c r="K109" i="8"/>
  <c r="K101" i="8"/>
  <c r="K90" i="8"/>
  <c r="K81" i="8"/>
  <c r="K73" i="8"/>
  <c r="K65" i="8"/>
  <c r="K57" i="8"/>
  <c r="K49" i="8"/>
  <c r="K36" i="8"/>
  <c r="K28" i="8"/>
  <c r="K20" i="8"/>
  <c r="K12" i="8"/>
  <c r="K283" i="8"/>
  <c r="K264" i="8"/>
  <c r="K256" i="8"/>
  <c r="K248" i="8"/>
  <c r="K240" i="8"/>
  <c r="K232" i="8"/>
  <c r="K224" i="8"/>
  <c r="K216" i="8"/>
  <c r="K208" i="8"/>
  <c r="K200" i="8"/>
  <c r="K192" i="8"/>
  <c r="K184" i="8"/>
  <c r="K174" i="8"/>
  <c r="K166" i="8"/>
  <c r="K158" i="8"/>
  <c r="K150" i="8"/>
  <c r="K142" i="8"/>
  <c r="K132" i="8"/>
  <c r="K124" i="8"/>
  <c r="K115" i="8"/>
  <c r="K107" i="8"/>
  <c r="K97" i="8"/>
  <c r="K88" i="8"/>
  <c r="K79" i="8"/>
  <c r="K71" i="8"/>
  <c r="K63" i="8"/>
  <c r="K55" i="8"/>
  <c r="K43" i="8"/>
  <c r="K34" i="8"/>
  <c r="K26" i="8"/>
  <c r="K18" i="8"/>
  <c r="K10" i="8"/>
  <c r="K282" i="8"/>
  <c r="K274" i="8"/>
  <c r="K139" i="8"/>
  <c r="K271" i="8"/>
  <c r="K263" i="8"/>
  <c r="K255" i="8"/>
  <c r="K247" i="8"/>
  <c r="K239" i="8"/>
  <c r="K231" i="8"/>
  <c r="K223" i="8"/>
  <c r="K215" i="8"/>
  <c r="K207" i="8"/>
  <c r="K199" i="8"/>
  <c r="K191" i="8"/>
  <c r="K183" i="8"/>
  <c r="K173" i="8"/>
  <c r="K165" i="8"/>
  <c r="K157" i="8"/>
  <c r="K149" i="8"/>
  <c r="K141" i="8"/>
  <c r="K131" i="8"/>
  <c r="K122" i="8"/>
  <c r="K114" i="8"/>
  <c r="K106" i="8"/>
  <c r="K96" i="8"/>
  <c r="K87" i="8"/>
  <c r="K78" i="8"/>
  <c r="K70" i="8"/>
  <c r="K62" i="8"/>
  <c r="K54" i="8"/>
  <c r="K42" i="8"/>
  <c r="K33" i="8"/>
  <c r="K25" i="8"/>
  <c r="K17" i="8"/>
  <c r="K9" i="8"/>
  <c r="K281" i="8"/>
  <c r="K273" i="8"/>
  <c r="K100" i="8"/>
  <c r="K270" i="8"/>
  <c r="K262" i="8"/>
  <c r="K254" i="8"/>
  <c r="K246" i="8"/>
  <c r="K238" i="8"/>
  <c r="K230" i="8"/>
  <c r="K222" i="8"/>
  <c r="K214" i="8"/>
  <c r="K206" i="8"/>
  <c r="K198" i="8"/>
  <c r="K190" i="8"/>
  <c r="K182" i="8"/>
  <c r="K172" i="8"/>
  <c r="K164" i="8"/>
  <c r="K156" i="8"/>
  <c r="K148" i="8"/>
  <c r="K138" i="8"/>
  <c r="K130" i="8"/>
  <c r="K121" i="8"/>
  <c r="K113" i="8"/>
  <c r="K105" i="8"/>
  <c r="K94" i="8"/>
  <c r="K85" i="8"/>
  <c r="K77" i="8"/>
  <c r="K69" i="8"/>
  <c r="K61" i="8"/>
  <c r="K53" i="8"/>
  <c r="K41" i="8"/>
  <c r="K32" i="8"/>
  <c r="K24" i="8"/>
  <c r="K16" i="8"/>
  <c r="K8" i="8"/>
  <c r="K280" i="8"/>
  <c r="K86" i="8"/>
  <c r="K99" i="8"/>
  <c r="K269" i="8"/>
  <c r="K261" i="8"/>
  <c r="K253" i="8"/>
  <c r="K245" i="8"/>
  <c r="K237" i="8"/>
  <c r="K229" i="8"/>
  <c r="K221" i="8"/>
  <c r="K213" i="8"/>
  <c r="K205" i="8"/>
  <c r="K197" i="8"/>
  <c r="K181" i="8"/>
  <c r="K171" i="8"/>
  <c r="K163" i="8"/>
  <c r="K155" i="8"/>
  <c r="K147" i="8"/>
  <c r="K137" i="8"/>
  <c r="K129" i="8"/>
  <c r="K120" i="8"/>
  <c r="K112" i="8"/>
  <c r="K104" i="8"/>
  <c r="K93" i="8"/>
  <c r="K84" i="8"/>
  <c r="K76" i="8"/>
  <c r="K68" i="8"/>
  <c r="K60" i="8"/>
  <c r="K52" i="8"/>
  <c r="K40" i="8"/>
  <c r="K31" i="8"/>
  <c r="K23" i="8"/>
  <c r="K15" i="8"/>
  <c r="K7" i="8"/>
  <c r="K48" i="8"/>
  <c r="K268" i="8"/>
  <c r="K260" i="8"/>
  <c r="K252" i="8"/>
  <c r="K244" i="8"/>
  <c r="K236" i="8"/>
  <c r="K228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3" i="8"/>
  <c r="K92" i="8"/>
  <c r="K83" i="8"/>
  <c r="K75" i="8"/>
  <c r="K67" i="8"/>
  <c r="K59" i="8"/>
  <c r="K51" i="8"/>
  <c r="K39" i="8"/>
  <c r="K30" i="8"/>
  <c r="K22" i="8"/>
  <c r="K14" i="8"/>
  <c r="K6" i="8"/>
  <c r="K278" i="8"/>
  <c r="K178" i="8"/>
  <c r="K46" i="8"/>
  <c r="K267" i="8"/>
  <c r="K259" i="8"/>
  <c r="K251" i="8"/>
  <c r="K243" i="8"/>
  <c r="K235" i="8"/>
  <c r="K227" i="8"/>
  <c r="K219" i="8"/>
  <c r="K211" i="8"/>
  <c r="K203" i="8"/>
  <c r="K195" i="8"/>
  <c r="K187" i="8"/>
  <c r="K179" i="8"/>
  <c r="K169" i="8"/>
  <c r="K161" i="8"/>
  <c r="K153" i="8"/>
  <c r="K145" i="8"/>
  <c r="K135" i="8"/>
  <c r="K127" i="8"/>
  <c r="K118" i="8"/>
  <c r="K110" i="8"/>
  <c r="K102" i="8"/>
  <c r="K91" i="8"/>
  <c r="K82" i="8"/>
  <c r="K74" i="8"/>
  <c r="K66" i="8"/>
  <c r="K58" i="8"/>
  <c r="K50" i="8"/>
  <c r="K37" i="8"/>
  <c r="K29" i="8"/>
  <c r="K21" i="8"/>
  <c r="K13" i="8"/>
  <c r="N95" i="70"/>
  <c r="K95" i="8"/>
  <c r="N284" i="70"/>
  <c r="K284" i="8"/>
  <c r="N140" i="70"/>
  <c r="K140" i="8"/>
  <c r="N275" i="70"/>
  <c r="K275" i="8"/>
  <c r="N279" i="70"/>
  <c r="K279" i="8"/>
  <c r="N44" i="70"/>
  <c r="K44" i="8"/>
  <c r="N177" i="70"/>
  <c r="K177" i="8"/>
  <c r="N47" i="70"/>
  <c r="K47" i="8"/>
  <c r="P178" i="83"/>
  <c r="P272" i="80"/>
  <c r="P272" i="79"/>
  <c r="P280" i="78"/>
  <c r="P280" i="72"/>
  <c r="P152" i="93"/>
  <c r="P283" i="88"/>
  <c r="P178" i="85"/>
  <c r="P278" i="96"/>
  <c r="P283" i="93"/>
  <c r="P284" i="89"/>
  <c r="P280" i="74"/>
  <c r="P178" i="96"/>
  <c r="P178" i="93"/>
  <c r="P178" i="89"/>
  <c r="P123" i="84"/>
  <c r="P282" i="79"/>
  <c r="P284" i="73"/>
  <c r="P280" i="95"/>
  <c r="P274" i="92"/>
  <c r="P284" i="87"/>
  <c r="P282" i="82"/>
  <c r="P44" i="69"/>
  <c r="P284" i="33"/>
  <c r="P86" i="95"/>
  <c r="P46" i="92"/>
  <c r="P86" i="87"/>
  <c r="P178" i="82"/>
  <c r="P46" i="78"/>
  <c r="P47" i="70"/>
  <c r="P276" i="33"/>
  <c r="P99" i="95"/>
  <c r="P277" i="91"/>
  <c r="P283" i="86"/>
  <c r="P281" i="81"/>
  <c r="P140" i="77"/>
  <c r="P46" i="96"/>
  <c r="P272" i="33"/>
  <c r="P283" i="94"/>
  <c r="P99" i="91"/>
  <c r="P178" i="86"/>
  <c r="P272" i="81"/>
  <c r="P86" i="76"/>
  <c r="P271" i="33"/>
  <c r="P44" i="94"/>
  <c r="P272" i="90"/>
  <c r="P283" i="85"/>
  <c r="P281" i="80"/>
  <c r="P277" i="75"/>
  <c r="C103" i="67"/>
  <c r="E103" i="67" s="1"/>
  <c r="H103" i="67" s="1"/>
  <c r="C103" i="70" s="1"/>
  <c r="E103" i="70" s="1"/>
  <c r="H103" i="70" s="1"/>
  <c r="C103" i="71" s="1"/>
  <c r="E103" i="71" s="1"/>
  <c r="H103" i="71" s="1"/>
  <c r="C103" i="68" s="1"/>
  <c r="E103" i="68" s="1"/>
  <c r="H103" i="68" s="1"/>
  <c r="C9" i="66"/>
  <c r="E9" i="66" s="1"/>
  <c r="H9" i="66" s="1"/>
  <c r="C9" i="8"/>
  <c r="H9" i="8" s="1"/>
  <c r="N277" i="94"/>
  <c r="P277" i="94"/>
  <c r="N284" i="93"/>
  <c r="P284" i="93"/>
  <c r="N178" i="87"/>
  <c r="P178" i="87"/>
  <c r="N281" i="82"/>
  <c r="P281" i="82"/>
  <c r="N279" i="80"/>
  <c r="P279" i="80"/>
  <c r="N99" i="73"/>
  <c r="P99" i="73"/>
  <c r="P44" i="88"/>
  <c r="C172" i="67"/>
  <c r="E172" i="67" s="1"/>
  <c r="H172" i="67" s="1"/>
  <c r="C172" i="70" s="1"/>
  <c r="E172" i="70" s="1"/>
  <c r="H172" i="70" s="1"/>
  <c r="C172" i="71" s="1"/>
  <c r="E172" i="71" s="1"/>
  <c r="H172" i="71" s="1"/>
  <c r="C172" i="68" s="1"/>
  <c r="E172" i="68" s="1"/>
  <c r="H172" i="68" s="1"/>
  <c r="C160" i="66"/>
  <c r="E160" i="66" s="1"/>
  <c r="H160" i="66" s="1"/>
  <c r="C160" i="8"/>
  <c r="H160" i="8" s="1"/>
  <c r="C148" i="66"/>
  <c r="E148" i="66" s="1"/>
  <c r="H148" i="66" s="1"/>
  <c r="C148" i="8"/>
  <c r="H148" i="8" s="1"/>
  <c r="C122" i="8"/>
  <c r="C122" i="66"/>
  <c r="E122" i="66" s="1"/>
  <c r="H122" i="66" s="1"/>
  <c r="C92" i="8"/>
  <c r="C92" i="66"/>
  <c r="E92" i="66" s="1"/>
  <c r="H92" i="66" s="1"/>
  <c r="N271" i="92"/>
  <c r="P271" i="92"/>
  <c r="N281" i="91"/>
  <c r="P281" i="91"/>
  <c r="N273" i="91"/>
  <c r="P273" i="91"/>
  <c r="N100" i="91"/>
  <c r="P100" i="91"/>
  <c r="N279" i="89"/>
  <c r="P279" i="89"/>
  <c r="N44" i="89"/>
  <c r="P44" i="89"/>
  <c r="N48" i="89"/>
  <c r="P48" i="89"/>
  <c r="N284" i="86"/>
  <c r="P284" i="86"/>
  <c r="N276" i="86"/>
  <c r="P276" i="86"/>
  <c r="N272" i="86"/>
  <c r="P272" i="86"/>
  <c r="N282" i="84"/>
  <c r="P282" i="84"/>
  <c r="N274" i="84"/>
  <c r="P274" i="84"/>
  <c r="N139" i="84"/>
  <c r="P139" i="84"/>
  <c r="N278" i="80"/>
  <c r="P278" i="80"/>
  <c r="N178" i="80"/>
  <c r="P178" i="80"/>
  <c r="N46" i="80"/>
  <c r="P46" i="80"/>
  <c r="N277" i="79"/>
  <c r="P277" i="79"/>
  <c r="N123" i="79"/>
  <c r="P123" i="79"/>
  <c r="N47" i="79"/>
  <c r="P47" i="79"/>
  <c r="N276" i="78"/>
  <c r="P276" i="78"/>
  <c r="N272" i="78"/>
  <c r="P272" i="78"/>
  <c r="N283" i="77"/>
  <c r="P283" i="77"/>
  <c r="N282" i="76"/>
  <c r="P282" i="76"/>
  <c r="N274" i="76"/>
  <c r="P274" i="76"/>
  <c r="N139" i="76"/>
  <c r="P139" i="76"/>
  <c r="N271" i="76"/>
  <c r="P271" i="76"/>
  <c r="N100" i="75"/>
  <c r="P100" i="75"/>
  <c r="N99" i="74"/>
  <c r="P99" i="74"/>
  <c r="N44" i="73"/>
  <c r="P44" i="73"/>
  <c r="N278" i="72"/>
  <c r="P278" i="72"/>
  <c r="N178" i="72"/>
  <c r="P178" i="72"/>
  <c r="N46" i="72"/>
  <c r="P46" i="72"/>
  <c r="N277" i="69"/>
  <c r="P277" i="69"/>
  <c r="N123" i="69"/>
  <c r="P123" i="69"/>
  <c r="N47" i="69"/>
  <c r="P47" i="69"/>
  <c r="N282" i="70"/>
  <c r="P282" i="70"/>
  <c r="N274" i="70"/>
  <c r="P274" i="70"/>
  <c r="N139" i="70"/>
  <c r="P139" i="70"/>
  <c r="N271" i="70"/>
  <c r="P271" i="70"/>
  <c r="P283" i="33"/>
  <c r="P275" i="33"/>
  <c r="P140" i="33"/>
  <c r="P41" i="33"/>
  <c r="P277" i="96"/>
  <c r="P123" i="96"/>
  <c r="P47" i="96"/>
  <c r="P279" i="95"/>
  <c r="P44" i="95"/>
  <c r="P48" i="95"/>
  <c r="P281" i="94"/>
  <c r="P272" i="94"/>
  <c r="P282" i="93"/>
  <c r="P123" i="93"/>
  <c r="P81" i="93"/>
  <c r="P86" i="92"/>
  <c r="P233" i="92"/>
  <c r="P276" i="91"/>
  <c r="P48" i="91"/>
  <c r="P280" i="90"/>
  <c r="P139" i="90"/>
  <c r="P281" i="89"/>
  <c r="P123" i="89"/>
  <c r="P282" i="88"/>
  <c r="P178" i="88"/>
  <c r="P282" i="87"/>
  <c r="P123" i="87"/>
  <c r="P282" i="86"/>
  <c r="P123" i="86"/>
  <c r="P282" i="85"/>
  <c r="P272" i="85"/>
  <c r="P280" i="84"/>
  <c r="P272" i="84"/>
  <c r="P281" i="83"/>
  <c r="P123" i="83"/>
  <c r="P280" i="82"/>
  <c r="P140" i="82"/>
  <c r="P280" i="81"/>
  <c r="P140" i="81"/>
  <c r="P280" i="80"/>
  <c r="P139" i="80"/>
  <c r="P279" i="79"/>
  <c r="P140" i="79"/>
  <c r="P279" i="78"/>
  <c r="P47" i="78"/>
  <c r="P48" i="77"/>
  <c r="P272" i="76"/>
  <c r="P274" i="75"/>
  <c r="P279" i="74"/>
  <c r="P280" i="73"/>
  <c r="P274" i="72"/>
  <c r="P140" i="69"/>
  <c r="N123" i="94"/>
  <c r="P123" i="94"/>
  <c r="N48" i="80"/>
  <c r="P48" i="80"/>
  <c r="N271" i="75"/>
  <c r="P271" i="75"/>
  <c r="N44" i="72"/>
  <c r="P44" i="72"/>
  <c r="N178" i="69"/>
  <c r="P178" i="69"/>
  <c r="N283" i="70"/>
  <c r="P283" i="70"/>
  <c r="C171" i="8"/>
  <c r="C171" i="66"/>
  <c r="E171" i="66" s="1"/>
  <c r="H171" i="66" s="1"/>
  <c r="C159" i="66"/>
  <c r="E159" i="66" s="1"/>
  <c r="H159" i="66" s="1"/>
  <c r="C159" i="8"/>
  <c r="H159" i="8" s="1"/>
  <c r="C121" i="8"/>
  <c r="H121" i="8" s="1"/>
  <c r="C121" i="66"/>
  <c r="E121" i="66" s="1"/>
  <c r="H121" i="66" s="1"/>
  <c r="C91" i="66"/>
  <c r="E91" i="66" s="1"/>
  <c r="H91" i="66" s="1"/>
  <c r="C91" i="8"/>
  <c r="H91" i="8" s="1"/>
  <c r="N271" i="93"/>
  <c r="P271" i="93"/>
  <c r="N281" i="92"/>
  <c r="P281" i="92"/>
  <c r="N273" i="92"/>
  <c r="P273" i="92"/>
  <c r="N100" i="92"/>
  <c r="P100" i="92"/>
  <c r="N279" i="90"/>
  <c r="P279" i="90"/>
  <c r="N44" i="90"/>
  <c r="P44" i="90"/>
  <c r="N48" i="90"/>
  <c r="P48" i="90"/>
  <c r="N277" i="88"/>
  <c r="P277" i="88"/>
  <c r="N123" i="88"/>
  <c r="P123" i="88"/>
  <c r="N47" i="88"/>
  <c r="P47" i="88"/>
  <c r="N281" i="84"/>
  <c r="P281" i="84"/>
  <c r="N273" i="84"/>
  <c r="P273" i="84"/>
  <c r="N100" i="84"/>
  <c r="P100" i="84"/>
  <c r="N280" i="83"/>
  <c r="P280" i="83"/>
  <c r="N86" i="83"/>
  <c r="P86" i="83"/>
  <c r="N99" i="83"/>
  <c r="P99" i="83"/>
  <c r="N278" i="81"/>
  <c r="P278" i="81"/>
  <c r="N178" i="81"/>
  <c r="P178" i="81"/>
  <c r="N46" i="81"/>
  <c r="P46" i="81"/>
  <c r="N139" i="77"/>
  <c r="P139" i="77"/>
  <c r="N281" i="76"/>
  <c r="P281" i="76"/>
  <c r="N273" i="76"/>
  <c r="P273" i="76"/>
  <c r="N100" i="76"/>
  <c r="P100" i="76"/>
  <c r="N280" i="75"/>
  <c r="P280" i="75"/>
  <c r="N86" i="75"/>
  <c r="P86" i="75"/>
  <c r="N99" i="75"/>
  <c r="P99" i="75"/>
  <c r="N44" i="74"/>
  <c r="P44" i="74"/>
  <c r="N278" i="73"/>
  <c r="P278" i="73"/>
  <c r="N178" i="73"/>
  <c r="P178" i="73"/>
  <c r="N46" i="73"/>
  <c r="P46" i="73"/>
  <c r="N277" i="72"/>
  <c r="P277" i="72"/>
  <c r="N123" i="72"/>
  <c r="P123" i="72"/>
  <c r="N276" i="69"/>
  <c r="P276" i="69"/>
  <c r="N272" i="69"/>
  <c r="P272" i="69"/>
  <c r="N281" i="70"/>
  <c r="P281" i="70"/>
  <c r="N273" i="70"/>
  <c r="P273" i="70"/>
  <c r="N100" i="70"/>
  <c r="P100" i="70"/>
  <c r="P282" i="33"/>
  <c r="P274" i="33"/>
  <c r="P139" i="33"/>
  <c r="P284" i="96"/>
  <c r="P276" i="96"/>
  <c r="P272" i="96"/>
  <c r="P271" i="96"/>
  <c r="P278" i="95"/>
  <c r="P178" i="95"/>
  <c r="P46" i="95"/>
  <c r="P280" i="94"/>
  <c r="P140" i="94"/>
  <c r="P281" i="93"/>
  <c r="P140" i="93"/>
  <c r="P283" i="92"/>
  <c r="P44" i="92"/>
  <c r="P167" i="92"/>
  <c r="P275" i="91"/>
  <c r="P47" i="91"/>
  <c r="P277" i="90"/>
  <c r="P100" i="90"/>
  <c r="P280" i="89"/>
  <c r="P272" i="89"/>
  <c r="P280" i="88"/>
  <c r="P140" i="88"/>
  <c r="P281" i="87"/>
  <c r="P272" i="87"/>
  <c r="P281" i="86"/>
  <c r="P140" i="86"/>
  <c r="P279" i="85"/>
  <c r="P140" i="85"/>
  <c r="P279" i="84"/>
  <c r="P140" i="84"/>
  <c r="P279" i="83"/>
  <c r="P139" i="83"/>
  <c r="P279" i="82"/>
  <c r="P139" i="82"/>
  <c r="P279" i="81"/>
  <c r="P100" i="81"/>
  <c r="P277" i="80"/>
  <c r="P100" i="80"/>
  <c r="P278" i="79"/>
  <c r="P139" i="79"/>
  <c r="P277" i="78"/>
  <c r="P282" i="77"/>
  <c r="P46" i="77"/>
  <c r="P140" i="76"/>
  <c r="P273" i="75"/>
  <c r="P275" i="74"/>
  <c r="P279" i="73"/>
  <c r="P86" i="72"/>
  <c r="P46" i="69"/>
  <c r="C145" i="66"/>
  <c r="E145" i="66" s="1"/>
  <c r="H145" i="66" s="1"/>
  <c r="C227" i="66"/>
  <c r="E227" i="66" s="1"/>
  <c r="H227" i="66" s="1"/>
  <c r="C227" i="8"/>
  <c r="H227" i="8" s="1"/>
  <c r="N272" i="93"/>
  <c r="P272" i="93"/>
  <c r="N139" i="91"/>
  <c r="P139" i="91"/>
  <c r="N278" i="87"/>
  <c r="P278" i="87"/>
  <c r="N273" i="82"/>
  <c r="P273" i="82"/>
  <c r="N284" i="77"/>
  <c r="P284" i="77"/>
  <c r="N282" i="75"/>
  <c r="P282" i="75"/>
  <c r="N100" i="74"/>
  <c r="P100" i="74"/>
  <c r="C193" i="67"/>
  <c r="E193" i="67" s="1"/>
  <c r="H193" i="67" s="1"/>
  <c r="C193" i="70" s="1"/>
  <c r="E193" i="70" s="1"/>
  <c r="H193" i="70" s="1"/>
  <c r="C193" i="71" s="1"/>
  <c r="E193" i="71" s="1"/>
  <c r="H193" i="71" s="1"/>
  <c r="C193" i="68" s="1"/>
  <c r="E193" i="68" s="1"/>
  <c r="H193" i="68" s="1"/>
  <c r="C170" i="66"/>
  <c r="E170" i="66" s="1"/>
  <c r="H170" i="66" s="1"/>
  <c r="C170" i="8"/>
  <c r="C158" i="66"/>
  <c r="E158" i="66" s="1"/>
  <c r="H158" i="66" s="1"/>
  <c r="C158" i="8"/>
  <c r="H158" i="8" s="1"/>
  <c r="C129" i="66"/>
  <c r="E129" i="66" s="1"/>
  <c r="H129" i="66" s="1"/>
  <c r="C129" i="8"/>
  <c r="C120" i="66"/>
  <c r="E120" i="66" s="1"/>
  <c r="H120" i="66" s="1"/>
  <c r="C120" i="8"/>
  <c r="C87" i="8"/>
  <c r="C87" i="66"/>
  <c r="E87" i="66" s="1"/>
  <c r="H87" i="66" s="1"/>
  <c r="N282" i="94"/>
  <c r="P282" i="94"/>
  <c r="N274" i="94"/>
  <c r="P274" i="94"/>
  <c r="N139" i="94"/>
  <c r="P139" i="94"/>
  <c r="N278" i="90"/>
  <c r="P278" i="90"/>
  <c r="N178" i="90"/>
  <c r="P178" i="90"/>
  <c r="N46" i="90"/>
  <c r="P46" i="90"/>
  <c r="N284" i="88"/>
  <c r="P284" i="88"/>
  <c r="N276" i="88"/>
  <c r="P276" i="88"/>
  <c r="N272" i="88"/>
  <c r="P272" i="88"/>
  <c r="N283" i="87"/>
  <c r="P283" i="87"/>
  <c r="N275" i="87"/>
  <c r="P275" i="87"/>
  <c r="N140" i="87"/>
  <c r="P140" i="87"/>
  <c r="N271" i="86"/>
  <c r="P271" i="86"/>
  <c r="N281" i="85"/>
  <c r="P281" i="85"/>
  <c r="N273" i="85"/>
  <c r="P273" i="85"/>
  <c r="N100" i="85"/>
  <c r="P100" i="85"/>
  <c r="N277" i="81"/>
  <c r="P277" i="81"/>
  <c r="N123" i="81"/>
  <c r="P123" i="81"/>
  <c r="N47" i="81"/>
  <c r="P47" i="81"/>
  <c r="N282" i="78"/>
  <c r="P282" i="78"/>
  <c r="N139" i="78"/>
  <c r="P139" i="78"/>
  <c r="N271" i="78"/>
  <c r="P271" i="78"/>
  <c r="N281" i="77"/>
  <c r="P281" i="77"/>
  <c r="N273" i="77"/>
  <c r="P273" i="77"/>
  <c r="N100" i="77"/>
  <c r="P100" i="77"/>
  <c r="N99" i="76"/>
  <c r="P99" i="76"/>
  <c r="N44" i="75"/>
  <c r="P44" i="75"/>
  <c r="N278" i="74"/>
  <c r="P278" i="74"/>
  <c r="N178" i="74"/>
  <c r="P178" i="74"/>
  <c r="N46" i="74"/>
  <c r="P46" i="74"/>
  <c r="N277" i="73"/>
  <c r="P277" i="73"/>
  <c r="N123" i="73"/>
  <c r="P123" i="73"/>
  <c r="N47" i="73"/>
  <c r="P47" i="73"/>
  <c r="N276" i="72"/>
  <c r="P276" i="72"/>
  <c r="N272" i="72"/>
  <c r="P272" i="72"/>
  <c r="N283" i="69"/>
  <c r="P283" i="69"/>
  <c r="N280" i="70"/>
  <c r="P280" i="70"/>
  <c r="N86" i="70"/>
  <c r="P86" i="70"/>
  <c r="N99" i="70"/>
  <c r="P99" i="70"/>
  <c r="N282" i="95"/>
  <c r="P281" i="33"/>
  <c r="P273" i="33"/>
  <c r="P100" i="33"/>
  <c r="P283" i="96"/>
  <c r="P275" i="96"/>
  <c r="P140" i="96"/>
  <c r="P155" i="96"/>
  <c r="P277" i="95"/>
  <c r="P123" i="95"/>
  <c r="P47" i="95"/>
  <c r="P279" i="94"/>
  <c r="P100" i="94"/>
  <c r="P278" i="93"/>
  <c r="P139" i="93"/>
  <c r="P282" i="92"/>
  <c r="P178" i="92"/>
  <c r="P28" i="92"/>
  <c r="P86" i="91"/>
  <c r="P271" i="91"/>
  <c r="P276" i="90"/>
  <c r="P99" i="90"/>
  <c r="P278" i="89"/>
  <c r="P100" i="89"/>
  <c r="P279" i="88"/>
  <c r="P139" i="88"/>
  <c r="P280" i="87"/>
  <c r="P139" i="87"/>
  <c r="P278" i="86"/>
  <c r="P139" i="86"/>
  <c r="P278" i="85"/>
  <c r="P139" i="85"/>
  <c r="P277" i="84"/>
  <c r="P99" i="84"/>
  <c r="P278" i="83"/>
  <c r="P100" i="83"/>
  <c r="P278" i="82"/>
  <c r="P99" i="82"/>
  <c r="P276" i="81"/>
  <c r="P99" i="81"/>
  <c r="P276" i="80"/>
  <c r="P99" i="80"/>
  <c r="P276" i="79"/>
  <c r="P48" i="79"/>
  <c r="P275" i="78"/>
  <c r="P279" i="77"/>
  <c r="P271" i="77"/>
  <c r="P48" i="76"/>
  <c r="P123" i="75"/>
  <c r="P274" i="74"/>
  <c r="P275" i="73"/>
  <c r="P139" i="72"/>
  <c r="P284" i="70"/>
  <c r="C153" i="8"/>
  <c r="C153" i="66"/>
  <c r="E153" i="66" s="1"/>
  <c r="H153" i="66" s="1"/>
  <c r="N276" i="93"/>
  <c r="P276" i="93"/>
  <c r="N282" i="91"/>
  <c r="P282" i="91"/>
  <c r="N44" i="80"/>
  <c r="P44" i="80"/>
  <c r="N281" i="74"/>
  <c r="P281" i="74"/>
  <c r="N48" i="72"/>
  <c r="P48" i="72"/>
  <c r="C219" i="8"/>
  <c r="C219" i="66"/>
  <c r="E219" i="66" s="1"/>
  <c r="H219" i="66" s="1"/>
  <c r="C250" i="8"/>
  <c r="H250" i="8" s="1"/>
  <c r="C250" i="66"/>
  <c r="E250" i="66" s="1"/>
  <c r="H250" i="66" s="1"/>
  <c r="C250" i="67" s="1"/>
  <c r="E250" i="67" s="1"/>
  <c r="H250" i="67" s="1"/>
  <c r="C250" i="70" s="1"/>
  <c r="E250" i="70" s="1"/>
  <c r="H250" i="70" s="1"/>
  <c r="C250" i="71" s="1"/>
  <c r="E250" i="71" s="1"/>
  <c r="H250" i="71" s="1"/>
  <c r="C250" i="68" s="1"/>
  <c r="E250" i="68" s="1"/>
  <c r="H250" i="68" s="1"/>
  <c r="C169" i="66"/>
  <c r="E169" i="66" s="1"/>
  <c r="H169" i="66" s="1"/>
  <c r="C169" i="8"/>
  <c r="H169" i="8" s="1"/>
  <c r="C157" i="66"/>
  <c r="E157" i="66" s="1"/>
  <c r="H157" i="66" s="1"/>
  <c r="C157" i="8"/>
  <c r="C128" i="8"/>
  <c r="H128" i="8" s="1"/>
  <c r="C128" i="66"/>
  <c r="E128" i="66" s="1"/>
  <c r="H128" i="66" s="1"/>
  <c r="C119" i="8"/>
  <c r="H119" i="8" s="1"/>
  <c r="C119" i="66"/>
  <c r="E119" i="66" s="1"/>
  <c r="H119" i="66" s="1"/>
  <c r="C37" i="67"/>
  <c r="E37" i="67" s="1"/>
  <c r="H37" i="67" s="1"/>
  <c r="C37" i="70" s="1"/>
  <c r="E37" i="70" s="1"/>
  <c r="H37" i="70" s="1"/>
  <c r="C37" i="71" s="1"/>
  <c r="E37" i="71" s="1"/>
  <c r="H37" i="71" s="1"/>
  <c r="C37" i="68" s="1"/>
  <c r="E37" i="68" s="1"/>
  <c r="H37" i="68" s="1"/>
  <c r="N280" i="93"/>
  <c r="P280" i="93"/>
  <c r="N86" i="93"/>
  <c r="P86" i="93"/>
  <c r="N99" i="93"/>
  <c r="P99" i="93"/>
  <c r="N278" i="91"/>
  <c r="P278" i="91"/>
  <c r="N178" i="91"/>
  <c r="P178" i="91"/>
  <c r="N46" i="91"/>
  <c r="P46" i="91"/>
  <c r="N95" i="88"/>
  <c r="P95" i="88"/>
  <c r="N280" i="85"/>
  <c r="P280" i="85"/>
  <c r="N86" i="85"/>
  <c r="P86" i="85"/>
  <c r="N99" i="85"/>
  <c r="P99" i="85"/>
  <c r="N277" i="82"/>
  <c r="P277" i="82"/>
  <c r="N123" i="82"/>
  <c r="P123" i="82"/>
  <c r="N47" i="82"/>
  <c r="P47" i="82"/>
  <c r="N283" i="80"/>
  <c r="P283" i="80"/>
  <c r="N275" i="80"/>
  <c r="P275" i="80"/>
  <c r="N140" i="80"/>
  <c r="P140" i="80"/>
  <c r="N281" i="78"/>
  <c r="P281" i="78"/>
  <c r="N273" i="78"/>
  <c r="P273" i="78"/>
  <c r="N280" i="77"/>
  <c r="P280" i="77"/>
  <c r="N86" i="77"/>
  <c r="P86" i="77"/>
  <c r="N99" i="77"/>
  <c r="P99" i="77"/>
  <c r="N44" i="76"/>
  <c r="P44" i="76"/>
  <c r="N278" i="75"/>
  <c r="P278" i="75"/>
  <c r="N178" i="75"/>
  <c r="P178" i="75"/>
  <c r="N277" i="74"/>
  <c r="P277" i="74"/>
  <c r="N123" i="74"/>
  <c r="P123" i="74"/>
  <c r="N47" i="74"/>
  <c r="P47" i="74"/>
  <c r="N276" i="73"/>
  <c r="P276" i="73"/>
  <c r="N272" i="73"/>
  <c r="P272" i="73"/>
  <c r="N283" i="72"/>
  <c r="P283" i="72"/>
  <c r="N275" i="72"/>
  <c r="P275" i="72"/>
  <c r="N140" i="72"/>
  <c r="P140" i="72"/>
  <c r="N95" i="72"/>
  <c r="P95" i="72"/>
  <c r="N282" i="69"/>
  <c r="P282" i="69"/>
  <c r="N274" i="69"/>
  <c r="P274" i="69"/>
  <c r="N139" i="69"/>
  <c r="P139" i="69"/>
  <c r="N271" i="69"/>
  <c r="P271" i="69"/>
  <c r="N48" i="70"/>
  <c r="P48" i="70"/>
  <c r="N139" i="95"/>
  <c r="P280" i="33"/>
  <c r="P86" i="33"/>
  <c r="P99" i="33"/>
  <c r="P282" i="96"/>
  <c r="P274" i="96"/>
  <c r="P139" i="96"/>
  <c r="P284" i="95"/>
  <c r="P276" i="95"/>
  <c r="P272" i="95"/>
  <c r="P95" i="95"/>
  <c r="P276" i="94"/>
  <c r="P99" i="94"/>
  <c r="P277" i="93"/>
  <c r="P100" i="93"/>
  <c r="P280" i="92"/>
  <c r="P140" i="92"/>
  <c r="P284" i="91"/>
  <c r="P44" i="91"/>
  <c r="P248" i="91"/>
  <c r="P274" i="90"/>
  <c r="P47" i="90"/>
  <c r="P277" i="89"/>
  <c r="P99" i="89"/>
  <c r="P278" i="88"/>
  <c r="P99" i="88"/>
  <c r="P277" i="87"/>
  <c r="P100" i="87"/>
  <c r="P277" i="86"/>
  <c r="P100" i="86"/>
  <c r="P276" i="85"/>
  <c r="P48" i="85"/>
  <c r="P276" i="84"/>
  <c r="P48" i="84"/>
  <c r="P277" i="83"/>
  <c r="P48" i="83"/>
  <c r="P275" i="82"/>
  <c r="P48" i="82"/>
  <c r="P275" i="81"/>
  <c r="P48" i="81"/>
  <c r="P274" i="80"/>
  <c r="P47" i="80"/>
  <c r="P275" i="79"/>
  <c r="P46" i="79"/>
  <c r="P274" i="78"/>
  <c r="P276" i="77"/>
  <c r="P280" i="76"/>
  <c r="P47" i="76"/>
  <c r="P139" i="75"/>
  <c r="P86" i="74"/>
  <c r="P86" i="73"/>
  <c r="P47" i="72"/>
  <c r="P279" i="70"/>
  <c r="C103" i="8"/>
  <c r="C124" i="66"/>
  <c r="E124" i="66" s="1"/>
  <c r="H124" i="66" s="1"/>
  <c r="C124" i="8"/>
  <c r="N46" i="87"/>
  <c r="P46" i="87"/>
  <c r="N283" i="76"/>
  <c r="P283" i="76"/>
  <c r="P283" i="84"/>
  <c r="C189" i="66"/>
  <c r="E189" i="66" s="1"/>
  <c r="H189" i="66" s="1"/>
  <c r="C189" i="8"/>
  <c r="C248" i="8"/>
  <c r="H248" i="8" s="1"/>
  <c r="C248" i="66"/>
  <c r="E248" i="66" s="1"/>
  <c r="H248" i="66" s="1"/>
  <c r="C176" i="66"/>
  <c r="E176" i="66" s="1"/>
  <c r="H176" i="66" s="1"/>
  <c r="C176" i="67" s="1"/>
  <c r="E176" i="67" s="1"/>
  <c r="H176" i="67" s="1"/>
  <c r="C176" i="8"/>
  <c r="H176" i="8" s="1"/>
  <c r="C168" i="66"/>
  <c r="E168" i="66" s="1"/>
  <c r="H168" i="66" s="1"/>
  <c r="C168" i="67" s="1"/>
  <c r="E168" i="67" s="1"/>
  <c r="H168" i="67" s="1"/>
  <c r="C168" i="70" s="1"/>
  <c r="E168" i="70" s="1"/>
  <c r="H168" i="70" s="1"/>
  <c r="C168" i="71" s="1"/>
  <c r="E168" i="71" s="1"/>
  <c r="H168" i="71" s="1"/>
  <c r="C168" i="68" s="1"/>
  <c r="E168" i="68" s="1"/>
  <c r="H168" i="68" s="1"/>
  <c r="C168" i="8"/>
  <c r="H168" i="8" s="1"/>
  <c r="C156" i="8"/>
  <c r="C156" i="66"/>
  <c r="E156" i="66" s="1"/>
  <c r="H156" i="66" s="1"/>
  <c r="C127" i="66"/>
  <c r="E127" i="66" s="1"/>
  <c r="H127" i="66" s="1"/>
  <c r="C127" i="8"/>
  <c r="H127" i="8" s="1"/>
  <c r="C106" i="8"/>
  <c r="H106" i="8" s="1"/>
  <c r="C106" i="66"/>
  <c r="E106" i="66" s="1"/>
  <c r="H106" i="66" s="1"/>
  <c r="C12" i="66"/>
  <c r="E12" i="66" s="1"/>
  <c r="H12" i="66" s="1"/>
  <c r="C12" i="8"/>
  <c r="H12" i="8" s="1"/>
  <c r="N44" i="93"/>
  <c r="P44" i="93"/>
  <c r="N48" i="93"/>
  <c r="P48" i="93"/>
  <c r="N283" i="89"/>
  <c r="P283" i="89"/>
  <c r="N275" i="89"/>
  <c r="P275" i="89"/>
  <c r="N140" i="89"/>
  <c r="P140" i="89"/>
  <c r="N280" i="86"/>
  <c r="P280" i="86"/>
  <c r="N86" i="86"/>
  <c r="P86" i="86"/>
  <c r="N99" i="86"/>
  <c r="P99" i="86"/>
  <c r="N278" i="84"/>
  <c r="P278" i="84"/>
  <c r="N178" i="84"/>
  <c r="P178" i="84"/>
  <c r="N46" i="84"/>
  <c r="P46" i="84"/>
  <c r="N284" i="82"/>
  <c r="P284" i="82"/>
  <c r="N276" i="82"/>
  <c r="P276" i="82"/>
  <c r="N272" i="82"/>
  <c r="P272" i="82"/>
  <c r="N271" i="80"/>
  <c r="P271" i="80"/>
  <c r="N281" i="79"/>
  <c r="P281" i="79"/>
  <c r="N273" i="79"/>
  <c r="P273" i="79"/>
  <c r="N100" i="79"/>
  <c r="P100" i="79"/>
  <c r="N86" i="78"/>
  <c r="P86" i="78"/>
  <c r="N99" i="78"/>
  <c r="P99" i="78"/>
  <c r="N44" i="77"/>
  <c r="P44" i="77"/>
  <c r="N278" i="76"/>
  <c r="P278" i="76"/>
  <c r="N178" i="76"/>
  <c r="P178" i="76"/>
  <c r="N46" i="76"/>
  <c r="P46" i="76"/>
  <c r="N284" i="74"/>
  <c r="P284" i="74"/>
  <c r="N276" i="74"/>
  <c r="P276" i="74"/>
  <c r="N272" i="74"/>
  <c r="P272" i="74"/>
  <c r="N283" i="73"/>
  <c r="P283" i="73"/>
  <c r="N282" i="72"/>
  <c r="P282" i="72"/>
  <c r="N271" i="72"/>
  <c r="P271" i="72"/>
  <c r="N281" i="69"/>
  <c r="P281" i="69"/>
  <c r="N273" i="69"/>
  <c r="P273" i="69"/>
  <c r="N100" i="69"/>
  <c r="P100" i="69"/>
  <c r="N278" i="70"/>
  <c r="P278" i="70"/>
  <c r="N178" i="70"/>
  <c r="P178" i="70"/>
  <c r="N46" i="70"/>
  <c r="P46" i="70"/>
  <c r="N279" i="93"/>
  <c r="P279" i="33"/>
  <c r="P44" i="33"/>
  <c r="P48" i="33"/>
  <c r="P281" i="96"/>
  <c r="P273" i="96"/>
  <c r="P100" i="96"/>
  <c r="P283" i="95"/>
  <c r="P275" i="95"/>
  <c r="P140" i="95"/>
  <c r="P271" i="95"/>
  <c r="P275" i="94"/>
  <c r="P48" i="94"/>
  <c r="P275" i="93"/>
  <c r="P46" i="93"/>
  <c r="P279" i="92"/>
  <c r="P139" i="92"/>
  <c r="P283" i="91"/>
  <c r="P123" i="91"/>
  <c r="P43" i="91"/>
  <c r="P273" i="90"/>
  <c r="P271" i="90"/>
  <c r="P276" i="89"/>
  <c r="P46" i="89"/>
  <c r="P275" i="88"/>
  <c r="P48" i="88"/>
  <c r="P276" i="87"/>
  <c r="P99" i="87"/>
  <c r="P275" i="86"/>
  <c r="P46" i="86"/>
  <c r="P275" i="85"/>
  <c r="P46" i="85"/>
  <c r="P275" i="84"/>
  <c r="P47" i="84"/>
  <c r="P274" i="83"/>
  <c r="P46" i="83"/>
  <c r="P274" i="82"/>
  <c r="P46" i="82"/>
  <c r="P273" i="81"/>
  <c r="P271" i="81"/>
  <c r="P273" i="80"/>
  <c r="P95" i="80"/>
  <c r="P274" i="79"/>
  <c r="P271" i="79"/>
  <c r="P123" i="78"/>
  <c r="P275" i="77"/>
  <c r="P279" i="76"/>
  <c r="P95" i="76"/>
  <c r="P48" i="75"/>
  <c r="P140" i="74"/>
  <c r="P140" i="73"/>
  <c r="P284" i="69"/>
  <c r="P275" i="70"/>
  <c r="C173" i="8"/>
  <c r="C173" i="66"/>
  <c r="E173" i="66" s="1"/>
  <c r="H173" i="66" s="1"/>
  <c r="N274" i="91"/>
  <c r="P274" i="91"/>
  <c r="N279" i="72"/>
  <c r="P279" i="72"/>
  <c r="N278" i="69"/>
  <c r="P278" i="69"/>
  <c r="P282" i="83"/>
  <c r="C247" i="66"/>
  <c r="E247" i="66" s="1"/>
  <c r="H247" i="66" s="1"/>
  <c r="C247" i="8"/>
  <c r="C155" i="8"/>
  <c r="C155" i="66"/>
  <c r="E155" i="66" s="1"/>
  <c r="H155" i="66" s="1"/>
  <c r="C105" i="66"/>
  <c r="E105" i="66" s="1"/>
  <c r="H105" i="66" s="1"/>
  <c r="C105" i="8"/>
  <c r="H105" i="8" s="1"/>
  <c r="N277" i="92"/>
  <c r="P277" i="92"/>
  <c r="N123" i="92"/>
  <c r="P123" i="92"/>
  <c r="N47" i="92"/>
  <c r="P47" i="92"/>
  <c r="N283" i="90"/>
  <c r="P283" i="90"/>
  <c r="N275" i="90"/>
  <c r="P275" i="90"/>
  <c r="N140" i="90"/>
  <c r="P140" i="90"/>
  <c r="N282" i="89"/>
  <c r="P282" i="89"/>
  <c r="N274" i="89"/>
  <c r="P274" i="89"/>
  <c r="N139" i="89"/>
  <c r="P139" i="89"/>
  <c r="N281" i="88"/>
  <c r="P281" i="88"/>
  <c r="N273" i="88"/>
  <c r="P273" i="88"/>
  <c r="N100" i="88"/>
  <c r="P100" i="88"/>
  <c r="N279" i="86"/>
  <c r="P279" i="86"/>
  <c r="N44" i="86"/>
  <c r="P44" i="86"/>
  <c r="N48" i="86"/>
  <c r="P48" i="86"/>
  <c r="N284" i="83"/>
  <c r="P284" i="83"/>
  <c r="N276" i="83"/>
  <c r="P276" i="83"/>
  <c r="N272" i="83"/>
  <c r="P272" i="83"/>
  <c r="N282" i="81"/>
  <c r="P282" i="81"/>
  <c r="N274" i="81"/>
  <c r="P274" i="81"/>
  <c r="N139" i="81"/>
  <c r="P139" i="81"/>
  <c r="N280" i="79"/>
  <c r="P280" i="79"/>
  <c r="N86" i="79"/>
  <c r="P86" i="79"/>
  <c r="N99" i="79"/>
  <c r="P99" i="79"/>
  <c r="N44" i="78"/>
  <c r="P44" i="78"/>
  <c r="N48" i="78"/>
  <c r="P48" i="78"/>
  <c r="N278" i="77"/>
  <c r="P278" i="77"/>
  <c r="N178" i="77"/>
  <c r="P178" i="77"/>
  <c r="N277" i="76"/>
  <c r="P277" i="76"/>
  <c r="N123" i="76"/>
  <c r="P123" i="76"/>
  <c r="N284" i="75"/>
  <c r="P284" i="75"/>
  <c r="N276" i="75"/>
  <c r="P276" i="75"/>
  <c r="N272" i="75"/>
  <c r="P272" i="75"/>
  <c r="N283" i="74"/>
  <c r="P283" i="74"/>
  <c r="N282" i="73"/>
  <c r="P282" i="73"/>
  <c r="N274" i="73"/>
  <c r="P274" i="73"/>
  <c r="N139" i="73"/>
  <c r="P139" i="73"/>
  <c r="N271" i="73"/>
  <c r="P271" i="73"/>
  <c r="N281" i="72"/>
  <c r="P281" i="72"/>
  <c r="N273" i="72"/>
  <c r="P273" i="72"/>
  <c r="N100" i="72"/>
  <c r="P100" i="72"/>
  <c r="N280" i="69"/>
  <c r="P280" i="69"/>
  <c r="N86" i="69"/>
  <c r="P86" i="69"/>
  <c r="N99" i="69"/>
  <c r="P99" i="69"/>
  <c r="N277" i="70"/>
  <c r="P277" i="70"/>
  <c r="N123" i="70"/>
  <c r="P123" i="70"/>
  <c r="N48" i="92"/>
  <c r="P278" i="33"/>
  <c r="P178" i="33"/>
  <c r="P46" i="33"/>
  <c r="P280" i="96"/>
  <c r="P86" i="96"/>
  <c r="P99" i="96"/>
  <c r="P274" i="95"/>
  <c r="P262" i="95"/>
  <c r="P273" i="94"/>
  <c r="P271" i="94"/>
  <c r="P274" i="93"/>
  <c r="P47" i="93"/>
  <c r="P278" i="92"/>
  <c r="P99" i="92"/>
  <c r="P280" i="91"/>
  <c r="P272" i="91"/>
  <c r="P284" i="90"/>
  <c r="P86" i="90"/>
  <c r="P199" i="90"/>
  <c r="P273" i="89"/>
  <c r="P47" i="89"/>
  <c r="P274" i="88"/>
  <c r="P46" i="88"/>
  <c r="P274" i="87"/>
  <c r="P47" i="87"/>
  <c r="P274" i="86"/>
  <c r="P47" i="86"/>
  <c r="P274" i="85"/>
  <c r="P271" i="85"/>
  <c r="P86" i="84"/>
  <c r="P95" i="84"/>
  <c r="P273" i="83"/>
  <c r="P47" i="83"/>
  <c r="P86" i="82"/>
  <c r="P284" i="81"/>
  <c r="P86" i="81"/>
  <c r="P284" i="80"/>
  <c r="P86" i="80"/>
  <c r="P284" i="79"/>
  <c r="P44" i="79"/>
  <c r="P284" i="78"/>
  <c r="P140" i="78"/>
  <c r="P274" i="77"/>
  <c r="P276" i="76"/>
  <c r="P281" i="75"/>
  <c r="P46" i="75"/>
  <c r="P139" i="74"/>
  <c r="P48" i="73"/>
  <c r="P279" i="69"/>
  <c r="P44" i="70"/>
  <c r="C165" i="8"/>
  <c r="C165" i="66"/>
  <c r="E165" i="66" s="1"/>
  <c r="H165" i="66" s="1"/>
  <c r="N47" i="94"/>
  <c r="P47" i="94"/>
  <c r="N271" i="83"/>
  <c r="P271" i="83"/>
  <c r="N100" i="82"/>
  <c r="P100" i="82"/>
  <c r="N273" i="74"/>
  <c r="P273" i="74"/>
  <c r="P281" i="90"/>
  <c r="C175" i="66"/>
  <c r="E175" i="66" s="1"/>
  <c r="H175" i="66" s="1"/>
  <c r="C175" i="8"/>
  <c r="H175" i="8" s="1"/>
  <c r="C167" i="66"/>
  <c r="E167" i="66" s="1"/>
  <c r="H167" i="66" s="1"/>
  <c r="C167" i="8"/>
  <c r="H167" i="8" s="1"/>
  <c r="C126" i="66"/>
  <c r="E126" i="66" s="1"/>
  <c r="H126" i="66" s="1"/>
  <c r="C126" i="67" s="1"/>
  <c r="E126" i="67" s="1"/>
  <c r="H126" i="67" s="1"/>
  <c r="C126" i="70" s="1"/>
  <c r="E126" i="70" s="1"/>
  <c r="H126" i="70" s="1"/>
  <c r="C126" i="71" s="1"/>
  <c r="E126" i="71" s="1"/>
  <c r="H126" i="71" s="1"/>
  <c r="C126" i="68" s="1"/>
  <c r="E126" i="68" s="1"/>
  <c r="H126" i="68" s="1"/>
  <c r="C126" i="8"/>
  <c r="H126" i="8" s="1"/>
  <c r="C11" i="66"/>
  <c r="E11" i="66" s="1"/>
  <c r="H11" i="66" s="1"/>
  <c r="C11" i="8"/>
  <c r="C239" i="66"/>
  <c r="E239" i="66" s="1"/>
  <c r="H239" i="66" s="1"/>
  <c r="C239" i="8"/>
  <c r="C174" i="8"/>
  <c r="H174" i="8" s="1"/>
  <c r="C174" i="66"/>
  <c r="E174" i="66" s="1"/>
  <c r="H174" i="66" s="1"/>
  <c r="C166" i="8"/>
  <c r="C166" i="66"/>
  <c r="E166" i="66" s="1"/>
  <c r="H166" i="66" s="1"/>
  <c r="C154" i="66"/>
  <c r="E154" i="66" s="1"/>
  <c r="H154" i="66" s="1"/>
  <c r="C154" i="8"/>
  <c r="H154" i="8" s="1"/>
  <c r="C125" i="8"/>
  <c r="H125" i="8" s="1"/>
  <c r="C125" i="66"/>
  <c r="E125" i="66" s="1"/>
  <c r="H125" i="66" s="1"/>
  <c r="C104" i="8"/>
  <c r="H104" i="8" s="1"/>
  <c r="C104" i="66"/>
  <c r="E104" i="66" s="1"/>
  <c r="H104" i="66" s="1"/>
  <c r="C10" i="66"/>
  <c r="E10" i="66" s="1"/>
  <c r="H10" i="66" s="1"/>
  <c r="C10" i="8"/>
  <c r="N278" i="94"/>
  <c r="P278" i="94"/>
  <c r="N178" i="94"/>
  <c r="P178" i="94"/>
  <c r="N46" i="94"/>
  <c r="P46" i="94"/>
  <c r="N13" i="93"/>
  <c r="P13" i="93"/>
  <c r="N284" i="92"/>
  <c r="P284" i="92"/>
  <c r="N276" i="92"/>
  <c r="P276" i="92"/>
  <c r="N272" i="92"/>
  <c r="P272" i="92"/>
  <c r="N98" i="92"/>
  <c r="P98" i="92"/>
  <c r="N184" i="91"/>
  <c r="P184" i="91"/>
  <c r="N115" i="91"/>
  <c r="P115" i="91"/>
  <c r="N263" i="90"/>
  <c r="P263" i="90"/>
  <c r="N182" i="89"/>
  <c r="P182" i="89"/>
  <c r="N279" i="87"/>
  <c r="P279" i="87"/>
  <c r="N44" i="87"/>
  <c r="P44" i="87"/>
  <c r="N48" i="87"/>
  <c r="P48" i="87"/>
  <c r="N277" i="85"/>
  <c r="P277" i="85"/>
  <c r="N123" i="85"/>
  <c r="P123" i="85"/>
  <c r="N47" i="85"/>
  <c r="P47" i="85"/>
  <c r="N283" i="83"/>
  <c r="P283" i="83"/>
  <c r="N275" i="83"/>
  <c r="P275" i="83"/>
  <c r="N140" i="83"/>
  <c r="P140" i="83"/>
  <c r="N271" i="82"/>
  <c r="P271" i="82"/>
  <c r="N278" i="78"/>
  <c r="P278" i="78"/>
  <c r="N178" i="78"/>
  <c r="P178" i="78"/>
  <c r="N277" i="77"/>
  <c r="P277" i="77"/>
  <c r="N123" i="77"/>
  <c r="P123" i="77"/>
  <c r="N47" i="77"/>
  <c r="P47" i="77"/>
  <c r="N284" i="76"/>
  <c r="P284" i="76"/>
  <c r="N283" i="75"/>
  <c r="P283" i="75"/>
  <c r="N275" i="75"/>
  <c r="P275" i="75"/>
  <c r="N140" i="75"/>
  <c r="P140" i="75"/>
  <c r="N282" i="74"/>
  <c r="P282" i="74"/>
  <c r="N271" i="74"/>
  <c r="P271" i="74"/>
  <c r="N281" i="73"/>
  <c r="P281" i="73"/>
  <c r="N273" i="73"/>
  <c r="P273" i="73"/>
  <c r="N100" i="73"/>
  <c r="P100" i="73"/>
  <c r="N99" i="72"/>
  <c r="P99" i="72"/>
  <c r="N48" i="69"/>
  <c r="P48" i="69"/>
  <c r="N276" i="70"/>
  <c r="P276" i="70"/>
  <c r="N272" i="70"/>
  <c r="P272" i="70"/>
  <c r="P277" i="33"/>
  <c r="P123" i="33"/>
  <c r="P47" i="33"/>
  <c r="P279" i="96"/>
  <c r="P44" i="96"/>
  <c r="P48" i="96"/>
  <c r="P281" i="95"/>
  <c r="P273" i="95"/>
  <c r="P100" i="95"/>
  <c r="P284" i="94"/>
  <c r="P86" i="94"/>
  <c r="P259" i="94"/>
  <c r="P273" i="93"/>
  <c r="P218" i="93"/>
  <c r="P275" i="92"/>
  <c r="P279" i="91"/>
  <c r="P140" i="91"/>
  <c r="P282" i="90"/>
  <c r="P123" i="90"/>
  <c r="P85" i="90"/>
  <c r="P86" i="89"/>
  <c r="P271" i="89"/>
  <c r="P86" i="88"/>
  <c r="P271" i="88"/>
  <c r="P273" i="87"/>
  <c r="P271" i="87"/>
  <c r="P273" i="86"/>
  <c r="P284" i="85"/>
  <c r="P44" i="85"/>
  <c r="P284" i="84"/>
  <c r="P44" i="84"/>
  <c r="P271" i="84"/>
  <c r="P44" i="83"/>
  <c r="P283" i="82"/>
  <c r="P44" i="82"/>
  <c r="P283" i="81"/>
  <c r="P44" i="81"/>
  <c r="P282" i="80"/>
  <c r="P123" i="80"/>
  <c r="P283" i="79"/>
  <c r="P178" i="79"/>
  <c r="P283" i="78"/>
  <c r="P100" i="78"/>
  <c r="P272" i="77"/>
  <c r="P275" i="76"/>
  <c r="P279" i="75"/>
  <c r="P47" i="75"/>
  <c r="P48" i="74"/>
  <c r="P284" i="72"/>
  <c r="P275" i="69"/>
  <c r="P140" i="70"/>
  <c r="C172" i="8"/>
  <c r="H172" i="8" s="1"/>
  <c r="P95" i="33"/>
  <c r="P95" i="91"/>
  <c r="P95" i="87"/>
  <c r="P95" i="83"/>
  <c r="P95" i="79"/>
  <c r="P95" i="75"/>
  <c r="P95" i="69"/>
  <c r="P95" i="94"/>
  <c r="P95" i="92"/>
  <c r="P95" i="86"/>
  <c r="P95" i="82"/>
  <c r="P95" i="78"/>
  <c r="P95" i="74"/>
  <c r="P95" i="70"/>
  <c r="P95" i="96"/>
  <c r="P95" i="89"/>
  <c r="P95" i="90"/>
  <c r="P95" i="93"/>
  <c r="P95" i="85"/>
  <c r="P95" i="81"/>
  <c r="P95" i="77"/>
  <c r="P95" i="73"/>
  <c r="P177" i="82"/>
  <c r="P177" i="74"/>
  <c r="P177" i="87"/>
  <c r="P177" i="79"/>
  <c r="P177" i="69"/>
  <c r="P177" i="89"/>
  <c r="P177" i="84"/>
  <c r="P177" i="76"/>
  <c r="P177" i="96"/>
  <c r="P177" i="94"/>
  <c r="P177" i="81"/>
  <c r="P177" i="73"/>
  <c r="P177" i="90"/>
  <c r="P177" i="86"/>
  <c r="P177" i="78"/>
  <c r="P177" i="70"/>
  <c r="P177" i="91"/>
  <c r="P177" i="83"/>
  <c r="P177" i="75"/>
  <c r="P177" i="92"/>
  <c r="P177" i="88"/>
  <c r="P177" i="80"/>
  <c r="P177" i="72"/>
  <c r="P177" i="33"/>
  <c r="P177" i="95"/>
  <c r="P177" i="93"/>
  <c r="P177" i="85"/>
  <c r="P177" i="77"/>
  <c r="P277" i="68"/>
  <c r="P123" i="68"/>
  <c r="P47" i="68"/>
  <c r="P284" i="68"/>
  <c r="P276" i="68"/>
  <c r="P272" i="68"/>
  <c r="P177" i="68"/>
  <c r="P283" i="68"/>
  <c r="P275" i="68"/>
  <c r="P140" i="68"/>
  <c r="P95" i="68"/>
  <c r="P282" i="68"/>
  <c r="P274" i="68"/>
  <c r="P139" i="68"/>
  <c r="P271" i="68"/>
  <c r="P281" i="68"/>
  <c r="P273" i="68"/>
  <c r="P100" i="68"/>
  <c r="P280" i="68"/>
  <c r="P86" i="68"/>
  <c r="P99" i="68"/>
  <c r="P279" i="68"/>
  <c r="P44" i="68"/>
  <c r="P48" i="68"/>
  <c r="P278" i="68"/>
  <c r="P178" i="68"/>
  <c r="P46" i="68"/>
  <c r="P47" i="71"/>
  <c r="P283" i="71"/>
  <c r="P275" i="71"/>
  <c r="P140" i="71"/>
  <c r="P95" i="71"/>
  <c r="P272" i="71"/>
  <c r="P282" i="71"/>
  <c r="P274" i="71"/>
  <c r="P139" i="71"/>
  <c r="P271" i="71"/>
  <c r="P123" i="71"/>
  <c r="P276" i="71"/>
  <c r="P273" i="71"/>
  <c r="P280" i="71"/>
  <c r="P86" i="71"/>
  <c r="P99" i="71"/>
  <c r="P284" i="71"/>
  <c r="P177" i="71"/>
  <c r="P281" i="71"/>
  <c r="P100" i="71"/>
  <c r="P279" i="71"/>
  <c r="P44" i="71"/>
  <c r="P48" i="71"/>
  <c r="P277" i="71"/>
  <c r="P278" i="71"/>
  <c r="P178" i="71"/>
  <c r="P46" i="71"/>
  <c r="C176" i="70"/>
  <c r="E176" i="70" s="1"/>
  <c r="H176" i="70" s="1"/>
  <c r="C176" i="71" s="1"/>
  <c r="E176" i="71" s="1"/>
  <c r="H176" i="71" s="1"/>
  <c r="C176" i="68" s="1"/>
  <c r="E176" i="68" s="1"/>
  <c r="H176" i="68" s="1"/>
  <c r="P48" i="67"/>
  <c r="P123" i="67"/>
  <c r="P279" i="67"/>
  <c r="P277" i="67"/>
  <c r="P47" i="67"/>
  <c r="P86" i="67"/>
  <c r="P44" i="67"/>
  <c r="P99" i="67"/>
  <c r="P280" i="67"/>
  <c r="P283" i="67"/>
  <c r="P275" i="67"/>
  <c r="P140" i="67"/>
  <c r="P95" i="67"/>
  <c r="P284" i="67"/>
  <c r="P276" i="67"/>
  <c r="P272" i="67"/>
  <c r="P177" i="67"/>
  <c r="P282" i="67"/>
  <c r="P274" i="67"/>
  <c r="P139" i="67"/>
  <c r="P271" i="67"/>
  <c r="P281" i="67"/>
  <c r="P273" i="67"/>
  <c r="P100" i="67"/>
  <c r="P278" i="67"/>
  <c r="P178" i="67"/>
  <c r="P46" i="67"/>
  <c r="E119" i="8"/>
  <c r="N282" i="66"/>
  <c r="P282" i="66"/>
  <c r="N274" i="66"/>
  <c r="P274" i="66"/>
  <c r="N139" i="66"/>
  <c r="P139" i="66"/>
  <c r="N271" i="66"/>
  <c r="P271" i="66"/>
  <c r="N281" i="66"/>
  <c r="N273" i="66"/>
  <c r="N100" i="66"/>
  <c r="E158" i="8"/>
  <c r="N279" i="66"/>
  <c r="P279" i="66"/>
  <c r="N44" i="66"/>
  <c r="P44" i="66"/>
  <c r="N48" i="66"/>
  <c r="P48" i="66"/>
  <c r="N99" i="66"/>
  <c r="P99" i="66"/>
  <c r="N278" i="66"/>
  <c r="N178" i="66"/>
  <c r="N46" i="66"/>
  <c r="N277" i="66"/>
  <c r="N123" i="66"/>
  <c r="N47" i="66"/>
  <c r="P281" i="66"/>
  <c r="N86" i="66"/>
  <c r="P86" i="66"/>
  <c r="N284" i="66"/>
  <c r="N276" i="66"/>
  <c r="N272" i="66"/>
  <c r="N177" i="66"/>
  <c r="P278" i="66"/>
  <c r="N280" i="66"/>
  <c r="P280" i="66"/>
  <c r="N283" i="66"/>
  <c r="P283" i="66"/>
  <c r="N275" i="66"/>
  <c r="P275" i="66"/>
  <c r="N140" i="66"/>
  <c r="P140" i="66"/>
  <c r="N95" i="66"/>
  <c r="P95" i="66"/>
  <c r="P277" i="66"/>
  <c r="P100" i="66"/>
  <c r="C240" i="8"/>
  <c r="E240" i="66"/>
  <c r="H240" i="66" s="1"/>
  <c r="C240" i="67" s="1"/>
  <c r="C194" i="66"/>
  <c r="E194" i="66" s="1"/>
  <c r="H194" i="66" s="1"/>
  <c r="C193" i="8"/>
  <c r="H193" i="8" s="1"/>
  <c r="C39" i="8"/>
  <c r="H39" i="8" s="1"/>
  <c r="E106" i="8"/>
  <c r="N249" i="33"/>
  <c r="P249" i="33"/>
  <c r="N185" i="33"/>
  <c r="P185" i="33"/>
  <c r="N116" i="33"/>
  <c r="P116" i="33"/>
  <c r="N12" i="33"/>
  <c r="P12" i="33"/>
  <c r="N240" i="96"/>
  <c r="P240" i="96"/>
  <c r="N174" i="96"/>
  <c r="P174" i="96"/>
  <c r="P107" i="96"/>
  <c r="N107" i="96"/>
  <c r="P35" i="96"/>
  <c r="N35" i="96"/>
  <c r="N223" i="95"/>
  <c r="P223" i="95"/>
  <c r="N165" i="95"/>
  <c r="P165" i="95"/>
  <c r="N106" i="95"/>
  <c r="P106" i="95"/>
  <c r="N62" i="95"/>
  <c r="P62" i="95"/>
  <c r="N270" i="94"/>
  <c r="P270" i="94"/>
  <c r="N182" i="94"/>
  <c r="P182" i="94"/>
  <c r="N264" i="33"/>
  <c r="P264" i="33"/>
  <c r="N256" i="33"/>
  <c r="P256" i="33"/>
  <c r="N248" i="33"/>
  <c r="P248" i="33"/>
  <c r="N240" i="33"/>
  <c r="P240" i="33"/>
  <c r="N232" i="33"/>
  <c r="P232" i="33"/>
  <c r="N224" i="33"/>
  <c r="P224" i="33"/>
  <c r="N216" i="33"/>
  <c r="P216" i="33"/>
  <c r="N208" i="33"/>
  <c r="P208" i="33"/>
  <c r="N200" i="33"/>
  <c r="P200" i="33"/>
  <c r="N192" i="33"/>
  <c r="P192" i="33"/>
  <c r="N184" i="33"/>
  <c r="P184" i="33"/>
  <c r="N174" i="33"/>
  <c r="P174" i="33"/>
  <c r="N166" i="33"/>
  <c r="P166" i="33"/>
  <c r="N158" i="33"/>
  <c r="P158" i="33"/>
  <c r="N150" i="33"/>
  <c r="P150" i="33"/>
  <c r="N142" i="33"/>
  <c r="P142" i="33"/>
  <c r="N132" i="33"/>
  <c r="P132" i="33"/>
  <c r="N124" i="33"/>
  <c r="P124" i="33"/>
  <c r="N115" i="33"/>
  <c r="P115" i="33"/>
  <c r="N107" i="33"/>
  <c r="P107" i="33"/>
  <c r="N97" i="33"/>
  <c r="P97" i="33"/>
  <c r="N88" i="33"/>
  <c r="P88" i="33"/>
  <c r="N79" i="33"/>
  <c r="P79" i="33"/>
  <c r="N71" i="33"/>
  <c r="P71" i="33"/>
  <c r="N63" i="33"/>
  <c r="P63" i="33"/>
  <c r="N55" i="33"/>
  <c r="P55" i="33"/>
  <c r="N43" i="33"/>
  <c r="P43" i="33"/>
  <c r="N35" i="33"/>
  <c r="P35" i="33"/>
  <c r="N27" i="33"/>
  <c r="P27" i="33"/>
  <c r="N19" i="33"/>
  <c r="P19" i="33"/>
  <c r="N11" i="33"/>
  <c r="P11" i="33"/>
  <c r="N263" i="96"/>
  <c r="P263" i="96"/>
  <c r="N255" i="96"/>
  <c r="P255" i="96"/>
  <c r="N247" i="96"/>
  <c r="P247" i="96"/>
  <c r="N239" i="96"/>
  <c r="P239" i="96"/>
  <c r="N231" i="96"/>
  <c r="P231" i="96"/>
  <c r="N223" i="96"/>
  <c r="P223" i="96"/>
  <c r="N215" i="96"/>
  <c r="P215" i="96"/>
  <c r="N207" i="96"/>
  <c r="P207" i="96"/>
  <c r="N199" i="96"/>
  <c r="P199" i="96"/>
  <c r="N191" i="96"/>
  <c r="P191" i="96"/>
  <c r="N183" i="96"/>
  <c r="P183" i="96"/>
  <c r="N173" i="96"/>
  <c r="P173" i="96"/>
  <c r="N165" i="96"/>
  <c r="P165" i="96"/>
  <c r="N157" i="96"/>
  <c r="P157" i="96"/>
  <c r="N149" i="96"/>
  <c r="P149" i="96"/>
  <c r="N141" i="96"/>
  <c r="P141" i="96"/>
  <c r="N131" i="96"/>
  <c r="P131" i="96"/>
  <c r="N122" i="96"/>
  <c r="P122" i="96"/>
  <c r="N114" i="96"/>
  <c r="P114" i="96"/>
  <c r="N106" i="96"/>
  <c r="P106" i="96"/>
  <c r="N96" i="96"/>
  <c r="P96" i="96"/>
  <c r="N87" i="96"/>
  <c r="P87" i="96"/>
  <c r="N78" i="96"/>
  <c r="P78" i="96"/>
  <c r="N70" i="96"/>
  <c r="P70" i="96"/>
  <c r="N62" i="96"/>
  <c r="P62" i="96"/>
  <c r="N54" i="96"/>
  <c r="P54" i="96"/>
  <c r="N42" i="96"/>
  <c r="P42" i="96"/>
  <c r="N34" i="96"/>
  <c r="P34" i="96"/>
  <c r="N26" i="96"/>
  <c r="P26" i="96"/>
  <c r="N18" i="96"/>
  <c r="P18" i="96"/>
  <c r="N10" i="96"/>
  <c r="P10" i="96"/>
  <c r="N270" i="95"/>
  <c r="P270" i="95"/>
  <c r="N254" i="95"/>
  <c r="P254" i="95"/>
  <c r="N246" i="95"/>
  <c r="P246" i="95"/>
  <c r="N238" i="95"/>
  <c r="P238" i="95"/>
  <c r="N222" i="95"/>
  <c r="P222" i="95"/>
  <c r="N214" i="95"/>
  <c r="P214" i="95"/>
  <c r="N206" i="95"/>
  <c r="P206" i="95"/>
  <c r="N198" i="95"/>
  <c r="P198" i="95"/>
  <c r="N190" i="95"/>
  <c r="P190" i="95"/>
  <c r="P182" i="95"/>
  <c r="N182" i="95"/>
  <c r="N172" i="95"/>
  <c r="P172" i="95"/>
  <c r="N164" i="95"/>
  <c r="P164" i="95"/>
  <c r="N156" i="95"/>
  <c r="P156" i="95"/>
  <c r="P148" i="95"/>
  <c r="N148" i="95"/>
  <c r="N138" i="95"/>
  <c r="P138" i="95"/>
  <c r="N130" i="95"/>
  <c r="P130" i="95"/>
  <c r="N121" i="95"/>
  <c r="P121" i="95"/>
  <c r="P113" i="95"/>
  <c r="N113" i="95"/>
  <c r="N105" i="95"/>
  <c r="P105" i="95"/>
  <c r="N94" i="95"/>
  <c r="P94" i="95"/>
  <c r="N85" i="95"/>
  <c r="P85" i="95"/>
  <c r="N77" i="95"/>
  <c r="P77" i="95"/>
  <c r="N69" i="95"/>
  <c r="P69" i="95"/>
  <c r="N61" i="95"/>
  <c r="P61" i="95"/>
  <c r="N53" i="95"/>
  <c r="P53" i="95"/>
  <c r="N33" i="95"/>
  <c r="P33" i="95"/>
  <c r="N25" i="95"/>
  <c r="P25" i="95"/>
  <c r="N17" i="95"/>
  <c r="P17" i="95"/>
  <c r="P9" i="95"/>
  <c r="N9" i="95"/>
  <c r="P269" i="94"/>
  <c r="N269" i="94"/>
  <c r="N261" i="94"/>
  <c r="P261" i="94"/>
  <c r="N253" i="94"/>
  <c r="P253" i="94"/>
  <c r="N245" i="94"/>
  <c r="P245" i="94"/>
  <c r="P237" i="94"/>
  <c r="N237" i="94"/>
  <c r="N229" i="94"/>
  <c r="P229" i="94"/>
  <c r="N221" i="94"/>
  <c r="P221" i="94"/>
  <c r="N213" i="94"/>
  <c r="P213" i="94"/>
  <c r="P205" i="94"/>
  <c r="N205" i="94"/>
  <c r="N197" i="94"/>
  <c r="P197" i="94"/>
  <c r="N189" i="94"/>
  <c r="P189" i="94"/>
  <c r="N181" i="94"/>
  <c r="P181" i="94"/>
  <c r="P171" i="94"/>
  <c r="N171" i="94"/>
  <c r="N163" i="94"/>
  <c r="P163" i="94"/>
  <c r="N155" i="94"/>
  <c r="P155" i="94"/>
  <c r="N147" i="94"/>
  <c r="P147" i="94"/>
  <c r="P137" i="94"/>
  <c r="N137" i="94"/>
  <c r="P9" i="33"/>
  <c r="P120" i="96"/>
  <c r="P230" i="95"/>
  <c r="P195" i="94"/>
  <c r="N225" i="33"/>
  <c r="P225" i="33"/>
  <c r="N167" i="33"/>
  <c r="P167" i="33"/>
  <c r="N108" i="33"/>
  <c r="P108" i="33"/>
  <c r="N20" i="33"/>
  <c r="P20" i="33"/>
  <c r="N256" i="96"/>
  <c r="P256" i="96"/>
  <c r="N200" i="96"/>
  <c r="P200" i="96"/>
  <c r="N150" i="96"/>
  <c r="P150" i="96"/>
  <c r="N115" i="96"/>
  <c r="P115" i="96"/>
  <c r="N63" i="96"/>
  <c r="P63" i="96"/>
  <c r="N239" i="95"/>
  <c r="P239" i="95"/>
  <c r="N183" i="95"/>
  <c r="P183" i="95"/>
  <c r="N122" i="95"/>
  <c r="P122" i="95"/>
  <c r="N34" i="95"/>
  <c r="P34" i="95"/>
  <c r="N222" i="94"/>
  <c r="P222" i="94"/>
  <c r="N164" i="94"/>
  <c r="P164" i="94"/>
  <c r="N263" i="33"/>
  <c r="P263" i="33"/>
  <c r="N255" i="33"/>
  <c r="P255" i="33"/>
  <c r="N247" i="33"/>
  <c r="P247" i="33"/>
  <c r="N239" i="33"/>
  <c r="P239" i="33"/>
  <c r="N231" i="33"/>
  <c r="P231" i="33"/>
  <c r="N223" i="33"/>
  <c r="P223" i="33"/>
  <c r="N215" i="33"/>
  <c r="P215" i="33"/>
  <c r="N207" i="33"/>
  <c r="P207" i="33"/>
  <c r="N199" i="33"/>
  <c r="P199" i="33"/>
  <c r="N191" i="33"/>
  <c r="P191" i="33"/>
  <c r="N183" i="33"/>
  <c r="P183" i="33"/>
  <c r="N173" i="33"/>
  <c r="P173" i="33"/>
  <c r="N165" i="33"/>
  <c r="P165" i="33"/>
  <c r="N157" i="33"/>
  <c r="P157" i="33"/>
  <c r="N149" i="33"/>
  <c r="P149" i="33"/>
  <c r="N141" i="33"/>
  <c r="P141" i="33"/>
  <c r="N131" i="33"/>
  <c r="P131" i="33"/>
  <c r="N122" i="33"/>
  <c r="P122" i="33"/>
  <c r="N114" i="33"/>
  <c r="P114" i="33"/>
  <c r="N106" i="33"/>
  <c r="P106" i="33"/>
  <c r="N96" i="33"/>
  <c r="P96" i="33"/>
  <c r="N87" i="33"/>
  <c r="P87" i="33"/>
  <c r="N78" i="33"/>
  <c r="P78" i="33"/>
  <c r="N70" i="33"/>
  <c r="P70" i="33"/>
  <c r="N62" i="33"/>
  <c r="P62" i="33"/>
  <c r="N54" i="33"/>
  <c r="P54" i="33"/>
  <c r="N42" i="33"/>
  <c r="P42" i="33"/>
  <c r="N34" i="33"/>
  <c r="P34" i="33"/>
  <c r="N26" i="33"/>
  <c r="P26" i="33"/>
  <c r="N18" i="33"/>
  <c r="P18" i="33"/>
  <c r="N10" i="33"/>
  <c r="P10" i="33"/>
  <c r="N270" i="96"/>
  <c r="P270" i="96"/>
  <c r="N262" i="96"/>
  <c r="P262" i="96"/>
  <c r="N254" i="96"/>
  <c r="P254" i="96"/>
  <c r="N246" i="96"/>
  <c r="P246" i="96"/>
  <c r="N238" i="96"/>
  <c r="P238" i="96"/>
  <c r="N230" i="96"/>
  <c r="P230" i="96"/>
  <c r="N222" i="96"/>
  <c r="P222" i="96"/>
  <c r="N214" i="96"/>
  <c r="P214" i="96"/>
  <c r="N206" i="96"/>
  <c r="P206" i="96"/>
  <c r="N198" i="96"/>
  <c r="P198" i="96"/>
  <c r="N190" i="96"/>
  <c r="P190" i="96"/>
  <c r="N182" i="96"/>
  <c r="P182" i="96"/>
  <c r="N172" i="96"/>
  <c r="P172" i="96"/>
  <c r="N164" i="96"/>
  <c r="P164" i="96"/>
  <c r="P156" i="96"/>
  <c r="N156" i="96"/>
  <c r="N148" i="96"/>
  <c r="P148" i="96"/>
  <c r="N138" i="96"/>
  <c r="P138" i="96"/>
  <c r="N130" i="96"/>
  <c r="P130" i="96"/>
  <c r="N121" i="96"/>
  <c r="P121" i="96"/>
  <c r="N113" i="96"/>
  <c r="P113" i="96"/>
  <c r="N105" i="96"/>
  <c r="P105" i="96"/>
  <c r="N94" i="96"/>
  <c r="P94" i="96"/>
  <c r="N85" i="96"/>
  <c r="P85" i="96"/>
  <c r="N77" i="96"/>
  <c r="P77" i="96"/>
  <c r="N69" i="96"/>
  <c r="P69" i="96"/>
  <c r="N61" i="96"/>
  <c r="P61" i="96"/>
  <c r="N53" i="96"/>
  <c r="P53" i="96"/>
  <c r="N41" i="96"/>
  <c r="P41" i="96"/>
  <c r="N33" i="96"/>
  <c r="P33" i="96"/>
  <c r="N25" i="96"/>
  <c r="P25" i="96"/>
  <c r="N17" i="96"/>
  <c r="P17" i="96"/>
  <c r="N9" i="96"/>
  <c r="P9" i="96"/>
  <c r="N269" i="95"/>
  <c r="P269" i="95"/>
  <c r="N261" i="95"/>
  <c r="P261" i="95"/>
  <c r="N253" i="95"/>
  <c r="P253" i="95"/>
  <c r="N245" i="95"/>
  <c r="P245" i="95"/>
  <c r="N237" i="95"/>
  <c r="P237" i="95"/>
  <c r="N229" i="95"/>
  <c r="P229" i="95"/>
  <c r="N221" i="95"/>
  <c r="P221" i="95"/>
  <c r="N213" i="95"/>
  <c r="P213" i="95"/>
  <c r="N205" i="95"/>
  <c r="P205" i="95"/>
  <c r="N197" i="95"/>
  <c r="P197" i="95"/>
  <c r="N189" i="95"/>
  <c r="P189" i="95"/>
  <c r="N181" i="95"/>
  <c r="P181" i="95"/>
  <c r="N171" i="95"/>
  <c r="P171" i="95"/>
  <c r="N163" i="95"/>
  <c r="P163" i="95"/>
  <c r="N155" i="95"/>
  <c r="P155" i="95"/>
  <c r="N147" i="95"/>
  <c r="P147" i="95"/>
  <c r="N137" i="95"/>
  <c r="P137" i="95"/>
  <c r="N129" i="95"/>
  <c r="P129" i="95"/>
  <c r="N120" i="95"/>
  <c r="P120" i="95"/>
  <c r="N112" i="95"/>
  <c r="P112" i="95"/>
  <c r="N104" i="95"/>
  <c r="P104" i="95"/>
  <c r="N93" i="95"/>
  <c r="P93" i="95"/>
  <c r="N84" i="95"/>
  <c r="P84" i="95"/>
  <c r="N76" i="95"/>
  <c r="P76" i="95"/>
  <c r="N68" i="95"/>
  <c r="P68" i="95"/>
  <c r="N60" i="95"/>
  <c r="P60" i="95"/>
  <c r="N52" i="95"/>
  <c r="P52" i="95"/>
  <c r="N40" i="95"/>
  <c r="P40" i="95"/>
  <c r="N32" i="95"/>
  <c r="P32" i="95"/>
  <c r="N24" i="95"/>
  <c r="P24" i="95"/>
  <c r="N16" i="95"/>
  <c r="P16" i="95"/>
  <c r="N8" i="95"/>
  <c r="P8" i="95"/>
  <c r="N268" i="94"/>
  <c r="P268" i="94"/>
  <c r="N260" i="94"/>
  <c r="P260" i="94"/>
  <c r="N252" i="94"/>
  <c r="P252" i="94"/>
  <c r="N244" i="94"/>
  <c r="P244" i="94"/>
  <c r="N236" i="94"/>
  <c r="P236" i="94"/>
  <c r="N228" i="94"/>
  <c r="P228" i="94"/>
  <c r="N220" i="94"/>
  <c r="P220" i="94"/>
  <c r="N212" i="94"/>
  <c r="P212" i="94"/>
  <c r="N204" i="94"/>
  <c r="P204" i="94"/>
  <c r="N196" i="94"/>
  <c r="P196" i="94"/>
  <c r="N188" i="94"/>
  <c r="P188" i="94"/>
  <c r="N180" i="94"/>
  <c r="P180" i="94"/>
  <c r="N170" i="94"/>
  <c r="P170" i="94"/>
  <c r="N162" i="94"/>
  <c r="P162" i="94"/>
  <c r="N154" i="94"/>
  <c r="P154" i="94"/>
  <c r="N146" i="94"/>
  <c r="P146" i="94"/>
  <c r="N136" i="94"/>
  <c r="P136" i="94"/>
  <c r="N128" i="94"/>
  <c r="P128" i="94"/>
  <c r="N119" i="94"/>
  <c r="P119" i="94"/>
  <c r="N111" i="94"/>
  <c r="P111" i="94"/>
  <c r="N103" i="94"/>
  <c r="P103" i="94"/>
  <c r="N92" i="94"/>
  <c r="P92" i="94"/>
  <c r="N83" i="94"/>
  <c r="P83" i="94"/>
  <c r="N75" i="94"/>
  <c r="P75" i="94"/>
  <c r="N67" i="94"/>
  <c r="P67" i="94"/>
  <c r="N59" i="94"/>
  <c r="P59" i="94"/>
  <c r="N51" i="94"/>
  <c r="P51" i="94"/>
  <c r="N39" i="94"/>
  <c r="P39" i="94"/>
  <c r="N31" i="94"/>
  <c r="P31" i="94"/>
  <c r="N23" i="94"/>
  <c r="P23" i="94"/>
  <c r="N15" i="94"/>
  <c r="P15" i="94"/>
  <c r="N7" i="94"/>
  <c r="P7" i="94"/>
  <c r="N267" i="93"/>
  <c r="P267" i="93"/>
  <c r="N259" i="93"/>
  <c r="P259" i="93"/>
  <c r="N41" i="95"/>
  <c r="P246" i="33"/>
  <c r="P84" i="96"/>
  <c r="P170" i="95"/>
  <c r="P127" i="94"/>
  <c r="N265" i="33"/>
  <c r="P265" i="33"/>
  <c r="N209" i="33"/>
  <c r="P209" i="33"/>
  <c r="N151" i="33"/>
  <c r="P151" i="33"/>
  <c r="N89" i="33"/>
  <c r="P89" i="33"/>
  <c r="N28" i="33"/>
  <c r="P28" i="33"/>
  <c r="N216" i="96"/>
  <c r="P216" i="96"/>
  <c r="N158" i="96"/>
  <c r="P158" i="96"/>
  <c r="N79" i="96"/>
  <c r="P79" i="96"/>
  <c r="N27" i="96"/>
  <c r="P27" i="96"/>
  <c r="N231" i="95"/>
  <c r="P231" i="95"/>
  <c r="N173" i="95"/>
  <c r="P173" i="95"/>
  <c r="N114" i="95"/>
  <c r="P114" i="95"/>
  <c r="N42" i="95"/>
  <c r="P42" i="95"/>
  <c r="N230" i="94"/>
  <c r="P230" i="94"/>
  <c r="N172" i="94"/>
  <c r="P172" i="94"/>
  <c r="N270" i="33"/>
  <c r="P270" i="33"/>
  <c r="N262" i="33"/>
  <c r="P262" i="33"/>
  <c r="N254" i="33"/>
  <c r="P254" i="33"/>
  <c r="N238" i="33"/>
  <c r="P238" i="33"/>
  <c r="N230" i="33"/>
  <c r="P230" i="33"/>
  <c r="N222" i="33"/>
  <c r="P222" i="33"/>
  <c r="N206" i="33"/>
  <c r="P206" i="33"/>
  <c r="N198" i="33"/>
  <c r="P198" i="33"/>
  <c r="N190" i="33"/>
  <c r="P190" i="33"/>
  <c r="N172" i="33"/>
  <c r="P172" i="33"/>
  <c r="N164" i="33"/>
  <c r="P164" i="33"/>
  <c r="N156" i="33"/>
  <c r="P156" i="33"/>
  <c r="N138" i="33"/>
  <c r="P138" i="33"/>
  <c r="N130" i="33"/>
  <c r="P130" i="33"/>
  <c r="N121" i="33"/>
  <c r="P121" i="33"/>
  <c r="N105" i="33"/>
  <c r="P105" i="33"/>
  <c r="N94" i="33"/>
  <c r="P94" i="33"/>
  <c r="N85" i="33"/>
  <c r="P85" i="33"/>
  <c r="N69" i="33"/>
  <c r="P69" i="33"/>
  <c r="N61" i="33"/>
  <c r="P61" i="33"/>
  <c r="N53" i="33"/>
  <c r="P53" i="33"/>
  <c r="N33" i="33"/>
  <c r="P33" i="33"/>
  <c r="N25" i="33"/>
  <c r="P25" i="33"/>
  <c r="N17" i="33"/>
  <c r="P17" i="33"/>
  <c r="N269" i="96"/>
  <c r="P269" i="96"/>
  <c r="N261" i="96"/>
  <c r="P261" i="96"/>
  <c r="N245" i="96"/>
  <c r="P245" i="96"/>
  <c r="N237" i="96"/>
  <c r="P237" i="96"/>
  <c r="N229" i="96"/>
  <c r="P229" i="96"/>
  <c r="N213" i="96"/>
  <c r="P213" i="96"/>
  <c r="N205" i="96"/>
  <c r="P205" i="96"/>
  <c r="N197" i="96"/>
  <c r="P197" i="96"/>
  <c r="N181" i="96"/>
  <c r="P181" i="96"/>
  <c r="N171" i="96"/>
  <c r="P171" i="96"/>
  <c r="N163" i="96"/>
  <c r="P163" i="96"/>
  <c r="N147" i="96"/>
  <c r="P147" i="96"/>
  <c r="N137" i="96"/>
  <c r="P137" i="96"/>
  <c r="N129" i="96"/>
  <c r="P129" i="96"/>
  <c r="N112" i="96"/>
  <c r="P112" i="96"/>
  <c r="N104" i="96"/>
  <c r="P104" i="96"/>
  <c r="N93" i="96"/>
  <c r="P93" i="96"/>
  <c r="N76" i="96"/>
  <c r="P76" i="96"/>
  <c r="N68" i="96"/>
  <c r="P68" i="96"/>
  <c r="N60" i="96"/>
  <c r="P60" i="96"/>
  <c r="N40" i="96"/>
  <c r="P40" i="96"/>
  <c r="N32" i="96"/>
  <c r="P32" i="96"/>
  <c r="N24" i="96"/>
  <c r="P24" i="96"/>
  <c r="N8" i="96"/>
  <c r="P8" i="96"/>
  <c r="N268" i="95"/>
  <c r="P268" i="95"/>
  <c r="N260" i="95"/>
  <c r="P260" i="95"/>
  <c r="N252" i="95"/>
  <c r="P252" i="95"/>
  <c r="N244" i="95"/>
  <c r="P244" i="95"/>
  <c r="N236" i="95"/>
  <c r="P236" i="95"/>
  <c r="N228" i="95"/>
  <c r="P228" i="95"/>
  <c r="N220" i="95"/>
  <c r="P220" i="95"/>
  <c r="N212" i="95"/>
  <c r="P212" i="95"/>
  <c r="N204" i="95"/>
  <c r="P204" i="95"/>
  <c r="N196" i="95"/>
  <c r="P196" i="95"/>
  <c r="N188" i="95"/>
  <c r="P188" i="95"/>
  <c r="N180" i="95"/>
  <c r="P180" i="95"/>
  <c r="N162" i="95"/>
  <c r="P162" i="95"/>
  <c r="N154" i="95"/>
  <c r="P154" i="95"/>
  <c r="N146" i="95"/>
  <c r="P146" i="95"/>
  <c r="N136" i="95"/>
  <c r="P136" i="95"/>
  <c r="N128" i="95"/>
  <c r="P128" i="95"/>
  <c r="N119" i="95"/>
  <c r="P119" i="95"/>
  <c r="N111" i="95"/>
  <c r="P111" i="95"/>
  <c r="N92" i="95"/>
  <c r="P92" i="95"/>
  <c r="N83" i="95"/>
  <c r="P83" i="95"/>
  <c r="N75" i="95"/>
  <c r="P75" i="95"/>
  <c r="N67" i="95"/>
  <c r="P67" i="95"/>
  <c r="N59" i="95"/>
  <c r="P59" i="95"/>
  <c r="N51" i="95"/>
  <c r="P51" i="95"/>
  <c r="N39" i="95"/>
  <c r="P39" i="95"/>
  <c r="N23" i="95"/>
  <c r="P23" i="95"/>
  <c r="N15" i="95"/>
  <c r="P15" i="95"/>
  <c r="N7" i="95"/>
  <c r="P7" i="95"/>
  <c r="N267" i="94"/>
  <c r="P267" i="94"/>
  <c r="N251" i="94"/>
  <c r="P251" i="94"/>
  <c r="N243" i="94"/>
  <c r="P243" i="94"/>
  <c r="N235" i="94"/>
  <c r="P235" i="94"/>
  <c r="N227" i="94"/>
  <c r="P227" i="94"/>
  <c r="N219" i="94"/>
  <c r="P219" i="94"/>
  <c r="N211" i="94"/>
  <c r="P211" i="94"/>
  <c r="N203" i="94"/>
  <c r="P203" i="94"/>
  <c r="N187" i="94"/>
  <c r="P187" i="94"/>
  <c r="N179" i="94"/>
  <c r="P179" i="94"/>
  <c r="N169" i="94"/>
  <c r="P169" i="94"/>
  <c r="N161" i="94"/>
  <c r="P161" i="94"/>
  <c r="N153" i="94"/>
  <c r="P153" i="94"/>
  <c r="N145" i="94"/>
  <c r="P145" i="94"/>
  <c r="N135" i="94"/>
  <c r="P135" i="94"/>
  <c r="N118" i="94"/>
  <c r="P118" i="94"/>
  <c r="N110" i="94"/>
  <c r="P110" i="94"/>
  <c r="N102" i="94"/>
  <c r="P102" i="94"/>
  <c r="N91" i="94"/>
  <c r="P91" i="94"/>
  <c r="N82" i="94"/>
  <c r="P82" i="94"/>
  <c r="N74" i="94"/>
  <c r="P74" i="94"/>
  <c r="N66" i="94"/>
  <c r="P66" i="94"/>
  <c r="N50" i="94"/>
  <c r="P50" i="94"/>
  <c r="N38" i="94"/>
  <c r="P38" i="94"/>
  <c r="N30" i="94"/>
  <c r="P30" i="94"/>
  <c r="N22" i="94"/>
  <c r="P22" i="94"/>
  <c r="N14" i="94"/>
  <c r="P14" i="94"/>
  <c r="N6" i="94"/>
  <c r="P6" i="94"/>
  <c r="N266" i="93"/>
  <c r="P266" i="93"/>
  <c r="N258" i="93"/>
  <c r="P258" i="93"/>
  <c r="N250" i="93"/>
  <c r="P250" i="93"/>
  <c r="N242" i="93"/>
  <c r="P242" i="93"/>
  <c r="N234" i="93"/>
  <c r="P234" i="93"/>
  <c r="N226" i="93"/>
  <c r="P226" i="93"/>
  <c r="P214" i="33"/>
  <c r="P52" i="96"/>
  <c r="P103" i="95"/>
  <c r="P58" i="94"/>
  <c r="N257" i="33"/>
  <c r="P257" i="33"/>
  <c r="N201" i="33"/>
  <c r="P201" i="33"/>
  <c r="N143" i="33"/>
  <c r="P143" i="33"/>
  <c r="N80" i="33"/>
  <c r="P80" i="33"/>
  <c r="N45" i="33"/>
  <c r="P45" i="33"/>
  <c r="N232" i="96"/>
  <c r="P232" i="96"/>
  <c r="N184" i="96"/>
  <c r="P184" i="96"/>
  <c r="P124" i="96"/>
  <c r="N124" i="96"/>
  <c r="P19" i="96"/>
  <c r="N19" i="96"/>
  <c r="N255" i="95"/>
  <c r="P255" i="95"/>
  <c r="N191" i="95"/>
  <c r="P191" i="95"/>
  <c r="N131" i="95"/>
  <c r="P131" i="95"/>
  <c r="N78" i="95"/>
  <c r="P78" i="95"/>
  <c r="N18" i="95"/>
  <c r="P18" i="95"/>
  <c r="N254" i="94"/>
  <c r="P254" i="94"/>
  <c r="N206" i="94"/>
  <c r="P206" i="94"/>
  <c r="N148" i="94"/>
  <c r="P148" i="94"/>
  <c r="N269" i="33"/>
  <c r="P269" i="33"/>
  <c r="N261" i="33"/>
  <c r="P261" i="33"/>
  <c r="N253" i="33"/>
  <c r="P253" i="33"/>
  <c r="N245" i="33"/>
  <c r="P245" i="33"/>
  <c r="N237" i="33"/>
  <c r="P237" i="33"/>
  <c r="N229" i="33"/>
  <c r="P229" i="33"/>
  <c r="N221" i="33"/>
  <c r="P221" i="33"/>
  <c r="N213" i="33"/>
  <c r="P213" i="33"/>
  <c r="N205" i="33"/>
  <c r="P205" i="33"/>
  <c r="N197" i="33"/>
  <c r="P197" i="33"/>
  <c r="N189" i="33"/>
  <c r="P189" i="33"/>
  <c r="N181" i="33"/>
  <c r="P181" i="33"/>
  <c r="N171" i="33"/>
  <c r="P171" i="33"/>
  <c r="N163" i="33"/>
  <c r="P163" i="33"/>
  <c r="N155" i="33"/>
  <c r="P155" i="33"/>
  <c r="N147" i="33"/>
  <c r="P147" i="33"/>
  <c r="N137" i="33"/>
  <c r="P137" i="33"/>
  <c r="N129" i="33"/>
  <c r="P129" i="33"/>
  <c r="N120" i="33"/>
  <c r="P120" i="33"/>
  <c r="N112" i="33"/>
  <c r="P112" i="33"/>
  <c r="N104" i="33"/>
  <c r="P104" i="33"/>
  <c r="N93" i="33"/>
  <c r="P93" i="33"/>
  <c r="N84" i="33"/>
  <c r="P84" i="33"/>
  <c r="N76" i="33"/>
  <c r="P76" i="33"/>
  <c r="N68" i="33"/>
  <c r="P68" i="33"/>
  <c r="N60" i="33"/>
  <c r="P60" i="33"/>
  <c r="N52" i="33"/>
  <c r="P52" i="33"/>
  <c r="N40" i="33"/>
  <c r="P40" i="33"/>
  <c r="N32" i="33"/>
  <c r="P32" i="33"/>
  <c r="N24" i="33"/>
  <c r="P24" i="33"/>
  <c r="N16" i="33"/>
  <c r="P16" i="33"/>
  <c r="N8" i="33"/>
  <c r="P8" i="33"/>
  <c r="N268" i="96"/>
  <c r="P268" i="96"/>
  <c r="N260" i="96"/>
  <c r="P260" i="96"/>
  <c r="N252" i="96"/>
  <c r="P252" i="96"/>
  <c r="N244" i="96"/>
  <c r="P244" i="96"/>
  <c r="N236" i="96"/>
  <c r="P236" i="96"/>
  <c r="N228" i="96"/>
  <c r="P228" i="96"/>
  <c r="N220" i="96"/>
  <c r="P220" i="96"/>
  <c r="N212" i="96"/>
  <c r="P212" i="96"/>
  <c r="N204" i="96"/>
  <c r="P204" i="96"/>
  <c r="N196" i="96"/>
  <c r="P196" i="96"/>
  <c r="N188" i="96"/>
  <c r="P188" i="96"/>
  <c r="N180" i="96"/>
  <c r="P180" i="96"/>
  <c r="N170" i="96"/>
  <c r="P170" i="96"/>
  <c r="N162" i="96"/>
  <c r="P162" i="96"/>
  <c r="N154" i="96"/>
  <c r="P154" i="96"/>
  <c r="N146" i="96"/>
  <c r="P146" i="96"/>
  <c r="N136" i="96"/>
  <c r="P136" i="96"/>
  <c r="N128" i="96"/>
  <c r="P128" i="96"/>
  <c r="N119" i="96"/>
  <c r="P119" i="96"/>
  <c r="N111" i="96"/>
  <c r="P111" i="96"/>
  <c r="N103" i="96"/>
  <c r="P103" i="96"/>
  <c r="N92" i="96"/>
  <c r="P92" i="96"/>
  <c r="N83" i="96"/>
  <c r="P83" i="96"/>
  <c r="N75" i="96"/>
  <c r="P75" i="96"/>
  <c r="N67" i="96"/>
  <c r="P67" i="96"/>
  <c r="N59" i="96"/>
  <c r="P59" i="96"/>
  <c r="N51" i="96"/>
  <c r="P51" i="96"/>
  <c r="N39" i="96"/>
  <c r="P39" i="96"/>
  <c r="N31" i="96"/>
  <c r="P31" i="96"/>
  <c r="N23" i="96"/>
  <c r="P23" i="96"/>
  <c r="N15" i="96"/>
  <c r="P15" i="96"/>
  <c r="N7" i="96"/>
  <c r="P7" i="96"/>
  <c r="N267" i="95"/>
  <c r="P267" i="95"/>
  <c r="N259" i="95"/>
  <c r="P259" i="95"/>
  <c r="N251" i="95"/>
  <c r="P251" i="95"/>
  <c r="N243" i="95"/>
  <c r="P243" i="95"/>
  <c r="N235" i="95"/>
  <c r="P235" i="95"/>
  <c r="N227" i="95"/>
  <c r="P227" i="95"/>
  <c r="N219" i="95"/>
  <c r="P219" i="95"/>
  <c r="N211" i="95"/>
  <c r="P211" i="95"/>
  <c r="N203" i="95"/>
  <c r="P203" i="95"/>
  <c r="N195" i="95"/>
  <c r="P195" i="95"/>
  <c r="N187" i="95"/>
  <c r="P187" i="95"/>
  <c r="N179" i="95"/>
  <c r="P179" i="95"/>
  <c r="N169" i="95"/>
  <c r="P169" i="95"/>
  <c r="N161" i="95"/>
  <c r="P161" i="95"/>
  <c r="N153" i="95"/>
  <c r="P153" i="95"/>
  <c r="N145" i="95"/>
  <c r="P145" i="95"/>
  <c r="N135" i="95"/>
  <c r="P135" i="95"/>
  <c r="N127" i="95"/>
  <c r="P127" i="95"/>
  <c r="N118" i="95"/>
  <c r="P118" i="95"/>
  <c r="N110" i="95"/>
  <c r="P110" i="95"/>
  <c r="N102" i="95"/>
  <c r="P102" i="95"/>
  <c r="N91" i="95"/>
  <c r="P91" i="95"/>
  <c r="N82" i="95"/>
  <c r="P82" i="95"/>
  <c r="N74" i="95"/>
  <c r="P74" i="95"/>
  <c r="N66" i="95"/>
  <c r="P66" i="95"/>
  <c r="N58" i="95"/>
  <c r="P58" i="95"/>
  <c r="N50" i="95"/>
  <c r="P50" i="95"/>
  <c r="N38" i="95"/>
  <c r="P38" i="95"/>
  <c r="N30" i="95"/>
  <c r="P30" i="95"/>
  <c r="N22" i="95"/>
  <c r="P22" i="95"/>
  <c r="N14" i="95"/>
  <c r="P14" i="95"/>
  <c r="N6" i="95"/>
  <c r="P6" i="95"/>
  <c r="N266" i="94"/>
  <c r="P266" i="94"/>
  <c r="N258" i="94"/>
  <c r="P258" i="94"/>
  <c r="N250" i="94"/>
  <c r="P250" i="94"/>
  <c r="N242" i="94"/>
  <c r="P242" i="94"/>
  <c r="N234" i="94"/>
  <c r="P234" i="94"/>
  <c r="N226" i="94"/>
  <c r="P226" i="94"/>
  <c r="N218" i="94"/>
  <c r="P218" i="94"/>
  <c r="N210" i="94"/>
  <c r="P210" i="94"/>
  <c r="N202" i="94"/>
  <c r="P202" i="94"/>
  <c r="N194" i="94"/>
  <c r="P194" i="94"/>
  <c r="N186" i="94"/>
  <c r="P186" i="94"/>
  <c r="N176" i="94"/>
  <c r="P176" i="94"/>
  <c r="N168" i="94"/>
  <c r="P168" i="94"/>
  <c r="N160" i="94"/>
  <c r="P160" i="94"/>
  <c r="N152" i="94"/>
  <c r="P152" i="94"/>
  <c r="N144" i="94"/>
  <c r="P144" i="94"/>
  <c r="P182" i="33"/>
  <c r="P16" i="96"/>
  <c r="P31" i="95"/>
  <c r="N233" i="33"/>
  <c r="P233" i="33"/>
  <c r="N159" i="33"/>
  <c r="P159" i="33"/>
  <c r="N98" i="33"/>
  <c r="P98" i="33"/>
  <c r="N64" i="33"/>
  <c r="P64" i="33"/>
  <c r="N264" i="96"/>
  <c r="P264" i="96"/>
  <c r="N208" i="96"/>
  <c r="P208" i="96"/>
  <c r="N142" i="96"/>
  <c r="P142" i="96"/>
  <c r="P88" i="96"/>
  <c r="N88" i="96"/>
  <c r="N43" i="96"/>
  <c r="P43" i="96"/>
  <c r="P263" i="95"/>
  <c r="N263" i="95"/>
  <c r="N207" i="95"/>
  <c r="P207" i="95"/>
  <c r="N157" i="95"/>
  <c r="P157" i="95"/>
  <c r="N87" i="95"/>
  <c r="P87" i="95"/>
  <c r="N10" i="95"/>
  <c r="P10" i="95"/>
  <c r="N246" i="94"/>
  <c r="P246" i="94"/>
  <c r="N190" i="94"/>
  <c r="P190" i="94"/>
  <c r="N130" i="94"/>
  <c r="P130" i="94"/>
  <c r="N268" i="33"/>
  <c r="P268" i="33"/>
  <c r="N260" i="33"/>
  <c r="P260" i="33"/>
  <c r="N252" i="33"/>
  <c r="P252" i="33"/>
  <c r="N244" i="33"/>
  <c r="P244" i="33"/>
  <c r="N236" i="33"/>
  <c r="P236" i="33"/>
  <c r="N228" i="33"/>
  <c r="P228" i="33"/>
  <c r="N220" i="33"/>
  <c r="P220" i="33"/>
  <c r="N212" i="33"/>
  <c r="P212" i="33"/>
  <c r="N204" i="33"/>
  <c r="P204" i="33"/>
  <c r="N196" i="33"/>
  <c r="P196" i="33"/>
  <c r="N188" i="33"/>
  <c r="P188" i="33"/>
  <c r="N180" i="33"/>
  <c r="P180" i="33"/>
  <c r="N170" i="33"/>
  <c r="P170" i="33"/>
  <c r="N162" i="33"/>
  <c r="P162" i="33"/>
  <c r="N154" i="33"/>
  <c r="P154" i="33"/>
  <c r="N146" i="33"/>
  <c r="P146" i="33"/>
  <c r="N136" i="33"/>
  <c r="P136" i="33"/>
  <c r="N128" i="33"/>
  <c r="P128" i="33"/>
  <c r="N119" i="33"/>
  <c r="P119" i="33"/>
  <c r="N111" i="33"/>
  <c r="P111" i="33"/>
  <c r="N103" i="33"/>
  <c r="P103" i="33"/>
  <c r="N92" i="33"/>
  <c r="P92" i="33"/>
  <c r="N83" i="33"/>
  <c r="P83" i="33"/>
  <c r="N75" i="33"/>
  <c r="P75" i="33"/>
  <c r="N67" i="33"/>
  <c r="P67" i="33"/>
  <c r="N59" i="33"/>
  <c r="P59" i="33"/>
  <c r="N51" i="33"/>
  <c r="P51" i="33"/>
  <c r="N39" i="33"/>
  <c r="P39" i="33"/>
  <c r="N31" i="33"/>
  <c r="P31" i="33"/>
  <c r="N23" i="33"/>
  <c r="P23" i="33"/>
  <c r="N15" i="33"/>
  <c r="P15" i="33"/>
  <c r="N7" i="33"/>
  <c r="P7" i="33"/>
  <c r="N267" i="96"/>
  <c r="P267" i="96"/>
  <c r="N259" i="96"/>
  <c r="P259" i="96"/>
  <c r="N251" i="96"/>
  <c r="P251" i="96"/>
  <c r="N243" i="96"/>
  <c r="P243" i="96"/>
  <c r="N235" i="96"/>
  <c r="P235" i="96"/>
  <c r="N227" i="96"/>
  <c r="P227" i="96"/>
  <c r="N219" i="96"/>
  <c r="P219" i="96"/>
  <c r="N211" i="96"/>
  <c r="P211" i="96"/>
  <c r="N203" i="96"/>
  <c r="P203" i="96"/>
  <c r="N195" i="96"/>
  <c r="P195" i="96"/>
  <c r="N187" i="96"/>
  <c r="P187" i="96"/>
  <c r="N179" i="96"/>
  <c r="P179" i="96"/>
  <c r="N169" i="96"/>
  <c r="P169" i="96"/>
  <c r="N161" i="96"/>
  <c r="P161" i="96"/>
  <c r="N153" i="96"/>
  <c r="P153" i="96"/>
  <c r="N145" i="96"/>
  <c r="P145" i="96"/>
  <c r="N135" i="96"/>
  <c r="P135" i="96"/>
  <c r="N127" i="96"/>
  <c r="P127" i="96"/>
  <c r="N118" i="96"/>
  <c r="P118" i="96"/>
  <c r="N110" i="96"/>
  <c r="P110" i="96"/>
  <c r="N102" i="96"/>
  <c r="P102" i="96"/>
  <c r="N91" i="96"/>
  <c r="P91" i="96"/>
  <c r="N82" i="96"/>
  <c r="P82" i="96"/>
  <c r="N74" i="96"/>
  <c r="P74" i="96"/>
  <c r="N66" i="96"/>
  <c r="P66" i="96"/>
  <c r="N58" i="96"/>
  <c r="P58" i="96"/>
  <c r="N50" i="96"/>
  <c r="P50" i="96"/>
  <c r="N38" i="96"/>
  <c r="P38" i="96"/>
  <c r="N30" i="96"/>
  <c r="P30" i="96"/>
  <c r="N22" i="96"/>
  <c r="P22" i="96"/>
  <c r="N14" i="96"/>
  <c r="P14" i="96"/>
  <c r="N6" i="96"/>
  <c r="P6" i="96"/>
  <c r="N266" i="95"/>
  <c r="P266" i="95"/>
  <c r="N258" i="95"/>
  <c r="P258" i="95"/>
  <c r="N250" i="95"/>
  <c r="P250" i="95"/>
  <c r="N242" i="95"/>
  <c r="P242" i="95"/>
  <c r="N234" i="95"/>
  <c r="P234" i="95"/>
  <c r="N226" i="95"/>
  <c r="P226" i="95"/>
  <c r="N218" i="95"/>
  <c r="P218" i="95"/>
  <c r="N210" i="95"/>
  <c r="P210" i="95"/>
  <c r="N202" i="95"/>
  <c r="P202" i="95"/>
  <c r="N194" i="95"/>
  <c r="P194" i="95"/>
  <c r="N186" i="95"/>
  <c r="P186" i="95"/>
  <c r="N176" i="95"/>
  <c r="P176" i="95"/>
  <c r="N168" i="95"/>
  <c r="P168" i="95"/>
  <c r="N160" i="95"/>
  <c r="P160" i="95"/>
  <c r="N152" i="95"/>
  <c r="P152" i="95"/>
  <c r="N144" i="95"/>
  <c r="P144" i="95"/>
  <c r="N134" i="95"/>
  <c r="P134" i="95"/>
  <c r="N126" i="95"/>
  <c r="P126" i="95"/>
  <c r="N117" i="95"/>
  <c r="P117" i="95"/>
  <c r="N109" i="95"/>
  <c r="P109" i="95"/>
  <c r="N101" i="95"/>
  <c r="P101" i="95"/>
  <c r="N90" i="95"/>
  <c r="P90" i="95"/>
  <c r="N81" i="95"/>
  <c r="P81" i="95"/>
  <c r="N73" i="95"/>
  <c r="P73" i="95"/>
  <c r="N65" i="95"/>
  <c r="P65" i="95"/>
  <c r="N57" i="95"/>
  <c r="P57" i="95"/>
  <c r="N49" i="95"/>
  <c r="P49" i="95"/>
  <c r="N37" i="95"/>
  <c r="P37" i="95"/>
  <c r="N29" i="95"/>
  <c r="P29" i="95"/>
  <c r="N21" i="95"/>
  <c r="P21" i="95"/>
  <c r="N13" i="95"/>
  <c r="P13" i="95"/>
  <c r="N265" i="94"/>
  <c r="P265" i="94"/>
  <c r="N257" i="94"/>
  <c r="P257" i="94"/>
  <c r="N249" i="94"/>
  <c r="P249" i="94"/>
  <c r="N241" i="94"/>
  <c r="P241" i="94"/>
  <c r="N233" i="94"/>
  <c r="P233" i="94"/>
  <c r="N225" i="94"/>
  <c r="P225" i="94"/>
  <c r="N217" i="94"/>
  <c r="P217" i="94"/>
  <c r="N209" i="94"/>
  <c r="P209" i="94"/>
  <c r="N201" i="94"/>
  <c r="P201" i="94"/>
  <c r="N193" i="94"/>
  <c r="P193" i="94"/>
  <c r="N185" i="94"/>
  <c r="P185" i="94"/>
  <c r="N175" i="94"/>
  <c r="P175" i="94"/>
  <c r="P148" i="33"/>
  <c r="P253" i="96"/>
  <c r="N241" i="33"/>
  <c r="P241" i="33"/>
  <c r="N193" i="33"/>
  <c r="P193" i="33"/>
  <c r="N133" i="33"/>
  <c r="P133" i="33"/>
  <c r="N72" i="33"/>
  <c r="P72" i="33"/>
  <c r="N36" i="33"/>
  <c r="P36" i="33"/>
  <c r="N224" i="96"/>
  <c r="P224" i="96"/>
  <c r="N166" i="96"/>
  <c r="P166" i="96"/>
  <c r="P71" i="96"/>
  <c r="N71" i="96"/>
  <c r="N11" i="96"/>
  <c r="P11" i="96"/>
  <c r="N247" i="95"/>
  <c r="P247" i="95"/>
  <c r="N199" i="95"/>
  <c r="P199" i="95"/>
  <c r="N141" i="95"/>
  <c r="P141" i="95"/>
  <c r="N70" i="95"/>
  <c r="P70" i="95"/>
  <c r="N54" i="95"/>
  <c r="P54" i="95"/>
  <c r="N238" i="94"/>
  <c r="P238" i="94"/>
  <c r="N198" i="94"/>
  <c r="P198" i="94"/>
  <c r="N156" i="94"/>
  <c r="P156" i="94"/>
  <c r="N259" i="33"/>
  <c r="P259" i="33"/>
  <c r="N243" i="33"/>
  <c r="P243" i="33"/>
  <c r="N227" i="33"/>
  <c r="P227" i="33"/>
  <c r="N211" i="33"/>
  <c r="P211" i="33"/>
  <c r="N203" i="33"/>
  <c r="P203" i="33"/>
  <c r="N187" i="33"/>
  <c r="P187" i="33"/>
  <c r="N161" i="33"/>
  <c r="P161" i="33"/>
  <c r="N145" i="33"/>
  <c r="P145" i="33"/>
  <c r="N127" i="33"/>
  <c r="P127" i="33"/>
  <c r="N110" i="33"/>
  <c r="P110" i="33"/>
  <c r="N91" i="33"/>
  <c r="P91" i="33"/>
  <c r="N82" i="33"/>
  <c r="P82" i="33"/>
  <c r="N66" i="33"/>
  <c r="P66" i="33"/>
  <c r="N50" i="33"/>
  <c r="P50" i="33"/>
  <c r="N30" i="33"/>
  <c r="P30" i="33"/>
  <c r="N6" i="33"/>
  <c r="P6" i="33"/>
  <c r="N266" i="96"/>
  <c r="P266" i="96"/>
  <c r="N250" i="96"/>
  <c r="P250" i="96"/>
  <c r="N234" i="96"/>
  <c r="P234" i="96"/>
  <c r="N218" i="96"/>
  <c r="P218" i="96"/>
  <c r="N210" i="96"/>
  <c r="P210" i="96"/>
  <c r="N194" i="96"/>
  <c r="P194" i="96"/>
  <c r="N176" i="96"/>
  <c r="P176" i="96"/>
  <c r="N152" i="96"/>
  <c r="P152" i="96"/>
  <c r="N134" i="96"/>
  <c r="P134" i="96"/>
  <c r="N117" i="96"/>
  <c r="P117" i="96"/>
  <c r="N90" i="96"/>
  <c r="P90" i="96"/>
  <c r="N65" i="96"/>
  <c r="P65" i="96"/>
  <c r="N37" i="96"/>
  <c r="P37" i="96"/>
  <c r="N13" i="96"/>
  <c r="P13" i="96"/>
  <c r="N257" i="95"/>
  <c r="P257" i="95"/>
  <c r="N241" i="95"/>
  <c r="P241" i="95"/>
  <c r="P225" i="95"/>
  <c r="N225" i="95"/>
  <c r="N209" i="95"/>
  <c r="P209" i="95"/>
  <c r="N193" i="95"/>
  <c r="P193" i="95"/>
  <c r="N167" i="95"/>
  <c r="P167" i="95"/>
  <c r="N143" i="95"/>
  <c r="P143" i="95"/>
  <c r="N116" i="95"/>
  <c r="P116" i="95"/>
  <c r="N98" i="95"/>
  <c r="P98" i="95"/>
  <c r="N89" i="95"/>
  <c r="P89" i="95"/>
  <c r="N72" i="95"/>
  <c r="P72" i="95"/>
  <c r="N56" i="95"/>
  <c r="P56" i="95"/>
  <c r="N36" i="95"/>
  <c r="P36" i="95"/>
  <c r="N20" i="95"/>
  <c r="P20" i="95"/>
  <c r="N256" i="94"/>
  <c r="P256" i="94"/>
  <c r="N232" i="94"/>
  <c r="P232" i="94"/>
  <c r="N216" i="94"/>
  <c r="P216" i="94"/>
  <c r="N192" i="94"/>
  <c r="P192" i="94"/>
  <c r="N174" i="94"/>
  <c r="P174" i="94"/>
  <c r="N158" i="94"/>
  <c r="P158" i="94"/>
  <c r="N132" i="94"/>
  <c r="P132" i="94"/>
  <c r="N115" i="94"/>
  <c r="P115" i="94"/>
  <c r="N97" i="94"/>
  <c r="P97" i="94"/>
  <c r="N79" i="94"/>
  <c r="P79" i="94"/>
  <c r="N55" i="94"/>
  <c r="P55" i="94"/>
  <c r="N35" i="94"/>
  <c r="P35" i="94"/>
  <c r="N19" i="94"/>
  <c r="P19" i="94"/>
  <c r="N263" i="93"/>
  <c r="P263" i="93"/>
  <c r="N247" i="93"/>
  <c r="P247" i="93"/>
  <c r="N231" i="93"/>
  <c r="P231" i="93"/>
  <c r="N215" i="93"/>
  <c r="P215" i="93"/>
  <c r="N199" i="93"/>
  <c r="P199" i="93"/>
  <c r="N173" i="93"/>
  <c r="P173" i="93"/>
  <c r="N157" i="93"/>
  <c r="P157" i="93"/>
  <c r="N141" i="93"/>
  <c r="P141" i="93"/>
  <c r="N122" i="93"/>
  <c r="P122" i="93"/>
  <c r="N96" i="93"/>
  <c r="P96" i="93"/>
  <c r="N78" i="93"/>
  <c r="P78" i="93"/>
  <c r="N62" i="93"/>
  <c r="P62" i="93"/>
  <c r="N42" i="93"/>
  <c r="P42" i="93"/>
  <c r="N26" i="93"/>
  <c r="P26" i="93"/>
  <c r="N10" i="93"/>
  <c r="P10" i="93"/>
  <c r="N254" i="92"/>
  <c r="P254" i="92"/>
  <c r="N238" i="92"/>
  <c r="P238" i="92"/>
  <c r="N222" i="92"/>
  <c r="P222" i="92"/>
  <c r="N198" i="92"/>
  <c r="P198" i="92"/>
  <c r="N182" i="92"/>
  <c r="P182" i="92"/>
  <c r="N164" i="92"/>
  <c r="P164" i="92"/>
  <c r="N148" i="92"/>
  <c r="P148" i="92"/>
  <c r="N130" i="92"/>
  <c r="P130" i="92"/>
  <c r="N113" i="92"/>
  <c r="P113" i="92"/>
  <c r="N94" i="92"/>
  <c r="P94" i="92"/>
  <c r="N69" i="92"/>
  <c r="P69" i="92"/>
  <c r="N53" i="92"/>
  <c r="P53" i="92"/>
  <c r="N33" i="92"/>
  <c r="P33" i="92"/>
  <c r="N17" i="92"/>
  <c r="P17" i="92"/>
  <c r="N269" i="91"/>
  <c r="P269" i="91"/>
  <c r="N253" i="91"/>
  <c r="P253" i="91"/>
  <c r="N237" i="91"/>
  <c r="P237" i="91"/>
  <c r="N221" i="91"/>
  <c r="P221" i="91"/>
  <c r="N205" i="91"/>
  <c r="P205" i="91"/>
  <c r="N189" i="91"/>
  <c r="P189" i="91"/>
  <c r="N171" i="91"/>
  <c r="P171" i="91"/>
  <c r="N155" i="91"/>
  <c r="P155" i="91"/>
  <c r="N137" i="91"/>
  <c r="P137" i="91"/>
  <c r="N120" i="91"/>
  <c r="P120" i="91"/>
  <c r="N104" i="91"/>
  <c r="P104" i="91"/>
  <c r="N84" i="91"/>
  <c r="P84" i="91"/>
  <c r="N68" i="91"/>
  <c r="P68" i="91"/>
  <c r="N52" i="91"/>
  <c r="P52" i="91"/>
  <c r="N32" i="91"/>
  <c r="P32" i="91"/>
  <c r="N16" i="91"/>
  <c r="P16" i="91"/>
  <c r="N268" i="90"/>
  <c r="P268" i="90"/>
  <c r="N252" i="90"/>
  <c r="P252" i="90"/>
  <c r="N236" i="90"/>
  <c r="P236" i="90"/>
  <c r="N220" i="90"/>
  <c r="P220" i="90"/>
  <c r="N204" i="90"/>
  <c r="P204" i="90"/>
  <c r="N188" i="90"/>
  <c r="P188" i="90"/>
  <c r="N170" i="90"/>
  <c r="P170" i="90"/>
  <c r="N162" i="90"/>
  <c r="P162" i="90"/>
  <c r="N146" i="90"/>
  <c r="P146" i="90"/>
  <c r="N128" i="90"/>
  <c r="P128" i="90"/>
  <c r="N111" i="90"/>
  <c r="P111" i="90"/>
  <c r="N103" i="90"/>
  <c r="P103" i="90"/>
  <c r="N92" i="90"/>
  <c r="P92" i="90"/>
  <c r="N75" i="90"/>
  <c r="P75" i="90"/>
  <c r="N67" i="90"/>
  <c r="P67" i="90"/>
  <c r="N59" i="90"/>
  <c r="P59" i="90"/>
  <c r="N51" i="90"/>
  <c r="P51" i="90"/>
  <c r="N39" i="90"/>
  <c r="P39" i="90"/>
  <c r="N31" i="90"/>
  <c r="P31" i="90"/>
  <c r="N23" i="90"/>
  <c r="P23" i="90"/>
  <c r="N7" i="90"/>
  <c r="P7" i="90"/>
  <c r="N267" i="89"/>
  <c r="P267" i="89"/>
  <c r="N259" i="89"/>
  <c r="P259" i="89"/>
  <c r="N251" i="89"/>
  <c r="P251" i="89"/>
  <c r="N243" i="89"/>
  <c r="P243" i="89"/>
  <c r="N235" i="89"/>
  <c r="P235" i="89"/>
  <c r="N227" i="89"/>
  <c r="P227" i="89"/>
  <c r="N219" i="89"/>
  <c r="P219" i="89"/>
  <c r="N211" i="89"/>
  <c r="P211" i="89"/>
  <c r="N203" i="89"/>
  <c r="P203" i="89"/>
  <c r="N195" i="89"/>
  <c r="P195" i="89"/>
  <c r="N187" i="89"/>
  <c r="P187" i="89"/>
  <c r="N179" i="89"/>
  <c r="P179" i="89"/>
  <c r="N169" i="89"/>
  <c r="P169" i="89"/>
  <c r="N161" i="89"/>
  <c r="P161" i="89"/>
  <c r="N153" i="89"/>
  <c r="P153" i="89"/>
  <c r="N145" i="89"/>
  <c r="P145" i="89"/>
  <c r="N135" i="89"/>
  <c r="P135" i="89"/>
  <c r="N127" i="89"/>
  <c r="P127" i="89"/>
  <c r="N118" i="89"/>
  <c r="P118" i="89"/>
  <c r="N110" i="89"/>
  <c r="P110" i="89"/>
  <c r="N102" i="89"/>
  <c r="P102" i="89"/>
  <c r="N91" i="89"/>
  <c r="P91" i="89"/>
  <c r="N82" i="89"/>
  <c r="P82" i="89"/>
  <c r="N74" i="89"/>
  <c r="P74" i="89"/>
  <c r="N66" i="89"/>
  <c r="P66" i="89"/>
  <c r="N58" i="89"/>
  <c r="P58" i="89"/>
  <c r="N50" i="89"/>
  <c r="P50" i="89"/>
  <c r="N38" i="89"/>
  <c r="P38" i="89"/>
  <c r="N30" i="89"/>
  <c r="P30" i="89"/>
  <c r="N22" i="89"/>
  <c r="P22" i="89"/>
  <c r="N14" i="89"/>
  <c r="P14" i="89"/>
  <c r="N6" i="89"/>
  <c r="P6" i="89"/>
  <c r="N266" i="88"/>
  <c r="P266" i="88"/>
  <c r="N258" i="88"/>
  <c r="P258" i="88"/>
  <c r="N250" i="88"/>
  <c r="P250" i="88"/>
  <c r="N242" i="88"/>
  <c r="P242" i="88"/>
  <c r="N234" i="88"/>
  <c r="P234" i="88"/>
  <c r="N226" i="88"/>
  <c r="P226" i="88"/>
  <c r="N218" i="88"/>
  <c r="P218" i="88"/>
  <c r="N210" i="88"/>
  <c r="P210" i="88"/>
  <c r="N202" i="88"/>
  <c r="P202" i="88"/>
  <c r="N194" i="88"/>
  <c r="P194" i="88"/>
  <c r="N186" i="88"/>
  <c r="P186" i="88"/>
  <c r="N176" i="88"/>
  <c r="P176" i="88"/>
  <c r="N168" i="88"/>
  <c r="P168" i="88"/>
  <c r="N160" i="88"/>
  <c r="P160" i="88"/>
  <c r="N152" i="88"/>
  <c r="P152" i="88"/>
  <c r="N144" i="88"/>
  <c r="P144" i="88"/>
  <c r="N134" i="88"/>
  <c r="P134" i="88"/>
  <c r="N126" i="88"/>
  <c r="P126" i="88"/>
  <c r="N117" i="88"/>
  <c r="P117" i="88"/>
  <c r="N109" i="88"/>
  <c r="P109" i="88"/>
  <c r="N101" i="88"/>
  <c r="P101" i="88"/>
  <c r="N90" i="88"/>
  <c r="P90" i="88"/>
  <c r="N81" i="88"/>
  <c r="P81" i="88"/>
  <c r="N73" i="88"/>
  <c r="P73" i="88"/>
  <c r="N65" i="88"/>
  <c r="P65" i="88"/>
  <c r="N57" i="88"/>
  <c r="P57" i="88"/>
  <c r="N49" i="88"/>
  <c r="P49" i="88"/>
  <c r="N37" i="88"/>
  <c r="P37" i="88"/>
  <c r="N29" i="88"/>
  <c r="P29" i="88"/>
  <c r="N21" i="88"/>
  <c r="P21" i="88"/>
  <c r="N13" i="88"/>
  <c r="P13" i="88"/>
  <c r="N265" i="87"/>
  <c r="P265" i="87"/>
  <c r="N257" i="87"/>
  <c r="P257" i="87"/>
  <c r="N249" i="87"/>
  <c r="P249" i="87"/>
  <c r="N241" i="87"/>
  <c r="P241" i="87"/>
  <c r="N233" i="87"/>
  <c r="P233" i="87"/>
  <c r="N225" i="87"/>
  <c r="P225" i="87"/>
  <c r="N217" i="87"/>
  <c r="P217" i="87"/>
  <c r="N209" i="87"/>
  <c r="P209" i="87"/>
  <c r="N201" i="87"/>
  <c r="P201" i="87"/>
  <c r="N193" i="87"/>
  <c r="P193" i="87"/>
  <c r="N185" i="87"/>
  <c r="P185" i="87"/>
  <c r="N175" i="87"/>
  <c r="P175" i="87"/>
  <c r="N167" i="87"/>
  <c r="P167" i="87"/>
  <c r="N159" i="87"/>
  <c r="P159" i="87"/>
  <c r="N151" i="87"/>
  <c r="P151" i="87"/>
  <c r="N143" i="87"/>
  <c r="P143" i="87"/>
  <c r="N133" i="87"/>
  <c r="P133" i="87"/>
  <c r="N116" i="87"/>
  <c r="P116" i="87"/>
  <c r="N108" i="87"/>
  <c r="P108" i="87"/>
  <c r="N98" i="87"/>
  <c r="P98" i="87"/>
  <c r="N89" i="87"/>
  <c r="P89" i="87"/>
  <c r="N80" i="87"/>
  <c r="P80" i="87"/>
  <c r="N72" i="87"/>
  <c r="P72" i="87"/>
  <c r="N64" i="87"/>
  <c r="P64" i="87"/>
  <c r="N56" i="87"/>
  <c r="P56" i="87"/>
  <c r="N45" i="87"/>
  <c r="P45" i="87"/>
  <c r="N36" i="87"/>
  <c r="P36" i="87"/>
  <c r="N28" i="87"/>
  <c r="P28" i="87"/>
  <c r="N20" i="87"/>
  <c r="P20" i="87"/>
  <c r="N12" i="87"/>
  <c r="P12" i="87"/>
  <c r="N264" i="86"/>
  <c r="P264" i="86"/>
  <c r="N256" i="86"/>
  <c r="P256" i="86"/>
  <c r="N248" i="86"/>
  <c r="P248" i="86"/>
  <c r="N240" i="86"/>
  <c r="P240" i="86"/>
  <c r="N232" i="86"/>
  <c r="P232" i="86"/>
  <c r="N224" i="86"/>
  <c r="P224" i="86"/>
  <c r="N216" i="86"/>
  <c r="P216" i="86"/>
  <c r="N208" i="86"/>
  <c r="P208" i="86"/>
  <c r="N200" i="86"/>
  <c r="P200" i="86"/>
  <c r="N192" i="86"/>
  <c r="P192" i="86"/>
  <c r="N184" i="86"/>
  <c r="P184" i="86"/>
  <c r="N174" i="86"/>
  <c r="P174" i="86"/>
  <c r="N166" i="86"/>
  <c r="P166" i="86"/>
  <c r="N158" i="86"/>
  <c r="P158" i="86"/>
  <c r="N150" i="86"/>
  <c r="P150" i="86"/>
  <c r="N142" i="86"/>
  <c r="P142" i="86"/>
  <c r="N132" i="86"/>
  <c r="P132" i="86"/>
  <c r="N124" i="86"/>
  <c r="P124" i="86"/>
  <c r="N115" i="86"/>
  <c r="P115" i="86"/>
  <c r="N107" i="86"/>
  <c r="P107" i="86"/>
  <c r="N97" i="86"/>
  <c r="P97" i="86"/>
  <c r="N88" i="86"/>
  <c r="P88" i="86"/>
  <c r="N79" i="86"/>
  <c r="P79" i="86"/>
  <c r="N71" i="86"/>
  <c r="P71" i="86"/>
  <c r="N63" i="86"/>
  <c r="P63" i="86"/>
  <c r="N55" i="86"/>
  <c r="P55" i="86"/>
  <c r="N43" i="86"/>
  <c r="P43" i="86"/>
  <c r="N35" i="86"/>
  <c r="P35" i="86"/>
  <c r="N27" i="86"/>
  <c r="P27" i="86"/>
  <c r="N19" i="86"/>
  <c r="P19" i="86"/>
  <c r="N11" i="86"/>
  <c r="P11" i="86"/>
  <c r="N263" i="85"/>
  <c r="P263" i="85"/>
  <c r="N255" i="85"/>
  <c r="P255" i="85"/>
  <c r="N247" i="85"/>
  <c r="P247" i="85"/>
  <c r="N239" i="85"/>
  <c r="P239" i="85"/>
  <c r="N231" i="85"/>
  <c r="P231" i="85"/>
  <c r="N223" i="85"/>
  <c r="P223" i="85"/>
  <c r="N215" i="85"/>
  <c r="P215" i="85"/>
  <c r="N207" i="85"/>
  <c r="P207" i="85"/>
  <c r="N199" i="85"/>
  <c r="P199" i="85"/>
  <c r="N191" i="85"/>
  <c r="P191" i="85"/>
  <c r="N183" i="85"/>
  <c r="P183" i="85"/>
  <c r="N173" i="85"/>
  <c r="P173" i="85"/>
  <c r="N165" i="85"/>
  <c r="P165" i="85"/>
  <c r="N157" i="85"/>
  <c r="P157" i="85"/>
  <c r="N149" i="85"/>
  <c r="P149" i="85"/>
  <c r="N141" i="85"/>
  <c r="P141" i="85"/>
  <c r="N131" i="85"/>
  <c r="P131" i="85"/>
  <c r="N122" i="85"/>
  <c r="P122" i="85"/>
  <c r="N114" i="85"/>
  <c r="P114" i="85"/>
  <c r="N106" i="85"/>
  <c r="P106" i="85"/>
  <c r="N96" i="85"/>
  <c r="P96" i="85"/>
  <c r="N87" i="85"/>
  <c r="P87" i="85"/>
  <c r="N78" i="85"/>
  <c r="P78" i="85"/>
  <c r="N70" i="85"/>
  <c r="P70" i="85"/>
  <c r="N62" i="85"/>
  <c r="P62" i="85"/>
  <c r="N54" i="85"/>
  <c r="P54" i="85"/>
  <c r="N42" i="85"/>
  <c r="P42" i="85"/>
  <c r="N34" i="85"/>
  <c r="P34" i="85"/>
  <c r="N26" i="85"/>
  <c r="P26" i="85"/>
  <c r="N18" i="85"/>
  <c r="P18" i="85"/>
  <c r="N10" i="85"/>
  <c r="P10" i="85"/>
  <c r="N270" i="84"/>
  <c r="P270" i="84"/>
  <c r="N262" i="84"/>
  <c r="P262" i="84"/>
  <c r="N254" i="84"/>
  <c r="P254" i="84"/>
  <c r="N246" i="84"/>
  <c r="P246" i="84"/>
  <c r="N238" i="84"/>
  <c r="P238" i="84"/>
  <c r="N230" i="84"/>
  <c r="P230" i="84"/>
  <c r="N222" i="84"/>
  <c r="P222" i="84"/>
  <c r="N214" i="84"/>
  <c r="P214" i="84"/>
  <c r="N206" i="84"/>
  <c r="P206" i="84"/>
  <c r="N198" i="84"/>
  <c r="P198" i="84"/>
  <c r="N190" i="84"/>
  <c r="P190" i="84"/>
  <c r="N182" i="84"/>
  <c r="P182" i="84"/>
  <c r="N172" i="84"/>
  <c r="P172" i="84"/>
  <c r="N164" i="84"/>
  <c r="P164" i="84"/>
  <c r="N156" i="84"/>
  <c r="P156" i="84"/>
  <c r="N148" i="84"/>
  <c r="P148" i="84"/>
  <c r="N138" i="84"/>
  <c r="P138" i="84"/>
  <c r="N130" i="84"/>
  <c r="P130" i="84"/>
  <c r="N121" i="84"/>
  <c r="P121" i="84"/>
  <c r="N113" i="84"/>
  <c r="P113" i="84"/>
  <c r="N105" i="84"/>
  <c r="P105" i="84"/>
  <c r="N94" i="84"/>
  <c r="P94" i="84"/>
  <c r="N85" i="84"/>
  <c r="P85" i="84"/>
  <c r="N77" i="84"/>
  <c r="P77" i="84"/>
  <c r="N69" i="84"/>
  <c r="P69" i="84"/>
  <c r="N61" i="84"/>
  <c r="P61" i="84"/>
  <c r="N53" i="84"/>
  <c r="P53" i="84"/>
  <c r="N41" i="84"/>
  <c r="P41" i="84"/>
  <c r="N33" i="84"/>
  <c r="P33" i="84"/>
  <c r="N25" i="84"/>
  <c r="P25" i="84"/>
  <c r="N17" i="84"/>
  <c r="P17" i="84"/>
  <c r="N9" i="84"/>
  <c r="P9" i="84"/>
  <c r="N269" i="83"/>
  <c r="P269" i="83"/>
  <c r="N261" i="83"/>
  <c r="P261" i="83"/>
  <c r="N253" i="83"/>
  <c r="P253" i="83"/>
  <c r="N245" i="83"/>
  <c r="P245" i="83"/>
  <c r="N237" i="83"/>
  <c r="P237" i="83"/>
  <c r="N229" i="83"/>
  <c r="P229" i="83"/>
  <c r="N221" i="83"/>
  <c r="P221" i="83"/>
  <c r="N213" i="83"/>
  <c r="P213" i="83"/>
  <c r="N205" i="83"/>
  <c r="P205" i="83"/>
  <c r="N197" i="83"/>
  <c r="P197" i="83"/>
  <c r="N189" i="83"/>
  <c r="P189" i="83"/>
  <c r="N181" i="83"/>
  <c r="P181" i="83"/>
  <c r="N171" i="83"/>
  <c r="P171" i="83"/>
  <c r="N163" i="83"/>
  <c r="P163" i="83"/>
  <c r="N155" i="83"/>
  <c r="P155" i="83"/>
  <c r="N147" i="83"/>
  <c r="P147" i="83"/>
  <c r="N137" i="83"/>
  <c r="P137" i="83"/>
  <c r="N129" i="83"/>
  <c r="P129" i="83"/>
  <c r="N120" i="83"/>
  <c r="P120" i="83"/>
  <c r="N112" i="83"/>
  <c r="P112" i="83"/>
  <c r="N104" i="83"/>
  <c r="P104" i="83"/>
  <c r="N93" i="83"/>
  <c r="P93" i="83"/>
  <c r="N84" i="83"/>
  <c r="P84" i="83"/>
  <c r="N76" i="83"/>
  <c r="P76" i="83"/>
  <c r="N68" i="83"/>
  <c r="P68" i="83"/>
  <c r="N60" i="83"/>
  <c r="P60" i="83"/>
  <c r="N52" i="83"/>
  <c r="P52" i="83"/>
  <c r="N40" i="83"/>
  <c r="P40" i="83"/>
  <c r="N32" i="83"/>
  <c r="P32" i="83"/>
  <c r="N24" i="83"/>
  <c r="P24" i="83"/>
  <c r="N16" i="83"/>
  <c r="P16" i="83"/>
  <c r="N8" i="83"/>
  <c r="P8" i="83"/>
  <c r="N268" i="82"/>
  <c r="P268" i="82"/>
  <c r="N260" i="82"/>
  <c r="P260" i="82"/>
  <c r="N252" i="82"/>
  <c r="P252" i="82"/>
  <c r="N244" i="82"/>
  <c r="P244" i="82"/>
  <c r="N236" i="82"/>
  <c r="P236" i="82"/>
  <c r="N228" i="82"/>
  <c r="P228" i="82"/>
  <c r="N220" i="82"/>
  <c r="P220" i="82"/>
  <c r="N212" i="82"/>
  <c r="P212" i="82"/>
  <c r="N204" i="82"/>
  <c r="P204" i="82"/>
  <c r="N196" i="82"/>
  <c r="P196" i="82"/>
  <c r="N188" i="82"/>
  <c r="P188" i="82"/>
  <c r="N180" i="82"/>
  <c r="P180" i="82"/>
  <c r="N170" i="82"/>
  <c r="P170" i="82"/>
  <c r="N162" i="82"/>
  <c r="P162" i="82"/>
  <c r="N154" i="82"/>
  <c r="P154" i="82"/>
  <c r="N146" i="82"/>
  <c r="P146" i="82"/>
  <c r="N136" i="82"/>
  <c r="P136" i="82"/>
  <c r="N128" i="82"/>
  <c r="P128" i="82"/>
  <c r="N119" i="82"/>
  <c r="P119" i="82"/>
  <c r="N111" i="82"/>
  <c r="P111" i="82"/>
  <c r="N103" i="82"/>
  <c r="P103" i="82"/>
  <c r="N92" i="82"/>
  <c r="P92" i="82"/>
  <c r="N83" i="82"/>
  <c r="P83" i="82"/>
  <c r="N75" i="82"/>
  <c r="P75" i="82"/>
  <c r="N67" i="82"/>
  <c r="P67" i="82"/>
  <c r="N59" i="82"/>
  <c r="P59" i="82"/>
  <c r="N51" i="82"/>
  <c r="P51" i="82"/>
  <c r="N39" i="82"/>
  <c r="P39" i="82"/>
  <c r="N31" i="82"/>
  <c r="P31" i="82"/>
  <c r="N23" i="82"/>
  <c r="P23" i="82"/>
  <c r="N15" i="82"/>
  <c r="P15" i="82"/>
  <c r="N7" i="82"/>
  <c r="P7" i="82"/>
  <c r="N267" i="81"/>
  <c r="P267" i="81"/>
  <c r="N259" i="81"/>
  <c r="P259" i="81"/>
  <c r="N251" i="81"/>
  <c r="P251" i="81"/>
  <c r="N243" i="81"/>
  <c r="P243" i="81"/>
  <c r="N235" i="81"/>
  <c r="P235" i="81"/>
  <c r="N227" i="81"/>
  <c r="P227" i="81"/>
  <c r="N219" i="81"/>
  <c r="P219" i="81"/>
  <c r="N211" i="81"/>
  <c r="P211" i="81"/>
  <c r="N203" i="81"/>
  <c r="P203" i="81"/>
  <c r="N195" i="81"/>
  <c r="P195" i="81"/>
  <c r="N187" i="81"/>
  <c r="P187" i="81"/>
  <c r="N179" i="81"/>
  <c r="P179" i="81"/>
  <c r="N169" i="81"/>
  <c r="P169" i="81"/>
  <c r="N161" i="81"/>
  <c r="P161" i="81"/>
  <c r="N153" i="81"/>
  <c r="P153" i="81"/>
  <c r="N145" i="81"/>
  <c r="P145" i="81"/>
  <c r="N135" i="81"/>
  <c r="P135" i="81"/>
  <c r="N127" i="81"/>
  <c r="P127" i="81"/>
  <c r="N118" i="81"/>
  <c r="P118" i="81"/>
  <c r="N110" i="81"/>
  <c r="P110" i="81"/>
  <c r="N102" i="81"/>
  <c r="P102" i="81"/>
  <c r="N91" i="81"/>
  <c r="P91" i="81"/>
  <c r="N82" i="81"/>
  <c r="P82" i="81"/>
  <c r="N74" i="81"/>
  <c r="P74" i="81"/>
  <c r="N66" i="81"/>
  <c r="P66" i="81"/>
  <c r="N58" i="81"/>
  <c r="P58" i="81"/>
  <c r="N50" i="81"/>
  <c r="P50" i="81"/>
  <c r="N38" i="81"/>
  <c r="P38" i="81"/>
  <c r="N30" i="81"/>
  <c r="P30" i="81"/>
  <c r="N22" i="81"/>
  <c r="P22" i="81"/>
  <c r="N14" i="81"/>
  <c r="P14" i="81"/>
  <c r="N6" i="81"/>
  <c r="P6" i="81"/>
  <c r="N266" i="80"/>
  <c r="P266" i="80"/>
  <c r="N258" i="80"/>
  <c r="P258" i="80"/>
  <c r="N250" i="80"/>
  <c r="P250" i="80"/>
  <c r="N242" i="80"/>
  <c r="P242" i="80"/>
  <c r="N234" i="80"/>
  <c r="P234" i="80"/>
  <c r="N226" i="80"/>
  <c r="P226" i="80"/>
  <c r="N218" i="80"/>
  <c r="P218" i="80"/>
  <c r="N210" i="80"/>
  <c r="P210" i="80"/>
  <c r="N202" i="80"/>
  <c r="P202" i="80"/>
  <c r="N194" i="80"/>
  <c r="P194" i="80"/>
  <c r="N186" i="80"/>
  <c r="P186" i="80"/>
  <c r="N176" i="80"/>
  <c r="P176" i="80"/>
  <c r="N168" i="80"/>
  <c r="P168" i="80"/>
  <c r="N160" i="80"/>
  <c r="P160" i="80"/>
  <c r="N152" i="80"/>
  <c r="P152" i="80"/>
  <c r="N144" i="80"/>
  <c r="P144" i="80"/>
  <c r="N134" i="80"/>
  <c r="P134" i="80"/>
  <c r="N126" i="80"/>
  <c r="P126" i="80"/>
  <c r="N117" i="80"/>
  <c r="P117" i="80"/>
  <c r="N109" i="80"/>
  <c r="P109" i="80"/>
  <c r="N101" i="80"/>
  <c r="P101" i="80"/>
  <c r="N90" i="80"/>
  <c r="P90" i="80"/>
  <c r="N81" i="80"/>
  <c r="P81" i="80"/>
  <c r="N73" i="80"/>
  <c r="P73" i="80"/>
  <c r="N65" i="80"/>
  <c r="P65" i="80"/>
  <c r="N57" i="80"/>
  <c r="P57" i="80"/>
  <c r="N49" i="80"/>
  <c r="P49" i="80"/>
  <c r="N37" i="80"/>
  <c r="P37" i="80"/>
  <c r="N29" i="80"/>
  <c r="P29" i="80"/>
  <c r="N21" i="80"/>
  <c r="P21" i="80"/>
  <c r="N13" i="80"/>
  <c r="P13" i="80"/>
  <c r="N265" i="79"/>
  <c r="P265" i="79"/>
  <c r="N257" i="79"/>
  <c r="P257" i="79"/>
  <c r="N249" i="79"/>
  <c r="P249" i="79"/>
  <c r="N241" i="79"/>
  <c r="P241" i="79"/>
  <c r="N233" i="79"/>
  <c r="P233" i="79"/>
  <c r="N225" i="79"/>
  <c r="P225" i="79"/>
  <c r="N217" i="79"/>
  <c r="P217" i="79"/>
  <c r="N209" i="79"/>
  <c r="P209" i="79"/>
  <c r="N201" i="79"/>
  <c r="P201" i="79"/>
  <c r="N193" i="79"/>
  <c r="P193" i="79"/>
  <c r="N185" i="79"/>
  <c r="P185" i="79"/>
  <c r="N175" i="79"/>
  <c r="P175" i="79"/>
  <c r="N167" i="79"/>
  <c r="P167" i="79"/>
  <c r="N159" i="79"/>
  <c r="P159" i="79"/>
  <c r="N151" i="79"/>
  <c r="P151" i="79"/>
  <c r="N143" i="79"/>
  <c r="P143" i="79"/>
  <c r="N133" i="79"/>
  <c r="P133" i="79"/>
  <c r="N125" i="79"/>
  <c r="P125" i="79"/>
  <c r="N116" i="79"/>
  <c r="P116" i="79"/>
  <c r="N108" i="79"/>
  <c r="P108" i="79"/>
  <c r="N98" i="79"/>
  <c r="P98" i="79"/>
  <c r="N89" i="79"/>
  <c r="P89" i="79"/>
  <c r="N80" i="79"/>
  <c r="P80" i="79"/>
  <c r="N72" i="79"/>
  <c r="P72" i="79"/>
  <c r="N64" i="79"/>
  <c r="P64" i="79"/>
  <c r="N56" i="79"/>
  <c r="P56" i="79"/>
  <c r="N45" i="79"/>
  <c r="P45" i="79"/>
  <c r="N36" i="79"/>
  <c r="P36" i="79"/>
  <c r="N28" i="79"/>
  <c r="P28" i="79"/>
  <c r="N20" i="79"/>
  <c r="P20" i="79"/>
  <c r="N12" i="79"/>
  <c r="P12" i="79"/>
  <c r="N264" i="78"/>
  <c r="P264" i="78"/>
  <c r="N256" i="78"/>
  <c r="P256" i="78"/>
  <c r="N248" i="78"/>
  <c r="P248" i="78"/>
  <c r="N240" i="78"/>
  <c r="P240" i="78"/>
  <c r="N232" i="78"/>
  <c r="P232" i="78"/>
  <c r="N224" i="78"/>
  <c r="P224" i="78"/>
  <c r="N216" i="78"/>
  <c r="P216" i="78"/>
  <c r="N208" i="78"/>
  <c r="P208" i="78"/>
  <c r="N200" i="78"/>
  <c r="P200" i="78"/>
  <c r="N192" i="78"/>
  <c r="P192" i="78"/>
  <c r="N184" i="78"/>
  <c r="P184" i="78"/>
  <c r="N174" i="78"/>
  <c r="P174" i="78"/>
  <c r="N166" i="78"/>
  <c r="P166" i="78"/>
  <c r="N158" i="78"/>
  <c r="P158" i="78"/>
  <c r="N150" i="78"/>
  <c r="P150" i="78"/>
  <c r="N142" i="78"/>
  <c r="P142" i="78"/>
  <c r="N132" i="78"/>
  <c r="P132" i="78"/>
  <c r="N124" i="78"/>
  <c r="P124" i="78"/>
  <c r="N115" i="78"/>
  <c r="P115" i="78"/>
  <c r="N107" i="78"/>
  <c r="P107" i="78"/>
  <c r="N97" i="78"/>
  <c r="P97" i="78"/>
  <c r="N88" i="78"/>
  <c r="P88" i="78"/>
  <c r="N79" i="78"/>
  <c r="P79" i="78"/>
  <c r="N71" i="78"/>
  <c r="P71" i="78"/>
  <c r="N63" i="78"/>
  <c r="P63" i="78"/>
  <c r="N55" i="78"/>
  <c r="P55" i="78"/>
  <c r="N43" i="78"/>
  <c r="P43" i="78"/>
  <c r="N35" i="78"/>
  <c r="P35" i="78"/>
  <c r="N27" i="78"/>
  <c r="P27" i="78"/>
  <c r="N19" i="78"/>
  <c r="P19" i="78"/>
  <c r="N11" i="78"/>
  <c r="P11" i="78"/>
  <c r="N263" i="77"/>
  <c r="P263" i="77"/>
  <c r="N255" i="77"/>
  <c r="P255" i="77"/>
  <c r="N247" i="77"/>
  <c r="P247" i="77"/>
  <c r="N239" i="77"/>
  <c r="P239" i="77"/>
  <c r="N231" i="77"/>
  <c r="P231" i="77"/>
  <c r="N223" i="77"/>
  <c r="P223" i="77"/>
  <c r="N215" i="77"/>
  <c r="P215" i="77"/>
  <c r="N207" i="77"/>
  <c r="P207" i="77"/>
  <c r="N199" i="77"/>
  <c r="P199" i="77"/>
  <c r="N191" i="77"/>
  <c r="P191" i="77"/>
  <c r="N183" i="77"/>
  <c r="P183" i="77"/>
  <c r="N173" i="77"/>
  <c r="P173" i="77"/>
  <c r="N165" i="77"/>
  <c r="P165" i="77"/>
  <c r="N157" i="77"/>
  <c r="P157" i="77"/>
  <c r="N149" i="77"/>
  <c r="P149" i="77"/>
  <c r="N141" i="77"/>
  <c r="P141" i="77"/>
  <c r="N131" i="77"/>
  <c r="P131" i="77"/>
  <c r="N122" i="77"/>
  <c r="P122" i="77"/>
  <c r="N114" i="77"/>
  <c r="P114" i="77"/>
  <c r="N106" i="77"/>
  <c r="P106" i="77"/>
  <c r="N96" i="77"/>
  <c r="P96" i="77"/>
  <c r="N87" i="77"/>
  <c r="P87" i="77"/>
  <c r="N78" i="77"/>
  <c r="P78" i="77"/>
  <c r="N70" i="77"/>
  <c r="P70" i="77"/>
  <c r="N62" i="77"/>
  <c r="P62" i="77"/>
  <c r="N54" i="77"/>
  <c r="P54" i="77"/>
  <c r="N42" i="77"/>
  <c r="P42" i="77"/>
  <c r="N34" i="77"/>
  <c r="P34" i="77"/>
  <c r="N26" i="77"/>
  <c r="P26" i="77"/>
  <c r="N18" i="77"/>
  <c r="P18" i="77"/>
  <c r="N10" i="77"/>
  <c r="P10" i="77"/>
  <c r="N270" i="76"/>
  <c r="P270" i="76"/>
  <c r="N262" i="76"/>
  <c r="P262" i="76"/>
  <c r="N254" i="76"/>
  <c r="P254" i="76"/>
  <c r="N246" i="76"/>
  <c r="P246" i="76"/>
  <c r="N238" i="76"/>
  <c r="P238" i="76"/>
  <c r="N230" i="76"/>
  <c r="P230" i="76"/>
  <c r="N222" i="76"/>
  <c r="P222" i="76"/>
  <c r="N214" i="76"/>
  <c r="P214" i="76"/>
  <c r="N206" i="76"/>
  <c r="P206" i="76"/>
  <c r="N198" i="76"/>
  <c r="P198" i="76"/>
  <c r="N190" i="76"/>
  <c r="P190" i="76"/>
  <c r="N182" i="76"/>
  <c r="P182" i="76"/>
  <c r="N172" i="76"/>
  <c r="P172" i="76"/>
  <c r="N164" i="76"/>
  <c r="P164" i="76"/>
  <c r="N156" i="76"/>
  <c r="P156" i="76"/>
  <c r="N148" i="76"/>
  <c r="P148" i="76"/>
  <c r="N138" i="76"/>
  <c r="P138" i="76"/>
  <c r="N130" i="76"/>
  <c r="P130" i="76"/>
  <c r="N121" i="76"/>
  <c r="P121" i="76"/>
  <c r="N113" i="76"/>
  <c r="P113" i="76"/>
  <c r="N105" i="76"/>
  <c r="P105" i="76"/>
  <c r="N94" i="76"/>
  <c r="P94" i="76"/>
  <c r="N85" i="76"/>
  <c r="P85" i="76"/>
  <c r="N77" i="76"/>
  <c r="P77" i="76"/>
  <c r="N69" i="76"/>
  <c r="P69" i="76"/>
  <c r="N61" i="76"/>
  <c r="P61" i="76"/>
  <c r="N53" i="76"/>
  <c r="P53" i="76"/>
  <c r="N41" i="76"/>
  <c r="P41" i="76"/>
  <c r="N33" i="76"/>
  <c r="P33" i="76"/>
  <c r="N25" i="76"/>
  <c r="P25" i="76"/>
  <c r="N17" i="76"/>
  <c r="P17" i="76"/>
  <c r="N9" i="76"/>
  <c r="P9" i="76"/>
  <c r="N269" i="75"/>
  <c r="P269" i="75"/>
  <c r="N261" i="75"/>
  <c r="P261" i="75"/>
  <c r="N253" i="75"/>
  <c r="P253" i="75"/>
  <c r="N245" i="75"/>
  <c r="P245" i="75"/>
  <c r="N237" i="75"/>
  <c r="P237" i="75"/>
  <c r="N229" i="75"/>
  <c r="P229" i="75"/>
  <c r="N221" i="75"/>
  <c r="P221" i="75"/>
  <c r="N213" i="75"/>
  <c r="P213" i="75"/>
  <c r="N205" i="75"/>
  <c r="P205" i="75"/>
  <c r="N197" i="75"/>
  <c r="P197" i="75"/>
  <c r="N189" i="75"/>
  <c r="P189" i="75"/>
  <c r="N181" i="75"/>
  <c r="P181" i="75"/>
  <c r="N171" i="75"/>
  <c r="P171" i="75"/>
  <c r="N163" i="75"/>
  <c r="P163" i="75"/>
  <c r="N155" i="75"/>
  <c r="P155" i="75"/>
  <c r="N147" i="75"/>
  <c r="P147" i="75"/>
  <c r="N137" i="75"/>
  <c r="P137" i="75"/>
  <c r="N129" i="75"/>
  <c r="P129" i="75"/>
  <c r="N120" i="75"/>
  <c r="P120" i="75"/>
  <c r="N112" i="75"/>
  <c r="P112" i="75"/>
  <c r="N104" i="75"/>
  <c r="P104" i="75"/>
  <c r="N93" i="75"/>
  <c r="P93" i="75"/>
  <c r="N84" i="75"/>
  <c r="P84" i="75"/>
  <c r="N76" i="75"/>
  <c r="P76" i="75"/>
  <c r="N68" i="75"/>
  <c r="P68" i="75"/>
  <c r="N60" i="75"/>
  <c r="P60" i="75"/>
  <c r="N52" i="75"/>
  <c r="P52" i="75"/>
  <c r="N40" i="75"/>
  <c r="P40" i="75"/>
  <c r="N32" i="75"/>
  <c r="P32" i="75"/>
  <c r="N24" i="75"/>
  <c r="P24" i="75"/>
  <c r="N16" i="75"/>
  <c r="P16" i="75"/>
  <c r="N8" i="75"/>
  <c r="P8" i="75"/>
  <c r="N268" i="74"/>
  <c r="P268" i="74"/>
  <c r="N260" i="74"/>
  <c r="P260" i="74"/>
  <c r="N252" i="74"/>
  <c r="P252" i="74"/>
  <c r="N244" i="74"/>
  <c r="P244" i="74"/>
  <c r="N236" i="74"/>
  <c r="P236" i="74"/>
  <c r="N228" i="74"/>
  <c r="P228" i="74"/>
  <c r="N220" i="74"/>
  <c r="P220" i="74"/>
  <c r="N212" i="74"/>
  <c r="P212" i="74"/>
  <c r="N204" i="74"/>
  <c r="P204" i="74"/>
  <c r="N196" i="74"/>
  <c r="P196" i="74"/>
  <c r="N188" i="74"/>
  <c r="P188" i="74"/>
  <c r="N180" i="74"/>
  <c r="P180" i="74"/>
  <c r="N170" i="74"/>
  <c r="P170" i="74"/>
  <c r="N162" i="74"/>
  <c r="P162" i="74"/>
  <c r="N154" i="74"/>
  <c r="P154" i="74"/>
  <c r="N146" i="74"/>
  <c r="P146" i="74"/>
  <c r="N136" i="74"/>
  <c r="P136" i="74"/>
  <c r="N128" i="74"/>
  <c r="P128" i="74"/>
  <c r="N119" i="74"/>
  <c r="P119" i="74"/>
  <c r="N111" i="74"/>
  <c r="P111" i="74"/>
  <c r="N103" i="74"/>
  <c r="P103" i="74"/>
  <c r="N92" i="74"/>
  <c r="P92" i="74"/>
  <c r="N83" i="74"/>
  <c r="P83" i="74"/>
  <c r="N75" i="74"/>
  <c r="P75" i="74"/>
  <c r="N67" i="74"/>
  <c r="P67" i="74"/>
  <c r="N59" i="74"/>
  <c r="P59" i="74"/>
  <c r="N51" i="74"/>
  <c r="P51" i="74"/>
  <c r="N39" i="74"/>
  <c r="P39" i="74"/>
  <c r="N31" i="74"/>
  <c r="P31" i="74"/>
  <c r="N23" i="74"/>
  <c r="P23" i="74"/>
  <c r="N15" i="74"/>
  <c r="P15" i="74"/>
  <c r="N7" i="74"/>
  <c r="P7" i="74"/>
  <c r="N267" i="73"/>
  <c r="P267" i="73"/>
  <c r="N259" i="73"/>
  <c r="P259" i="73"/>
  <c r="N251" i="73"/>
  <c r="P251" i="73"/>
  <c r="N243" i="73"/>
  <c r="P243" i="73"/>
  <c r="N235" i="73"/>
  <c r="P235" i="73"/>
  <c r="N227" i="73"/>
  <c r="P227" i="73"/>
  <c r="N219" i="73"/>
  <c r="P219" i="73"/>
  <c r="N211" i="73"/>
  <c r="P211" i="73"/>
  <c r="N203" i="73"/>
  <c r="P203" i="73"/>
  <c r="N195" i="73"/>
  <c r="P195" i="73"/>
  <c r="N187" i="73"/>
  <c r="P187" i="73"/>
  <c r="N179" i="73"/>
  <c r="P179" i="73"/>
  <c r="N169" i="73"/>
  <c r="P169" i="73"/>
  <c r="N161" i="73"/>
  <c r="P161" i="73"/>
  <c r="N153" i="73"/>
  <c r="P153" i="73"/>
  <c r="N145" i="73"/>
  <c r="P145" i="73"/>
  <c r="N135" i="73"/>
  <c r="P135" i="73"/>
  <c r="N127" i="73"/>
  <c r="P127" i="73"/>
  <c r="N118" i="73"/>
  <c r="P118" i="73"/>
  <c r="N110" i="73"/>
  <c r="P110" i="73"/>
  <c r="N102" i="73"/>
  <c r="P102" i="73"/>
  <c r="N91" i="73"/>
  <c r="P91" i="73"/>
  <c r="N82" i="73"/>
  <c r="P82" i="73"/>
  <c r="N74" i="73"/>
  <c r="P74" i="73"/>
  <c r="N66" i="73"/>
  <c r="P66" i="73"/>
  <c r="N58" i="73"/>
  <c r="P58" i="73"/>
  <c r="N50" i="73"/>
  <c r="P50" i="73"/>
  <c r="N38" i="73"/>
  <c r="P38" i="73"/>
  <c r="N30" i="73"/>
  <c r="P30" i="73"/>
  <c r="N22" i="73"/>
  <c r="P22" i="73"/>
  <c r="N14" i="73"/>
  <c r="P14" i="73"/>
  <c r="N6" i="73"/>
  <c r="P6" i="73"/>
  <c r="N266" i="72"/>
  <c r="P266" i="72"/>
  <c r="N258" i="72"/>
  <c r="P258" i="72"/>
  <c r="N250" i="72"/>
  <c r="P250" i="72"/>
  <c r="P113" i="33"/>
  <c r="P221" i="96"/>
  <c r="N217" i="33"/>
  <c r="P217" i="33"/>
  <c r="N175" i="33"/>
  <c r="P175" i="33"/>
  <c r="N125" i="33"/>
  <c r="P125" i="33"/>
  <c r="N56" i="33"/>
  <c r="P56" i="33"/>
  <c r="N248" i="96"/>
  <c r="P248" i="96"/>
  <c r="N192" i="96"/>
  <c r="P192" i="96"/>
  <c r="N132" i="96"/>
  <c r="P132" i="96"/>
  <c r="N97" i="96"/>
  <c r="P97" i="96"/>
  <c r="P55" i="96"/>
  <c r="N55" i="96"/>
  <c r="N215" i="95"/>
  <c r="P215" i="95"/>
  <c r="N149" i="95"/>
  <c r="P149" i="95"/>
  <c r="N96" i="95"/>
  <c r="P96" i="95"/>
  <c r="N26" i="95"/>
  <c r="P26" i="95"/>
  <c r="N262" i="94"/>
  <c r="P262" i="94"/>
  <c r="N214" i="94"/>
  <c r="P214" i="94"/>
  <c r="N138" i="94"/>
  <c r="P138" i="94"/>
  <c r="N267" i="33"/>
  <c r="P267" i="33"/>
  <c r="N251" i="33"/>
  <c r="P251" i="33"/>
  <c r="N235" i="33"/>
  <c r="P235" i="33"/>
  <c r="N219" i="33"/>
  <c r="P219" i="33"/>
  <c r="N195" i="33"/>
  <c r="P195" i="33"/>
  <c r="N179" i="33"/>
  <c r="P179" i="33"/>
  <c r="N169" i="33"/>
  <c r="P169" i="33"/>
  <c r="N153" i="33"/>
  <c r="P153" i="33"/>
  <c r="N135" i="33"/>
  <c r="P135" i="33"/>
  <c r="N118" i="33"/>
  <c r="P118" i="33"/>
  <c r="N102" i="33"/>
  <c r="P102" i="33"/>
  <c r="N74" i="33"/>
  <c r="P74" i="33"/>
  <c r="N58" i="33"/>
  <c r="P58" i="33"/>
  <c r="N38" i="33"/>
  <c r="P38" i="33"/>
  <c r="N22" i="33"/>
  <c r="P22" i="33"/>
  <c r="N14" i="33"/>
  <c r="P14" i="33"/>
  <c r="N258" i="96"/>
  <c r="P258" i="96"/>
  <c r="N242" i="96"/>
  <c r="P242" i="96"/>
  <c r="N226" i="96"/>
  <c r="P226" i="96"/>
  <c r="N202" i="96"/>
  <c r="P202" i="96"/>
  <c r="N186" i="96"/>
  <c r="P186" i="96"/>
  <c r="N168" i="96"/>
  <c r="P168" i="96"/>
  <c r="N160" i="96"/>
  <c r="P160" i="96"/>
  <c r="N144" i="96"/>
  <c r="P144" i="96"/>
  <c r="N126" i="96"/>
  <c r="P126" i="96"/>
  <c r="N109" i="96"/>
  <c r="P109" i="96"/>
  <c r="N101" i="96"/>
  <c r="P101" i="96"/>
  <c r="N81" i="96"/>
  <c r="P81" i="96"/>
  <c r="N73" i="96"/>
  <c r="P73" i="96"/>
  <c r="N57" i="96"/>
  <c r="P57" i="96"/>
  <c r="N49" i="96"/>
  <c r="P49" i="96"/>
  <c r="N29" i="96"/>
  <c r="P29" i="96"/>
  <c r="N21" i="96"/>
  <c r="P21" i="96"/>
  <c r="N265" i="95"/>
  <c r="P265" i="95"/>
  <c r="N249" i="95"/>
  <c r="P249" i="95"/>
  <c r="N233" i="95"/>
  <c r="P233" i="95"/>
  <c r="N217" i="95"/>
  <c r="P217" i="95"/>
  <c r="N201" i="95"/>
  <c r="P201" i="95"/>
  <c r="N185" i="95"/>
  <c r="P185" i="95"/>
  <c r="N175" i="95"/>
  <c r="P175" i="95"/>
  <c r="N159" i="95"/>
  <c r="P159" i="95"/>
  <c r="N151" i="95"/>
  <c r="P151" i="95"/>
  <c r="N133" i="95"/>
  <c r="P133" i="95"/>
  <c r="N125" i="95"/>
  <c r="P125" i="95"/>
  <c r="N108" i="95"/>
  <c r="P108" i="95"/>
  <c r="N80" i="95"/>
  <c r="P80" i="95"/>
  <c r="N64" i="95"/>
  <c r="P64" i="95"/>
  <c r="N45" i="95"/>
  <c r="P45" i="95"/>
  <c r="N28" i="95"/>
  <c r="P28" i="95"/>
  <c r="N12" i="95"/>
  <c r="P12" i="95"/>
  <c r="N264" i="94"/>
  <c r="P264" i="94"/>
  <c r="N248" i="94"/>
  <c r="P248" i="94"/>
  <c r="N240" i="94"/>
  <c r="P240" i="94"/>
  <c r="N224" i="94"/>
  <c r="P224" i="94"/>
  <c r="N208" i="94"/>
  <c r="P208" i="94"/>
  <c r="N200" i="94"/>
  <c r="P200" i="94"/>
  <c r="N184" i="94"/>
  <c r="P184" i="94"/>
  <c r="N166" i="94"/>
  <c r="P166" i="94"/>
  <c r="N150" i="94"/>
  <c r="P150" i="94"/>
  <c r="N142" i="94"/>
  <c r="P142" i="94"/>
  <c r="N124" i="94"/>
  <c r="P124" i="94"/>
  <c r="N107" i="94"/>
  <c r="P107" i="94"/>
  <c r="N88" i="94"/>
  <c r="P88" i="94"/>
  <c r="N71" i="94"/>
  <c r="P71" i="94"/>
  <c r="N63" i="94"/>
  <c r="P63" i="94"/>
  <c r="N43" i="94"/>
  <c r="P43" i="94"/>
  <c r="N27" i="94"/>
  <c r="P27" i="94"/>
  <c r="N11" i="94"/>
  <c r="P11" i="94"/>
  <c r="N255" i="93"/>
  <c r="P255" i="93"/>
  <c r="N239" i="93"/>
  <c r="P239" i="93"/>
  <c r="N223" i="93"/>
  <c r="P223" i="93"/>
  <c r="N207" i="93"/>
  <c r="P207" i="93"/>
  <c r="N191" i="93"/>
  <c r="P191" i="93"/>
  <c r="N183" i="93"/>
  <c r="P183" i="93"/>
  <c r="N165" i="93"/>
  <c r="P165" i="93"/>
  <c r="N149" i="93"/>
  <c r="P149" i="93"/>
  <c r="N131" i="93"/>
  <c r="P131" i="93"/>
  <c r="N114" i="93"/>
  <c r="P114" i="93"/>
  <c r="N106" i="93"/>
  <c r="P106" i="93"/>
  <c r="N87" i="93"/>
  <c r="P87" i="93"/>
  <c r="N70" i="93"/>
  <c r="P70" i="93"/>
  <c r="N54" i="93"/>
  <c r="P54" i="93"/>
  <c r="N34" i="93"/>
  <c r="P34" i="93"/>
  <c r="N18" i="93"/>
  <c r="P18" i="93"/>
  <c r="N270" i="92"/>
  <c r="P270" i="92"/>
  <c r="N262" i="92"/>
  <c r="P262" i="92"/>
  <c r="N246" i="92"/>
  <c r="P246" i="92"/>
  <c r="N230" i="92"/>
  <c r="P230" i="92"/>
  <c r="N214" i="92"/>
  <c r="P214" i="92"/>
  <c r="N206" i="92"/>
  <c r="P206" i="92"/>
  <c r="N190" i="92"/>
  <c r="P190" i="92"/>
  <c r="N172" i="92"/>
  <c r="P172" i="92"/>
  <c r="N156" i="92"/>
  <c r="P156" i="92"/>
  <c r="N138" i="92"/>
  <c r="P138" i="92"/>
  <c r="N121" i="92"/>
  <c r="P121" i="92"/>
  <c r="N105" i="92"/>
  <c r="P105" i="92"/>
  <c r="N85" i="92"/>
  <c r="P85" i="92"/>
  <c r="N77" i="92"/>
  <c r="P77" i="92"/>
  <c r="N61" i="92"/>
  <c r="P61" i="92"/>
  <c r="N41" i="92"/>
  <c r="P41" i="92"/>
  <c r="N25" i="92"/>
  <c r="P25" i="92"/>
  <c r="N9" i="92"/>
  <c r="P9" i="92"/>
  <c r="N261" i="91"/>
  <c r="P261" i="91"/>
  <c r="N245" i="91"/>
  <c r="P245" i="91"/>
  <c r="N229" i="91"/>
  <c r="P229" i="91"/>
  <c r="N213" i="91"/>
  <c r="P213" i="91"/>
  <c r="N197" i="91"/>
  <c r="P197" i="91"/>
  <c r="N181" i="91"/>
  <c r="P181" i="91"/>
  <c r="N163" i="91"/>
  <c r="P163" i="91"/>
  <c r="N147" i="91"/>
  <c r="P147" i="91"/>
  <c r="N129" i="91"/>
  <c r="P129" i="91"/>
  <c r="N112" i="91"/>
  <c r="P112" i="91"/>
  <c r="N93" i="91"/>
  <c r="P93" i="91"/>
  <c r="N76" i="91"/>
  <c r="P76" i="91"/>
  <c r="N60" i="91"/>
  <c r="P60" i="91"/>
  <c r="N40" i="91"/>
  <c r="P40" i="91"/>
  <c r="N24" i="91"/>
  <c r="P24" i="91"/>
  <c r="N8" i="91"/>
  <c r="P8" i="91"/>
  <c r="N260" i="90"/>
  <c r="P260" i="90"/>
  <c r="N244" i="90"/>
  <c r="P244" i="90"/>
  <c r="N228" i="90"/>
  <c r="P228" i="90"/>
  <c r="N212" i="90"/>
  <c r="P212" i="90"/>
  <c r="N196" i="90"/>
  <c r="P196" i="90"/>
  <c r="N180" i="90"/>
  <c r="P180" i="90"/>
  <c r="N154" i="90"/>
  <c r="P154" i="90"/>
  <c r="N136" i="90"/>
  <c r="P136" i="90"/>
  <c r="N119" i="90"/>
  <c r="P119" i="90"/>
  <c r="N83" i="90"/>
  <c r="P83" i="90"/>
  <c r="N15" i="90"/>
  <c r="P15" i="90"/>
  <c r="N125" i="87"/>
  <c r="P125" i="87"/>
  <c r="N266" i="33"/>
  <c r="P266" i="33"/>
  <c r="N258" i="33"/>
  <c r="P258" i="33"/>
  <c r="N250" i="33"/>
  <c r="P250" i="33"/>
  <c r="N242" i="33"/>
  <c r="P242" i="33"/>
  <c r="N234" i="33"/>
  <c r="P234" i="33"/>
  <c r="N226" i="33"/>
  <c r="P226" i="33"/>
  <c r="N218" i="33"/>
  <c r="P218" i="33"/>
  <c r="N210" i="33"/>
  <c r="P210" i="33"/>
  <c r="N202" i="33"/>
  <c r="P202" i="33"/>
  <c r="N194" i="33"/>
  <c r="P194" i="33"/>
  <c r="N186" i="33"/>
  <c r="P186" i="33"/>
  <c r="N176" i="33"/>
  <c r="P176" i="33"/>
  <c r="N168" i="33"/>
  <c r="P168" i="33"/>
  <c r="N160" i="33"/>
  <c r="P160" i="33"/>
  <c r="N152" i="33"/>
  <c r="P152" i="33"/>
  <c r="N144" i="33"/>
  <c r="P144" i="33"/>
  <c r="N134" i="33"/>
  <c r="P134" i="33"/>
  <c r="N126" i="33"/>
  <c r="P126" i="33"/>
  <c r="N117" i="33"/>
  <c r="P117" i="33"/>
  <c r="N109" i="33"/>
  <c r="P109" i="33"/>
  <c r="N101" i="33"/>
  <c r="P101" i="33"/>
  <c r="N90" i="33"/>
  <c r="P90" i="33"/>
  <c r="N81" i="33"/>
  <c r="P81" i="33"/>
  <c r="N73" i="33"/>
  <c r="P73" i="33"/>
  <c r="N65" i="33"/>
  <c r="P65" i="33"/>
  <c r="N57" i="33"/>
  <c r="P57" i="33"/>
  <c r="N49" i="33"/>
  <c r="P49" i="33"/>
  <c r="N37" i="33"/>
  <c r="P37" i="33"/>
  <c r="N29" i="33"/>
  <c r="P29" i="33"/>
  <c r="N21" i="33"/>
  <c r="P21" i="33"/>
  <c r="N13" i="33"/>
  <c r="P13" i="33"/>
  <c r="N265" i="96"/>
  <c r="P265" i="96"/>
  <c r="N257" i="96"/>
  <c r="P257" i="96"/>
  <c r="N249" i="96"/>
  <c r="P249" i="96"/>
  <c r="N241" i="96"/>
  <c r="P241" i="96"/>
  <c r="N233" i="96"/>
  <c r="P233" i="96"/>
  <c r="N225" i="96"/>
  <c r="P225" i="96"/>
  <c r="N217" i="96"/>
  <c r="P217" i="96"/>
  <c r="N209" i="96"/>
  <c r="P209" i="96"/>
  <c r="N201" i="96"/>
  <c r="P201" i="96"/>
  <c r="N193" i="96"/>
  <c r="P193" i="96"/>
  <c r="N185" i="96"/>
  <c r="P185" i="96"/>
  <c r="N175" i="96"/>
  <c r="P175" i="96"/>
  <c r="N167" i="96"/>
  <c r="P167" i="96"/>
  <c r="N159" i="96"/>
  <c r="P159" i="96"/>
  <c r="N151" i="96"/>
  <c r="P151" i="96"/>
  <c r="N143" i="96"/>
  <c r="P143" i="96"/>
  <c r="N133" i="96"/>
  <c r="P133" i="96"/>
  <c r="N125" i="96"/>
  <c r="P125" i="96"/>
  <c r="N116" i="96"/>
  <c r="P116" i="96"/>
  <c r="N108" i="96"/>
  <c r="P108" i="96"/>
  <c r="N98" i="96"/>
  <c r="P98" i="96"/>
  <c r="N89" i="96"/>
  <c r="P89" i="96"/>
  <c r="N80" i="96"/>
  <c r="P80" i="96"/>
  <c r="N72" i="96"/>
  <c r="P72" i="96"/>
  <c r="N64" i="96"/>
  <c r="P64" i="96"/>
  <c r="N56" i="96"/>
  <c r="P56" i="96"/>
  <c r="N45" i="96"/>
  <c r="P45" i="96"/>
  <c r="N36" i="96"/>
  <c r="P36" i="96"/>
  <c r="N28" i="96"/>
  <c r="P28" i="96"/>
  <c r="N20" i="96"/>
  <c r="P20" i="96"/>
  <c r="N12" i="96"/>
  <c r="P12" i="96"/>
  <c r="N264" i="95"/>
  <c r="P264" i="95"/>
  <c r="N256" i="95"/>
  <c r="P256" i="95"/>
  <c r="N248" i="95"/>
  <c r="P248" i="95"/>
  <c r="N240" i="95"/>
  <c r="P240" i="95"/>
  <c r="N232" i="95"/>
  <c r="P232" i="95"/>
  <c r="N224" i="95"/>
  <c r="P224" i="95"/>
  <c r="N216" i="95"/>
  <c r="P216" i="95"/>
  <c r="N208" i="95"/>
  <c r="P208" i="95"/>
  <c r="N200" i="95"/>
  <c r="P200" i="95"/>
  <c r="N192" i="95"/>
  <c r="P192" i="95"/>
  <c r="N184" i="95"/>
  <c r="P184" i="95"/>
  <c r="N174" i="95"/>
  <c r="P174" i="95"/>
  <c r="N166" i="95"/>
  <c r="P166" i="95"/>
  <c r="N158" i="95"/>
  <c r="P158" i="95"/>
  <c r="N150" i="95"/>
  <c r="P150" i="95"/>
  <c r="N142" i="95"/>
  <c r="P142" i="95"/>
  <c r="N132" i="95"/>
  <c r="P132" i="95"/>
  <c r="N124" i="95"/>
  <c r="P124" i="95"/>
  <c r="N115" i="95"/>
  <c r="P115" i="95"/>
  <c r="N107" i="95"/>
  <c r="P107" i="95"/>
  <c r="N97" i="95"/>
  <c r="P97" i="95"/>
  <c r="N88" i="95"/>
  <c r="P88" i="95"/>
  <c r="N79" i="95"/>
  <c r="P79" i="95"/>
  <c r="N71" i="95"/>
  <c r="P71" i="95"/>
  <c r="N63" i="95"/>
  <c r="P63" i="95"/>
  <c r="N55" i="95"/>
  <c r="P55" i="95"/>
  <c r="N43" i="95"/>
  <c r="P43" i="95"/>
  <c r="N35" i="95"/>
  <c r="P35" i="95"/>
  <c r="N27" i="95"/>
  <c r="P27" i="95"/>
  <c r="N19" i="95"/>
  <c r="P19" i="95"/>
  <c r="N11" i="95"/>
  <c r="P11" i="95"/>
  <c r="N263" i="94"/>
  <c r="P263" i="94"/>
  <c r="N255" i="94"/>
  <c r="P255" i="94"/>
  <c r="N247" i="94"/>
  <c r="P247" i="94"/>
  <c r="N239" i="94"/>
  <c r="P239" i="94"/>
  <c r="N231" i="94"/>
  <c r="P231" i="94"/>
  <c r="N223" i="94"/>
  <c r="P223" i="94"/>
  <c r="N215" i="94"/>
  <c r="P215" i="94"/>
  <c r="N207" i="94"/>
  <c r="P207" i="94"/>
  <c r="N199" i="94"/>
  <c r="P199" i="94"/>
  <c r="N191" i="94"/>
  <c r="P191" i="94"/>
  <c r="N183" i="94"/>
  <c r="P183" i="94"/>
  <c r="N173" i="94"/>
  <c r="P173" i="94"/>
  <c r="N165" i="94"/>
  <c r="P165" i="94"/>
  <c r="N157" i="94"/>
  <c r="P157" i="94"/>
  <c r="N149" i="94"/>
  <c r="P149" i="94"/>
  <c r="N141" i="94"/>
  <c r="P141" i="94"/>
  <c r="N131" i="94"/>
  <c r="P131" i="94"/>
  <c r="N122" i="94"/>
  <c r="P122" i="94"/>
  <c r="P77" i="33"/>
  <c r="N251" i="93"/>
  <c r="P251" i="93"/>
  <c r="N243" i="93"/>
  <c r="P243" i="93"/>
  <c r="N235" i="93"/>
  <c r="P235" i="93"/>
  <c r="N227" i="93"/>
  <c r="P227" i="93"/>
  <c r="N219" i="93"/>
  <c r="P219" i="93"/>
  <c r="N211" i="93"/>
  <c r="P211" i="93"/>
  <c r="N203" i="93"/>
  <c r="P203" i="93"/>
  <c r="N195" i="93"/>
  <c r="P195" i="93"/>
  <c r="N187" i="93"/>
  <c r="P187" i="93"/>
  <c r="N179" i="93"/>
  <c r="P179" i="93"/>
  <c r="N169" i="93"/>
  <c r="P169" i="93"/>
  <c r="N161" i="93"/>
  <c r="P161" i="93"/>
  <c r="N153" i="93"/>
  <c r="P153" i="93"/>
  <c r="N145" i="93"/>
  <c r="P145" i="93"/>
  <c r="N135" i="93"/>
  <c r="P135" i="93"/>
  <c r="N127" i="93"/>
  <c r="P127" i="93"/>
  <c r="N118" i="93"/>
  <c r="P118" i="93"/>
  <c r="N110" i="93"/>
  <c r="P110" i="93"/>
  <c r="N102" i="93"/>
  <c r="P102" i="93"/>
  <c r="N91" i="93"/>
  <c r="P91" i="93"/>
  <c r="N82" i="93"/>
  <c r="P82" i="93"/>
  <c r="N74" i="93"/>
  <c r="P74" i="93"/>
  <c r="N66" i="93"/>
  <c r="P66" i="93"/>
  <c r="N58" i="93"/>
  <c r="P58" i="93"/>
  <c r="N50" i="93"/>
  <c r="P50" i="93"/>
  <c r="N38" i="93"/>
  <c r="P38" i="93"/>
  <c r="N30" i="93"/>
  <c r="P30" i="93"/>
  <c r="N22" i="93"/>
  <c r="P22" i="93"/>
  <c r="N14" i="93"/>
  <c r="P14" i="93"/>
  <c r="N6" i="93"/>
  <c r="P6" i="93"/>
  <c r="N266" i="92"/>
  <c r="P266" i="92"/>
  <c r="N258" i="92"/>
  <c r="P258" i="92"/>
  <c r="N250" i="92"/>
  <c r="P250" i="92"/>
  <c r="N242" i="92"/>
  <c r="P242" i="92"/>
  <c r="N234" i="92"/>
  <c r="P234" i="92"/>
  <c r="N226" i="92"/>
  <c r="P226" i="92"/>
  <c r="N218" i="92"/>
  <c r="P218" i="92"/>
  <c r="N210" i="92"/>
  <c r="P210" i="92"/>
  <c r="N202" i="92"/>
  <c r="P202" i="92"/>
  <c r="N194" i="92"/>
  <c r="P194" i="92"/>
  <c r="N186" i="92"/>
  <c r="P186" i="92"/>
  <c r="N176" i="92"/>
  <c r="P176" i="92"/>
  <c r="N168" i="92"/>
  <c r="P168" i="92"/>
  <c r="N160" i="92"/>
  <c r="P160" i="92"/>
  <c r="N152" i="92"/>
  <c r="P152" i="92"/>
  <c r="N144" i="92"/>
  <c r="P144" i="92"/>
  <c r="N134" i="92"/>
  <c r="P134" i="92"/>
  <c r="N126" i="92"/>
  <c r="P126" i="92"/>
  <c r="N117" i="92"/>
  <c r="P117" i="92"/>
  <c r="N109" i="92"/>
  <c r="P109" i="92"/>
  <c r="N101" i="92"/>
  <c r="P101" i="92"/>
  <c r="N90" i="92"/>
  <c r="P90" i="92"/>
  <c r="N81" i="92"/>
  <c r="P81" i="92"/>
  <c r="N73" i="92"/>
  <c r="P73" i="92"/>
  <c r="N65" i="92"/>
  <c r="P65" i="92"/>
  <c r="N57" i="92"/>
  <c r="P57" i="92"/>
  <c r="N49" i="92"/>
  <c r="P49" i="92"/>
  <c r="N37" i="92"/>
  <c r="P37" i="92"/>
  <c r="N29" i="92"/>
  <c r="P29" i="92"/>
  <c r="N21" i="92"/>
  <c r="P21" i="92"/>
  <c r="N13" i="92"/>
  <c r="P13" i="92"/>
  <c r="N265" i="91"/>
  <c r="P265" i="91"/>
  <c r="N257" i="91"/>
  <c r="P257" i="91"/>
  <c r="N249" i="91"/>
  <c r="P249" i="91"/>
  <c r="N241" i="91"/>
  <c r="P241" i="91"/>
  <c r="N233" i="91"/>
  <c r="P233" i="91"/>
  <c r="N225" i="91"/>
  <c r="P225" i="91"/>
  <c r="N217" i="91"/>
  <c r="P217" i="91"/>
  <c r="N209" i="91"/>
  <c r="P209" i="91"/>
  <c r="N201" i="91"/>
  <c r="P201" i="91"/>
  <c r="N193" i="91"/>
  <c r="P193" i="91"/>
  <c r="N185" i="91"/>
  <c r="P185" i="91"/>
  <c r="N175" i="91"/>
  <c r="P175" i="91"/>
  <c r="N167" i="91"/>
  <c r="P167" i="91"/>
  <c r="N159" i="91"/>
  <c r="P159" i="91"/>
  <c r="N151" i="91"/>
  <c r="P151" i="91"/>
  <c r="N143" i="91"/>
  <c r="P143" i="91"/>
  <c r="N133" i="91"/>
  <c r="P133" i="91"/>
  <c r="N125" i="91"/>
  <c r="P125" i="91"/>
  <c r="N116" i="91"/>
  <c r="P116" i="91"/>
  <c r="N108" i="91"/>
  <c r="P108" i="91"/>
  <c r="N98" i="91"/>
  <c r="P98" i="91"/>
  <c r="N89" i="91"/>
  <c r="P89" i="91"/>
  <c r="N80" i="91"/>
  <c r="P80" i="91"/>
  <c r="N72" i="91"/>
  <c r="P72" i="91"/>
  <c r="N64" i="91"/>
  <c r="P64" i="91"/>
  <c r="N56" i="91"/>
  <c r="P56" i="91"/>
  <c r="N45" i="91"/>
  <c r="P45" i="91"/>
  <c r="N36" i="91"/>
  <c r="P36" i="91"/>
  <c r="N28" i="91"/>
  <c r="P28" i="91"/>
  <c r="N20" i="91"/>
  <c r="P20" i="91"/>
  <c r="N12" i="91"/>
  <c r="P12" i="91"/>
  <c r="N264" i="90"/>
  <c r="P264" i="90"/>
  <c r="N256" i="90"/>
  <c r="P256" i="90"/>
  <c r="N248" i="90"/>
  <c r="P248" i="90"/>
  <c r="N240" i="90"/>
  <c r="P240" i="90"/>
  <c r="N232" i="90"/>
  <c r="P232" i="90"/>
  <c r="N224" i="90"/>
  <c r="P224" i="90"/>
  <c r="N216" i="90"/>
  <c r="P216" i="90"/>
  <c r="N208" i="90"/>
  <c r="P208" i="90"/>
  <c r="N200" i="90"/>
  <c r="P200" i="90"/>
  <c r="N192" i="90"/>
  <c r="P192" i="90"/>
  <c r="N184" i="90"/>
  <c r="P184" i="90"/>
  <c r="N174" i="90"/>
  <c r="P174" i="90"/>
  <c r="N166" i="90"/>
  <c r="P166" i="90"/>
  <c r="N158" i="90"/>
  <c r="P158" i="90"/>
  <c r="N150" i="90"/>
  <c r="P150" i="90"/>
  <c r="N142" i="90"/>
  <c r="P142" i="90"/>
  <c r="N132" i="90"/>
  <c r="P132" i="90"/>
  <c r="N124" i="90"/>
  <c r="P124" i="90"/>
  <c r="N115" i="90"/>
  <c r="P115" i="90"/>
  <c r="N107" i="90"/>
  <c r="P107" i="90"/>
  <c r="N97" i="90"/>
  <c r="P97" i="90"/>
  <c r="N88" i="90"/>
  <c r="P88" i="90"/>
  <c r="N79" i="90"/>
  <c r="P79" i="90"/>
  <c r="N71" i="90"/>
  <c r="P71" i="90"/>
  <c r="N63" i="90"/>
  <c r="P63" i="90"/>
  <c r="N55" i="90"/>
  <c r="P55" i="90"/>
  <c r="N43" i="90"/>
  <c r="P43" i="90"/>
  <c r="N35" i="90"/>
  <c r="P35" i="90"/>
  <c r="N27" i="90"/>
  <c r="P27" i="90"/>
  <c r="N19" i="90"/>
  <c r="P19" i="90"/>
  <c r="N11" i="90"/>
  <c r="P11" i="90"/>
  <c r="N263" i="89"/>
  <c r="P263" i="89"/>
  <c r="N255" i="89"/>
  <c r="P255" i="89"/>
  <c r="N247" i="89"/>
  <c r="P247" i="89"/>
  <c r="N239" i="89"/>
  <c r="P239" i="89"/>
  <c r="N231" i="89"/>
  <c r="P231" i="89"/>
  <c r="N223" i="89"/>
  <c r="P223" i="89"/>
  <c r="N215" i="89"/>
  <c r="P215" i="89"/>
  <c r="N207" i="89"/>
  <c r="P207" i="89"/>
  <c r="N199" i="89"/>
  <c r="P199" i="89"/>
  <c r="N191" i="89"/>
  <c r="P191" i="89"/>
  <c r="N183" i="89"/>
  <c r="P183" i="89"/>
  <c r="N173" i="89"/>
  <c r="P173" i="89"/>
  <c r="N165" i="89"/>
  <c r="P165" i="89"/>
  <c r="N157" i="89"/>
  <c r="P157" i="89"/>
  <c r="N149" i="89"/>
  <c r="P149" i="89"/>
  <c r="N141" i="89"/>
  <c r="P141" i="89"/>
  <c r="N131" i="89"/>
  <c r="P131" i="89"/>
  <c r="N122" i="89"/>
  <c r="P122" i="89"/>
  <c r="N114" i="89"/>
  <c r="P114" i="89"/>
  <c r="N106" i="89"/>
  <c r="P106" i="89"/>
  <c r="N96" i="89"/>
  <c r="P96" i="89"/>
  <c r="N87" i="89"/>
  <c r="P87" i="89"/>
  <c r="N78" i="89"/>
  <c r="P78" i="89"/>
  <c r="N70" i="89"/>
  <c r="P70" i="89"/>
  <c r="N62" i="89"/>
  <c r="P62" i="89"/>
  <c r="N54" i="89"/>
  <c r="P54" i="89"/>
  <c r="N42" i="89"/>
  <c r="P42" i="89"/>
  <c r="N34" i="89"/>
  <c r="P34" i="89"/>
  <c r="N26" i="89"/>
  <c r="P26" i="89"/>
  <c r="N18" i="89"/>
  <c r="P18" i="89"/>
  <c r="N10" i="89"/>
  <c r="P10" i="89"/>
  <c r="N270" i="88"/>
  <c r="P270" i="88"/>
  <c r="N262" i="88"/>
  <c r="P262" i="88"/>
  <c r="N254" i="88"/>
  <c r="P254" i="88"/>
  <c r="N246" i="88"/>
  <c r="P246" i="88"/>
  <c r="N238" i="88"/>
  <c r="P238" i="88"/>
  <c r="N230" i="88"/>
  <c r="P230" i="88"/>
  <c r="N222" i="88"/>
  <c r="P222" i="88"/>
  <c r="N214" i="88"/>
  <c r="P214" i="88"/>
  <c r="N206" i="88"/>
  <c r="P206" i="88"/>
  <c r="N198" i="88"/>
  <c r="P198" i="88"/>
  <c r="N190" i="88"/>
  <c r="P190" i="88"/>
  <c r="N182" i="88"/>
  <c r="P182" i="88"/>
  <c r="N172" i="88"/>
  <c r="P172" i="88"/>
  <c r="N164" i="88"/>
  <c r="P164" i="88"/>
  <c r="N156" i="88"/>
  <c r="P156" i="88"/>
  <c r="N148" i="88"/>
  <c r="P148" i="88"/>
  <c r="N138" i="88"/>
  <c r="P138" i="88"/>
  <c r="N130" i="88"/>
  <c r="P130" i="88"/>
  <c r="N121" i="88"/>
  <c r="P121" i="88"/>
  <c r="N113" i="88"/>
  <c r="P113" i="88"/>
  <c r="N105" i="88"/>
  <c r="P105" i="88"/>
  <c r="N94" i="88"/>
  <c r="P94" i="88"/>
  <c r="N85" i="88"/>
  <c r="P85" i="88"/>
  <c r="N77" i="88"/>
  <c r="P77" i="88"/>
  <c r="N69" i="88"/>
  <c r="P69" i="88"/>
  <c r="N61" i="88"/>
  <c r="P61" i="88"/>
  <c r="N53" i="88"/>
  <c r="P53" i="88"/>
  <c r="N41" i="88"/>
  <c r="P41" i="88"/>
  <c r="N33" i="88"/>
  <c r="P33" i="88"/>
  <c r="N25" i="88"/>
  <c r="P25" i="88"/>
  <c r="N17" i="88"/>
  <c r="P17" i="88"/>
  <c r="N9" i="88"/>
  <c r="P9" i="88"/>
  <c r="N269" i="87"/>
  <c r="P269" i="87"/>
  <c r="N261" i="87"/>
  <c r="P261" i="87"/>
  <c r="N253" i="87"/>
  <c r="P253" i="87"/>
  <c r="N245" i="87"/>
  <c r="P245" i="87"/>
  <c r="N237" i="87"/>
  <c r="P237" i="87"/>
  <c r="N229" i="87"/>
  <c r="P229" i="87"/>
  <c r="N221" i="87"/>
  <c r="P221" i="87"/>
  <c r="N213" i="87"/>
  <c r="P213" i="87"/>
  <c r="N205" i="87"/>
  <c r="P205" i="87"/>
  <c r="N197" i="87"/>
  <c r="P197" i="87"/>
  <c r="N189" i="87"/>
  <c r="P189" i="87"/>
  <c r="N181" i="87"/>
  <c r="P181" i="87"/>
  <c r="N171" i="87"/>
  <c r="P171" i="87"/>
  <c r="N163" i="87"/>
  <c r="P163" i="87"/>
  <c r="N155" i="87"/>
  <c r="P155" i="87"/>
  <c r="N147" i="87"/>
  <c r="P147" i="87"/>
  <c r="N137" i="87"/>
  <c r="P137" i="87"/>
  <c r="N129" i="87"/>
  <c r="P129" i="87"/>
  <c r="N120" i="87"/>
  <c r="P120" i="87"/>
  <c r="N112" i="87"/>
  <c r="P112" i="87"/>
  <c r="N104" i="87"/>
  <c r="P104" i="87"/>
  <c r="N93" i="87"/>
  <c r="P93" i="87"/>
  <c r="N84" i="87"/>
  <c r="P84" i="87"/>
  <c r="N76" i="87"/>
  <c r="P76" i="87"/>
  <c r="N68" i="87"/>
  <c r="P68" i="87"/>
  <c r="N60" i="87"/>
  <c r="P60" i="87"/>
  <c r="N52" i="87"/>
  <c r="P52" i="87"/>
  <c r="N40" i="87"/>
  <c r="P40" i="87"/>
  <c r="N32" i="87"/>
  <c r="P32" i="87"/>
  <c r="N24" i="87"/>
  <c r="P24" i="87"/>
  <c r="N16" i="87"/>
  <c r="P16" i="87"/>
  <c r="N8" i="87"/>
  <c r="P8" i="87"/>
  <c r="N268" i="86"/>
  <c r="P268" i="86"/>
  <c r="N260" i="86"/>
  <c r="P260" i="86"/>
  <c r="N252" i="86"/>
  <c r="P252" i="86"/>
  <c r="N244" i="86"/>
  <c r="P244" i="86"/>
  <c r="N236" i="86"/>
  <c r="P236" i="86"/>
  <c r="N228" i="86"/>
  <c r="P228" i="86"/>
  <c r="N220" i="86"/>
  <c r="P220" i="86"/>
  <c r="N212" i="86"/>
  <c r="P212" i="86"/>
  <c r="N204" i="86"/>
  <c r="P204" i="86"/>
  <c r="N196" i="86"/>
  <c r="P196" i="86"/>
  <c r="N188" i="86"/>
  <c r="P188" i="86"/>
  <c r="N180" i="86"/>
  <c r="P180" i="86"/>
  <c r="N170" i="86"/>
  <c r="P170" i="86"/>
  <c r="N162" i="86"/>
  <c r="P162" i="86"/>
  <c r="N154" i="86"/>
  <c r="P154" i="86"/>
  <c r="N146" i="86"/>
  <c r="P146" i="86"/>
  <c r="N136" i="86"/>
  <c r="P136" i="86"/>
  <c r="N128" i="86"/>
  <c r="P128" i="86"/>
  <c r="N119" i="86"/>
  <c r="P119" i="86"/>
  <c r="N111" i="86"/>
  <c r="P111" i="86"/>
  <c r="N103" i="86"/>
  <c r="P103" i="86"/>
  <c r="N92" i="86"/>
  <c r="P92" i="86"/>
  <c r="N83" i="86"/>
  <c r="P83" i="86"/>
  <c r="N75" i="86"/>
  <c r="P75" i="86"/>
  <c r="N67" i="86"/>
  <c r="P67" i="86"/>
  <c r="N59" i="86"/>
  <c r="P59" i="86"/>
  <c r="N51" i="86"/>
  <c r="P51" i="86"/>
  <c r="N39" i="86"/>
  <c r="P39" i="86"/>
  <c r="N31" i="86"/>
  <c r="P31" i="86"/>
  <c r="N23" i="86"/>
  <c r="P23" i="86"/>
  <c r="N15" i="86"/>
  <c r="P15" i="86"/>
  <c r="N7" i="86"/>
  <c r="P7" i="86"/>
  <c r="N267" i="85"/>
  <c r="P267" i="85"/>
  <c r="N259" i="85"/>
  <c r="P259" i="85"/>
  <c r="N251" i="85"/>
  <c r="P251" i="85"/>
  <c r="N243" i="85"/>
  <c r="P243" i="85"/>
  <c r="N235" i="85"/>
  <c r="P235" i="85"/>
  <c r="N227" i="85"/>
  <c r="P227" i="85"/>
  <c r="N219" i="85"/>
  <c r="P219" i="85"/>
  <c r="N211" i="85"/>
  <c r="P211" i="85"/>
  <c r="N203" i="85"/>
  <c r="P203" i="85"/>
  <c r="N195" i="85"/>
  <c r="P195" i="85"/>
  <c r="N187" i="85"/>
  <c r="P187" i="85"/>
  <c r="N179" i="85"/>
  <c r="P179" i="85"/>
  <c r="N169" i="85"/>
  <c r="P169" i="85"/>
  <c r="N161" i="85"/>
  <c r="P161" i="85"/>
  <c r="N153" i="85"/>
  <c r="P153" i="85"/>
  <c r="N145" i="85"/>
  <c r="P145" i="85"/>
  <c r="N135" i="85"/>
  <c r="P135" i="85"/>
  <c r="N127" i="85"/>
  <c r="P127" i="85"/>
  <c r="N118" i="85"/>
  <c r="P118" i="85"/>
  <c r="N110" i="85"/>
  <c r="P110" i="85"/>
  <c r="N102" i="85"/>
  <c r="P102" i="85"/>
  <c r="N91" i="85"/>
  <c r="P91" i="85"/>
  <c r="N82" i="85"/>
  <c r="P82" i="85"/>
  <c r="N74" i="85"/>
  <c r="P74" i="85"/>
  <c r="N66" i="85"/>
  <c r="P66" i="85"/>
  <c r="N58" i="85"/>
  <c r="P58" i="85"/>
  <c r="N50" i="85"/>
  <c r="P50" i="85"/>
  <c r="N38" i="85"/>
  <c r="P38" i="85"/>
  <c r="N30" i="85"/>
  <c r="P30" i="85"/>
  <c r="N22" i="85"/>
  <c r="P22" i="85"/>
  <c r="N14" i="85"/>
  <c r="P14" i="85"/>
  <c r="N6" i="85"/>
  <c r="P6" i="85"/>
  <c r="N266" i="84"/>
  <c r="P266" i="84"/>
  <c r="N258" i="84"/>
  <c r="P258" i="84"/>
  <c r="N250" i="84"/>
  <c r="P250" i="84"/>
  <c r="N242" i="84"/>
  <c r="P242" i="84"/>
  <c r="N234" i="84"/>
  <c r="P234" i="84"/>
  <c r="N226" i="84"/>
  <c r="P226" i="84"/>
  <c r="N218" i="84"/>
  <c r="P218" i="84"/>
  <c r="N210" i="84"/>
  <c r="P210" i="84"/>
  <c r="N202" i="84"/>
  <c r="P202" i="84"/>
  <c r="N194" i="84"/>
  <c r="P194" i="84"/>
  <c r="N186" i="84"/>
  <c r="P186" i="84"/>
  <c r="N176" i="84"/>
  <c r="P176" i="84"/>
  <c r="N168" i="84"/>
  <c r="P168" i="84"/>
  <c r="N160" i="84"/>
  <c r="P160" i="84"/>
  <c r="N152" i="84"/>
  <c r="P152" i="84"/>
  <c r="N144" i="84"/>
  <c r="P144" i="84"/>
  <c r="N134" i="84"/>
  <c r="P134" i="84"/>
  <c r="N126" i="84"/>
  <c r="P126" i="84"/>
  <c r="N117" i="84"/>
  <c r="P117" i="84"/>
  <c r="N109" i="84"/>
  <c r="P109" i="84"/>
  <c r="N101" i="84"/>
  <c r="P101" i="84"/>
  <c r="N90" i="84"/>
  <c r="P90" i="84"/>
  <c r="N81" i="84"/>
  <c r="P81" i="84"/>
  <c r="N73" i="84"/>
  <c r="P73" i="84"/>
  <c r="N65" i="84"/>
  <c r="P65" i="84"/>
  <c r="N57" i="84"/>
  <c r="P57" i="84"/>
  <c r="N49" i="84"/>
  <c r="P49" i="84"/>
  <c r="N37" i="84"/>
  <c r="P37" i="84"/>
  <c r="N29" i="84"/>
  <c r="P29" i="84"/>
  <c r="N21" i="84"/>
  <c r="P21" i="84"/>
  <c r="N13" i="84"/>
  <c r="P13" i="84"/>
  <c r="N265" i="83"/>
  <c r="P265" i="83"/>
  <c r="N257" i="83"/>
  <c r="P257" i="83"/>
  <c r="N249" i="83"/>
  <c r="P249" i="83"/>
  <c r="N241" i="83"/>
  <c r="P241" i="83"/>
  <c r="N233" i="83"/>
  <c r="P233" i="83"/>
  <c r="N225" i="83"/>
  <c r="P225" i="83"/>
  <c r="N217" i="83"/>
  <c r="P217" i="83"/>
  <c r="N209" i="83"/>
  <c r="P209" i="83"/>
  <c r="N201" i="83"/>
  <c r="P201" i="83"/>
  <c r="N193" i="83"/>
  <c r="P193" i="83"/>
  <c r="N185" i="83"/>
  <c r="P185" i="83"/>
  <c r="N175" i="83"/>
  <c r="P175" i="83"/>
  <c r="N167" i="83"/>
  <c r="P167" i="83"/>
  <c r="N159" i="83"/>
  <c r="P159" i="83"/>
  <c r="N151" i="83"/>
  <c r="P151" i="83"/>
  <c r="N143" i="83"/>
  <c r="P143" i="83"/>
  <c r="N133" i="83"/>
  <c r="P133" i="83"/>
  <c r="N125" i="83"/>
  <c r="P125" i="83"/>
  <c r="N116" i="83"/>
  <c r="P116" i="83"/>
  <c r="N108" i="83"/>
  <c r="P108" i="83"/>
  <c r="N98" i="83"/>
  <c r="P98" i="83"/>
  <c r="N89" i="83"/>
  <c r="P89" i="83"/>
  <c r="N80" i="83"/>
  <c r="P80" i="83"/>
  <c r="N72" i="83"/>
  <c r="P72" i="83"/>
  <c r="N64" i="83"/>
  <c r="P64" i="83"/>
  <c r="N56" i="83"/>
  <c r="P56" i="83"/>
  <c r="N45" i="83"/>
  <c r="P45" i="83"/>
  <c r="N36" i="83"/>
  <c r="P36" i="83"/>
  <c r="N28" i="83"/>
  <c r="P28" i="83"/>
  <c r="N20" i="83"/>
  <c r="P20" i="83"/>
  <c r="N12" i="83"/>
  <c r="P12" i="83"/>
  <c r="N264" i="82"/>
  <c r="P264" i="82"/>
  <c r="N256" i="82"/>
  <c r="P256" i="82"/>
  <c r="N248" i="82"/>
  <c r="P248" i="82"/>
  <c r="N240" i="82"/>
  <c r="P240" i="82"/>
  <c r="N232" i="82"/>
  <c r="P232" i="82"/>
  <c r="N224" i="82"/>
  <c r="P224" i="82"/>
  <c r="N216" i="82"/>
  <c r="P216" i="82"/>
  <c r="N208" i="82"/>
  <c r="P208" i="82"/>
  <c r="N200" i="82"/>
  <c r="P200" i="82"/>
  <c r="N192" i="82"/>
  <c r="P192" i="82"/>
  <c r="N184" i="82"/>
  <c r="P184" i="82"/>
  <c r="N174" i="82"/>
  <c r="P174" i="82"/>
  <c r="N166" i="82"/>
  <c r="P166" i="82"/>
  <c r="N158" i="82"/>
  <c r="P158" i="82"/>
  <c r="N150" i="82"/>
  <c r="P150" i="82"/>
  <c r="N142" i="82"/>
  <c r="P142" i="82"/>
  <c r="N132" i="82"/>
  <c r="P132" i="82"/>
  <c r="N124" i="82"/>
  <c r="P124" i="82"/>
  <c r="N115" i="82"/>
  <c r="P115" i="82"/>
  <c r="N107" i="82"/>
  <c r="P107" i="82"/>
  <c r="N97" i="82"/>
  <c r="P97" i="82"/>
  <c r="N88" i="82"/>
  <c r="P88" i="82"/>
  <c r="N79" i="82"/>
  <c r="P79" i="82"/>
  <c r="N71" i="82"/>
  <c r="P71" i="82"/>
  <c r="N63" i="82"/>
  <c r="P63" i="82"/>
  <c r="N55" i="82"/>
  <c r="P55" i="82"/>
  <c r="N43" i="82"/>
  <c r="P43" i="82"/>
  <c r="N35" i="82"/>
  <c r="P35" i="82"/>
  <c r="N27" i="82"/>
  <c r="P27" i="82"/>
  <c r="N19" i="82"/>
  <c r="P19" i="82"/>
  <c r="N11" i="82"/>
  <c r="P11" i="82"/>
  <c r="N263" i="81"/>
  <c r="P263" i="81"/>
  <c r="N255" i="81"/>
  <c r="P255" i="81"/>
  <c r="N247" i="81"/>
  <c r="P247" i="81"/>
  <c r="N239" i="81"/>
  <c r="P239" i="81"/>
  <c r="N231" i="81"/>
  <c r="P231" i="81"/>
  <c r="N223" i="81"/>
  <c r="P223" i="81"/>
  <c r="N215" i="81"/>
  <c r="P215" i="81"/>
  <c r="N207" i="81"/>
  <c r="P207" i="81"/>
  <c r="N199" i="81"/>
  <c r="P199" i="81"/>
  <c r="N191" i="81"/>
  <c r="P191" i="81"/>
  <c r="N183" i="81"/>
  <c r="P183" i="81"/>
  <c r="N173" i="81"/>
  <c r="P173" i="81"/>
  <c r="N165" i="81"/>
  <c r="P165" i="81"/>
  <c r="N157" i="81"/>
  <c r="P157" i="81"/>
  <c r="N149" i="81"/>
  <c r="P149" i="81"/>
  <c r="N141" i="81"/>
  <c r="P141" i="81"/>
  <c r="N131" i="81"/>
  <c r="P131" i="81"/>
  <c r="N122" i="81"/>
  <c r="P122" i="81"/>
  <c r="N114" i="81"/>
  <c r="P114" i="81"/>
  <c r="N106" i="81"/>
  <c r="P106" i="81"/>
  <c r="N96" i="81"/>
  <c r="P96" i="81"/>
  <c r="N87" i="81"/>
  <c r="P87" i="81"/>
  <c r="N78" i="81"/>
  <c r="P78" i="81"/>
  <c r="N70" i="81"/>
  <c r="P70" i="81"/>
  <c r="N62" i="81"/>
  <c r="P62" i="81"/>
  <c r="N54" i="81"/>
  <c r="P54" i="81"/>
  <c r="N42" i="81"/>
  <c r="P42" i="81"/>
  <c r="N34" i="81"/>
  <c r="P34" i="81"/>
  <c r="N26" i="81"/>
  <c r="P26" i="81"/>
  <c r="N18" i="81"/>
  <c r="P18" i="81"/>
  <c r="N10" i="81"/>
  <c r="P10" i="81"/>
  <c r="N270" i="80"/>
  <c r="P270" i="80"/>
  <c r="N262" i="80"/>
  <c r="P262" i="80"/>
  <c r="N254" i="80"/>
  <c r="P254" i="80"/>
  <c r="N246" i="80"/>
  <c r="P246" i="80"/>
  <c r="N238" i="80"/>
  <c r="P238" i="80"/>
  <c r="N230" i="80"/>
  <c r="P230" i="80"/>
  <c r="N222" i="80"/>
  <c r="P222" i="80"/>
  <c r="N214" i="80"/>
  <c r="P214" i="80"/>
  <c r="N206" i="80"/>
  <c r="P206" i="80"/>
  <c r="N198" i="80"/>
  <c r="P198" i="80"/>
  <c r="N190" i="80"/>
  <c r="P190" i="80"/>
  <c r="N182" i="80"/>
  <c r="P182" i="80"/>
  <c r="N172" i="80"/>
  <c r="P172" i="80"/>
  <c r="N164" i="80"/>
  <c r="P164" i="80"/>
  <c r="N156" i="80"/>
  <c r="P156" i="80"/>
  <c r="N148" i="80"/>
  <c r="P148" i="80"/>
  <c r="N138" i="80"/>
  <c r="P138" i="80"/>
  <c r="N130" i="80"/>
  <c r="P130" i="80"/>
  <c r="N121" i="80"/>
  <c r="P121" i="80"/>
  <c r="N113" i="80"/>
  <c r="P113" i="80"/>
  <c r="N105" i="80"/>
  <c r="P105" i="80"/>
  <c r="N94" i="80"/>
  <c r="P94" i="80"/>
  <c r="N85" i="80"/>
  <c r="P85" i="80"/>
  <c r="N77" i="80"/>
  <c r="P77" i="80"/>
  <c r="N69" i="80"/>
  <c r="P69" i="80"/>
  <c r="N61" i="80"/>
  <c r="P61" i="80"/>
  <c r="N53" i="80"/>
  <c r="P53" i="80"/>
  <c r="N41" i="80"/>
  <c r="P41" i="80"/>
  <c r="N33" i="80"/>
  <c r="P33" i="80"/>
  <c r="N25" i="80"/>
  <c r="P25" i="80"/>
  <c r="N17" i="80"/>
  <c r="P17" i="80"/>
  <c r="N9" i="80"/>
  <c r="P9" i="80"/>
  <c r="N269" i="79"/>
  <c r="P269" i="79"/>
  <c r="N261" i="79"/>
  <c r="P261" i="79"/>
  <c r="N253" i="79"/>
  <c r="P253" i="79"/>
  <c r="N245" i="79"/>
  <c r="P245" i="79"/>
  <c r="N237" i="79"/>
  <c r="P237" i="79"/>
  <c r="N229" i="79"/>
  <c r="P229" i="79"/>
  <c r="N221" i="79"/>
  <c r="P221" i="79"/>
  <c r="N213" i="79"/>
  <c r="P213" i="79"/>
  <c r="N205" i="79"/>
  <c r="P205" i="79"/>
  <c r="N197" i="79"/>
  <c r="P197" i="79"/>
  <c r="N189" i="79"/>
  <c r="P189" i="79"/>
  <c r="N181" i="79"/>
  <c r="P181" i="79"/>
  <c r="N171" i="79"/>
  <c r="P171" i="79"/>
  <c r="N163" i="79"/>
  <c r="P163" i="79"/>
  <c r="N155" i="79"/>
  <c r="P155" i="79"/>
  <c r="N147" i="79"/>
  <c r="P147" i="79"/>
  <c r="N137" i="79"/>
  <c r="P137" i="79"/>
  <c r="N129" i="79"/>
  <c r="P129" i="79"/>
  <c r="N120" i="79"/>
  <c r="P120" i="79"/>
  <c r="N112" i="79"/>
  <c r="P112" i="79"/>
  <c r="N104" i="79"/>
  <c r="P104" i="79"/>
  <c r="N93" i="79"/>
  <c r="P93" i="79"/>
  <c r="N84" i="79"/>
  <c r="P84" i="79"/>
  <c r="N76" i="79"/>
  <c r="P76" i="79"/>
  <c r="N68" i="79"/>
  <c r="P68" i="79"/>
  <c r="N60" i="79"/>
  <c r="P60" i="79"/>
  <c r="N52" i="79"/>
  <c r="P52" i="79"/>
  <c r="N40" i="79"/>
  <c r="P40" i="79"/>
  <c r="N32" i="79"/>
  <c r="P32" i="79"/>
  <c r="N24" i="79"/>
  <c r="P24" i="79"/>
  <c r="N16" i="79"/>
  <c r="P16" i="79"/>
  <c r="N8" i="79"/>
  <c r="P8" i="79"/>
  <c r="N268" i="78"/>
  <c r="P268" i="78"/>
  <c r="N260" i="78"/>
  <c r="P260" i="78"/>
  <c r="N252" i="78"/>
  <c r="P252" i="78"/>
  <c r="N244" i="78"/>
  <c r="P244" i="78"/>
  <c r="N236" i="78"/>
  <c r="P236" i="78"/>
  <c r="N228" i="78"/>
  <c r="P228" i="78"/>
  <c r="N220" i="78"/>
  <c r="P220" i="78"/>
  <c r="N212" i="78"/>
  <c r="P212" i="78"/>
  <c r="N204" i="78"/>
  <c r="P204" i="78"/>
  <c r="N196" i="78"/>
  <c r="P196" i="78"/>
  <c r="N188" i="78"/>
  <c r="P188" i="78"/>
  <c r="N180" i="78"/>
  <c r="P180" i="78"/>
  <c r="N170" i="78"/>
  <c r="P170" i="78"/>
  <c r="N162" i="78"/>
  <c r="P162" i="78"/>
  <c r="N154" i="78"/>
  <c r="P154" i="78"/>
  <c r="N146" i="78"/>
  <c r="P146" i="78"/>
  <c r="N136" i="78"/>
  <c r="P136" i="78"/>
  <c r="N128" i="78"/>
  <c r="P128" i="78"/>
  <c r="N119" i="78"/>
  <c r="P119" i="78"/>
  <c r="N111" i="78"/>
  <c r="P111" i="78"/>
  <c r="N103" i="78"/>
  <c r="P103" i="78"/>
  <c r="N92" i="78"/>
  <c r="P92" i="78"/>
  <c r="N83" i="78"/>
  <c r="P83" i="78"/>
  <c r="N75" i="78"/>
  <c r="P75" i="78"/>
  <c r="N67" i="78"/>
  <c r="P67" i="78"/>
  <c r="N59" i="78"/>
  <c r="P59" i="78"/>
  <c r="N51" i="78"/>
  <c r="P51" i="78"/>
  <c r="N39" i="78"/>
  <c r="P39" i="78"/>
  <c r="N31" i="78"/>
  <c r="P31" i="78"/>
  <c r="N23" i="78"/>
  <c r="P23" i="78"/>
  <c r="N15" i="78"/>
  <c r="P15" i="78"/>
  <c r="N7" i="78"/>
  <c r="P7" i="78"/>
  <c r="N267" i="77"/>
  <c r="P267" i="77"/>
  <c r="N259" i="77"/>
  <c r="P259" i="77"/>
  <c r="N251" i="77"/>
  <c r="P251" i="77"/>
  <c r="N243" i="77"/>
  <c r="P243" i="77"/>
  <c r="N235" i="77"/>
  <c r="P235" i="77"/>
  <c r="N227" i="77"/>
  <c r="P227" i="77"/>
  <c r="N219" i="77"/>
  <c r="P219" i="77"/>
  <c r="N211" i="77"/>
  <c r="P211" i="77"/>
  <c r="N203" i="77"/>
  <c r="P203" i="77"/>
  <c r="N195" i="77"/>
  <c r="P195" i="77"/>
  <c r="N187" i="77"/>
  <c r="P187" i="77"/>
  <c r="N179" i="77"/>
  <c r="P179" i="77"/>
  <c r="N169" i="77"/>
  <c r="P169" i="77"/>
  <c r="N161" i="77"/>
  <c r="P161" i="77"/>
  <c r="N153" i="77"/>
  <c r="P153" i="77"/>
  <c r="N145" i="77"/>
  <c r="P145" i="77"/>
  <c r="N135" i="77"/>
  <c r="P135" i="77"/>
  <c r="N127" i="77"/>
  <c r="P127" i="77"/>
  <c r="N118" i="77"/>
  <c r="P118" i="77"/>
  <c r="N110" i="77"/>
  <c r="P110" i="77"/>
  <c r="N102" i="77"/>
  <c r="P102" i="77"/>
  <c r="N91" i="77"/>
  <c r="P91" i="77"/>
  <c r="N82" i="77"/>
  <c r="P82" i="77"/>
  <c r="N74" i="77"/>
  <c r="P74" i="77"/>
  <c r="N66" i="77"/>
  <c r="P66" i="77"/>
  <c r="N58" i="77"/>
  <c r="P58" i="77"/>
  <c r="N50" i="77"/>
  <c r="P50" i="77"/>
  <c r="N38" i="77"/>
  <c r="P38" i="77"/>
  <c r="N30" i="77"/>
  <c r="P30" i="77"/>
  <c r="N22" i="77"/>
  <c r="P22" i="77"/>
  <c r="N14" i="77"/>
  <c r="P14" i="77"/>
  <c r="N6" i="77"/>
  <c r="P6" i="77"/>
  <c r="N266" i="76"/>
  <c r="P266" i="76"/>
  <c r="N258" i="76"/>
  <c r="P258" i="76"/>
  <c r="N250" i="76"/>
  <c r="P250" i="76"/>
  <c r="N242" i="76"/>
  <c r="P242" i="76"/>
  <c r="N234" i="76"/>
  <c r="P234" i="76"/>
  <c r="N226" i="76"/>
  <c r="P226" i="76"/>
  <c r="N218" i="76"/>
  <c r="P218" i="76"/>
  <c r="N210" i="76"/>
  <c r="P210" i="76"/>
  <c r="N202" i="76"/>
  <c r="P202" i="76"/>
  <c r="N194" i="76"/>
  <c r="P194" i="76"/>
  <c r="N186" i="76"/>
  <c r="P186" i="76"/>
  <c r="N176" i="76"/>
  <c r="P176" i="76"/>
  <c r="N168" i="76"/>
  <c r="P168" i="76"/>
  <c r="N160" i="76"/>
  <c r="P160" i="76"/>
  <c r="N152" i="76"/>
  <c r="P152" i="76"/>
  <c r="N144" i="76"/>
  <c r="P144" i="76"/>
  <c r="N134" i="76"/>
  <c r="P134" i="76"/>
  <c r="N126" i="76"/>
  <c r="P126" i="76"/>
  <c r="N117" i="76"/>
  <c r="P117" i="76"/>
  <c r="N109" i="76"/>
  <c r="P109" i="76"/>
  <c r="N101" i="76"/>
  <c r="P101" i="76"/>
  <c r="N90" i="76"/>
  <c r="P90" i="76"/>
  <c r="N81" i="76"/>
  <c r="P81" i="76"/>
  <c r="N73" i="76"/>
  <c r="P73" i="76"/>
  <c r="N65" i="76"/>
  <c r="P65" i="76"/>
  <c r="N57" i="76"/>
  <c r="P57" i="76"/>
  <c r="N49" i="76"/>
  <c r="P49" i="76"/>
  <c r="N37" i="76"/>
  <c r="P37" i="76"/>
  <c r="N29" i="76"/>
  <c r="P29" i="76"/>
  <c r="N21" i="76"/>
  <c r="P21" i="76"/>
  <c r="N13" i="76"/>
  <c r="P13" i="76"/>
  <c r="N265" i="75"/>
  <c r="P265" i="75"/>
  <c r="N257" i="75"/>
  <c r="P257" i="75"/>
  <c r="N249" i="75"/>
  <c r="P249" i="75"/>
  <c r="N241" i="75"/>
  <c r="P241" i="75"/>
  <c r="N233" i="75"/>
  <c r="P233" i="75"/>
  <c r="N225" i="75"/>
  <c r="P225" i="75"/>
  <c r="N217" i="75"/>
  <c r="P217" i="75"/>
  <c r="N209" i="75"/>
  <c r="P209" i="75"/>
  <c r="N201" i="75"/>
  <c r="P201" i="75"/>
  <c r="N193" i="75"/>
  <c r="P193" i="75"/>
  <c r="N185" i="75"/>
  <c r="P185" i="75"/>
  <c r="N175" i="75"/>
  <c r="P175" i="75"/>
  <c r="N167" i="75"/>
  <c r="P167" i="75"/>
  <c r="N159" i="75"/>
  <c r="P159" i="75"/>
  <c r="N151" i="75"/>
  <c r="P151" i="75"/>
  <c r="N143" i="75"/>
  <c r="P143" i="75"/>
  <c r="N133" i="75"/>
  <c r="P133" i="75"/>
  <c r="N125" i="75"/>
  <c r="P125" i="75"/>
  <c r="N116" i="75"/>
  <c r="P116" i="75"/>
  <c r="N108" i="75"/>
  <c r="P108" i="75"/>
  <c r="N98" i="75"/>
  <c r="P98" i="75"/>
  <c r="N89" i="75"/>
  <c r="P89" i="75"/>
  <c r="N80" i="75"/>
  <c r="P80" i="75"/>
  <c r="N72" i="75"/>
  <c r="P72" i="75"/>
  <c r="N64" i="75"/>
  <c r="P64" i="75"/>
  <c r="N56" i="75"/>
  <c r="P56" i="75"/>
  <c r="N45" i="75"/>
  <c r="P45" i="75"/>
  <c r="N36" i="75"/>
  <c r="P36" i="75"/>
  <c r="N28" i="75"/>
  <c r="P28" i="75"/>
  <c r="N20" i="75"/>
  <c r="P20" i="75"/>
  <c r="N12" i="75"/>
  <c r="P12" i="75"/>
  <c r="N264" i="74"/>
  <c r="P264" i="74"/>
  <c r="N256" i="74"/>
  <c r="P256" i="74"/>
  <c r="N248" i="74"/>
  <c r="P248" i="74"/>
  <c r="N240" i="74"/>
  <c r="P240" i="74"/>
  <c r="N232" i="74"/>
  <c r="P232" i="74"/>
  <c r="N224" i="74"/>
  <c r="P224" i="74"/>
  <c r="N216" i="74"/>
  <c r="P216" i="74"/>
  <c r="N208" i="74"/>
  <c r="P208" i="74"/>
  <c r="N200" i="74"/>
  <c r="P200" i="74"/>
  <c r="N192" i="74"/>
  <c r="P192" i="74"/>
  <c r="N184" i="74"/>
  <c r="P184" i="74"/>
  <c r="N174" i="74"/>
  <c r="P174" i="74"/>
  <c r="N166" i="74"/>
  <c r="P166" i="74"/>
  <c r="N158" i="74"/>
  <c r="P158" i="74"/>
  <c r="N150" i="74"/>
  <c r="P150" i="74"/>
  <c r="N142" i="74"/>
  <c r="P142" i="74"/>
  <c r="N132" i="74"/>
  <c r="P132" i="74"/>
  <c r="N124" i="74"/>
  <c r="P124" i="74"/>
  <c r="N115" i="74"/>
  <c r="P115" i="74"/>
  <c r="N107" i="74"/>
  <c r="P107" i="74"/>
  <c r="N97" i="74"/>
  <c r="P97" i="74"/>
  <c r="N88" i="74"/>
  <c r="P88" i="74"/>
  <c r="N79" i="74"/>
  <c r="P79" i="74"/>
  <c r="N71" i="74"/>
  <c r="P71" i="74"/>
  <c r="N63" i="74"/>
  <c r="P63" i="74"/>
  <c r="N55" i="74"/>
  <c r="P55" i="74"/>
  <c r="N43" i="74"/>
  <c r="P43" i="74"/>
  <c r="N35" i="74"/>
  <c r="P35" i="74"/>
  <c r="N27" i="74"/>
  <c r="P27" i="74"/>
  <c r="N19" i="74"/>
  <c r="P19" i="74"/>
  <c r="N11" i="74"/>
  <c r="P11" i="74"/>
  <c r="N263" i="73"/>
  <c r="P263" i="73"/>
  <c r="N255" i="73"/>
  <c r="P255" i="73"/>
  <c r="N247" i="73"/>
  <c r="P247" i="73"/>
  <c r="N239" i="73"/>
  <c r="P239" i="73"/>
  <c r="N231" i="73"/>
  <c r="P231" i="73"/>
  <c r="N223" i="73"/>
  <c r="P223" i="73"/>
  <c r="N215" i="73"/>
  <c r="P215" i="73"/>
  <c r="N207" i="73"/>
  <c r="P207" i="73"/>
  <c r="N199" i="73"/>
  <c r="P199" i="73"/>
  <c r="N191" i="73"/>
  <c r="P191" i="73"/>
  <c r="N183" i="73"/>
  <c r="P183" i="73"/>
  <c r="N173" i="73"/>
  <c r="P173" i="73"/>
  <c r="N165" i="73"/>
  <c r="P165" i="73"/>
  <c r="N157" i="73"/>
  <c r="P157" i="73"/>
  <c r="N149" i="73"/>
  <c r="P149" i="73"/>
  <c r="N141" i="73"/>
  <c r="P141" i="73"/>
  <c r="N131" i="73"/>
  <c r="P131" i="73"/>
  <c r="N122" i="73"/>
  <c r="P122" i="73"/>
  <c r="N114" i="73"/>
  <c r="P114" i="73"/>
  <c r="N106" i="73"/>
  <c r="P106" i="73"/>
  <c r="N96" i="73"/>
  <c r="P96" i="73"/>
  <c r="N87" i="73"/>
  <c r="P87" i="73"/>
  <c r="N78" i="73"/>
  <c r="P78" i="73"/>
  <c r="N70" i="73"/>
  <c r="P70" i="73"/>
  <c r="N62" i="73"/>
  <c r="P62" i="73"/>
  <c r="N54" i="73"/>
  <c r="P54" i="73"/>
  <c r="N42" i="73"/>
  <c r="P42" i="73"/>
  <c r="N34" i="73"/>
  <c r="P34" i="73"/>
  <c r="N26" i="73"/>
  <c r="P26" i="73"/>
  <c r="N18" i="73"/>
  <c r="P18" i="73"/>
  <c r="N10" i="73"/>
  <c r="P10" i="73"/>
  <c r="N270" i="72"/>
  <c r="P270" i="72"/>
  <c r="N262" i="72"/>
  <c r="P262" i="72"/>
  <c r="P186" i="93"/>
  <c r="P117" i="93"/>
  <c r="P49" i="93"/>
  <c r="P265" i="92"/>
  <c r="P201" i="92"/>
  <c r="P133" i="92"/>
  <c r="P64" i="92"/>
  <c r="P216" i="91"/>
  <c r="P150" i="91"/>
  <c r="P79" i="91"/>
  <c r="P11" i="91"/>
  <c r="P231" i="90"/>
  <c r="P165" i="90"/>
  <c r="P41" i="89"/>
  <c r="P162" i="88"/>
  <c r="P127" i="87"/>
  <c r="N157" i="90"/>
  <c r="P157" i="90"/>
  <c r="N149" i="90"/>
  <c r="P149" i="90"/>
  <c r="N141" i="90"/>
  <c r="P141" i="90"/>
  <c r="N122" i="90"/>
  <c r="P122" i="90"/>
  <c r="N114" i="90"/>
  <c r="P114" i="90"/>
  <c r="N106" i="90"/>
  <c r="P106" i="90"/>
  <c r="N96" i="90"/>
  <c r="P96" i="90"/>
  <c r="N87" i="90"/>
  <c r="P87" i="90"/>
  <c r="N78" i="90"/>
  <c r="P78" i="90"/>
  <c r="N70" i="90"/>
  <c r="P70" i="90"/>
  <c r="N54" i="90"/>
  <c r="P54" i="90"/>
  <c r="N42" i="90"/>
  <c r="P42" i="90"/>
  <c r="N34" i="90"/>
  <c r="P34" i="90"/>
  <c r="N26" i="90"/>
  <c r="P26" i="90"/>
  <c r="N18" i="90"/>
  <c r="P18" i="90"/>
  <c r="N10" i="90"/>
  <c r="P10" i="90"/>
  <c r="N270" i="89"/>
  <c r="P270" i="89"/>
  <c r="N262" i="89"/>
  <c r="P262" i="89"/>
  <c r="N254" i="89"/>
  <c r="P254" i="89"/>
  <c r="N238" i="89"/>
  <c r="P238" i="89"/>
  <c r="N230" i="89"/>
  <c r="P230" i="89"/>
  <c r="N222" i="89"/>
  <c r="P222" i="89"/>
  <c r="N206" i="89"/>
  <c r="P206" i="89"/>
  <c r="N198" i="89"/>
  <c r="P198" i="89"/>
  <c r="N190" i="89"/>
  <c r="P190" i="89"/>
  <c r="N172" i="89"/>
  <c r="P172" i="89"/>
  <c r="N164" i="89"/>
  <c r="P164" i="89"/>
  <c r="N156" i="89"/>
  <c r="P156" i="89"/>
  <c r="N138" i="89"/>
  <c r="P138" i="89"/>
  <c r="N130" i="89"/>
  <c r="P130" i="89"/>
  <c r="N121" i="89"/>
  <c r="P121" i="89"/>
  <c r="N105" i="89"/>
  <c r="P105" i="89"/>
  <c r="N94" i="89"/>
  <c r="P94" i="89"/>
  <c r="N85" i="89"/>
  <c r="P85" i="89"/>
  <c r="N69" i="89"/>
  <c r="P69" i="89"/>
  <c r="N61" i="89"/>
  <c r="P61" i="89"/>
  <c r="N53" i="89"/>
  <c r="P53" i="89"/>
  <c r="N33" i="89"/>
  <c r="P33" i="89"/>
  <c r="N25" i="89"/>
  <c r="P25" i="89"/>
  <c r="N17" i="89"/>
  <c r="P17" i="89"/>
  <c r="N269" i="88"/>
  <c r="P269" i="88"/>
  <c r="N261" i="88"/>
  <c r="P261" i="88"/>
  <c r="N253" i="88"/>
  <c r="P253" i="88"/>
  <c r="N245" i="88"/>
  <c r="P245" i="88"/>
  <c r="N237" i="88"/>
  <c r="P237" i="88"/>
  <c r="N229" i="88"/>
  <c r="P229" i="88"/>
  <c r="N221" i="88"/>
  <c r="P221" i="88"/>
  <c r="N213" i="88"/>
  <c r="P213" i="88"/>
  <c r="N205" i="88"/>
  <c r="P205" i="88"/>
  <c r="N197" i="88"/>
  <c r="P197" i="88"/>
  <c r="N189" i="88"/>
  <c r="P189" i="88"/>
  <c r="N181" i="88"/>
  <c r="P181" i="88"/>
  <c r="N171" i="88"/>
  <c r="P171" i="88"/>
  <c r="N163" i="88"/>
  <c r="P163" i="88"/>
  <c r="N155" i="88"/>
  <c r="P155" i="88"/>
  <c r="N147" i="88"/>
  <c r="P147" i="88"/>
  <c r="N137" i="88"/>
  <c r="P137" i="88"/>
  <c r="N129" i="88"/>
  <c r="P129" i="88"/>
  <c r="N120" i="88"/>
  <c r="P120" i="88"/>
  <c r="N112" i="88"/>
  <c r="P112" i="88"/>
  <c r="N104" i="88"/>
  <c r="P104" i="88"/>
  <c r="N93" i="88"/>
  <c r="P93" i="88"/>
  <c r="N84" i="88"/>
  <c r="P84" i="88"/>
  <c r="N76" i="88"/>
  <c r="P76" i="88"/>
  <c r="N68" i="88"/>
  <c r="P68" i="88"/>
  <c r="N60" i="88"/>
  <c r="P60" i="88"/>
  <c r="N52" i="88"/>
  <c r="P52" i="88"/>
  <c r="N40" i="88"/>
  <c r="P40" i="88"/>
  <c r="N32" i="88"/>
  <c r="P32" i="88"/>
  <c r="N24" i="88"/>
  <c r="P24" i="88"/>
  <c r="N16" i="88"/>
  <c r="P16" i="88"/>
  <c r="N8" i="88"/>
  <c r="P8" i="88"/>
  <c r="N268" i="87"/>
  <c r="P268" i="87"/>
  <c r="N260" i="87"/>
  <c r="P260" i="87"/>
  <c r="N252" i="87"/>
  <c r="P252" i="87"/>
  <c r="N244" i="87"/>
  <c r="P244" i="87"/>
  <c r="N236" i="87"/>
  <c r="P236" i="87"/>
  <c r="N228" i="87"/>
  <c r="P228" i="87"/>
  <c r="N220" i="87"/>
  <c r="P220" i="87"/>
  <c r="N212" i="87"/>
  <c r="P212" i="87"/>
  <c r="N204" i="87"/>
  <c r="P204" i="87"/>
  <c r="N196" i="87"/>
  <c r="P196" i="87"/>
  <c r="N188" i="87"/>
  <c r="P188" i="87"/>
  <c r="N180" i="87"/>
  <c r="P180" i="87"/>
  <c r="N170" i="87"/>
  <c r="P170" i="87"/>
  <c r="N162" i="87"/>
  <c r="P162" i="87"/>
  <c r="N154" i="87"/>
  <c r="P154" i="87"/>
  <c r="N146" i="87"/>
  <c r="P146" i="87"/>
  <c r="N136" i="87"/>
  <c r="P136" i="87"/>
  <c r="N128" i="87"/>
  <c r="P128" i="87"/>
  <c r="N119" i="87"/>
  <c r="P119" i="87"/>
  <c r="N111" i="87"/>
  <c r="P111" i="87"/>
  <c r="N103" i="87"/>
  <c r="P103" i="87"/>
  <c r="N92" i="87"/>
  <c r="P92" i="87"/>
  <c r="N83" i="87"/>
  <c r="P83" i="87"/>
  <c r="N75" i="87"/>
  <c r="P75" i="87"/>
  <c r="N67" i="87"/>
  <c r="P67" i="87"/>
  <c r="N59" i="87"/>
  <c r="P59" i="87"/>
  <c r="N51" i="87"/>
  <c r="P51" i="87"/>
  <c r="N39" i="87"/>
  <c r="P39" i="87"/>
  <c r="N31" i="87"/>
  <c r="P31" i="87"/>
  <c r="N23" i="87"/>
  <c r="P23" i="87"/>
  <c r="N15" i="87"/>
  <c r="P15" i="87"/>
  <c r="N7" i="87"/>
  <c r="P7" i="87"/>
  <c r="N267" i="86"/>
  <c r="P267" i="86"/>
  <c r="N259" i="86"/>
  <c r="P259" i="86"/>
  <c r="N251" i="86"/>
  <c r="P251" i="86"/>
  <c r="N243" i="86"/>
  <c r="P243" i="86"/>
  <c r="N235" i="86"/>
  <c r="P235" i="86"/>
  <c r="N227" i="86"/>
  <c r="P227" i="86"/>
  <c r="N219" i="86"/>
  <c r="P219" i="86"/>
  <c r="N211" i="86"/>
  <c r="P211" i="86"/>
  <c r="N203" i="86"/>
  <c r="P203" i="86"/>
  <c r="N195" i="86"/>
  <c r="P195" i="86"/>
  <c r="N187" i="86"/>
  <c r="P187" i="86"/>
  <c r="N179" i="86"/>
  <c r="P179" i="86"/>
  <c r="N169" i="86"/>
  <c r="P169" i="86"/>
  <c r="N161" i="86"/>
  <c r="P161" i="86"/>
  <c r="N153" i="86"/>
  <c r="P153" i="86"/>
  <c r="N145" i="86"/>
  <c r="P145" i="86"/>
  <c r="N135" i="86"/>
  <c r="P135" i="86"/>
  <c r="N127" i="86"/>
  <c r="P127" i="86"/>
  <c r="N118" i="86"/>
  <c r="P118" i="86"/>
  <c r="N110" i="86"/>
  <c r="P110" i="86"/>
  <c r="N102" i="86"/>
  <c r="P102" i="86"/>
  <c r="N91" i="86"/>
  <c r="P91" i="86"/>
  <c r="N82" i="86"/>
  <c r="P82" i="86"/>
  <c r="N74" i="86"/>
  <c r="P74" i="86"/>
  <c r="N66" i="86"/>
  <c r="P66" i="86"/>
  <c r="N58" i="86"/>
  <c r="P58" i="86"/>
  <c r="N50" i="86"/>
  <c r="P50" i="86"/>
  <c r="N38" i="86"/>
  <c r="P38" i="86"/>
  <c r="N30" i="86"/>
  <c r="P30" i="86"/>
  <c r="N22" i="86"/>
  <c r="P22" i="86"/>
  <c r="N14" i="86"/>
  <c r="P14" i="86"/>
  <c r="N6" i="86"/>
  <c r="P6" i="86"/>
  <c r="N266" i="85"/>
  <c r="P266" i="85"/>
  <c r="N258" i="85"/>
  <c r="P258" i="85"/>
  <c r="N250" i="85"/>
  <c r="P250" i="85"/>
  <c r="N242" i="85"/>
  <c r="P242" i="85"/>
  <c r="N234" i="85"/>
  <c r="P234" i="85"/>
  <c r="N226" i="85"/>
  <c r="P226" i="85"/>
  <c r="N218" i="85"/>
  <c r="P218" i="85"/>
  <c r="N210" i="85"/>
  <c r="P210" i="85"/>
  <c r="N202" i="85"/>
  <c r="P202" i="85"/>
  <c r="N194" i="85"/>
  <c r="P194" i="85"/>
  <c r="N186" i="85"/>
  <c r="P186" i="85"/>
  <c r="N176" i="85"/>
  <c r="P176" i="85"/>
  <c r="N168" i="85"/>
  <c r="P168" i="85"/>
  <c r="N160" i="85"/>
  <c r="P160" i="85"/>
  <c r="N152" i="85"/>
  <c r="P152" i="85"/>
  <c r="N144" i="85"/>
  <c r="P144" i="85"/>
  <c r="N134" i="85"/>
  <c r="P134" i="85"/>
  <c r="N126" i="85"/>
  <c r="P126" i="85"/>
  <c r="N117" i="85"/>
  <c r="P117" i="85"/>
  <c r="N109" i="85"/>
  <c r="P109" i="85"/>
  <c r="N101" i="85"/>
  <c r="P101" i="85"/>
  <c r="N90" i="85"/>
  <c r="P90" i="85"/>
  <c r="N81" i="85"/>
  <c r="P81" i="85"/>
  <c r="N73" i="85"/>
  <c r="P73" i="85"/>
  <c r="N65" i="85"/>
  <c r="P65" i="85"/>
  <c r="N57" i="85"/>
  <c r="P57" i="85"/>
  <c r="N49" i="85"/>
  <c r="P49" i="85"/>
  <c r="N37" i="85"/>
  <c r="P37" i="85"/>
  <c r="N29" i="85"/>
  <c r="P29" i="85"/>
  <c r="N21" i="85"/>
  <c r="P21" i="85"/>
  <c r="N13" i="85"/>
  <c r="P13" i="85"/>
  <c r="N265" i="84"/>
  <c r="P265" i="84"/>
  <c r="N257" i="84"/>
  <c r="P257" i="84"/>
  <c r="N249" i="84"/>
  <c r="P249" i="84"/>
  <c r="N241" i="84"/>
  <c r="P241" i="84"/>
  <c r="N233" i="84"/>
  <c r="P233" i="84"/>
  <c r="N225" i="84"/>
  <c r="P225" i="84"/>
  <c r="N217" i="84"/>
  <c r="P217" i="84"/>
  <c r="N209" i="84"/>
  <c r="P209" i="84"/>
  <c r="N201" i="84"/>
  <c r="P201" i="84"/>
  <c r="N193" i="84"/>
  <c r="P193" i="84"/>
  <c r="N185" i="84"/>
  <c r="P185" i="84"/>
  <c r="N175" i="84"/>
  <c r="P175" i="84"/>
  <c r="N167" i="84"/>
  <c r="P167" i="84"/>
  <c r="N159" i="84"/>
  <c r="P159" i="84"/>
  <c r="N151" i="84"/>
  <c r="P151" i="84"/>
  <c r="N143" i="84"/>
  <c r="P143" i="84"/>
  <c r="N133" i="84"/>
  <c r="P133" i="84"/>
  <c r="N125" i="84"/>
  <c r="P125" i="84"/>
  <c r="N116" i="84"/>
  <c r="P116" i="84"/>
  <c r="N108" i="84"/>
  <c r="P108" i="84"/>
  <c r="N98" i="84"/>
  <c r="P98" i="84"/>
  <c r="N89" i="84"/>
  <c r="P89" i="84"/>
  <c r="N80" i="84"/>
  <c r="P80" i="84"/>
  <c r="N72" i="84"/>
  <c r="P72" i="84"/>
  <c r="N64" i="84"/>
  <c r="P64" i="84"/>
  <c r="N56" i="84"/>
  <c r="P56" i="84"/>
  <c r="N45" i="84"/>
  <c r="P45" i="84"/>
  <c r="N36" i="84"/>
  <c r="P36" i="84"/>
  <c r="N28" i="84"/>
  <c r="P28" i="84"/>
  <c r="N20" i="84"/>
  <c r="P20" i="84"/>
  <c r="N12" i="84"/>
  <c r="P12" i="84"/>
  <c r="N264" i="83"/>
  <c r="P264" i="83"/>
  <c r="N256" i="83"/>
  <c r="P256" i="83"/>
  <c r="N248" i="83"/>
  <c r="P248" i="83"/>
  <c r="N240" i="83"/>
  <c r="P240" i="83"/>
  <c r="N232" i="83"/>
  <c r="P232" i="83"/>
  <c r="N224" i="83"/>
  <c r="P224" i="83"/>
  <c r="N216" i="83"/>
  <c r="P216" i="83"/>
  <c r="N208" i="83"/>
  <c r="P208" i="83"/>
  <c r="N200" i="83"/>
  <c r="P200" i="83"/>
  <c r="N192" i="83"/>
  <c r="P192" i="83"/>
  <c r="N184" i="83"/>
  <c r="P184" i="83"/>
  <c r="N174" i="83"/>
  <c r="P174" i="83"/>
  <c r="N166" i="83"/>
  <c r="P166" i="83"/>
  <c r="N158" i="83"/>
  <c r="P158" i="83"/>
  <c r="N150" i="83"/>
  <c r="P150" i="83"/>
  <c r="N142" i="83"/>
  <c r="P142" i="83"/>
  <c r="N132" i="83"/>
  <c r="P132" i="83"/>
  <c r="N124" i="83"/>
  <c r="P124" i="83"/>
  <c r="N115" i="83"/>
  <c r="P115" i="83"/>
  <c r="N107" i="83"/>
  <c r="P107" i="83"/>
  <c r="N97" i="83"/>
  <c r="P97" i="83"/>
  <c r="N88" i="83"/>
  <c r="P88" i="83"/>
  <c r="N79" i="83"/>
  <c r="P79" i="83"/>
  <c r="N71" i="83"/>
  <c r="P71" i="83"/>
  <c r="N63" i="83"/>
  <c r="P63" i="83"/>
  <c r="N55" i="83"/>
  <c r="P55" i="83"/>
  <c r="N43" i="83"/>
  <c r="P43" i="83"/>
  <c r="N35" i="83"/>
  <c r="P35" i="83"/>
  <c r="N27" i="83"/>
  <c r="P27" i="83"/>
  <c r="N19" i="83"/>
  <c r="P19" i="83"/>
  <c r="N11" i="83"/>
  <c r="P11" i="83"/>
  <c r="N263" i="82"/>
  <c r="P263" i="82"/>
  <c r="N255" i="82"/>
  <c r="P255" i="82"/>
  <c r="N247" i="82"/>
  <c r="P247" i="82"/>
  <c r="N239" i="82"/>
  <c r="P239" i="82"/>
  <c r="N231" i="82"/>
  <c r="P231" i="82"/>
  <c r="N223" i="82"/>
  <c r="P223" i="82"/>
  <c r="N215" i="82"/>
  <c r="P215" i="82"/>
  <c r="N207" i="82"/>
  <c r="P207" i="82"/>
  <c r="N199" i="82"/>
  <c r="P199" i="82"/>
  <c r="N191" i="82"/>
  <c r="P191" i="82"/>
  <c r="N183" i="82"/>
  <c r="P183" i="82"/>
  <c r="N173" i="82"/>
  <c r="P173" i="82"/>
  <c r="N165" i="82"/>
  <c r="P165" i="82"/>
  <c r="N157" i="82"/>
  <c r="P157" i="82"/>
  <c r="N149" i="82"/>
  <c r="P149" i="82"/>
  <c r="N141" i="82"/>
  <c r="P141" i="82"/>
  <c r="N131" i="82"/>
  <c r="P131" i="82"/>
  <c r="N122" i="82"/>
  <c r="P122" i="82"/>
  <c r="N114" i="82"/>
  <c r="P114" i="82"/>
  <c r="N106" i="82"/>
  <c r="P106" i="82"/>
  <c r="N96" i="82"/>
  <c r="P96" i="82"/>
  <c r="N87" i="82"/>
  <c r="P87" i="82"/>
  <c r="N78" i="82"/>
  <c r="P78" i="82"/>
  <c r="N70" i="82"/>
  <c r="P70" i="82"/>
  <c r="N62" i="82"/>
  <c r="P62" i="82"/>
  <c r="N54" i="82"/>
  <c r="P54" i="82"/>
  <c r="N42" i="82"/>
  <c r="P42" i="82"/>
  <c r="N34" i="82"/>
  <c r="P34" i="82"/>
  <c r="N26" i="82"/>
  <c r="P26" i="82"/>
  <c r="N18" i="82"/>
  <c r="P18" i="82"/>
  <c r="N10" i="82"/>
  <c r="P10" i="82"/>
  <c r="N270" i="81"/>
  <c r="P270" i="81"/>
  <c r="N262" i="81"/>
  <c r="P262" i="81"/>
  <c r="N254" i="81"/>
  <c r="P254" i="81"/>
  <c r="N246" i="81"/>
  <c r="P246" i="81"/>
  <c r="N238" i="81"/>
  <c r="P238" i="81"/>
  <c r="N230" i="81"/>
  <c r="P230" i="81"/>
  <c r="N222" i="81"/>
  <c r="P222" i="81"/>
  <c r="N214" i="81"/>
  <c r="P214" i="81"/>
  <c r="N206" i="81"/>
  <c r="P206" i="81"/>
  <c r="N198" i="81"/>
  <c r="P198" i="81"/>
  <c r="N190" i="81"/>
  <c r="P190" i="81"/>
  <c r="N182" i="81"/>
  <c r="P182" i="81"/>
  <c r="N172" i="81"/>
  <c r="P172" i="81"/>
  <c r="N164" i="81"/>
  <c r="P164" i="81"/>
  <c r="N156" i="81"/>
  <c r="P156" i="81"/>
  <c r="N148" i="81"/>
  <c r="P148" i="81"/>
  <c r="N138" i="81"/>
  <c r="P138" i="81"/>
  <c r="N130" i="81"/>
  <c r="P130" i="81"/>
  <c r="N121" i="81"/>
  <c r="P121" i="81"/>
  <c r="N113" i="81"/>
  <c r="P113" i="81"/>
  <c r="N105" i="81"/>
  <c r="P105" i="81"/>
  <c r="N94" i="81"/>
  <c r="P94" i="81"/>
  <c r="N85" i="81"/>
  <c r="P85" i="81"/>
  <c r="N77" i="81"/>
  <c r="P77" i="81"/>
  <c r="N69" i="81"/>
  <c r="P69" i="81"/>
  <c r="N61" i="81"/>
  <c r="P61" i="81"/>
  <c r="N53" i="81"/>
  <c r="P53" i="81"/>
  <c r="N41" i="81"/>
  <c r="P41" i="81"/>
  <c r="N33" i="81"/>
  <c r="P33" i="81"/>
  <c r="N25" i="81"/>
  <c r="P25" i="81"/>
  <c r="N17" i="81"/>
  <c r="P17" i="81"/>
  <c r="N9" i="81"/>
  <c r="P9" i="81"/>
  <c r="N269" i="80"/>
  <c r="P269" i="80"/>
  <c r="N261" i="80"/>
  <c r="P261" i="80"/>
  <c r="N253" i="80"/>
  <c r="P253" i="80"/>
  <c r="N245" i="80"/>
  <c r="P245" i="80"/>
  <c r="N237" i="80"/>
  <c r="P237" i="80"/>
  <c r="N229" i="80"/>
  <c r="P229" i="80"/>
  <c r="N221" i="80"/>
  <c r="P221" i="80"/>
  <c r="N213" i="80"/>
  <c r="P213" i="80"/>
  <c r="N205" i="80"/>
  <c r="P205" i="80"/>
  <c r="N197" i="80"/>
  <c r="P197" i="80"/>
  <c r="N189" i="80"/>
  <c r="P189" i="80"/>
  <c r="N181" i="80"/>
  <c r="P181" i="80"/>
  <c r="N171" i="80"/>
  <c r="P171" i="80"/>
  <c r="N163" i="80"/>
  <c r="P163" i="80"/>
  <c r="N155" i="80"/>
  <c r="P155" i="80"/>
  <c r="N147" i="80"/>
  <c r="P147" i="80"/>
  <c r="N137" i="80"/>
  <c r="P137" i="80"/>
  <c r="N129" i="80"/>
  <c r="P129" i="80"/>
  <c r="N120" i="80"/>
  <c r="P120" i="80"/>
  <c r="N112" i="80"/>
  <c r="P112" i="80"/>
  <c r="N104" i="80"/>
  <c r="P104" i="80"/>
  <c r="N93" i="80"/>
  <c r="P93" i="80"/>
  <c r="N84" i="80"/>
  <c r="P84" i="80"/>
  <c r="N76" i="80"/>
  <c r="P76" i="80"/>
  <c r="N68" i="80"/>
  <c r="P68" i="80"/>
  <c r="N60" i="80"/>
  <c r="P60" i="80"/>
  <c r="N52" i="80"/>
  <c r="P52" i="80"/>
  <c r="N40" i="80"/>
  <c r="P40" i="80"/>
  <c r="N32" i="80"/>
  <c r="P32" i="80"/>
  <c r="N24" i="80"/>
  <c r="P24" i="80"/>
  <c r="N16" i="80"/>
  <c r="P16" i="80"/>
  <c r="N8" i="80"/>
  <c r="P8" i="80"/>
  <c r="N268" i="79"/>
  <c r="P268" i="79"/>
  <c r="N260" i="79"/>
  <c r="P260" i="79"/>
  <c r="N252" i="79"/>
  <c r="P252" i="79"/>
  <c r="N244" i="79"/>
  <c r="P244" i="79"/>
  <c r="N236" i="79"/>
  <c r="P236" i="79"/>
  <c r="N228" i="79"/>
  <c r="P228" i="79"/>
  <c r="N220" i="79"/>
  <c r="P220" i="79"/>
  <c r="N212" i="79"/>
  <c r="P212" i="79"/>
  <c r="N204" i="79"/>
  <c r="P204" i="79"/>
  <c r="N196" i="79"/>
  <c r="P196" i="79"/>
  <c r="N188" i="79"/>
  <c r="P188" i="79"/>
  <c r="N180" i="79"/>
  <c r="P180" i="79"/>
  <c r="N170" i="79"/>
  <c r="P170" i="79"/>
  <c r="N162" i="79"/>
  <c r="P162" i="79"/>
  <c r="N154" i="79"/>
  <c r="P154" i="79"/>
  <c r="N146" i="79"/>
  <c r="P146" i="79"/>
  <c r="N136" i="79"/>
  <c r="P136" i="79"/>
  <c r="N128" i="79"/>
  <c r="P128" i="79"/>
  <c r="N119" i="79"/>
  <c r="P119" i="79"/>
  <c r="N111" i="79"/>
  <c r="P111" i="79"/>
  <c r="N103" i="79"/>
  <c r="P103" i="79"/>
  <c r="N92" i="79"/>
  <c r="P92" i="79"/>
  <c r="N83" i="79"/>
  <c r="P83" i="79"/>
  <c r="N75" i="79"/>
  <c r="P75" i="79"/>
  <c r="N67" i="79"/>
  <c r="P67" i="79"/>
  <c r="N59" i="79"/>
  <c r="P59" i="79"/>
  <c r="N51" i="79"/>
  <c r="P51" i="79"/>
  <c r="N39" i="79"/>
  <c r="P39" i="79"/>
  <c r="N31" i="79"/>
  <c r="P31" i="79"/>
  <c r="N23" i="79"/>
  <c r="P23" i="79"/>
  <c r="N15" i="79"/>
  <c r="P15" i="79"/>
  <c r="N7" i="79"/>
  <c r="P7" i="79"/>
  <c r="N267" i="78"/>
  <c r="P267" i="78"/>
  <c r="N259" i="78"/>
  <c r="P259" i="78"/>
  <c r="N251" i="78"/>
  <c r="P251" i="78"/>
  <c r="N243" i="78"/>
  <c r="P243" i="78"/>
  <c r="N235" i="78"/>
  <c r="P235" i="78"/>
  <c r="N227" i="78"/>
  <c r="P227" i="78"/>
  <c r="N219" i="78"/>
  <c r="P219" i="78"/>
  <c r="N211" i="78"/>
  <c r="P211" i="78"/>
  <c r="N203" i="78"/>
  <c r="P203" i="78"/>
  <c r="N195" i="78"/>
  <c r="P195" i="78"/>
  <c r="N187" i="78"/>
  <c r="P187" i="78"/>
  <c r="N179" i="78"/>
  <c r="P179" i="78"/>
  <c r="N169" i="78"/>
  <c r="P169" i="78"/>
  <c r="N161" i="78"/>
  <c r="P161" i="78"/>
  <c r="N153" i="78"/>
  <c r="P153" i="78"/>
  <c r="N145" i="78"/>
  <c r="P145" i="78"/>
  <c r="N135" i="78"/>
  <c r="P135" i="78"/>
  <c r="N127" i="78"/>
  <c r="P127" i="78"/>
  <c r="N118" i="78"/>
  <c r="P118" i="78"/>
  <c r="N110" i="78"/>
  <c r="P110" i="78"/>
  <c r="N102" i="78"/>
  <c r="P102" i="78"/>
  <c r="N91" i="78"/>
  <c r="P91" i="78"/>
  <c r="N82" i="78"/>
  <c r="P82" i="78"/>
  <c r="N74" i="78"/>
  <c r="P74" i="78"/>
  <c r="N66" i="78"/>
  <c r="P66" i="78"/>
  <c r="N58" i="78"/>
  <c r="P58" i="78"/>
  <c r="N50" i="78"/>
  <c r="P50" i="78"/>
  <c r="N38" i="78"/>
  <c r="P38" i="78"/>
  <c r="N30" i="78"/>
  <c r="P30" i="78"/>
  <c r="N22" i="78"/>
  <c r="P22" i="78"/>
  <c r="N14" i="78"/>
  <c r="P14" i="78"/>
  <c r="N6" i="78"/>
  <c r="P6" i="78"/>
  <c r="N266" i="77"/>
  <c r="P266" i="77"/>
  <c r="N258" i="77"/>
  <c r="P258" i="77"/>
  <c r="N250" i="77"/>
  <c r="P250" i="77"/>
  <c r="N242" i="77"/>
  <c r="P242" i="77"/>
  <c r="N234" i="77"/>
  <c r="P234" i="77"/>
  <c r="N226" i="77"/>
  <c r="P226" i="77"/>
  <c r="N218" i="77"/>
  <c r="P218" i="77"/>
  <c r="N210" i="77"/>
  <c r="P210" i="77"/>
  <c r="N202" i="77"/>
  <c r="P202" i="77"/>
  <c r="N194" i="77"/>
  <c r="P194" i="77"/>
  <c r="N186" i="77"/>
  <c r="P186" i="77"/>
  <c r="N176" i="77"/>
  <c r="P176" i="77"/>
  <c r="N168" i="77"/>
  <c r="P168" i="77"/>
  <c r="N160" i="77"/>
  <c r="P160" i="77"/>
  <c r="N152" i="77"/>
  <c r="P152" i="77"/>
  <c r="N144" i="77"/>
  <c r="P144" i="77"/>
  <c r="N134" i="77"/>
  <c r="P134" i="77"/>
  <c r="N126" i="77"/>
  <c r="P126" i="77"/>
  <c r="N117" i="77"/>
  <c r="P117" i="77"/>
  <c r="N109" i="77"/>
  <c r="P109" i="77"/>
  <c r="N101" i="77"/>
  <c r="P101" i="77"/>
  <c r="N90" i="77"/>
  <c r="P90" i="77"/>
  <c r="N81" i="77"/>
  <c r="P81" i="77"/>
  <c r="N73" i="77"/>
  <c r="P73" i="77"/>
  <c r="N65" i="77"/>
  <c r="P65" i="77"/>
  <c r="N57" i="77"/>
  <c r="P57" i="77"/>
  <c r="N49" i="77"/>
  <c r="P49" i="77"/>
  <c r="N37" i="77"/>
  <c r="P37" i="77"/>
  <c r="N29" i="77"/>
  <c r="P29" i="77"/>
  <c r="N21" i="77"/>
  <c r="P21" i="77"/>
  <c r="N13" i="77"/>
  <c r="P13" i="77"/>
  <c r="N265" i="76"/>
  <c r="P265" i="76"/>
  <c r="N257" i="76"/>
  <c r="P257" i="76"/>
  <c r="N249" i="76"/>
  <c r="P249" i="76"/>
  <c r="N241" i="76"/>
  <c r="P241" i="76"/>
  <c r="N233" i="76"/>
  <c r="P233" i="76"/>
  <c r="N225" i="76"/>
  <c r="P225" i="76"/>
  <c r="N217" i="76"/>
  <c r="P217" i="76"/>
  <c r="N209" i="76"/>
  <c r="P209" i="76"/>
  <c r="N201" i="76"/>
  <c r="P201" i="76"/>
  <c r="N193" i="76"/>
  <c r="P193" i="76"/>
  <c r="N185" i="76"/>
  <c r="P185" i="76"/>
  <c r="N175" i="76"/>
  <c r="P175" i="76"/>
  <c r="N167" i="76"/>
  <c r="P167" i="76"/>
  <c r="N159" i="76"/>
  <c r="P159" i="76"/>
  <c r="N151" i="76"/>
  <c r="P151" i="76"/>
  <c r="N143" i="76"/>
  <c r="P143" i="76"/>
  <c r="N133" i="76"/>
  <c r="P133" i="76"/>
  <c r="N125" i="76"/>
  <c r="P125" i="76"/>
  <c r="N116" i="76"/>
  <c r="P116" i="76"/>
  <c r="N108" i="76"/>
  <c r="P108" i="76"/>
  <c r="N98" i="76"/>
  <c r="P98" i="76"/>
  <c r="N89" i="76"/>
  <c r="P89" i="76"/>
  <c r="N80" i="76"/>
  <c r="P80" i="76"/>
  <c r="N72" i="76"/>
  <c r="P72" i="76"/>
  <c r="N64" i="76"/>
  <c r="P64" i="76"/>
  <c r="N56" i="76"/>
  <c r="P56" i="76"/>
  <c r="N45" i="76"/>
  <c r="P45" i="76"/>
  <c r="N36" i="76"/>
  <c r="P36" i="76"/>
  <c r="N28" i="76"/>
  <c r="P28" i="76"/>
  <c r="N20" i="76"/>
  <c r="P20" i="76"/>
  <c r="N12" i="76"/>
  <c r="P12" i="76"/>
  <c r="N264" i="75"/>
  <c r="P264" i="75"/>
  <c r="N256" i="75"/>
  <c r="P256" i="75"/>
  <c r="N248" i="75"/>
  <c r="P248" i="75"/>
  <c r="N240" i="75"/>
  <c r="P240" i="75"/>
  <c r="N232" i="75"/>
  <c r="P232" i="75"/>
  <c r="N224" i="75"/>
  <c r="P224" i="75"/>
  <c r="N216" i="75"/>
  <c r="P216" i="75"/>
  <c r="N208" i="75"/>
  <c r="P208" i="75"/>
  <c r="N200" i="75"/>
  <c r="P200" i="75"/>
  <c r="N192" i="75"/>
  <c r="P192" i="75"/>
  <c r="N184" i="75"/>
  <c r="P184" i="75"/>
  <c r="N174" i="75"/>
  <c r="P174" i="75"/>
  <c r="N166" i="75"/>
  <c r="P166" i="75"/>
  <c r="N158" i="75"/>
  <c r="P158" i="75"/>
  <c r="N150" i="75"/>
  <c r="P150" i="75"/>
  <c r="N142" i="75"/>
  <c r="P142" i="75"/>
  <c r="N132" i="75"/>
  <c r="P132" i="75"/>
  <c r="N124" i="75"/>
  <c r="P124" i="75"/>
  <c r="N115" i="75"/>
  <c r="P115" i="75"/>
  <c r="N107" i="75"/>
  <c r="P107" i="75"/>
  <c r="N97" i="75"/>
  <c r="P97" i="75"/>
  <c r="N88" i="75"/>
  <c r="P88" i="75"/>
  <c r="N79" i="75"/>
  <c r="P79" i="75"/>
  <c r="N71" i="75"/>
  <c r="P71" i="75"/>
  <c r="N63" i="75"/>
  <c r="P63" i="75"/>
  <c r="N55" i="75"/>
  <c r="P55" i="75"/>
  <c r="N43" i="75"/>
  <c r="P43" i="75"/>
  <c r="N35" i="75"/>
  <c r="P35" i="75"/>
  <c r="N27" i="75"/>
  <c r="P27" i="75"/>
  <c r="N19" i="75"/>
  <c r="P19" i="75"/>
  <c r="N11" i="75"/>
  <c r="P11" i="75"/>
  <c r="N263" i="74"/>
  <c r="P263" i="74"/>
  <c r="N255" i="74"/>
  <c r="P255" i="74"/>
  <c r="N247" i="74"/>
  <c r="P247" i="74"/>
  <c r="N239" i="74"/>
  <c r="P239" i="74"/>
  <c r="N231" i="74"/>
  <c r="P231" i="74"/>
  <c r="N223" i="74"/>
  <c r="P223" i="74"/>
  <c r="N215" i="74"/>
  <c r="P215" i="74"/>
  <c r="N207" i="74"/>
  <c r="P207" i="74"/>
  <c r="N199" i="74"/>
  <c r="P199" i="74"/>
  <c r="N191" i="74"/>
  <c r="P191" i="74"/>
  <c r="N183" i="74"/>
  <c r="P183" i="74"/>
  <c r="N173" i="74"/>
  <c r="P173" i="74"/>
  <c r="N165" i="74"/>
  <c r="P165" i="74"/>
  <c r="N157" i="74"/>
  <c r="P157" i="74"/>
  <c r="N149" i="74"/>
  <c r="P149" i="74"/>
  <c r="N141" i="74"/>
  <c r="P141" i="74"/>
  <c r="N131" i="74"/>
  <c r="P131" i="74"/>
  <c r="N122" i="74"/>
  <c r="P122" i="74"/>
  <c r="N114" i="74"/>
  <c r="P114" i="74"/>
  <c r="N106" i="74"/>
  <c r="P106" i="74"/>
  <c r="N96" i="74"/>
  <c r="P96" i="74"/>
  <c r="N87" i="74"/>
  <c r="P87" i="74"/>
  <c r="N78" i="74"/>
  <c r="P78" i="74"/>
  <c r="N70" i="74"/>
  <c r="P70" i="74"/>
  <c r="N62" i="74"/>
  <c r="P62" i="74"/>
  <c r="N54" i="74"/>
  <c r="P54" i="74"/>
  <c r="N42" i="74"/>
  <c r="P42" i="74"/>
  <c r="N34" i="74"/>
  <c r="P34" i="74"/>
  <c r="N26" i="74"/>
  <c r="P26" i="74"/>
  <c r="N18" i="74"/>
  <c r="P18" i="74"/>
  <c r="N10" i="74"/>
  <c r="P10" i="74"/>
  <c r="N270" i="73"/>
  <c r="P270" i="73"/>
  <c r="N262" i="73"/>
  <c r="P262" i="73"/>
  <c r="N254" i="73"/>
  <c r="P254" i="73"/>
  <c r="N246" i="73"/>
  <c r="P246" i="73"/>
  <c r="N238" i="73"/>
  <c r="P238" i="73"/>
  <c r="N230" i="73"/>
  <c r="P230" i="73"/>
  <c r="N222" i="73"/>
  <c r="P222" i="73"/>
  <c r="N214" i="73"/>
  <c r="P214" i="73"/>
  <c r="N206" i="73"/>
  <c r="P206" i="73"/>
  <c r="N198" i="73"/>
  <c r="P198" i="73"/>
  <c r="N190" i="73"/>
  <c r="P190" i="73"/>
  <c r="N182" i="73"/>
  <c r="P182" i="73"/>
  <c r="N172" i="73"/>
  <c r="P172" i="73"/>
  <c r="N164" i="73"/>
  <c r="P164" i="73"/>
  <c r="N156" i="73"/>
  <c r="P156" i="73"/>
  <c r="N148" i="73"/>
  <c r="P148" i="73"/>
  <c r="N138" i="73"/>
  <c r="P138" i="73"/>
  <c r="N130" i="73"/>
  <c r="P130" i="73"/>
  <c r="N121" i="73"/>
  <c r="P121" i="73"/>
  <c r="N113" i="73"/>
  <c r="P113" i="73"/>
  <c r="N105" i="73"/>
  <c r="P105" i="73"/>
  <c r="N94" i="73"/>
  <c r="P94" i="73"/>
  <c r="N85" i="73"/>
  <c r="P85" i="73"/>
  <c r="N77" i="73"/>
  <c r="P77" i="73"/>
  <c r="N69" i="73"/>
  <c r="P69" i="73"/>
  <c r="N61" i="73"/>
  <c r="P61" i="73"/>
  <c r="N53" i="73"/>
  <c r="P53" i="73"/>
  <c r="N41" i="73"/>
  <c r="P41" i="73"/>
  <c r="N33" i="73"/>
  <c r="P33" i="73"/>
  <c r="N25" i="73"/>
  <c r="P25" i="73"/>
  <c r="N17" i="73"/>
  <c r="P17" i="73"/>
  <c r="N9" i="73"/>
  <c r="P9" i="73"/>
  <c r="N269" i="72"/>
  <c r="P269" i="72"/>
  <c r="N261" i="72"/>
  <c r="P261" i="72"/>
  <c r="N253" i="72"/>
  <c r="P253" i="72"/>
  <c r="N245" i="72"/>
  <c r="P245" i="72"/>
  <c r="N237" i="72"/>
  <c r="P237" i="72"/>
  <c r="N229" i="72"/>
  <c r="P229" i="72"/>
  <c r="N221" i="72"/>
  <c r="P221" i="72"/>
  <c r="N213" i="72"/>
  <c r="P213" i="72"/>
  <c r="N205" i="72"/>
  <c r="P205" i="72"/>
  <c r="N197" i="72"/>
  <c r="P197" i="72"/>
  <c r="N189" i="72"/>
  <c r="P189" i="72"/>
  <c r="N181" i="72"/>
  <c r="P181" i="72"/>
  <c r="N171" i="72"/>
  <c r="P171" i="72"/>
  <c r="N163" i="72"/>
  <c r="P163" i="72"/>
  <c r="N155" i="72"/>
  <c r="P155" i="72"/>
  <c r="N147" i="72"/>
  <c r="P147" i="72"/>
  <c r="N137" i="72"/>
  <c r="P137" i="72"/>
  <c r="N129" i="72"/>
  <c r="P129" i="72"/>
  <c r="N120" i="72"/>
  <c r="P120" i="72"/>
  <c r="N112" i="72"/>
  <c r="P112" i="72"/>
  <c r="N104" i="72"/>
  <c r="P104" i="72"/>
  <c r="N93" i="72"/>
  <c r="P93" i="72"/>
  <c r="N84" i="72"/>
  <c r="P84" i="72"/>
  <c r="N76" i="72"/>
  <c r="P76" i="72"/>
  <c r="N68" i="72"/>
  <c r="P68" i="72"/>
  <c r="N60" i="72"/>
  <c r="P60" i="72"/>
  <c r="N52" i="72"/>
  <c r="P52" i="72"/>
  <c r="N40" i="72"/>
  <c r="P40" i="72"/>
  <c r="N32" i="72"/>
  <c r="P32" i="72"/>
  <c r="N24" i="72"/>
  <c r="P24" i="72"/>
  <c r="N16" i="72"/>
  <c r="P16" i="72"/>
  <c r="N8" i="72"/>
  <c r="P8" i="72"/>
  <c r="N268" i="69"/>
  <c r="P268" i="69"/>
  <c r="N260" i="69"/>
  <c r="P260" i="69"/>
  <c r="N252" i="69"/>
  <c r="P252" i="69"/>
  <c r="N244" i="69"/>
  <c r="P244" i="69"/>
  <c r="N236" i="69"/>
  <c r="P236" i="69"/>
  <c r="N228" i="69"/>
  <c r="P228" i="69"/>
  <c r="N220" i="69"/>
  <c r="P220" i="69"/>
  <c r="N212" i="69"/>
  <c r="P212" i="69"/>
  <c r="N204" i="69"/>
  <c r="P204" i="69"/>
  <c r="N196" i="69"/>
  <c r="P196" i="69"/>
  <c r="N188" i="69"/>
  <c r="P188" i="69"/>
  <c r="N180" i="69"/>
  <c r="P180" i="69"/>
  <c r="N170" i="69"/>
  <c r="P170" i="69"/>
  <c r="N162" i="69"/>
  <c r="P162" i="69"/>
  <c r="N154" i="69"/>
  <c r="P154" i="69"/>
  <c r="N146" i="69"/>
  <c r="P146" i="69"/>
  <c r="N136" i="69"/>
  <c r="P136" i="69"/>
  <c r="N128" i="69"/>
  <c r="P128" i="69"/>
  <c r="N119" i="69"/>
  <c r="P119" i="69"/>
  <c r="N111" i="69"/>
  <c r="P111" i="69"/>
  <c r="N103" i="69"/>
  <c r="P103" i="69"/>
  <c r="N92" i="69"/>
  <c r="P92" i="69"/>
  <c r="N83" i="69"/>
  <c r="P83" i="69"/>
  <c r="N75" i="69"/>
  <c r="P75" i="69"/>
  <c r="N67" i="69"/>
  <c r="P67" i="69"/>
  <c r="N59" i="69"/>
  <c r="P59" i="69"/>
  <c r="N51" i="69"/>
  <c r="P51" i="69"/>
  <c r="N39" i="69"/>
  <c r="P39" i="69"/>
  <c r="N31" i="69"/>
  <c r="P31" i="69"/>
  <c r="N23" i="69"/>
  <c r="P23" i="69"/>
  <c r="N15" i="69"/>
  <c r="P15" i="69"/>
  <c r="N7" i="69"/>
  <c r="P7" i="69"/>
  <c r="N267" i="68"/>
  <c r="P267" i="68"/>
  <c r="N259" i="68"/>
  <c r="P259" i="68"/>
  <c r="N251" i="68"/>
  <c r="P251" i="68"/>
  <c r="N243" i="68"/>
  <c r="P243" i="68"/>
  <c r="N235" i="68"/>
  <c r="P235" i="68"/>
  <c r="N227" i="68"/>
  <c r="P227" i="68"/>
  <c r="N219" i="68"/>
  <c r="P219" i="68"/>
  <c r="N211" i="68"/>
  <c r="P211" i="68"/>
  <c r="N203" i="68"/>
  <c r="P203" i="68"/>
  <c r="N195" i="68"/>
  <c r="P195" i="68"/>
  <c r="N187" i="68"/>
  <c r="P187" i="68"/>
  <c r="N179" i="68"/>
  <c r="P179" i="68"/>
  <c r="N169" i="68"/>
  <c r="P169" i="68"/>
  <c r="N161" i="68"/>
  <c r="P161" i="68"/>
  <c r="N153" i="68"/>
  <c r="P153" i="68"/>
  <c r="N145" i="68"/>
  <c r="P145" i="68"/>
  <c r="N135" i="68"/>
  <c r="P135" i="68"/>
  <c r="N127" i="68"/>
  <c r="P127" i="68"/>
  <c r="N118" i="68"/>
  <c r="P118" i="68"/>
  <c r="N110" i="68"/>
  <c r="P110" i="68"/>
  <c r="N102" i="68"/>
  <c r="P102" i="68"/>
  <c r="N91" i="68"/>
  <c r="P91" i="68"/>
  <c r="N82" i="68"/>
  <c r="P82" i="68"/>
  <c r="N74" i="68"/>
  <c r="P74" i="68"/>
  <c r="N66" i="68"/>
  <c r="P66" i="68"/>
  <c r="N58" i="68"/>
  <c r="P58" i="68"/>
  <c r="N50" i="68"/>
  <c r="P50" i="68"/>
  <c r="N38" i="68"/>
  <c r="P38" i="68"/>
  <c r="N30" i="68"/>
  <c r="P30" i="68"/>
  <c r="N22" i="68"/>
  <c r="P22" i="68"/>
  <c r="N14" i="68"/>
  <c r="P14" i="68"/>
  <c r="N6" i="68"/>
  <c r="P6" i="68"/>
  <c r="N266" i="71"/>
  <c r="P266" i="71"/>
  <c r="N258" i="71"/>
  <c r="P258" i="71"/>
  <c r="N250" i="71"/>
  <c r="P250" i="71"/>
  <c r="N242" i="71"/>
  <c r="P242" i="71"/>
  <c r="N234" i="71"/>
  <c r="P234" i="71"/>
  <c r="N226" i="71"/>
  <c r="P226" i="71"/>
  <c r="N218" i="71"/>
  <c r="P218" i="71"/>
  <c r="N210" i="71"/>
  <c r="P210" i="71"/>
  <c r="N202" i="71"/>
  <c r="P202" i="71"/>
  <c r="N194" i="71"/>
  <c r="P194" i="71"/>
  <c r="N186" i="71"/>
  <c r="P186" i="71"/>
  <c r="N176" i="71"/>
  <c r="P176" i="71"/>
  <c r="N168" i="71"/>
  <c r="P168" i="71"/>
  <c r="N160" i="71"/>
  <c r="P160" i="71"/>
  <c r="N152" i="71"/>
  <c r="P152" i="71"/>
  <c r="N144" i="71"/>
  <c r="P144" i="71"/>
  <c r="N134" i="71"/>
  <c r="P134" i="71"/>
  <c r="N126" i="71"/>
  <c r="P126" i="71"/>
  <c r="N117" i="71"/>
  <c r="P117" i="71"/>
  <c r="N109" i="71"/>
  <c r="P109" i="71"/>
  <c r="N101" i="71"/>
  <c r="P101" i="71"/>
  <c r="N90" i="71"/>
  <c r="P90" i="71"/>
  <c r="N81" i="71"/>
  <c r="P81" i="71"/>
  <c r="N73" i="71"/>
  <c r="P73" i="71"/>
  <c r="N65" i="71"/>
  <c r="P65" i="71"/>
  <c r="N57" i="71"/>
  <c r="P57" i="71"/>
  <c r="N49" i="71"/>
  <c r="P49" i="71"/>
  <c r="N37" i="71"/>
  <c r="P37" i="71"/>
  <c r="N29" i="71"/>
  <c r="P29" i="71"/>
  <c r="N21" i="71"/>
  <c r="P21" i="71"/>
  <c r="N13" i="71"/>
  <c r="P13" i="71"/>
  <c r="N265" i="70"/>
  <c r="P265" i="70"/>
  <c r="N257" i="70"/>
  <c r="P257" i="70"/>
  <c r="N249" i="70"/>
  <c r="P249" i="70"/>
  <c r="N241" i="70"/>
  <c r="P241" i="70"/>
  <c r="N233" i="70"/>
  <c r="P233" i="70"/>
  <c r="N225" i="70"/>
  <c r="P225" i="70"/>
  <c r="N217" i="70"/>
  <c r="P217" i="70"/>
  <c r="N209" i="70"/>
  <c r="P209" i="70"/>
  <c r="N201" i="70"/>
  <c r="P201" i="70"/>
  <c r="N193" i="70"/>
  <c r="P193" i="70"/>
  <c r="N185" i="70"/>
  <c r="P185" i="70"/>
  <c r="N175" i="70"/>
  <c r="P175" i="70"/>
  <c r="N167" i="70"/>
  <c r="P167" i="70"/>
  <c r="N159" i="70"/>
  <c r="P159" i="70"/>
  <c r="N151" i="70"/>
  <c r="P151" i="70"/>
  <c r="N143" i="70"/>
  <c r="P143" i="70"/>
  <c r="N133" i="70"/>
  <c r="P133" i="70"/>
  <c r="N125" i="70"/>
  <c r="P125" i="70"/>
  <c r="N116" i="70"/>
  <c r="P116" i="70"/>
  <c r="N108" i="70"/>
  <c r="P108" i="70"/>
  <c r="N98" i="70"/>
  <c r="P98" i="70"/>
  <c r="N89" i="70"/>
  <c r="P89" i="70"/>
  <c r="N80" i="70"/>
  <c r="P80" i="70"/>
  <c r="N72" i="70"/>
  <c r="P72" i="70"/>
  <c r="N64" i="70"/>
  <c r="P64" i="70"/>
  <c r="N56" i="70"/>
  <c r="P56" i="70"/>
  <c r="N45" i="70"/>
  <c r="P45" i="70"/>
  <c r="N36" i="70"/>
  <c r="P36" i="70"/>
  <c r="N28" i="70"/>
  <c r="P28" i="70"/>
  <c r="N20" i="70"/>
  <c r="P20" i="70"/>
  <c r="N12" i="70"/>
  <c r="P12" i="70"/>
  <c r="N264" i="67"/>
  <c r="P264" i="67"/>
  <c r="N256" i="67"/>
  <c r="P256" i="67"/>
  <c r="N248" i="67"/>
  <c r="P248" i="67"/>
  <c r="N240" i="67"/>
  <c r="P240" i="67"/>
  <c r="N232" i="67"/>
  <c r="P232" i="67"/>
  <c r="N224" i="67"/>
  <c r="P224" i="67"/>
  <c r="N216" i="67"/>
  <c r="P216" i="67"/>
  <c r="N208" i="67"/>
  <c r="P208" i="67"/>
  <c r="N200" i="67"/>
  <c r="P200" i="67"/>
  <c r="N192" i="67"/>
  <c r="P192" i="67"/>
  <c r="N184" i="67"/>
  <c r="P184" i="67"/>
  <c r="N174" i="67"/>
  <c r="P174" i="67"/>
  <c r="N166" i="67"/>
  <c r="P166" i="67"/>
  <c r="N158" i="67"/>
  <c r="P158" i="67"/>
  <c r="N150" i="67"/>
  <c r="P150" i="67"/>
  <c r="N142" i="67"/>
  <c r="P142" i="67"/>
  <c r="N132" i="67"/>
  <c r="P132" i="67"/>
  <c r="N124" i="67"/>
  <c r="P124" i="67"/>
  <c r="N115" i="67"/>
  <c r="P115" i="67"/>
  <c r="N107" i="67"/>
  <c r="P107" i="67"/>
  <c r="N97" i="67"/>
  <c r="P97" i="67"/>
  <c r="N88" i="67"/>
  <c r="P88" i="67"/>
  <c r="N79" i="67"/>
  <c r="P79" i="67"/>
  <c r="N71" i="67"/>
  <c r="P71" i="67"/>
  <c r="N63" i="67"/>
  <c r="P63" i="67"/>
  <c r="N55" i="67"/>
  <c r="P55" i="67"/>
  <c r="N43" i="67"/>
  <c r="P43" i="67"/>
  <c r="N35" i="67"/>
  <c r="P35" i="67"/>
  <c r="N27" i="67"/>
  <c r="P27" i="67"/>
  <c r="N19" i="67"/>
  <c r="P19" i="67"/>
  <c r="N11" i="67"/>
  <c r="P11" i="67"/>
  <c r="N263" i="66"/>
  <c r="P263" i="66"/>
  <c r="N255" i="66"/>
  <c r="P255" i="66"/>
  <c r="N247" i="66"/>
  <c r="P247" i="66"/>
  <c r="N239" i="66"/>
  <c r="P239" i="66"/>
  <c r="N231" i="66"/>
  <c r="P231" i="66"/>
  <c r="N223" i="66"/>
  <c r="P223" i="66"/>
  <c r="N215" i="66"/>
  <c r="P215" i="66"/>
  <c r="N207" i="66"/>
  <c r="P207" i="66"/>
  <c r="N199" i="66"/>
  <c r="P199" i="66"/>
  <c r="N191" i="66"/>
  <c r="P191" i="66"/>
  <c r="N183" i="66"/>
  <c r="P183" i="66"/>
  <c r="N173" i="66"/>
  <c r="P173" i="66"/>
  <c r="N165" i="66"/>
  <c r="P165" i="66"/>
  <c r="N157" i="66"/>
  <c r="P157" i="66"/>
  <c r="N149" i="66"/>
  <c r="P149" i="66"/>
  <c r="N141" i="66"/>
  <c r="P141" i="66"/>
  <c r="N131" i="66"/>
  <c r="P131" i="66"/>
  <c r="N122" i="66"/>
  <c r="P122" i="66"/>
  <c r="N114" i="66"/>
  <c r="P114" i="66"/>
  <c r="N106" i="66"/>
  <c r="P106" i="66"/>
  <c r="N96" i="66"/>
  <c r="P96" i="66"/>
  <c r="N87" i="66"/>
  <c r="P87" i="66"/>
  <c r="N78" i="66"/>
  <c r="P78" i="66"/>
  <c r="N70" i="66"/>
  <c r="P70" i="66"/>
  <c r="N62" i="66"/>
  <c r="P62" i="66"/>
  <c r="N54" i="66"/>
  <c r="P54" i="66"/>
  <c r="N42" i="66"/>
  <c r="P42" i="66"/>
  <c r="N34" i="66"/>
  <c r="P34" i="66"/>
  <c r="N26" i="66"/>
  <c r="P26" i="66"/>
  <c r="N18" i="66"/>
  <c r="P18" i="66"/>
  <c r="N10" i="66"/>
  <c r="P10" i="66"/>
  <c r="N187" i="91"/>
  <c r="P176" i="93"/>
  <c r="P109" i="93"/>
  <c r="P37" i="93"/>
  <c r="P257" i="92"/>
  <c r="P193" i="92"/>
  <c r="P125" i="92"/>
  <c r="P56" i="92"/>
  <c r="P208" i="91"/>
  <c r="P142" i="91"/>
  <c r="P71" i="91"/>
  <c r="P223" i="90"/>
  <c r="P156" i="90"/>
  <c r="P9" i="89"/>
  <c r="P103" i="88"/>
  <c r="N134" i="94"/>
  <c r="P134" i="94"/>
  <c r="N126" i="94"/>
  <c r="P126" i="94"/>
  <c r="N117" i="94"/>
  <c r="P117" i="94"/>
  <c r="N109" i="94"/>
  <c r="P109" i="94"/>
  <c r="N101" i="94"/>
  <c r="P101" i="94"/>
  <c r="N90" i="94"/>
  <c r="P90" i="94"/>
  <c r="N81" i="94"/>
  <c r="P81" i="94"/>
  <c r="N73" i="94"/>
  <c r="P73" i="94"/>
  <c r="N65" i="94"/>
  <c r="P65" i="94"/>
  <c r="N57" i="94"/>
  <c r="P57" i="94"/>
  <c r="N49" i="94"/>
  <c r="P49" i="94"/>
  <c r="N37" i="94"/>
  <c r="P37" i="94"/>
  <c r="N29" i="94"/>
  <c r="P29" i="94"/>
  <c r="N21" i="94"/>
  <c r="P21" i="94"/>
  <c r="N13" i="94"/>
  <c r="P13" i="94"/>
  <c r="N265" i="93"/>
  <c r="P265" i="93"/>
  <c r="N257" i="93"/>
  <c r="P257" i="93"/>
  <c r="N249" i="93"/>
  <c r="P249" i="93"/>
  <c r="N241" i="93"/>
  <c r="P241" i="93"/>
  <c r="N233" i="93"/>
  <c r="P233" i="93"/>
  <c r="N225" i="93"/>
  <c r="P225" i="93"/>
  <c r="N217" i="93"/>
  <c r="P217" i="93"/>
  <c r="N209" i="93"/>
  <c r="P209" i="93"/>
  <c r="N201" i="93"/>
  <c r="P201" i="93"/>
  <c r="N193" i="93"/>
  <c r="P193" i="93"/>
  <c r="N185" i="93"/>
  <c r="P185" i="93"/>
  <c r="N175" i="93"/>
  <c r="P175" i="93"/>
  <c r="N167" i="93"/>
  <c r="P167" i="93"/>
  <c r="N159" i="93"/>
  <c r="P159" i="93"/>
  <c r="N151" i="93"/>
  <c r="P151" i="93"/>
  <c r="N143" i="93"/>
  <c r="P143" i="93"/>
  <c r="N133" i="93"/>
  <c r="P133" i="93"/>
  <c r="N125" i="93"/>
  <c r="P125" i="93"/>
  <c r="N116" i="93"/>
  <c r="P116" i="93"/>
  <c r="N108" i="93"/>
  <c r="P108" i="93"/>
  <c r="N98" i="93"/>
  <c r="P98" i="93"/>
  <c r="N89" i="93"/>
  <c r="P89" i="93"/>
  <c r="N80" i="93"/>
  <c r="P80" i="93"/>
  <c r="N72" i="93"/>
  <c r="P72" i="93"/>
  <c r="N64" i="93"/>
  <c r="P64" i="93"/>
  <c r="N56" i="93"/>
  <c r="P56" i="93"/>
  <c r="N45" i="93"/>
  <c r="P45" i="93"/>
  <c r="N36" i="93"/>
  <c r="P36" i="93"/>
  <c r="N28" i="93"/>
  <c r="P28" i="93"/>
  <c r="N20" i="93"/>
  <c r="P20" i="93"/>
  <c r="N12" i="93"/>
  <c r="P12" i="93"/>
  <c r="N264" i="92"/>
  <c r="P264" i="92"/>
  <c r="N256" i="92"/>
  <c r="P256" i="92"/>
  <c r="N248" i="92"/>
  <c r="P248" i="92"/>
  <c r="N240" i="92"/>
  <c r="P240" i="92"/>
  <c r="N232" i="92"/>
  <c r="P232" i="92"/>
  <c r="N224" i="92"/>
  <c r="P224" i="92"/>
  <c r="N216" i="92"/>
  <c r="P216" i="92"/>
  <c r="N208" i="92"/>
  <c r="P208" i="92"/>
  <c r="N200" i="92"/>
  <c r="P200" i="92"/>
  <c r="N192" i="92"/>
  <c r="P192" i="92"/>
  <c r="N184" i="92"/>
  <c r="P184" i="92"/>
  <c r="N174" i="92"/>
  <c r="P174" i="92"/>
  <c r="N166" i="92"/>
  <c r="P166" i="92"/>
  <c r="N158" i="92"/>
  <c r="P158" i="92"/>
  <c r="N150" i="92"/>
  <c r="P150" i="92"/>
  <c r="N142" i="92"/>
  <c r="P142" i="92"/>
  <c r="N132" i="92"/>
  <c r="P132" i="92"/>
  <c r="N124" i="92"/>
  <c r="P124" i="92"/>
  <c r="N115" i="92"/>
  <c r="P115" i="92"/>
  <c r="N107" i="92"/>
  <c r="P107" i="92"/>
  <c r="N97" i="92"/>
  <c r="P97" i="92"/>
  <c r="N88" i="92"/>
  <c r="P88" i="92"/>
  <c r="N79" i="92"/>
  <c r="P79" i="92"/>
  <c r="N71" i="92"/>
  <c r="P71" i="92"/>
  <c r="N63" i="92"/>
  <c r="P63" i="92"/>
  <c r="N55" i="92"/>
  <c r="P55" i="92"/>
  <c r="N43" i="92"/>
  <c r="P43" i="92"/>
  <c r="N35" i="92"/>
  <c r="P35" i="92"/>
  <c r="N27" i="92"/>
  <c r="P27" i="92"/>
  <c r="N19" i="92"/>
  <c r="P19" i="92"/>
  <c r="N11" i="92"/>
  <c r="P11" i="92"/>
  <c r="N263" i="91"/>
  <c r="P263" i="91"/>
  <c r="N255" i="91"/>
  <c r="P255" i="91"/>
  <c r="N247" i="91"/>
  <c r="P247" i="91"/>
  <c r="N239" i="91"/>
  <c r="P239" i="91"/>
  <c r="N231" i="91"/>
  <c r="P231" i="91"/>
  <c r="N223" i="91"/>
  <c r="P223" i="91"/>
  <c r="N215" i="91"/>
  <c r="P215" i="91"/>
  <c r="N207" i="91"/>
  <c r="P207" i="91"/>
  <c r="N199" i="91"/>
  <c r="P199" i="91"/>
  <c r="N191" i="91"/>
  <c r="P191" i="91"/>
  <c r="N183" i="91"/>
  <c r="P183" i="91"/>
  <c r="N173" i="91"/>
  <c r="P173" i="91"/>
  <c r="N165" i="91"/>
  <c r="P165" i="91"/>
  <c r="N157" i="91"/>
  <c r="P157" i="91"/>
  <c r="N149" i="91"/>
  <c r="P149" i="91"/>
  <c r="N141" i="91"/>
  <c r="P141" i="91"/>
  <c r="N131" i="91"/>
  <c r="P131" i="91"/>
  <c r="N122" i="91"/>
  <c r="P122" i="91"/>
  <c r="N114" i="91"/>
  <c r="P114" i="91"/>
  <c r="N106" i="91"/>
  <c r="P106" i="91"/>
  <c r="N96" i="91"/>
  <c r="P96" i="91"/>
  <c r="N87" i="91"/>
  <c r="P87" i="91"/>
  <c r="N78" i="91"/>
  <c r="P78" i="91"/>
  <c r="N70" i="91"/>
  <c r="P70" i="91"/>
  <c r="N62" i="91"/>
  <c r="P62" i="91"/>
  <c r="N54" i="91"/>
  <c r="P54" i="91"/>
  <c r="N42" i="91"/>
  <c r="P42" i="91"/>
  <c r="N34" i="91"/>
  <c r="P34" i="91"/>
  <c r="N26" i="91"/>
  <c r="P26" i="91"/>
  <c r="N18" i="91"/>
  <c r="P18" i="91"/>
  <c r="N10" i="91"/>
  <c r="P10" i="91"/>
  <c r="N270" i="90"/>
  <c r="P270" i="90"/>
  <c r="N262" i="90"/>
  <c r="P262" i="90"/>
  <c r="N254" i="90"/>
  <c r="P254" i="90"/>
  <c r="N246" i="90"/>
  <c r="P246" i="90"/>
  <c r="N238" i="90"/>
  <c r="P238" i="90"/>
  <c r="N230" i="90"/>
  <c r="P230" i="90"/>
  <c r="N222" i="90"/>
  <c r="P222" i="90"/>
  <c r="N214" i="90"/>
  <c r="P214" i="90"/>
  <c r="N206" i="90"/>
  <c r="P206" i="90"/>
  <c r="N198" i="90"/>
  <c r="P198" i="90"/>
  <c r="N190" i="90"/>
  <c r="P190" i="90"/>
  <c r="N182" i="90"/>
  <c r="P182" i="90"/>
  <c r="N172" i="90"/>
  <c r="P172" i="90"/>
  <c r="N164" i="90"/>
  <c r="P164" i="90"/>
  <c r="N148" i="90"/>
  <c r="P148" i="90"/>
  <c r="N138" i="90"/>
  <c r="P138" i="90"/>
  <c r="N130" i="90"/>
  <c r="P130" i="90"/>
  <c r="N121" i="90"/>
  <c r="P121" i="90"/>
  <c r="N113" i="90"/>
  <c r="P113" i="90"/>
  <c r="N105" i="90"/>
  <c r="P105" i="90"/>
  <c r="N94" i="90"/>
  <c r="P94" i="90"/>
  <c r="N77" i="90"/>
  <c r="P77" i="90"/>
  <c r="N69" i="90"/>
  <c r="P69" i="90"/>
  <c r="N61" i="90"/>
  <c r="P61" i="90"/>
  <c r="N53" i="90"/>
  <c r="P53" i="90"/>
  <c r="N41" i="90"/>
  <c r="P41" i="90"/>
  <c r="N25" i="90"/>
  <c r="P25" i="90"/>
  <c r="N17" i="90"/>
  <c r="P17" i="90"/>
  <c r="N9" i="90"/>
  <c r="P9" i="90"/>
  <c r="N269" i="89"/>
  <c r="P269" i="89"/>
  <c r="N261" i="89"/>
  <c r="P261" i="89"/>
  <c r="N253" i="89"/>
  <c r="P253" i="89"/>
  <c r="N245" i="89"/>
  <c r="P245" i="89"/>
  <c r="N237" i="89"/>
  <c r="P237" i="89"/>
  <c r="N229" i="89"/>
  <c r="P229" i="89"/>
  <c r="N221" i="89"/>
  <c r="P221" i="89"/>
  <c r="N213" i="89"/>
  <c r="P213" i="89"/>
  <c r="N205" i="89"/>
  <c r="P205" i="89"/>
  <c r="N197" i="89"/>
  <c r="P197" i="89"/>
  <c r="N189" i="89"/>
  <c r="P189" i="89"/>
  <c r="N181" i="89"/>
  <c r="P181" i="89"/>
  <c r="N171" i="89"/>
  <c r="P171" i="89"/>
  <c r="N163" i="89"/>
  <c r="P163" i="89"/>
  <c r="N155" i="89"/>
  <c r="P155" i="89"/>
  <c r="N147" i="89"/>
  <c r="P147" i="89"/>
  <c r="N137" i="89"/>
  <c r="P137" i="89"/>
  <c r="N129" i="89"/>
  <c r="P129" i="89"/>
  <c r="N120" i="89"/>
  <c r="P120" i="89"/>
  <c r="N112" i="89"/>
  <c r="P112" i="89"/>
  <c r="N104" i="89"/>
  <c r="P104" i="89"/>
  <c r="N93" i="89"/>
  <c r="P93" i="89"/>
  <c r="N84" i="89"/>
  <c r="P84" i="89"/>
  <c r="N76" i="89"/>
  <c r="P76" i="89"/>
  <c r="N68" i="89"/>
  <c r="P68" i="89"/>
  <c r="N60" i="89"/>
  <c r="P60" i="89"/>
  <c r="N52" i="89"/>
  <c r="P52" i="89"/>
  <c r="N40" i="89"/>
  <c r="P40" i="89"/>
  <c r="N32" i="89"/>
  <c r="P32" i="89"/>
  <c r="N24" i="89"/>
  <c r="P24" i="89"/>
  <c r="N16" i="89"/>
  <c r="P16" i="89"/>
  <c r="N8" i="89"/>
  <c r="P8" i="89"/>
  <c r="N268" i="88"/>
  <c r="P268" i="88"/>
  <c r="N252" i="88"/>
  <c r="P252" i="88"/>
  <c r="N244" i="88"/>
  <c r="P244" i="88"/>
  <c r="N236" i="88"/>
  <c r="P236" i="88"/>
  <c r="N220" i="88"/>
  <c r="P220" i="88"/>
  <c r="N212" i="88"/>
  <c r="P212" i="88"/>
  <c r="N204" i="88"/>
  <c r="P204" i="88"/>
  <c r="N188" i="88"/>
  <c r="P188" i="88"/>
  <c r="N180" i="88"/>
  <c r="P180" i="88"/>
  <c r="N170" i="88"/>
  <c r="P170" i="88"/>
  <c r="N154" i="88"/>
  <c r="P154" i="88"/>
  <c r="N146" i="88"/>
  <c r="P146" i="88"/>
  <c r="N136" i="88"/>
  <c r="P136" i="88"/>
  <c r="N128" i="88"/>
  <c r="P128" i="88"/>
  <c r="N119" i="88"/>
  <c r="P119" i="88"/>
  <c r="N111" i="88"/>
  <c r="P111" i="88"/>
  <c r="N92" i="88"/>
  <c r="P92" i="88"/>
  <c r="N83" i="88"/>
  <c r="P83" i="88"/>
  <c r="N75" i="88"/>
  <c r="P75" i="88"/>
  <c r="N67" i="88"/>
  <c r="P67" i="88"/>
  <c r="N59" i="88"/>
  <c r="P59" i="88"/>
  <c r="N51" i="88"/>
  <c r="P51" i="88"/>
  <c r="N39" i="88"/>
  <c r="P39" i="88"/>
  <c r="N23" i="88"/>
  <c r="P23" i="88"/>
  <c r="N15" i="88"/>
  <c r="P15" i="88"/>
  <c r="N7" i="88"/>
  <c r="P7" i="88"/>
  <c r="N267" i="87"/>
  <c r="P267" i="87"/>
  <c r="N251" i="87"/>
  <c r="P251" i="87"/>
  <c r="N243" i="87"/>
  <c r="P243" i="87"/>
  <c r="N235" i="87"/>
  <c r="P235" i="87"/>
  <c r="N227" i="87"/>
  <c r="P227" i="87"/>
  <c r="N219" i="87"/>
  <c r="P219" i="87"/>
  <c r="N211" i="87"/>
  <c r="P211" i="87"/>
  <c r="N203" i="87"/>
  <c r="P203" i="87"/>
  <c r="N187" i="87"/>
  <c r="P187" i="87"/>
  <c r="N179" i="87"/>
  <c r="P179" i="87"/>
  <c r="N169" i="87"/>
  <c r="P169" i="87"/>
  <c r="N161" i="87"/>
  <c r="P161" i="87"/>
  <c r="N153" i="87"/>
  <c r="P153" i="87"/>
  <c r="N145" i="87"/>
  <c r="P145" i="87"/>
  <c r="N135" i="87"/>
  <c r="P135" i="87"/>
  <c r="N118" i="87"/>
  <c r="P118" i="87"/>
  <c r="N110" i="87"/>
  <c r="P110" i="87"/>
  <c r="N102" i="87"/>
  <c r="P102" i="87"/>
  <c r="N91" i="87"/>
  <c r="P91" i="87"/>
  <c r="N82" i="87"/>
  <c r="P82" i="87"/>
  <c r="N74" i="87"/>
  <c r="P74" i="87"/>
  <c r="N66" i="87"/>
  <c r="P66" i="87"/>
  <c r="N58" i="87"/>
  <c r="P58" i="87"/>
  <c r="N50" i="87"/>
  <c r="P50" i="87"/>
  <c r="N38" i="87"/>
  <c r="P38" i="87"/>
  <c r="N30" i="87"/>
  <c r="P30" i="87"/>
  <c r="N22" i="87"/>
  <c r="P22" i="87"/>
  <c r="N14" i="87"/>
  <c r="P14" i="87"/>
  <c r="N6" i="87"/>
  <c r="P6" i="87"/>
  <c r="N266" i="86"/>
  <c r="P266" i="86"/>
  <c r="N258" i="86"/>
  <c r="P258" i="86"/>
  <c r="N250" i="86"/>
  <c r="P250" i="86"/>
  <c r="N242" i="86"/>
  <c r="P242" i="86"/>
  <c r="N234" i="86"/>
  <c r="P234" i="86"/>
  <c r="N226" i="86"/>
  <c r="P226" i="86"/>
  <c r="N218" i="86"/>
  <c r="P218" i="86"/>
  <c r="N210" i="86"/>
  <c r="P210" i="86"/>
  <c r="N202" i="86"/>
  <c r="P202" i="86"/>
  <c r="N194" i="86"/>
  <c r="P194" i="86"/>
  <c r="N186" i="86"/>
  <c r="P186" i="86"/>
  <c r="N176" i="86"/>
  <c r="P176" i="86"/>
  <c r="N168" i="86"/>
  <c r="P168" i="86"/>
  <c r="N160" i="86"/>
  <c r="P160" i="86"/>
  <c r="N152" i="86"/>
  <c r="P152" i="86"/>
  <c r="N144" i="86"/>
  <c r="P144" i="86"/>
  <c r="N134" i="86"/>
  <c r="P134" i="86"/>
  <c r="N126" i="86"/>
  <c r="P126" i="86"/>
  <c r="N117" i="86"/>
  <c r="P117" i="86"/>
  <c r="N109" i="86"/>
  <c r="P109" i="86"/>
  <c r="N101" i="86"/>
  <c r="P101" i="86"/>
  <c r="N90" i="86"/>
  <c r="P90" i="86"/>
  <c r="N81" i="86"/>
  <c r="P81" i="86"/>
  <c r="N73" i="86"/>
  <c r="P73" i="86"/>
  <c r="N65" i="86"/>
  <c r="P65" i="86"/>
  <c r="N57" i="86"/>
  <c r="P57" i="86"/>
  <c r="N49" i="86"/>
  <c r="P49" i="86"/>
  <c r="N37" i="86"/>
  <c r="P37" i="86"/>
  <c r="N29" i="86"/>
  <c r="P29" i="86"/>
  <c r="N21" i="86"/>
  <c r="P21" i="86"/>
  <c r="N13" i="86"/>
  <c r="P13" i="86"/>
  <c r="N265" i="85"/>
  <c r="P265" i="85"/>
  <c r="N257" i="85"/>
  <c r="P257" i="85"/>
  <c r="N249" i="85"/>
  <c r="P249" i="85"/>
  <c r="N241" i="85"/>
  <c r="P241" i="85"/>
  <c r="N233" i="85"/>
  <c r="P233" i="85"/>
  <c r="N225" i="85"/>
  <c r="P225" i="85"/>
  <c r="N217" i="85"/>
  <c r="P217" i="85"/>
  <c r="N209" i="85"/>
  <c r="P209" i="85"/>
  <c r="N201" i="85"/>
  <c r="P201" i="85"/>
  <c r="N193" i="85"/>
  <c r="P193" i="85"/>
  <c r="N185" i="85"/>
  <c r="P185" i="85"/>
  <c r="N175" i="85"/>
  <c r="P175" i="85"/>
  <c r="N167" i="85"/>
  <c r="P167" i="85"/>
  <c r="N159" i="85"/>
  <c r="P159" i="85"/>
  <c r="N151" i="85"/>
  <c r="P151" i="85"/>
  <c r="N143" i="85"/>
  <c r="P143" i="85"/>
  <c r="N133" i="85"/>
  <c r="P133" i="85"/>
  <c r="N125" i="85"/>
  <c r="P125" i="85"/>
  <c r="N116" i="85"/>
  <c r="P116" i="85"/>
  <c r="N108" i="85"/>
  <c r="P108" i="85"/>
  <c r="N98" i="85"/>
  <c r="P98" i="85"/>
  <c r="N89" i="85"/>
  <c r="P89" i="85"/>
  <c r="N80" i="85"/>
  <c r="P80" i="85"/>
  <c r="N72" i="85"/>
  <c r="P72" i="85"/>
  <c r="N64" i="85"/>
  <c r="P64" i="85"/>
  <c r="N56" i="85"/>
  <c r="P56" i="85"/>
  <c r="N45" i="85"/>
  <c r="P45" i="85"/>
  <c r="N36" i="85"/>
  <c r="P36" i="85"/>
  <c r="N28" i="85"/>
  <c r="P28" i="85"/>
  <c r="N20" i="85"/>
  <c r="P20" i="85"/>
  <c r="N12" i="85"/>
  <c r="P12" i="85"/>
  <c r="N264" i="84"/>
  <c r="P264" i="84"/>
  <c r="N256" i="84"/>
  <c r="P256" i="84"/>
  <c r="N248" i="84"/>
  <c r="P248" i="84"/>
  <c r="N240" i="84"/>
  <c r="P240" i="84"/>
  <c r="N232" i="84"/>
  <c r="P232" i="84"/>
  <c r="N224" i="84"/>
  <c r="P224" i="84"/>
  <c r="N216" i="84"/>
  <c r="P216" i="84"/>
  <c r="N208" i="84"/>
  <c r="P208" i="84"/>
  <c r="N200" i="84"/>
  <c r="P200" i="84"/>
  <c r="N192" i="84"/>
  <c r="P192" i="84"/>
  <c r="N184" i="84"/>
  <c r="P184" i="84"/>
  <c r="N174" i="84"/>
  <c r="P174" i="84"/>
  <c r="N166" i="84"/>
  <c r="P166" i="84"/>
  <c r="N158" i="84"/>
  <c r="P158" i="84"/>
  <c r="N150" i="84"/>
  <c r="P150" i="84"/>
  <c r="N142" i="84"/>
  <c r="P142" i="84"/>
  <c r="N132" i="84"/>
  <c r="P132" i="84"/>
  <c r="N124" i="84"/>
  <c r="P124" i="84"/>
  <c r="N115" i="84"/>
  <c r="P115" i="84"/>
  <c r="N107" i="84"/>
  <c r="P107" i="84"/>
  <c r="N97" i="84"/>
  <c r="P97" i="84"/>
  <c r="N88" i="84"/>
  <c r="P88" i="84"/>
  <c r="N79" i="84"/>
  <c r="P79" i="84"/>
  <c r="N71" i="84"/>
  <c r="P71" i="84"/>
  <c r="N63" i="84"/>
  <c r="P63" i="84"/>
  <c r="N55" i="84"/>
  <c r="P55" i="84"/>
  <c r="N43" i="84"/>
  <c r="P43" i="84"/>
  <c r="N35" i="84"/>
  <c r="P35" i="84"/>
  <c r="N27" i="84"/>
  <c r="P27" i="84"/>
  <c r="N19" i="84"/>
  <c r="P19" i="84"/>
  <c r="N11" i="84"/>
  <c r="P11" i="84"/>
  <c r="N263" i="83"/>
  <c r="P263" i="83"/>
  <c r="N255" i="83"/>
  <c r="P255" i="83"/>
  <c r="N247" i="83"/>
  <c r="P247" i="83"/>
  <c r="N239" i="83"/>
  <c r="P239" i="83"/>
  <c r="N231" i="83"/>
  <c r="P231" i="83"/>
  <c r="N223" i="83"/>
  <c r="P223" i="83"/>
  <c r="N215" i="83"/>
  <c r="P215" i="83"/>
  <c r="N207" i="83"/>
  <c r="P207" i="83"/>
  <c r="N199" i="83"/>
  <c r="P199" i="83"/>
  <c r="N191" i="83"/>
  <c r="P191" i="83"/>
  <c r="N183" i="83"/>
  <c r="P183" i="83"/>
  <c r="N173" i="83"/>
  <c r="P173" i="83"/>
  <c r="N165" i="83"/>
  <c r="P165" i="83"/>
  <c r="N157" i="83"/>
  <c r="P157" i="83"/>
  <c r="N149" i="83"/>
  <c r="P149" i="83"/>
  <c r="N141" i="83"/>
  <c r="P141" i="83"/>
  <c r="N131" i="83"/>
  <c r="P131" i="83"/>
  <c r="N122" i="83"/>
  <c r="P122" i="83"/>
  <c r="N114" i="83"/>
  <c r="P114" i="83"/>
  <c r="N106" i="83"/>
  <c r="P106" i="83"/>
  <c r="N96" i="83"/>
  <c r="P96" i="83"/>
  <c r="N87" i="83"/>
  <c r="P87" i="83"/>
  <c r="N78" i="83"/>
  <c r="P78" i="83"/>
  <c r="N70" i="83"/>
  <c r="P70" i="83"/>
  <c r="N62" i="83"/>
  <c r="P62" i="83"/>
  <c r="N54" i="83"/>
  <c r="P54" i="83"/>
  <c r="N42" i="83"/>
  <c r="P42" i="83"/>
  <c r="N34" i="83"/>
  <c r="P34" i="83"/>
  <c r="N26" i="83"/>
  <c r="P26" i="83"/>
  <c r="N18" i="83"/>
  <c r="P18" i="83"/>
  <c r="N10" i="83"/>
  <c r="P10" i="83"/>
  <c r="N270" i="82"/>
  <c r="P270" i="82"/>
  <c r="N262" i="82"/>
  <c r="P262" i="82"/>
  <c r="N254" i="82"/>
  <c r="P254" i="82"/>
  <c r="N246" i="82"/>
  <c r="P246" i="82"/>
  <c r="N238" i="82"/>
  <c r="P238" i="82"/>
  <c r="N230" i="82"/>
  <c r="P230" i="82"/>
  <c r="N222" i="82"/>
  <c r="P222" i="82"/>
  <c r="N214" i="82"/>
  <c r="P214" i="82"/>
  <c r="N206" i="82"/>
  <c r="P206" i="82"/>
  <c r="N198" i="82"/>
  <c r="P198" i="82"/>
  <c r="N190" i="82"/>
  <c r="P190" i="82"/>
  <c r="N182" i="82"/>
  <c r="P182" i="82"/>
  <c r="N172" i="82"/>
  <c r="P172" i="82"/>
  <c r="N164" i="82"/>
  <c r="P164" i="82"/>
  <c r="N156" i="82"/>
  <c r="P156" i="82"/>
  <c r="N148" i="82"/>
  <c r="P148" i="82"/>
  <c r="N138" i="82"/>
  <c r="P138" i="82"/>
  <c r="N130" i="82"/>
  <c r="P130" i="82"/>
  <c r="N121" i="82"/>
  <c r="P121" i="82"/>
  <c r="N113" i="82"/>
  <c r="P113" i="82"/>
  <c r="N105" i="82"/>
  <c r="P105" i="82"/>
  <c r="N94" i="82"/>
  <c r="P94" i="82"/>
  <c r="N85" i="82"/>
  <c r="P85" i="82"/>
  <c r="N77" i="82"/>
  <c r="P77" i="82"/>
  <c r="N69" i="82"/>
  <c r="P69" i="82"/>
  <c r="N61" i="82"/>
  <c r="P61" i="82"/>
  <c r="N53" i="82"/>
  <c r="P53" i="82"/>
  <c r="N41" i="82"/>
  <c r="P41" i="82"/>
  <c r="N33" i="82"/>
  <c r="P33" i="82"/>
  <c r="N25" i="82"/>
  <c r="P25" i="82"/>
  <c r="N17" i="82"/>
  <c r="P17" i="82"/>
  <c r="N9" i="82"/>
  <c r="P9" i="82"/>
  <c r="N269" i="81"/>
  <c r="P269" i="81"/>
  <c r="N261" i="81"/>
  <c r="P261" i="81"/>
  <c r="N253" i="81"/>
  <c r="P253" i="81"/>
  <c r="N245" i="81"/>
  <c r="P245" i="81"/>
  <c r="N237" i="81"/>
  <c r="P237" i="81"/>
  <c r="N229" i="81"/>
  <c r="P229" i="81"/>
  <c r="N221" i="81"/>
  <c r="P221" i="81"/>
  <c r="N213" i="81"/>
  <c r="P213" i="81"/>
  <c r="N205" i="81"/>
  <c r="P205" i="81"/>
  <c r="N197" i="81"/>
  <c r="P197" i="81"/>
  <c r="N189" i="81"/>
  <c r="P189" i="81"/>
  <c r="N181" i="81"/>
  <c r="P181" i="81"/>
  <c r="N171" i="81"/>
  <c r="P171" i="81"/>
  <c r="N163" i="81"/>
  <c r="P163" i="81"/>
  <c r="N155" i="81"/>
  <c r="P155" i="81"/>
  <c r="N147" i="81"/>
  <c r="P147" i="81"/>
  <c r="N137" i="81"/>
  <c r="P137" i="81"/>
  <c r="N129" i="81"/>
  <c r="P129" i="81"/>
  <c r="N120" i="81"/>
  <c r="P120" i="81"/>
  <c r="N112" i="81"/>
  <c r="P112" i="81"/>
  <c r="N104" i="81"/>
  <c r="P104" i="81"/>
  <c r="N93" i="81"/>
  <c r="P93" i="81"/>
  <c r="N84" i="81"/>
  <c r="P84" i="81"/>
  <c r="N76" i="81"/>
  <c r="P76" i="81"/>
  <c r="N68" i="81"/>
  <c r="P68" i="81"/>
  <c r="N60" i="81"/>
  <c r="P60" i="81"/>
  <c r="N52" i="81"/>
  <c r="P52" i="81"/>
  <c r="N40" i="81"/>
  <c r="P40" i="81"/>
  <c r="N32" i="81"/>
  <c r="P32" i="81"/>
  <c r="N24" i="81"/>
  <c r="P24" i="81"/>
  <c r="N16" i="81"/>
  <c r="P16" i="81"/>
  <c r="N8" i="81"/>
  <c r="P8" i="81"/>
  <c r="N268" i="80"/>
  <c r="P268" i="80"/>
  <c r="N260" i="80"/>
  <c r="P260" i="80"/>
  <c r="N252" i="80"/>
  <c r="P252" i="80"/>
  <c r="N244" i="80"/>
  <c r="P244" i="80"/>
  <c r="N236" i="80"/>
  <c r="P236" i="80"/>
  <c r="N228" i="80"/>
  <c r="P228" i="80"/>
  <c r="N220" i="80"/>
  <c r="P220" i="80"/>
  <c r="N212" i="80"/>
  <c r="P212" i="80"/>
  <c r="N204" i="80"/>
  <c r="P204" i="80"/>
  <c r="N196" i="80"/>
  <c r="P196" i="80"/>
  <c r="N188" i="80"/>
  <c r="P188" i="80"/>
  <c r="N180" i="80"/>
  <c r="P180" i="80"/>
  <c r="N170" i="80"/>
  <c r="P170" i="80"/>
  <c r="N162" i="80"/>
  <c r="P162" i="80"/>
  <c r="N154" i="80"/>
  <c r="P154" i="80"/>
  <c r="N146" i="80"/>
  <c r="P146" i="80"/>
  <c r="N136" i="80"/>
  <c r="P136" i="80"/>
  <c r="N128" i="80"/>
  <c r="P128" i="80"/>
  <c r="N119" i="80"/>
  <c r="P119" i="80"/>
  <c r="N111" i="80"/>
  <c r="P111" i="80"/>
  <c r="N103" i="80"/>
  <c r="P103" i="80"/>
  <c r="N92" i="80"/>
  <c r="P92" i="80"/>
  <c r="N83" i="80"/>
  <c r="P83" i="80"/>
  <c r="N75" i="80"/>
  <c r="P75" i="80"/>
  <c r="N67" i="80"/>
  <c r="P67" i="80"/>
  <c r="N59" i="80"/>
  <c r="P59" i="80"/>
  <c r="N51" i="80"/>
  <c r="P51" i="80"/>
  <c r="N39" i="80"/>
  <c r="P39" i="80"/>
  <c r="N31" i="80"/>
  <c r="P31" i="80"/>
  <c r="N23" i="80"/>
  <c r="P23" i="80"/>
  <c r="N15" i="80"/>
  <c r="P15" i="80"/>
  <c r="N7" i="80"/>
  <c r="P7" i="80"/>
  <c r="N267" i="79"/>
  <c r="P267" i="79"/>
  <c r="N259" i="79"/>
  <c r="P259" i="79"/>
  <c r="N251" i="79"/>
  <c r="P251" i="79"/>
  <c r="N243" i="79"/>
  <c r="P243" i="79"/>
  <c r="N235" i="79"/>
  <c r="P235" i="79"/>
  <c r="N227" i="79"/>
  <c r="P227" i="79"/>
  <c r="N219" i="79"/>
  <c r="P219" i="79"/>
  <c r="N211" i="79"/>
  <c r="P211" i="79"/>
  <c r="N203" i="79"/>
  <c r="P203" i="79"/>
  <c r="N195" i="79"/>
  <c r="P195" i="79"/>
  <c r="N187" i="79"/>
  <c r="P187" i="79"/>
  <c r="N179" i="79"/>
  <c r="P179" i="79"/>
  <c r="N169" i="79"/>
  <c r="P169" i="79"/>
  <c r="N161" i="79"/>
  <c r="P161" i="79"/>
  <c r="N153" i="79"/>
  <c r="P153" i="79"/>
  <c r="N145" i="79"/>
  <c r="P145" i="79"/>
  <c r="N135" i="79"/>
  <c r="P135" i="79"/>
  <c r="N127" i="79"/>
  <c r="P127" i="79"/>
  <c r="N118" i="79"/>
  <c r="P118" i="79"/>
  <c r="N110" i="79"/>
  <c r="P110" i="79"/>
  <c r="N102" i="79"/>
  <c r="P102" i="79"/>
  <c r="N91" i="79"/>
  <c r="P91" i="79"/>
  <c r="N82" i="79"/>
  <c r="P82" i="79"/>
  <c r="N74" i="79"/>
  <c r="P74" i="79"/>
  <c r="N66" i="79"/>
  <c r="P66" i="79"/>
  <c r="N58" i="79"/>
  <c r="P58" i="79"/>
  <c r="N50" i="79"/>
  <c r="P50" i="79"/>
  <c r="N38" i="79"/>
  <c r="P38" i="79"/>
  <c r="N30" i="79"/>
  <c r="P30" i="79"/>
  <c r="N22" i="79"/>
  <c r="P22" i="79"/>
  <c r="N14" i="79"/>
  <c r="P14" i="79"/>
  <c r="N6" i="79"/>
  <c r="P6" i="79"/>
  <c r="N266" i="78"/>
  <c r="P266" i="78"/>
  <c r="N258" i="78"/>
  <c r="P258" i="78"/>
  <c r="N250" i="78"/>
  <c r="P250" i="78"/>
  <c r="N242" i="78"/>
  <c r="P242" i="78"/>
  <c r="N234" i="78"/>
  <c r="P234" i="78"/>
  <c r="N226" i="78"/>
  <c r="P226" i="78"/>
  <c r="N218" i="78"/>
  <c r="P218" i="78"/>
  <c r="N210" i="78"/>
  <c r="P210" i="78"/>
  <c r="N202" i="78"/>
  <c r="P202" i="78"/>
  <c r="N194" i="78"/>
  <c r="P194" i="78"/>
  <c r="N186" i="78"/>
  <c r="P186" i="78"/>
  <c r="N176" i="78"/>
  <c r="P176" i="78"/>
  <c r="N168" i="78"/>
  <c r="P168" i="78"/>
  <c r="N160" i="78"/>
  <c r="P160" i="78"/>
  <c r="N152" i="78"/>
  <c r="P152" i="78"/>
  <c r="N144" i="78"/>
  <c r="P144" i="78"/>
  <c r="N134" i="78"/>
  <c r="P134" i="78"/>
  <c r="N126" i="78"/>
  <c r="P126" i="78"/>
  <c r="N117" i="78"/>
  <c r="P117" i="78"/>
  <c r="N109" i="78"/>
  <c r="P109" i="78"/>
  <c r="N101" i="78"/>
  <c r="P101" i="78"/>
  <c r="N90" i="78"/>
  <c r="P90" i="78"/>
  <c r="N81" i="78"/>
  <c r="P81" i="78"/>
  <c r="N73" i="78"/>
  <c r="P73" i="78"/>
  <c r="N65" i="78"/>
  <c r="P65" i="78"/>
  <c r="N57" i="78"/>
  <c r="P57" i="78"/>
  <c r="N49" i="78"/>
  <c r="P49" i="78"/>
  <c r="N37" i="78"/>
  <c r="P37" i="78"/>
  <c r="N29" i="78"/>
  <c r="P29" i="78"/>
  <c r="N21" i="78"/>
  <c r="P21" i="78"/>
  <c r="N13" i="78"/>
  <c r="P13" i="78"/>
  <c r="N265" i="77"/>
  <c r="P265" i="77"/>
  <c r="N257" i="77"/>
  <c r="P257" i="77"/>
  <c r="N249" i="77"/>
  <c r="P249" i="77"/>
  <c r="N241" i="77"/>
  <c r="P241" i="77"/>
  <c r="N233" i="77"/>
  <c r="P233" i="77"/>
  <c r="N225" i="77"/>
  <c r="P225" i="77"/>
  <c r="N217" i="77"/>
  <c r="P217" i="77"/>
  <c r="N209" i="77"/>
  <c r="P209" i="77"/>
  <c r="N201" i="77"/>
  <c r="P201" i="77"/>
  <c r="N193" i="77"/>
  <c r="P193" i="77"/>
  <c r="N185" i="77"/>
  <c r="P185" i="77"/>
  <c r="N175" i="77"/>
  <c r="P175" i="77"/>
  <c r="N167" i="77"/>
  <c r="P167" i="77"/>
  <c r="N159" i="77"/>
  <c r="P159" i="77"/>
  <c r="N151" i="77"/>
  <c r="P151" i="77"/>
  <c r="N143" i="77"/>
  <c r="P143" i="77"/>
  <c r="N133" i="77"/>
  <c r="P133" i="77"/>
  <c r="N125" i="77"/>
  <c r="P125" i="77"/>
  <c r="N116" i="77"/>
  <c r="P116" i="77"/>
  <c r="N108" i="77"/>
  <c r="P108" i="77"/>
  <c r="N98" i="77"/>
  <c r="P98" i="77"/>
  <c r="N89" i="77"/>
  <c r="P89" i="77"/>
  <c r="N80" i="77"/>
  <c r="P80" i="77"/>
  <c r="N72" i="77"/>
  <c r="P72" i="77"/>
  <c r="N64" i="77"/>
  <c r="P64" i="77"/>
  <c r="N56" i="77"/>
  <c r="P56" i="77"/>
  <c r="N45" i="77"/>
  <c r="P45" i="77"/>
  <c r="N36" i="77"/>
  <c r="P36" i="77"/>
  <c r="N28" i="77"/>
  <c r="P28" i="77"/>
  <c r="N20" i="77"/>
  <c r="P20" i="77"/>
  <c r="N12" i="77"/>
  <c r="P12" i="77"/>
  <c r="N264" i="76"/>
  <c r="P264" i="76"/>
  <c r="N256" i="76"/>
  <c r="P256" i="76"/>
  <c r="N248" i="76"/>
  <c r="P248" i="76"/>
  <c r="N240" i="76"/>
  <c r="P240" i="76"/>
  <c r="N232" i="76"/>
  <c r="P232" i="76"/>
  <c r="N224" i="76"/>
  <c r="P224" i="76"/>
  <c r="N216" i="76"/>
  <c r="P216" i="76"/>
  <c r="N208" i="76"/>
  <c r="P208" i="76"/>
  <c r="N200" i="76"/>
  <c r="P200" i="76"/>
  <c r="N192" i="76"/>
  <c r="P192" i="76"/>
  <c r="N184" i="76"/>
  <c r="P184" i="76"/>
  <c r="N174" i="76"/>
  <c r="P174" i="76"/>
  <c r="N166" i="76"/>
  <c r="P166" i="76"/>
  <c r="N158" i="76"/>
  <c r="P158" i="76"/>
  <c r="N150" i="76"/>
  <c r="P150" i="76"/>
  <c r="N142" i="76"/>
  <c r="P142" i="76"/>
  <c r="N132" i="76"/>
  <c r="P132" i="76"/>
  <c r="N124" i="76"/>
  <c r="P124" i="76"/>
  <c r="N115" i="76"/>
  <c r="P115" i="76"/>
  <c r="N107" i="76"/>
  <c r="P107" i="76"/>
  <c r="N97" i="76"/>
  <c r="P97" i="76"/>
  <c r="N88" i="76"/>
  <c r="P88" i="76"/>
  <c r="N79" i="76"/>
  <c r="P79" i="76"/>
  <c r="N71" i="76"/>
  <c r="P71" i="76"/>
  <c r="N63" i="76"/>
  <c r="P63" i="76"/>
  <c r="N55" i="76"/>
  <c r="P55" i="76"/>
  <c r="N43" i="76"/>
  <c r="P43" i="76"/>
  <c r="N35" i="76"/>
  <c r="P35" i="76"/>
  <c r="N27" i="76"/>
  <c r="P27" i="76"/>
  <c r="N19" i="76"/>
  <c r="P19" i="76"/>
  <c r="N11" i="76"/>
  <c r="P11" i="76"/>
  <c r="N263" i="75"/>
  <c r="P263" i="75"/>
  <c r="N255" i="75"/>
  <c r="P255" i="75"/>
  <c r="N247" i="75"/>
  <c r="P247" i="75"/>
  <c r="N239" i="75"/>
  <c r="P239" i="75"/>
  <c r="N231" i="75"/>
  <c r="P231" i="75"/>
  <c r="N223" i="75"/>
  <c r="P223" i="75"/>
  <c r="N215" i="75"/>
  <c r="P215" i="75"/>
  <c r="N207" i="75"/>
  <c r="P207" i="75"/>
  <c r="N199" i="75"/>
  <c r="P199" i="75"/>
  <c r="N191" i="75"/>
  <c r="P191" i="75"/>
  <c r="N183" i="75"/>
  <c r="P183" i="75"/>
  <c r="N173" i="75"/>
  <c r="P173" i="75"/>
  <c r="N165" i="75"/>
  <c r="P165" i="75"/>
  <c r="N157" i="75"/>
  <c r="P157" i="75"/>
  <c r="N149" i="75"/>
  <c r="P149" i="75"/>
  <c r="N141" i="75"/>
  <c r="P141" i="75"/>
  <c r="N131" i="75"/>
  <c r="P131" i="75"/>
  <c r="N122" i="75"/>
  <c r="P122" i="75"/>
  <c r="N114" i="75"/>
  <c r="P114" i="75"/>
  <c r="N106" i="75"/>
  <c r="P106" i="75"/>
  <c r="N96" i="75"/>
  <c r="P96" i="75"/>
  <c r="N87" i="75"/>
  <c r="P87" i="75"/>
  <c r="N78" i="75"/>
  <c r="P78" i="75"/>
  <c r="N70" i="75"/>
  <c r="P70" i="75"/>
  <c r="N62" i="75"/>
  <c r="P62" i="75"/>
  <c r="N54" i="75"/>
  <c r="P54" i="75"/>
  <c r="N42" i="75"/>
  <c r="P42" i="75"/>
  <c r="N34" i="75"/>
  <c r="P34" i="75"/>
  <c r="N26" i="75"/>
  <c r="P26" i="75"/>
  <c r="N18" i="75"/>
  <c r="P18" i="75"/>
  <c r="N10" i="75"/>
  <c r="P10" i="75"/>
  <c r="N270" i="74"/>
  <c r="P270" i="74"/>
  <c r="N262" i="74"/>
  <c r="P262" i="74"/>
  <c r="N254" i="74"/>
  <c r="P254" i="74"/>
  <c r="N246" i="74"/>
  <c r="P246" i="74"/>
  <c r="N238" i="74"/>
  <c r="P238" i="74"/>
  <c r="N230" i="74"/>
  <c r="P230" i="74"/>
  <c r="N222" i="74"/>
  <c r="P222" i="74"/>
  <c r="N214" i="74"/>
  <c r="P214" i="74"/>
  <c r="N206" i="74"/>
  <c r="P206" i="74"/>
  <c r="N198" i="74"/>
  <c r="P198" i="74"/>
  <c r="N190" i="74"/>
  <c r="P190" i="74"/>
  <c r="N182" i="74"/>
  <c r="P182" i="74"/>
  <c r="N172" i="74"/>
  <c r="P172" i="74"/>
  <c r="N164" i="74"/>
  <c r="P164" i="74"/>
  <c r="N156" i="74"/>
  <c r="P156" i="74"/>
  <c r="N148" i="74"/>
  <c r="P148" i="74"/>
  <c r="N138" i="74"/>
  <c r="P138" i="74"/>
  <c r="N130" i="74"/>
  <c r="P130" i="74"/>
  <c r="N121" i="74"/>
  <c r="P121" i="74"/>
  <c r="N113" i="74"/>
  <c r="P113" i="74"/>
  <c r="N105" i="74"/>
  <c r="P105" i="74"/>
  <c r="N94" i="74"/>
  <c r="P94" i="74"/>
  <c r="N85" i="74"/>
  <c r="P85" i="74"/>
  <c r="N77" i="74"/>
  <c r="P77" i="74"/>
  <c r="N69" i="74"/>
  <c r="P69" i="74"/>
  <c r="N61" i="74"/>
  <c r="P61" i="74"/>
  <c r="N53" i="74"/>
  <c r="P53" i="74"/>
  <c r="N41" i="74"/>
  <c r="P41" i="74"/>
  <c r="N33" i="74"/>
  <c r="P33" i="74"/>
  <c r="N25" i="74"/>
  <c r="P25" i="74"/>
  <c r="N17" i="74"/>
  <c r="P17" i="74"/>
  <c r="N9" i="74"/>
  <c r="P9" i="74"/>
  <c r="N269" i="73"/>
  <c r="P269" i="73"/>
  <c r="N261" i="73"/>
  <c r="P261" i="73"/>
  <c r="N253" i="73"/>
  <c r="P253" i="73"/>
  <c r="N245" i="73"/>
  <c r="P245" i="73"/>
  <c r="N237" i="73"/>
  <c r="P237" i="73"/>
  <c r="N229" i="73"/>
  <c r="P229" i="73"/>
  <c r="N221" i="73"/>
  <c r="P221" i="73"/>
  <c r="N213" i="73"/>
  <c r="P213" i="73"/>
  <c r="N205" i="73"/>
  <c r="P205" i="73"/>
  <c r="N197" i="73"/>
  <c r="P197" i="73"/>
  <c r="N189" i="73"/>
  <c r="P189" i="73"/>
  <c r="N181" i="73"/>
  <c r="P181" i="73"/>
  <c r="N171" i="73"/>
  <c r="P171" i="73"/>
  <c r="N163" i="73"/>
  <c r="P163" i="73"/>
  <c r="N155" i="73"/>
  <c r="P155" i="73"/>
  <c r="N147" i="73"/>
  <c r="P147" i="73"/>
  <c r="N137" i="73"/>
  <c r="P137" i="73"/>
  <c r="N129" i="73"/>
  <c r="P129" i="73"/>
  <c r="N120" i="73"/>
  <c r="P120" i="73"/>
  <c r="N112" i="73"/>
  <c r="P112" i="73"/>
  <c r="N104" i="73"/>
  <c r="P104" i="73"/>
  <c r="N93" i="73"/>
  <c r="P93" i="73"/>
  <c r="N84" i="73"/>
  <c r="P84" i="73"/>
  <c r="N76" i="73"/>
  <c r="P76" i="73"/>
  <c r="N68" i="73"/>
  <c r="P68" i="73"/>
  <c r="N60" i="73"/>
  <c r="P60" i="73"/>
  <c r="N52" i="73"/>
  <c r="P52" i="73"/>
  <c r="N40" i="73"/>
  <c r="P40" i="73"/>
  <c r="N32" i="73"/>
  <c r="P32" i="73"/>
  <c r="N24" i="73"/>
  <c r="P24" i="73"/>
  <c r="N16" i="73"/>
  <c r="P16" i="73"/>
  <c r="N8" i="73"/>
  <c r="P8" i="73"/>
  <c r="N268" i="72"/>
  <c r="P268" i="72"/>
  <c r="P168" i="93"/>
  <c r="P101" i="93"/>
  <c r="P29" i="93"/>
  <c r="P249" i="92"/>
  <c r="P185" i="92"/>
  <c r="P116" i="92"/>
  <c r="P45" i="92"/>
  <c r="P264" i="91"/>
  <c r="P200" i="91"/>
  <c r="P132" i="91"/>
  <c r="P63" i="91"/>
  <c r="P215" i="90"/>
  <c r="P131" i="90"/>
  <c r="P246" i="89"/>
  <c r="P31" i="88"/>
  <c r="N167" i="94"/>
  <c r="P167" i="94"/>
  <c r="N159" i="94"/>
  <c r="P159" i="94"/>
  <c r="N151" i="94"/>
  <c r="P151" i="94"/>
  <c r="N143" i="94"/>
  <c r="P143" i="94"/>
  <c r="N133" i="94"/>
  <c r="P133" i="94"/>
  <c r="N125" i="94"/>
  <c r="P125" i="94"/>
  <c r="N116" i="94"/>
  <c r="P116" i="94"/>
  <c r="N108" i="94"/>
  <c r="P108" i="94"/>
  <c r="N98" i="94"/>
  <c r="P98" i="94"/>
  <c r="N89" i="94"/>
  <c r="P89" i="94"/>
  <c r="N80" i="94"/>
  <c r="P80" i="94"/>
  <c r="N72" i="94"/>
  <c r="P72" i="94"/>
  <c r="N64" i="94"/>
  <c r="P64" i="94"/>
  <c r="N56" i="94"/>
  <c r="P56" i="94"/>
  <c r="N45" i="94"/>
  <c r="P45" i="94"/>
  <c r="N36" i="94"/>
  <c r="P36" i="94"/>
  <c r="N28" i="94"/>
  <c r="P28" i="94"/>
  <c r="N20" i="94"/>
  <c r="P20" i="94"/>
  <c r="N12" i="94"/>
  <c r="P12" i="94"/>
  <c r="N264" i="93"/>
  <c r="P264" i="93"/>
  <c r="N256" i="93"/>
  <c r="P256" i="93"/>
  <c r="N248" i="93"/>
  <c r="P248" i="93"/>
  <c r="N240" i="93"/>
  <c r="P240" i="93"/>
  <c r="N232" i="93"/>
  <c r="P232" i="93"/>
  <c r="N224" i="93"/>
  <c r="P224" i="93"/>
  <c r="N216" i="93"/>
  <c r="P216" i="93"/>
  <c r="N208" i="93"/>
  <c r="P208" i="93"/>
  <c r="N200" i="93"/>
  <c r="P200" i="93"/>
  <c r="N192" i="93"/>
  <c r="P192" i="93"/>
  <c r="N184" i="93"/>
  <c r="P184" i="93"/>
  <c r="N174" i="93"/>
  <c r="P174" i="93"/>
  <c r="N166" i="93"/>
  <c r="P166" i="93"/>
  <c r="N158" i="93"/>
  <c r="P158" i="93"/>
  <c r="N150" i="93"/>
  <c r="P150" i="93"/>
  <c r="N142" i="93"/>
  <c r="P142" i="93"/>
  <c r="N132" i="93"/>
  <c r="P132" i="93"/>
  <c r="N124" i="93"/>
  <c r="P124" i="93"/>
  <c r="N115" i="93"/>
  <c r="P115" i="93"/>
  <c r="N107" i="93"/>
  <c r="P107" i="93"/>
  <c r="N97" i="93"/>
  <c r="P97" i="93"/>
  <c r="N88" i="93"/>
  <c r="P88" i="93"/>
  <c r="N79" i="93"/>
  <c r="P79" i="93"/>
  <c r="N71" i="93"/>
  <c r="P71" i="93"/>
  <c r="N63" i="93"/>
  <c r="P63" i="93"/>
  <c r="N55" i="93"/>
  <c r="P55" i="93"/>
  <c r="N43" i="93"/>
  <c r="P43" i="93"/>
  <c r="N35" i="93"/>
  <c r="P35" i="93"/>
  <c r="N27" i="93"/>
  <c r="P27" i="93"/>
  <c r="N19" i="93"/>
  <c r="P19" i="93"/>
  <c r="N11" i="93"/>
  <c r="P11" i="93"/>
  <c r="N263" i="92"/>
  <c r="P263" i="92"/>
  <c r="N255" i="92"/>
  <c r="P255" i="92"/>
  <c r="N247" i="92"/>
  <c r="P247" i="92"/>
  <c r="N239" i="92"/>
  <c r="P239" i="92"/>
  <c r="N231" i="92"/>
  <c r="P231" i="92"/>
  <c r="N223" i="92"/>
  <c r="P223" i="92"/>
  <c r="N215" i="92"/>
  <c r="P215" i="92"/>
  <c r="N207" i="92"/>
  <c r="P207" i="92"/>
  <c r="N199" i="92"/>
  <c r="P199" i="92"/>
  <c r="N191" i="92"/>
  <c r="P191" i="92"/>
  <c r="N183" i="92"/>
  <c r="P183" i="92"/>
  <c r="N173" i="92"/>
  <c r="P173" i="92"/>
  <c r="N165" i="92"/>
  <c r="P165" i="92"/>
  <c r="N157" i="92"/>
  <c r="P157" i="92"/>
  <c r="N149" i="92"/>
  <c r="P149" i="92"/>
  <c r="N141" i="92"/>
  <c r="P141" i="92"/>
  <c r="N131" i="92"/>
  <c r="P131" i="92"/>
  <c r="N122" i="92"/>
  <c r="P122" i="92"/>
  <c r="N114" i="92"/>
  <c r="P114" i="92"/>
  <c r="N106" i="92"/>
  <c r="P106" i="92"/>
  <c r="N96" i="92"/>
  <c r="P96" i="92"/>
  <c r="N87" i="92"/>
  <c r="P87" i="92"/>
  <c r="N78" i="92"/>
  <c r="P78" i="92"/>
  <c r="N70" i="92"/>
  <c r="P70" i="92"/>
  <c r="N62" i="92"/>
  <c r="P62" i="92"/>
  <c r="N54" i="92"/>
  <c r="P54" i="92"/>
  <c r="N42" i="92"/>
  <c r="P42" i="92"/>
  <c r="N34" i="92"/>
  <c r="P34" i="92"/>
  <c r="N26" i="92"/>
  <c r="P26" i="92"/>
  <c r="N18" i="92"/>
  <c r="P18" i="92"/>
  <c r="N10" i="92"/>
  <c r="P10" i="92"/>
  <c r="N270" i="91"/>
  <c r="P270" i="91"/>
  <c r="N262" i="91"/>
  <c r="P262" i="91"/>
  <c r="N254" i="91"/>
  <c r="P254" i="91"/>
  <c r="N246" i="91"/>
  <c r="P246" i="91"/>
  <c r="N238" i="91"/>
  <c r="P238" i="91"/>
  <c r="N230" i="91"/>
  <c r="P230" i="91"/>
  <c r="N222" i="91"/>
  <c r="P222" i="91"/>
  <c r="N214" i="91"/>
  <c r="P214" i="91"/>
  <c r="N206" i="91"/>
  <c r="P206" i="91"/>
  <c r="N198" i="91"/>
  <c r="P198" i="91"/>
  <c r="N190" i="91"/>
  <c r="P190" i="91"/>
  <c r="N182" i="91"/>
  <c r="P182" i="91"/>
  <c r="N172" i="91"/>
  <c r="P172" i="91"/>
  <c r="N164" i="91"/>
  <c r="P164" i="91"/>
  <c r="N156" i="91"/>
  <c r="P156" i="91"/>
  <c r="N148" i="91"/>
  <c r="P148" i="91"/>
  <c r="N138" i="91"/>
  <c r="P138" i="91"/>
  <c r="N130" i="91"/>
  <c r="P130" i="91"/>
  <c r="N121" i="91"/>
  <c r="P121" i="91"/>
  <c r="N113" i="91"/>
  <c r="P113" i="91"/>
  <c r="N105" i="91"/>
  <c r="P105" i="91"/>
  <c r="N94" i="91"/>
  <c r="P94" i="91"/>
  <c r="N85" i="91"/>
  <c r="P85" i="91"/>
  <c r="N77" i="91"/>
  <c r="P77" i="91"/>
  <c r="N69" i="91"/>
  <c r="P69" i="91"/>
  <c r="N61" i="91"/>
  <c r="P61" i="91"/>
  <c r="N53" i="91"/>
  <c r="P53" i="91"/>
  <c r="N41" i="91"/>
  <c r="P41" i="91"/>
  <c r="N33" i="91"/>
  <c r="P33" i="91"/>
  <c r="N25" i="91"/>
  <c r="P25" i="91"/>
  <c r="N17" i="91"/>
  <c r="P17" i="91"/>
  <c r="N9" i="91"/>
  <c r="P9" i="91"/>
  <c r="N269" i="90"/>
  <c r="P269" i="90"/>
  <c r="N261" i="90"/>
  <c r="P261" i="90"/>
  <c r="N253" i="90"/>
  <c r="P253" i="90"/>
  <c r="N245" i="90"/>
  <c r="P245" i="90"/>
  <c r="N237" i="90"/>
  <c r="P237" i="90"/>
  <c r="N229" i="90"/>
  <c r="P229" i="90"/>
  <c r="N221" i="90"/>
  <c r="P221" i="90"/>
  <c r="N213" i="90"/>
  <c r="P213" i="90"/>
  <c r="N205" i="90"/>
  <c r="P205" i="90"/>
  <c r="N197" i="90"/>
  <c r="P197" i="90"/>
  <c r="N189" i="90"/>
  <c r="P189" i="90"/>
  <c r="N181" i="90"/>
  <c r="P181" i="90"/>
  <c r="N171" i="90"/>
  <c r="P171" i="90"/>
  <c r="N163" i="90"/>
  <c r="P163" i="90"/>
  <c r="N155" i="90"/>
  <c r="P155" i="90"/>
  <c r="N147" i="90"/>
  <c r="P147" i="90"/>
  <c r="N137" i="90"/>
  <c r="P137" i="90"/>
  <c r="N129" i="90"/>
  <c r="P129" i="90"/>
  <c r="N120" i="90"/>
  <c r="P120" i="90"/>
  <c r="N112" i="90"/>
  <c r="P112" i="90"/>
  <c r="N104" i="90"/>
  <c r="P104" i="90"/>
  <c r="N93" i="90"/>
  <c r="P93" i="90"/>
  <c r="N84" i="90"/>
  <c r="P84" i="90"/>
  <c r="N76" i="90"/>
  <c r="P76" i="90"/>
  <c r="N68" i="90"/>
  <c r="P68" i="90"/>
  <c r="N60" i="90"/>
  <c r="P60" i="90"/>
  <c r="N52" i="90"/>
  <c r="P52" i="90"/>
  <c r="N40" i="90"/>
  <c r="P40" i="90"/>
  <c r="N32" i="90"/>
  <c r="P32" i="90"/>
  <c r="N24" i="90"/>
  <c r="P24" i="90"/>
  <c r="N16" i="90"/>
  <c r="P16" i="90"/>
  <c r="N8" i="90"/>
  <c r="P8" i="90"/>
  <c r="N268" i="89"/>
  <c r="P268" i="89"/>
  <c r="N260" i="89"/>
  <c r="P260" i="89"/>
  <c r="N252" i="89"/>
  <c r="P252" i="89"/>
  <c r="N244" i="89"/>
  <c r="P244" i="89"/>
  <c r="N236" i="89"/>
  <c r="P236" i="89"/>
  <c r="N228" i="89"/>
  <c r="P228" i="89"/>
  <c r="N220" i="89"/>
  <c r="P220" i="89"/>
  <c r="N212" i="89"/>
  <c r="P212" i="89"/>
  <c r="N204" i="89"/>
  <c r="P204" i="89"/>
  <c r="N196" i="89"/>
  <c r="P196" i="89"/>
  <c r="N188" i="89"/>
  <c r="P188" i="89"/>
  <c r="N180" i="89"/>
  <c r="P180" i="89"/>
  <c r="N170" i="89"/>
  <c r="P170" i="89"/>
  <c r="N162" i="89"/>
  <c r="P162" i="89"/>
  <c r="N154" i="89"/>
  <c r="P154" i="89"/>
  <c r="N146" i="89"/>
  <c r="P146" i="89"/>
  <c r="N136" i="89"/>
  <c r="P136" i="89"/>
  <c r="N128" i="89"/>
  <c r="P128" i="89"/>
  <c r="N119" i="89"/>
  <c r="P119" i="89"/>
  <c r="N111" i="89"/>
  <c r="P111" i="89"/>
  <c r="N103" i="89"/>
  <c r="P103" i="89"/>
  <c r="N92" i="89"/>
  <c r="P92" i="89"/>
  <c r="N83" i="89"/>
  <c r="P83" i="89"/>
  <c r="N75" i="89"/>
  <c r="P75" i="89"/>
  <c r="N67" i="89"/>
  <c r="P67" i="89"/>
  <c r="N59" i="89"/>
  <c r="P59" i="89"/>
  <c r="N51" i="89"/>
  <c r="P51" i="89"/>
  <c r="N39" i="89"/>
  <c r="P39" i="89"/>
  <c r="N31" i="89"/>
  <c r="P31" i="89"/>
  <c r="N23" i="89"/>
  <c r="P23" i="89"/>
  <c r="N15" i="89"/>
  <c r="P15" i="89"/>
  <c r="N7" i="89"/>
  <c r="P7" i="89"/>
  <c r="N267" i="88"/>
  <c r="P267" i="88"/>
  <c r="N259" i="88"/>
  <c r="P259" i="88"/>
  <c r="N251" i="88"/>
  <c r="P251" i="88"/>
  <c r="N243" i="88"/>
  <c r="P243" i="88"/>
  <c r="N235" i="88"/>
  <c r="P235" i="88"/>
  <c r="N227" i="88"/>
  <c r="P227" i="88"/>
  <c r="N219" i="88"/>
  <c r="P219" i="88"/>
  <c r="N211" i="88"/>
  <c r="P211" i="88"/>
  <c r="N203" i="88"/>
  <c r="P203" i="88"/>
  <c r="N195" i="88"/>
  <c r="P195" i="88"/>
  <c r="N187" i="88"/>
  <c r="P187" i="88"/>
  <c r="N179" i="88"/>
  <c r="P179" i="88"/>
  <c r="N169" i="88"/>
  <c r="P169" i="88"/>
  <c r="N161" i="88"/>
  <c r="P161" i="88"/>
  <c r="N153" i="88"/>
  <c r="P153" i="88"/>
  <c r="N145" i="88"/>
  <c r="P145" i="88"/>
  <c r="N135" i="88"/>
  <c r="P135" i="88"/>
  <c r="N127" i="88"/>
  <c r="P127" i="88"/>
  <c r="N118" i="88"/>
  <c r="P118" i="88"/>
  <c r="N110" i="88"/>
  <c r="P110" i="88"/>
  <c r="N102" i="88"/>
  <c r="P102" i="88"/>
  <c r="N91" i="88"/>
  <c r="P91" i="88"/>
  <c r="N82" i="88"/>
  <c r="P82" i="88"/>
  <c r="N74" i="88"/>
  <c r="P74" i="88"/>
  <c r="N66" i="88"/>
  <c r="P66" i="88"/>
  <c r="N58" i="88"/>
  <c r="P58" i="88"/>
  <c r="N50" i="88"/>
  <c r="P50" i="88"/>
  <c r="N38" i="88"/>
  <c r="P38" i="88"/>
  <c r="N30" i="88"/>
  <c r="P30" i="88"/>
  <c r="N22" i="88"/>
  <c r="P22" i="88"/>
  <c r="N14" i="88"/>
  <c r="P14" i="88"/>
  <c r="N6" i="88"/>
  <c r="P6" i="88"/>
  <c r="N266" i="87"/>
  <c r="P266" i="87"/>
  <c r="N258" i="87"/>
  <c r="P258" i="87"/>
  <c r="N250" i="87"/>
  <c r="P250" i="87"/>
  <c r="N242" i="87"/>
  <c r="P242" i="87"/>
  <c r="N234" i="87"/>
  <c r="P234" i="87"/>
  <c r="N226" i="87"/>
  <c r="P226" i="87"/>
  <c r="N218" i="87"/>
  <c r="P218" i="87"/>
  <c r="N210" i="87"/>
  <c r="P210" i="87"/>
  <c r="N202" i="87"/>
  <c r="P202" i="87"/>
  <c r="N194" i="87"/>
  <c r="P194" i="87"/>
  <c r="N186" i="87"/>
  <c r="P186" i="87"/>
  <c r="N176" i="87"/>
  <c r="P176" i="87"/>
  <c r="N168" i="87"/>
  <c r="P168" i="87"/>
  <c r="N160" i="87"/>
  <c r="P160" i="87"/>
  <c r="N152" i="87"/>
  <c r="P152" i="87"/>
  <c r="N144" i="87"/>
  <c r="P144" i="87"/>
  <c r="N134" i="87"/>
  <c r="P134" i="87"/>
  <c r="N126" i="87"/>
  <c r="P126" i="87"/>
  <c r="N117" i="87"/>
  <c r="P117" i="87"/>
  <c r="N109" i="87"/>
  <c r="P109" i="87"/>
  <c r="N101" i="87"/>
  <c r="P101" i="87"/>
  <c r="N90" i="87"/>
  <c r="P90" i="87"/>
  <c r="N81" i="87"/>
  <c r="P81" i="87"/>
  <c r="N73" i="87"/>
  <c r="P73" i="87"/>
  <c r="N65" i="87"/>
  <c r="P65" i="87"/>
  <c r="N57" i="87"/>
  <c r="P57" i="87"/>
  <c r="N49" i="87"/>
  <c r="P49" i="87"/>
  <c r="N37" i="87"/>
  <c r="P37" i="87"/>
  <c r="N29" i="87"/>
  <c r="P29" i="87"/>
  <c r="N21" i="87"/>
  <c r="P21" i="87"/>
  <c r="N13" i="87"/>
  <c r="P13" i="87"/>
  <c r="N265" i="86"/>
  <c r="P265" i="86"/>
  <c r="N257" i="86"/>
  <c r="P257" i="86"/>
  <c r="N249" i="86"/>
  <c r="P249" i="86"/>
  <c r="N241" i="86"/>
  <c r="P241" i="86"/>
  <c r="N233" i="86"/>
  <c r="P233" i="86"/>
  <c r="N225" i="86"/>
  <c r="P225" i="86"/>
  <c r="N217" i="86"/>
  <c r="P217" i="86"/>
  <c r="N209" i="86"/>
  <c r="P209" i="86"/>
  <c r="N201" i="86"/>
  <c r="P201" i="86"/>
  <c r="N193" i="86"/>
  <c r="P193" i="86"/>
  <c r="N185" i="86"/>
  <c r="P185" i="86"/>
  <c r="N175" i="86"/>
  <c r="P175" i="86"/>
  <c r="N167" i="86"/>
  <c r="P167" i="86"/>
  <c r="N159" i="86"/>
  <c r="P159" i="86"/>
  <c r="N151" i="86"/>
  <c r="P151" i="86"/>
  <c r="N143" i="86"/>
  <c r="P143" i="86"/>
  <c r="N133" i="86"/>
  <c r="P133" i="86"/>
  <c r="N125" i="86"/>
  <c r="P125" i="86"/>
  <c r="N116" i="86"/>
  <c r="P116" i="86"/>
  <c r="N108" i="86"/>
  <c r="P108" i="86"/>
  <c r="N98" i="86"/>
  <c r="P98" i="86"/>
  <c r="N89" i="86"/>
  <c r="P89" i="86"/>
  <c r="N80" i="86"/>
  <c r="P80" i="86"/>
  <c r="N72" i="86"/>
  <c r="P72" i="86"/>
  <c r="N64" i="86"/>
  <c r="P64" i="86"/>
  <c r="N56" i="86"/>
  <c r="P56" i="86"/>
  <c r="N45" i="86"/>
  <c r="P45" i="86"/>
  <c r="N36" i="86"/>
  <c r="P36" i="86"/>
  <c r="N28" i="86"/>
  <c r="P28" i="86"/>
  <c r="N20" i="86"/>
  <c r="P20" i="86"/>
  <c r="N12" i="86"/>
  <c r="P12" i="86"/>
  <c r="N264" i="85"/>
  <c r="P264" i="85"/>
  <c r="N256" i="85"/>
  <c r="P256" i="85"/>
  <c r="N248" i="85"/>
  <c r="P248" i="85"/>
  <c r="N240" i="85"/>
  <c r="P240" i="85"/>
  <c r="N232" i="85"/>
  <c r="P232" i="85"/>
  <c r="N224" i="85"/>
  <c r="P224" i="85"/>
  <c r="N216" i="85"/>
  <c r="P216" i="85"/>
  <c r="N208" i="85"/>
  <c r="P208" i="85"/>
  <c r="N200" i="85"/>
  <c r="P200" i="85"/>
  <c r="N192" i="85"/>
  <c r="P192" i="85"/>
  <c r="N184" i="85"/>
  <c r="P184" i="85"/>
  <c r="N174" i="85"/>
  <c r="P174" i="85"/>
  <c r="N166" i="85"/>
  <c r="P166" i="85"/>
  <c r="N158" i="85"/>
  <c r="P158" i="85"/>
  <c r="N150" i="85"/>
  <c r="P150" i="85"/>
  <c r="N142" i="85"/>
  <c r="P142" i="85"/>
  <c r="N132" i="85"/>
  <c r="P132" i="85"/>
  <c r="N124" i="85"/>
  <c r="P124" i="85"/>
  <c r="N115" i="85"/>
  <c r="P115" i="85"/>
  <c r="N107" i="85"/>
  <c r="P107" i="85"/>
  <c r="N97" i="85"/>
  <c r="P97" i="85"/>
  <c r="N88" i="85"/>
  <c r="P88" i="85"/>
  <c r="N79" i="85"/>
  <c r="P79" i="85"/>
  <c r="N71" i="85"/>
  <c r="P71" i="85"/>
  <c r="N63" i="85"/>
  <c r="P63" i="85"/>
  <c r="N55" i="85"/>
  <c r="P55" i="85"/>
  <c r="N43" i="85"/>
  <c r="P43" i="85"/>
  <c r="N35" i="85"/>
  <c r="P35" i="85"/>
  <c r="N27" i="85"/>
  <c r="P27" i="85"/>
  <c r="N19" i="85"/>
  <c r="P19" i="85"/>
  <c r="N11" i="85"/>
  <c r="P11" i="85"/>
  <c r="N263" i="84"/>
  <c r="P263" i="84"/>
  <c r="N255" i="84"/>
  <c r="P255" i="84"/>
  <c r="N247" i="84"/>
  <c r="P247" i="84"/>
  <c r="N239" i="84"/>
  <c r="P239" i="84"/>
  <c r="N231" i="84"/>
  <c r="P231" i="84"/>
  <c r="N223" i="84"/>
  <c r="P223" i="84"/>
  <c r="N215" i="84"/>
  <c r="P215" i="84"/>
  <c r="N207" i="84"/>
  <c r="P207" i="84"/>
  <c r="N199" i="84"/>
  <c r="P199" i="84"/>
  <c r="N191" i="84"/>
  <c r="P191" i="84"/>
  <c r="N183" i="84"/>
  <c r="P183" i="84"/>
  <c r="N173" i="84"/>
  <c r="P173" i="84"/>
  <c r="N165" i="84"/>
  <c r="P165" i="84"/>
  <c r="N157" i="84"/>
  <c r="P157" i="84"/>
  <c r="N149" i="84"/>
  <c r="P149" i="84"/>
  <c r="N141" i="84"/>
  <c r="P141" i="84"/>
  <c r="N131" i="84"/>
  <c r="P131" i="84"/>
  <c r="N122" i="84"/>
  <c r="P122" i="84"/>
  <c r="N114" i="84"/>
  <c r="P114" i="84"/>
  <c r="N106" i="84"/>
  <c r="P106" i="84"/>
  <c r="N96" i="84"/>
  <c r="P96" i="84"/>
  <c r="N87" i="84"/>
  <c r="P87" i="84"/>
  <c r="N78" i="84"/>
  <c r="P78" i="84"/>
  <c r="N70" i="84"/>
  <c r="P70" i="84"/>
  <c r="N62" i="84"/>
  <c r="P62" i="84"/>
  <c r="N54" i="84"/>
  <c r="P54" i="84"/>
  <c r="N42" i="84"/>
  <c r="P42" i="84"/>
  <c r="N34" i="84"/>
  <c r="P34" i="84"/>
  <c r="N26" i="84"/>
  <c r="P26" i="84"/>
  <c r="N18" i="84"/>
  <c r="P18" i="84"/>
  <c r="N10" i="84"/>
  <c r="P10" i="84"/>
  <c r="N270" i="83"/>
  <c r="P270" i="83"/>
  <c r="N262" i="83"/>
  <c r="P262" i="83"/>
  <c r="N254" i="83"/>
  <c r="P254" i="83"/>
  <c r="N246" i="83"/>
  <c r="P246" i="83"/>
  <c r="N238" i="83"/>
  <c r="P238" i="83"/>
  <c r="N230" i="83"/>
  <c r="P230" i="83"/>
  <c r="N222" i="83"/>
  <c r="P222" i="83"/>
  <c r="N214" i="83"/>
  <c r="P214" i="83"/>
  <c r="N206" i="83"/>
  <c r="P206" i="83"/>
  <c r="N198" i="83"/>
  <c r="P198" i="83"/>
  <c r="N190" i="83"/>
  <c r="P190" i="83"/>
  <c r="N182" i="83"/>
  <c r="P182" i="83"/>
  <c r="N172" i="83"/>
  <c r="P172" i="83"/>
  <c r="N164" i="83"/>
  <c r="P164" i="83"/>
  <c r="N156" i="83"/>
  <c r="P156" i="83"/>
  <c r="N148" i="83"/>
  <c r="P148" i="83"/>
  <c r="N138" i="83"/>
  <c r="P138" i="83"/>
  <c r="N130" i="83"/>
  <c r="P130" i="83"/>
  <c r="N121" i="83"/>
  <c r="P121" i="83"/>
  <c r="N113" i="83"/>
  <c r="P113" i="83"/>
  <c r="N105" i="83"/>
  <c r="P105" i="83"/>
  <c r="N94" i="83"/>
  <c r="P94" i="83"/>
  <c r="N85" i="83"/>
  <c r="P85" i="83"/>
  <c r="N77" i="83"/>
  <c r="P77" i="83"/>
  <c r="N69" i="83"/>
  <c r="P69" i="83"/>
  <c r="N61" i="83"/>
  <c r="P61" i="83"/>
  <c r="N53" i="83"/>
  <c r="P53" i="83"/>
  <c r="N41" i="83"/>
  <c r="P41" i="83"/>
  <c r="N33" i="83"/>
  <c r="P33" i="83"/>
  <c r="N25" i="83"/>
  <c r="P25" i="83"/>
  <c r="N17" i="83"/>
  <c r="P17" i="83"/>
  <c r="N9" i="83"/>
  <c r="P9" i="83"/>
  <c r="N269" i="82"/>
  <c r="P269" i="82"/>
  <c r="N261" i="82"/>
  <c r="P261" i="82"/>
  <c r="N253" i="82"/>
  <c r="P253" i="82"/>
  <c r="N245" i="82"/>
  <c r="P245" i="82"/>
  <c r="N237" i="82"/>
  <c r="P237" i="82"/>
  <c r="N229" i="82"/>
  <c r="P229" i="82"/>
  <c r="N221" i="82"/>
  <c r="P221" i="82"/>
  <c r="N213" i="82"/>
  <c r="P213" i="82"/>
  <c r="N205" i="82"/>
  <c r="P205" i="82"/>
  <c r="N197" i="82"/>
  <c r="P197" i="82"/>
  <c r="N189" i="82"/>
  <c r="P189" i="82"/>
  <c r="N181" i="82"/>
  <c r="P181" i="82"/>
  <c r="N171" i="82"/>
  <c r="P171" i="82"/>
  <c r="N163" i="82"/>
  <c r="P163" i="82"/>
  <c r="N155" i="82"/>
  <c r="P155" i="82"/>
  <c r="N147" i="82"/>
  <c r="P147" i="82"/>
  <c r="N137" i="82"/>
  <c r="P137" i="82"/>
  <c r="N129" i="82"/>
  <c r="P129" i="82"/>
  <c r="N120" i="82"/>
  <c r="P120" i="82"/>
  <c r="N112" i="82"/>
  <c r="P112" i="82"/>
  <c r="N104" i="82"/>
  <c r="P104" i="82"/>
  <c r="N93" i="82"/>
  <c r="P93" i="82"/>
  <c r="N84" i="82"/>
  <c r="P84" i="82"/>
  <c r="N76" i="82"/>
  <c r="P76" i="82"/>
  <c r="N68" i="82"/>
  <c r="P68" i="82"/>
  <c r="N60" i="82"/>
  <c r="P60" i="82"/>
  <c r="N52" i="82"/>
  <c r="P52" i="82"/>
  <c r="N40" i="82"/>
  <c r="P40" i="82"/>
  <c r="N32" i="82"/>
  <c r="P32" i="82"/>
  <c r="N24" i="82"/>
  <c r="P24" i="82"/>
  <c r="N16" i="82"/>
  <c r="P16" i="82"/>
  <c r="N8" i="82"/>
  <c r="P8" i="82"/>
  <c r="N268" i="81"/>
  <c r="P268" i="81"/>
  <c r="N260" i="81"/>
  <c r="P260" i="81"/>
  <c r="N252" i="81"/>
  <c r="P252" i="81"/>
  <c r="N244" i="81"/>
  <c r="P244" i="81"/>
  <c r="N236" i="81"/>
  <c r="P236" i="81"/>
  <c r="N228" i="81"/>
  <c r="P228" i="81"/>
  <c r="N220" i="81"/>
  <c r="P220" i="81"/>
  <c r="N212" i="81"/>
  <c r="P212" i="81"/>
  <c r="N204" i="81"/>
  <c r="P204" i="81"/>
  <c r="N196" i="81"/>
  <c r="P196" i="81"/>
  <c r="N188" i="81"/>
  <c r="P188" i="81"/>
  <c r="N180" i="81"/>
  <c r="P180" i="81"/>
  <c r="N170" i="81"/>
  <c r="P170" i="81"/>
  <c r="N162" i="81"/>
  <c r="P162" i="81"/>
  <c r="N154" i="81"/>
  <c r="P154" i="81"/>
  <c r="N146" i="81"/>
  <c r="P146" i="81"/>
  <c r="N136" i="81"/>
  <c r="P136" i="81"/>
  <c r="N128" i="81"/>
  <c r="P128" i="81"/>
  <c r="N119" i="81"/>
  <c r="P119" i="81"/>
  <c r="N111" i="81"/>
  <c r="P111" i="81"/>
  <c r="N103" i="81"/>
  <c r="P103" i="81"/>
  <c r="N92" i="81"/>
  <c r="P92" i="81"/>
  <c r="N83" i="81"/>
  <c r="P83" i="81"/>
  <c r="N75" i="81"/>
  <c r="P75" i="81"/>
  <c r="N67" i="81"/>
  <c r="P67" i="81"/>
  <c r="N59" i="81"/>
  <c r="P59" i="81"/>
  <c r="N51" i="81"/>
  <c r="P51" i="81"/>
  <c r="N39" i="81"/>
  <c r="P39" i="81"/>
  <c r="N31" i="81"/>
  <c r="P31" i="81"/>
  <c r="N23" i="81"/>
  <c r="P23" i="81"/>
  <c r="N15" i="81"/>
  <c r="P15" i="81"/>
  <c r="N7" i="81"/>
  <c r="P7" i="81"/>
  <c r="N267" i="80"/>
  <c r="P267" i="80"/>
  <c r="N259" i="80"/>
  <c r="P259" i="80"/>
  <c r="N251" i="80"/>
  <c r="P251" i="80"/>
  <c r="N243" i="80"/>
  <c r="P243" i="80"/>
  <c r="N235" i="80"/>
  <c r="P235" i="80"/>
  <c r="N227" i="80"/>
  <c r="P227" i="80"/>
  <c r="N219" i="80"/>
  <c r="P219" i="80"/>
  <c r="N211" i="80"/>
  <c r="P211" i="80"/>
  <c r="N203" i="80"/>
  <c r="P203" i="80"/>
  <c r="N195" i="80"/>
  <c r="P195" i="80"/>
  <c r="N187" i="80"/>
  <c r="P187" i="80"/>
  <c r="N179" i="80"/>
  <c r="P179" i="80"/>
  <c r="N169" i="80"/>
  <c r="P169" i="80"/>
  <c r="N161" i="80"/>
  <c r="P161" i="80"/>
  <c r="N153" i="80"/>
  <c r="P153" i="80"/>
  <c r="N145" i="80"/>
  <c r="P145" i="80"/>
  <c r="N135" i="80"/>
  <c r="P135" i="80"/>
  <c r="N127" i="80"/>
  <c r="P127" i="80"/>
  <c r="N118" i="80"/>
  <c r="P118" i="80"/>
  <c r="N110" i="80"/>
  <c r="P110" i="80"/>
  <c r="N102" i="80"/>
  <c r="P102" i="80"/>
  <c r="N91" i="80"/>
  <c r="P91" i="80"/>
  <c r="N82" i="80"/>
  <c r="P82" i="80"/>
  <c r="N74" i="80"/>
  <c r="P74" i="80"/>
  <c r="N66" i="80"/>
  <c r="P66" i="80"/>
  <c r="N58" i="80"/>
  <c r="P58" i="80"/>
  <c r="N50" i="80"/>
  <c r="P50" i="80"/>
  <c r="N38" i="80"/>
  <c r="P38" i="80"/>
  <c r="N30" i="80"/>
  <c r="P30" i="80"/>
  <c r="N22" i="80"/>
  <c r="P22" i="80"/>
  <c r="N14" i="80"/>
  <c r="P14" i="80"/>
  <c r="N6" i="80"/>
  <c r="P6" i="80"/>
  <c r="N266" i="79"/>
  <c r="P266" i="79"/>
  <c r="N258" i="79"/>
  <c r="P258" i="79"/>
  <c r="N250" i="79"/>
  <c r="P250" i="79"/>
  <c r="N242" i="79"/>
  <c r="P242" i="79"/>
  <c r="N234" i="79"/>
  <c r="P234" i="79"/>
  <c r="N226" i="79"/>
  <c r="P226" i="79"/>
  <c r="N218" i="79"/>
  <c r="P218" i="79"/>
  <c r="N210" i="79"/>
  <c r="P210" i="79"/>
  <c r="N202" i="79"/>
  <c r="P202" i="79"/>
  <c r="N194" i="79"/>
  <c r="P194" i="79"/>
  <c r="N186" i="79"/>
  <c r="P186" i="79"/>
  <c r="N176" i="79"/>
  <c r="P176" i="79"/>
  <c r="N168" i="79"/>
  <c r="P168" i="79"/>
  <c r="N160" i="79"/>
  <c r="P160" i="79"/>
  <c r="N152" i="79"/>
  <c r="P152" i="79"/>
  <c r="N144" i="79"/>
  <c r="P144" i="79"/>
  <c r="N134" i="79"/>
  <c r="P134" i="79"/>
  <c r="N126" i="79"/>
  <c r="P126" i="79"/>
  <c r="N117" i="79"/>
  <c r="P117" i="79"/>
  <c r="N109" i="79"/>
  <c r="P109" i="79"/>
  <c r="N101" i="79"/>
  <c r="P101" i="79"/>
  <c r="N90" i="79"/>
  <c r="P90" i="79"/>
  <c r="N81" i="79"/>
  <c r="P81" i="79"/>
  <c r="N73" i="79"/>
  <c r="P73" i="79"/>
  <c r="N65" i="79"/>
  <c r="P65" i="79"/>
  <c r="N57" i="79"/>
  <c r="P57" i="79"/>
  <c r="N49" i="79"/>
  <c r="P49" i="79"/>
  <c r="N37" i="79"/>
  <c r="P37" i="79"/>
  <c r="N29" i="79"/>
  <c r="P29" i="79"/>
  <c r="N21" i="79"/>
  <c r="P21" i="79"/>
  <c r="N13" i="79"/>
  <c r="P13" i="79"/>
  <c r="N265" i="78"/>
  <c r="P265" i="78"/>
  <c r="N257" i="78"/>
  <c r="P257" i="78"/>
  <c r="N249" i="78"/>
  <c r="P249" i="78"/>
  <c r="N241" i="78"/>
  <c r="P241" i="78"/>
  <c r="N233" i="78"/>
  <c r="P233" i="78"/>
  <c r="N225" i="78"/>
  <c r="P225" i="78"/>
  <c r="N217" i="78"/>
  <c r="P217" i="78"/>
  <c r="N209" i="78"/>
  <c r="P209" i="78"/>
  <c r="N201" i="78"/>
  <c r="P201" i="78"/>
  <c r="N193" i="78"/>
  <c r="P193" i="78"/>
  <c r="N185" i="78"/>
  <c r="P185" i="78"/>
  <c r="N175" i="78"/>
  <c r="P175" i="78"/>
  <c r="N167" i="78"/>
  <c r="P167" i="78"/>
  <c r="N159" i="78"/>
  <c r="P159" i="78"/>
  <c r="N151" i="78"/>
  <c r="P151" i="78"/>
  <c r="N143" i="78"/>
  <c r="P143" i="78"/>
  <c r="N133" i="78"/>
  <c r="P133" i="78"/>
  <c r="N125" i="78"/>
  <c r="P125" i="78"/>
  <c r="N116" i="78"/>
  <c r="P116" i="78"/>
  <c r="N108" i="78"/>
  <c r="P108" i="78"/>
  <c r="N98" i="78"/>
  <c r="P98" i="78"/>
  <c r="N89" i="78"/>
  <c r="P89" i="78"/>
  <c r="N80" i="78"/>
  <c r="P80" i="78"/>
  <c r="N72" i="78"/>
  <c r="P72" i="78"/>
  <c r="N64" i="78"/>
  <c r="P64" i="78"/>
  <c r="N56" i="78"/>
  <c r="P56" i="78"/>
  <c r="N45" i="78"/>
  <c r="P45" i="78"/>
  <c r="N36" i="78"/>
  <c r="P36" i="78"/>
  <c r="N28" i="78"/>
  <c r="P28" i="78"/>
  <c r="N20" i="78"/>
  <c r="P20" i="78"/>
  <c r="N12" i="78"/>
  <c r="P12" i="78"/>
  <c r="N264" i="77"/>
  <c r="P264" i="77"/>
  <c r="N256" i="77"/>
  <c r="P256" i="77"/>
  <c r="N248" i="77"/>
  <c r="P248" i="77"/>
  <c r="N240" i="77"/>
  <c r="P240" i="77"/>
  <c r="N232" i="77"/>
  <c r="P232" i="77"/>
  <c r="N224" i="77"/>
  <c r="P224" i="77"/>
  <c r="N216" i="77"/>
  <c r="P216" i="77"/>
  <c r="N208" i="77"/>
  <c r="P208" i="77"/>
  <c r="N200" i="77"/>
  <c r="P200" i="77"/>
  <c r="N192" i="77"/>
  <c r="P192" i="77"/>
  <c r="N184" i="77"/>
  <c r="P184" i="77"/>
  <c r="N174" i="77"/>
  <c r="P174" i="77"/>
  <c r="N166" i="77"/>
  <c r="P166" i="77"/>
  <c r="N158" i="77"/>
  <c r="P158" i="77"/>
  <c r="N150" i="77"/>
  <c r="P150" i="77"/>
  <c r="N142" i="77"/>
  <c r="P142" i="77"/>
  <c r="N132" i="77"/>
  <c r="P132" i="77"/>
  <c r="N124" i="77"/>
  <c r="P124" i="77"/>
  <c r="N115" i="77"/>
  <c r="P115" i="77"/>
  <c r="N107" i="77"/>
  <c r="P107" i="77"/>
  <c r="N97" i="77"/>
  <c r="P97" i="77"/>
  <c r="N88" i="77"/>
  <c r="P88" i="77"/>
  <c r="N79" i="77"/>
  <c r="P79" i="77"/>
  <c r="N71" i="77"/>
  <c r="P71" i="77"/>
  <c r="N63" i="77"/>
  <c r="P63" i="77"/>
  <c r="N55" i="77"/>
  <c r="P55" i="77"/>
  <c r="N43" i="77"/>
  <c r="P43" i="77"/>
  <c r="N35" i="77"/>
  <c r="P35" i="77"/>
  <c r="N27" i="77"/>
  <c r="P27" i="77"/>
  <c r="N19" i="77"/>
  <c r="P19" i="77"/>
  <c r="N11" i="77"/>
  <c r="P11" i="77"/>
  <c r="N263" i="76"/>
  <c r="P263" i="76"/>
  <c r="N255" i="76"/>
  <c r="P255" i="76"/>
  <c r="N247" i="76"/>
  <c r="P247" i="76"/>
  <c r="N239" i="76"/>
  <c r="P239" i="76"/>
  <c r="N231" i="76"/>
  <c r="P231" i="76"/>
  <c r="N223" i="76"/>
  <c r="P223" i="76"/>
  <c r="N215" i="76"/>
  <c r="P215" i="76"/>
  <c r="N207" i="76"/>
  <c r="P207" i="76"/>
  <c r="N199" i="76"/>
  <c r="P199" i="76"/>
  <c r="N191" i="76"/>
  <c r="P191" i="76"/>
  <c r="N183" i="76"/>
  <c r="P183" i="76"/>
  <c r="N173" i="76"/>
  <c r="P173" i="76"/>
  <c r="N165" i="76"/>
  <c r="P165" i="76"/>
  <c r="N157" i="76"/>
  <c r="P157" i="76"/>
  <c r="N149" i="76"/>
  <c r="P149" i="76"/>
  <c r="N141" i="76"/>
  <c r="P141" i="76"/>
  <c r="N131" i="76"/>
  <c r="P131" i="76"/>
  <c r="N122" i="76"/>
  <c r="P122" i="76"/>
  <c r="N114" i="76"/>
  <c r="P114" i="76"/>
  <c r="N106" i="76"/>
  <c r="P106" i="76"/>
  <c r="N96" i="76"/>
  <c r="P96" i="76"/>
  <c r="N87" i="76"/>
  <c r="P87" i="76"/>
  <c r="N78" i="76"/>
  <c r="P78" i="76"/>
  <c r="N70" i="76"/>
  <c r="P70" i="76"/>
  <c r="N62" i="76"/>
  <c r="P62" i="76"/>
  <c r="N54" i="76"/>
  <c r="P54" i="76"/>
  <c r="N42" i="76"/>
  <c r="P42" i="76"/>
  <c r="N34" i="76"/>
  <c r="P34" i="76"/>
  <c r="N26" i="76"/>
  <c r="P26" i="76"/>
  <c r="N18" i="76"/>
  <c r="P18" i="76"/>
  <c r="N10" i="76"/>
  <c r="P10" i="76"/>
  <c r="N270" i="75"/>
  <c r="P270" i="75"/>
  <c r="N262" i="75"/>
  <c r="P262" i="75"/>
  <c r="N254" i="75"/>
  <c r="P254" i="75"/>
  <c r="N246" i="75"/>
  <c r="P246" i="75"/>
  <c r="N238" i="75"/>
  <c r="P238" i="75"/>
  <c r="N230" i="75"/>
  <c r="P230" i="75"/>
  <c r="N222" i="75"/>
  <c r="P222" i="75"/>
  <c r="N214" i="75"/>
  <c r="P214" i="75"/>
  <c r="N206" i="75"/>
  <c r="P206" i="75"/>
  <c r="N198" i="75"/>
  <c r="P198" i="75"/>
  <c r="N190" i="75"/>
  <c r="P190" i="75"/>
  <c r="N182" i="75"/>
  <c r="P182" i="75"/>
  <c r="N172" i="75"/>
  <c r="P172" i="75"/>
  <c r="N164" i="75"/>
  <c r="P164" i="75"/>
  <c r="N156" i="75"/>
  <c r="P156" i="75"/>
  <c r="N148" i="75"/>
  <c r="P148" i="75"/>
  <c r="N138" i="75"/>
  <c r="P138" i="75"/>
  <c r="N130" i="75"/>
  <c r="P130" i="75"/>
  <c r="N121" i="75"/>
  <c r="P121" i="75"/>
  <c r="N113" i="75"/>
  <c r="P113" i="75"/>
  <c r="N105" i="75"/>
  <c r="P105" i="75"/>
  <c r="N94" i="75"/>
  <c r="P94" i="75"/>
  <c r="N85" i="75"/>
  <c r="P85" i="75"/>
  <c r="N77" i="75"/>
  <c r="P77" i="75"/>
  <c r="N69" i="75"/>
  <c r="P69" i="75"/>
  <c r="N61" i="75"/>
  <c r="P61" i="75"/>
  <c r="N53" i="75"/>
  <c r="P53" i="75"/>
  <c r="N41" i="75"/>
  <c r="P41" i="75"/>
  <c r="N33" i="75"/>
  <c r="P33" i="75"/>
  <c r="N25" i="75"/>
  <c r="P25" i="75"/>
  <c r="N17" i="75"/>
  <c r="P17" i="75"/>
  <c r="N9" i="75"/>
  <c r="P9" i="75"/>
  <c r="N269" i="74"/>
  <c r="P269" i="74"/>
  <c r="N261" i="74"/>
  <c r="P261" i="74"/>
  <c r="N253" i="74"/>
  <c r="P253" i="74"/>
  <c r="N245" i="74"/>
  <c r="P245" i="74"/>
  <c r="N237" i="74"/>
  <c r="P237" i="74"/>
  <c r="N229" i="74"/>
  <c r="P229" i="74"/>
  <c r="N221" i="74"/>
  <c r="P221" i="74"/>
  <c r="N213" i="74"/>
  <c r="P213" i="74"/>
  <c r="N205" i="74"/>
  <c r="P205" i="74"/>
  <c r="N197" i="74"/>
  <c r="P197" i="74"/>
  <c r="N189" i="74"/>
  <c r="P189" i="74"/>
  <c r="N181" i="74"/>
  <c r="P181" i="74"/>
  <c r="N171" i="74"/>
  <c r="P171" i="74"/>
  <c r="N163" i="74"/>
  <c r="P163" i="74"/>
  <c r="N155" i="74"/>
  <c r="P155" i="74"/>
  <c r="N147" i="74"/>
  <c r="P147" i="74"/>
  <c r="N137" i="74"/>
  <c r="P137" i="74"/>
  <c r="N129" i="74"/>
  <c r="P129" i="74"/>
  <c r="N120" i="74"/>
  <c r="P120" i="74"/>
  <c r="N112" i="74"/>
  <c r="P112" i="74"/>
  <c r="N104" i="74"/>
  <c r="P104" i="74"/>
  <c r="N93" i="74"/>
  <c r="P93" i="74"/>
  <c r="N84" i="74"/>
  <c r="P84" i="74"/>
  <c r="N76" i="74"/>
  <c r="P76" i="74"/>
  <c r="N68" i="74"/>
  <c r="P68" i="74"/>
  <c r="N60" i="74"/>
  <c r="P60" i="74"/>
  <c r="N52" i="74"/>
  <c r="P52" i="74"/>
  <c r="N40" i="74"/>
  <c r="P40" i="74"/>
  <c r="N32" i="74"/>
  <c r="P32" i="74"/>
  <c r="N24" i="74"/>
  <c r="P24" i="74"/>
  <c r="N16" i="74"/>
  <c r="P16" i="74"/>
  <c r="N8" i="74"/>
  <c r="P8" i="74"/>
  <c r="N268" i="73"/>
  <c r="P268" i="73"/>
  <c r="N260" i="73"/>
  <c r="P260" i="73"/>
  <c r="N252" i="73"/>
  <c r="P252" i="73"/>
  <c r="N244" i="73"/>
  <c r="P244" i="73"/>
  <c r="N236" i="73"/>
  <c r="P236" i="73"/>
  <c r="N228" i="73"/>
  <c r="P228" i="73"/>
  <c r="N220" i="73"/>
  <c r="P220" i="73"/>
  <c r="N212" i="73"/>
  <c r="P212" i="73"/>
  <c r="N204" i="73"/>
  <c r="P204" i="73"/>
  <c r="N196" i="73"/>
  <c r="P196" i="73"/>
  <c r="N188" i="73"/>
  <c r="P188" i="73"/>
  <c r="N180" i="73"/>
  <c r="P180" i="73"/>
  <c r="N170" i="73"/>
  <c r="P170" i="73"/>
  <c r="N162" i="73"/>
  <c r="P162" i="73"/>
  <c r="N154" i="73"/>
  <c r="P154" i="73"/>
  <c r="N146" i="73"/>
  <c r="P146" i="73"/>
  <c r="N136" i="73"/>
  <c r="P136" i="73"/>
  <c r="N128" i="73"/>
  <c r="P128" i="73"/>
  <c r="N119" i="73"/>
  <c r="P119" i="73"/>
  <c r="N111" i="73"/>
  <c r="P111" i="73"/>
  <c r="N103" i="73"/>
  <c r="P103" i="73"/>
  <c r="N92" i="73"/>
  <c r="P92" i="73"/>
  <c r="N83" i="73"/>
  <c r="P83" i="73"/>
  <c r="N75" i="73"/>
  <c r="P75" i="73"/>
  <c r="N67" i="73"/>
  <c r="P67" i="73"/>
  <c r="N59" i="73"/>
  <c r="P59" i="73"/>
  <c r="N51" i="73"/>
  <c r="P51" i="73"/>
  <c r="N39" i="73"/>
  <c r="P39" i="73"/>
  <c r="N31" i="73"/>
  <c r="P31" i="73"/>
  <c r="N23" i="73"/>
  <c r="P23" i="73"/>
  <c r="N15" i="73"/>
  <c r="P15" i="73"/>
  <c r="N7" i="73"/>
  <c r="P7" i="73"/>
  <c r="N267" i="72"/>
  <c r="P267" i="72"/>
  <c r="N259" i="72"/>
  <c r="P259" i="72"/>
  <c r="N251" i="72"/>
  <c r="P251" i="72"/>
  <c r="P160" i="93"/>
  <c r="P90" i="93"/>
  <c r="P21" i="93"/>
  <c r="P241" i="92"/>
  <c r="P175" i="92"/>
  <c r="P108" i="92"/>
  <c r="P36" i="92"/>
  <c r="P256" i="91"/>
  <c r="P192" i="91"/>
  <c r="P124" i="91"/>
  <c r="P55" i="91"/>
  <c r="P207" i="90"/>
  <c r="P214" i="89"/>
  <c r="N114" i="94"/>
  <c r="P114" i="94"/>
  <c r="N106" i="94"/>
  <c r="P106" i="94"/>
  <c r="N96" i="94"/>
  <c r="P96" i="94"/>
  <c r="N87" i="94"/>
  <c r="P87" i="94"/>
  <c r="N78" i="94"/>
  <c r="P78" i="94"/>
  <c r="N70" i="94"/>
  <c r="P70" i="94"/>
  <c r="N62" i="94"/>
  <c r="P62" i="94"/>
  <c r="N54" i="94"/>
  <c r="P54" i="94"/>
  <c r="N42" i="94"/>
  <c r="P42" i="94"/>
  <c r="N34" i="94"/>
  <c r="P34" i="94"/>
  <c r="N26" i="94"/>
  <c r="P26" i="94"/>
  <c r="N18" i="94"/>
  <c r="P18" i="94"/>
  <c r="N10" i="94"/>
  <c r="P10" i="94"/>
  <c r="N270" i="93"/>
  <c r="P270" i="93"/>
  <c r="N262" i="93"/>
  <c r="P262" i="93"/>
  <c r="N254" i="93"/>
  <c r="P254" i="93"/>
  <c r="N246" i="93"/>
  <c r="P246" i="93"/>
  <c r="N238" i="93"/>
  <c r="P238" i="93"/>
  <c r="N230" i="93"/>
  <c r="P230" i="93"/>
  <c r="N222" i="93"/>
  <c r="P222" i="93"/>
  <c r="N214" i="93"/>
  <c r="P214" i="93"/>
  <c r="N206" i="93"/>
  <c r="P206" i="93"/>
  <c r="N198" i="93"/>
  <c r="P198" i="93"/>
  <c r="N190" i="93"/>
  <c r="P190" i="93"/>
  <c r="N182" i="93"/>
  <c r="P182" i="93"/>
  <c r="N172" i="93"/>
  <c r="P172" i="93"/>
  <c r="N164" i="93"/>
  <c r="P164" i="93"/>
  <c r="N156" i="93"/>
  <c r="P156" i="93"/>
  <c r="N148" i="93"/>
  <c r="P148" i="93"/>
  <c r="N138" i="93"/>
  <c r="P138" i="93"/>
  <c r="N130" i="93"/>
  <c r="P130" i="93"/>
  <c r="N121" i="93"/>
  <c r="P121" i="93"/>
  <c r="N113" i="93"/>
  <c r="P113" i="93"/>
  <c r="N105" i="93"/>
  <c r="P105" i="93"/>
  <c r="N94" i="93"/>
  <c r="P94" i="93"/>
  <c r="N85" i="93"/>
  <c r="P85" i="93"/>
  <c r="N77" i="93"/>
  <c r="P77" i="93"/>
  <c r="N69" i="93"/>
  <c r="P69" i="93"/>
  <c r="N61" i="93"/>
  <c r="P61" i="93"/>
  <c r="N53" i="93"/>
  <c r="P53" i="93"/>
  <c r="N41" i="93"/>
  <c r="P41" i="93"/>
  <c r="N33" i="93"/>
  <c r="P33" i="93"/>
  <c r="N25" i="93"/>
  <c r="P25" i="93"/>
  <c r="N17" i="93"/>
  <c r="P17" i="93"/>
  <c r="N9" i="93"/>
  <c r="P9" i="93"/>
  <c r="N269" i="92"/>
  <c r="P269" i="92"/>
  <c r="N261" i="92"/>
  <c r="P261" i="92"/>
  <c r="N253" i="92"/>
  <c r="P253" i="92"/>
  <c r="N245" i="92"/>
  <c r="P245" i="92"/>
  <c r="N237" i="92"/>
  <c r="P237" i="92"/>
  <c r="N229" i="92"/>
  <c r="P229" i="92"/>
  <c r="N221" i="92"/>
  <c r="P221" i="92"/>
  <c r="N213" i="92"/>
  <c r="P213" i="92"/>
  <c r="N205" i="92"/>
  <c r="P205" i="92"/>
  <c r="N197" i="92"/>
  <c r="P197" i="92"/>
  <c r="N189" i="92"/>
  <c r="P189" i="92"/>
  <c r="N181" i="92"/>
  <c r="P181" i="92"/>
  <c r="N171" i="92"/>
  <c r="P171" i="92"/>
  <c r="N163" i="92"/>
  <c r="P163" i="92"/>
  <c r="N155" i="92"/>
  <c r="P155" i="92"/>
  <c r="N147" i="92"/>
  <c r="P147" i="92"/>
  <c r="N137" i="92"/>
  <c r="P137" i="92"/>
  <c r="N129" i="92"/>
  <c r="P129" i="92"/>
  <c r="N120" i="92"/>
  <c r="P120" i="92"/>
  <c r="N112" i="92"/>
  <c r="P112" i="92"/>
  <c r="N104" i="92"/>
  <c r="P104" i="92"/>
  <c r="N93" i="92"/>
  <c r="P93" i="92"/>
  <c r="N84" i="92"/>
  <c r="P84" i="92"/>
  <c r="N76" i="92"/>
  <c r="P76" i="92"/>
  <c r="N68" i="92"/>
  <c r="P68" i="92"/>
  <c r="N60" i="92"/>
  <c r="P60" i="92"/>
  <c r="N52" i="92"/>
  <c r="P52" i="92"/>
  <c r="N40" i="92"/>
  <c r="P40" i="92"/>
  <c r="N32" i="92"/>
  <c r="P32" i="92"/>
  <c r="N24" i="92"/>
  <c r="P24" i="92"/>
  <c r="N16" i="92"/>
  <c r="P16" i="92"/>
  <c r="N8" i="92"/>
  <c r="P8" i="92"/>
  <c r="N268" i="91"/>
  <c r="P268" i="91"/>
  <c r="N260" i="91"/>
  <c r="P260" i="91"/>
  <c r="N252" i="91"/>
  <c r="P252" i="91"/>
  <c r="N244" i="91"/>
  <c r="P244" i="91"/>
  <c r="N236" i="91"/>
  <c r="P236" i="91"/>
  <c r="N228" i="91"/>
  <c r="P228" i="91"/>
  <c r="N220" i="91"/>
  <c r="P220" i="91"/>
  <c r="N212" i="91"/>
  <c r="P212" i="91"/>
  <c r="N204" i="91"/>
  <c r="P204" i="91"/>
  <c r="N196" i="91"/>
  <c r="P196" i="91"/>
  <c r="N188" i="91"/>
  <c r="P188" i="91"/>
  <c r="N180" i="91"/>
  <c r="P180" i="91"/>
  <c r="N170" i="91"/>
  <c r="P170" i="91"/>
  <c r="N162" i="91"/>
  <c r="P162" i="91"/>
  <c r="N154" i="91"/>
  <c r="P154" i="91"/>
  <c r="N146" i="91"/>
  <c r="P146" i="91"/>
  <c r="N136" i="91"/>
  <c r="P136" i="91"/>
  <c r="N128" i="91"/>
  <c r="P128" i="91"/>
  <c r="N119" i="91"/>
  <c r="P119" i="91"/>
  <c r="N111" i="91"/>
  <c r="P111" i="91"/>
  <c r="N103" i="91"/>
  <c r="P103" i="91"/>
  <c r="N92" i="91"/>
  <c r="P92" i="91"/>
  <c r="N83" i="91"/>
  <c r="P83" i="91"/>
  <c r="N75" i="91"/>
  <c r="P75" i="91"/>
  <c r="N67" i="91"/>
  <c r="P67" i="91"/>
  <c r="N59" i="91"/>
  <c r="P59" i="91"/>
  <c r="N51" i="91"/>
  <c r="P51" i="91"/>
  <c r="N39" i="91"/>
  <c r="P39" i="91"/>
  <c r="N31" i="91"/>
  <c r="P31" i="91"/>
  <c r="N23" i="91"/>
  <c r="P23" i="91"/>
  <c r="N15" i="91"/>
  <c r="P15" i="91"/>
  <c r="N7" i="91"/>
  <c r="P7" i="91"/>
  <c r="N267" i="90"/>
  <c r="P267" i="90"/>
  <c r="N259" i="90"/>
  <c r="P259" i="90"/>
  <c r="N251" i="90"/>
  <c r="P251" i="90"/>
  <c r="N243" i="90"/>
  <c r="P243" i="90"/>
  <c r="N235" i="90"/>
  <c r="P235" i="90"/>
  <c r="N227" i="90"/>
  <c r="P227" i="90"/>
  <c r="N219" i="90"/>
  <c r="P219" i="90"/>
  <c r="N211" i="90"/>
  <c r="P211" i="90"/>
  <c r="N203" i="90"/>
  <c r="P203" i="90"/>
  <c r="N195" i="90"/>
  <c r="P195" i="90"/>
  <c r="N187" i="90"/>
  <c r="P187" i="90"/>
  <c r="N179" i="90"/>
  <c r="P179" i="90"/>
  <c r="N169" i="90"/>
  <c r="P169" i="90"/>
  <c r="N161" i="90"/>
  <c r="P161" i="90"/>
  <c r="N153" i="90"/>
  <c r="P153" i="90"/>
  <c r="N145" i="90"/>
  <c r="P145" i="90"/>
  <c r="N135" i="90"/>
  <c r="P135" i="90"/>
  <c r="N127" i="90"/>
  <c r="P127" i="90"/>
  <c r="N118" i="90"/>
  <c r="P118" i="90"/>
  <c r="N110" i="90"/>
  <c r="P110" i="90"/>
  <c r="N102" i="90"/>
  <c r="P102" i="90"/>
  <c r="N91" i="90"/>
  <c r="P91" i="90"/>
  <c r="N82" i="90"/>
  <c r="P82" i="90"/>
  <c r="N74" i="90"/>
  <c r="P74" i="90"/>
  <c r="N66" i="90"/>
  <c r="P66" i="90"/>
  <c r="N58" i="90"/>
  <c r="P58" i="90"/>
  <c r="N50" i="90"/>
  <c r="P50" i="90"/>
  <c r="N38" i="90"/>
  <c r="P38" i="90"/>
  <c r="N30" i="90"/>
  <c r="P30" i="90"/>
  <c r="N22" i="90"/>
  <c r="P22" i="90"/>
  <c r="N14" i="90"/>
  <c r="P14" i="90"/>
  <c r="N6" i="90"/>
  <c r="P6" i="90"/>
  <c r="N266" i="89"/>
  <c r="P266" i="89"/>
  <c r="N258" i="89"/>
  <c r="P258" i="89"/>
  <c r="N250" i="89"/>
  <c r="P250" i="89"/>
  <c r="N242" i="89"/>
  <c r="P242" i="89"/>
  <c r="N234" i="89"/>
  <c r="P234" i="89"/>
  <c r="N226" i="89"/>
  <c r="P226" i="89"/>
  <c r="N218" i="89"/>
  <c r="P218" i="89"/>
  <c r="N210" i="89"/>
  <c r="P210" i="89"/>
  <c r="N202" i="89"/>
  <c r="P202" i="89"/>
  <c r="N194" i="89"/>
  <c r="P194" i="89"/>
  <c r="N186" i="89"/>
  <c r="P186" i="89"/>
  <c r="N176" i="89"/>
  <c r="P176" i="89"/>
  <c r="N168" i="89"/>
  <c r="P168" i="89"/>
  <c r="N160" i="89"/>
  <c r="P160" i="89"/>
  <c r="N152" i="89"/>
  <c r="P152" i="89"/>
  <c r="N144" i="89"/>
  <c r="P144" i="89"/>
  <c r="N134" i="89"/>
  <c r="P134" i="89"/>
  <c r="N126" i="89"/>
  <c r="P126" i="89"/>
  <c r="N117" i="89"/>
  <c r="P117" i="89"/>
  <c r="N109" i="89"/>
  <c r="P109" i="89"/>
  <c r="N101" i="89"/>
  <c r="P101" i="89"/>
  <c r="N90" i="89"/>
  <c r="P90" i="89"/>
  <c r="N81" i="89"/>
  <c r="P81" i="89"/>
  <c r="N73" i="89"/>
  <c r="P73" i="89"/>
  <c r="N65" i="89"/>
  <c r="P65" i="89"/>
  <c r="N57" i="89"/>
  <c r="P57" i="89"/>
  <c r="N49" i="89"/>
  <c r="P49" i="89"/>
  <c r="N37" i="89"/>
  <c r="P37" i="89"/>
  <c r="N29" i="89"/>
  <c r="P29" i="89"/>
  <c r="N21" i="89"/>
  <c r="P21" i="89"/>
  <c r="N13" i="89"/>
  <c r="P13" i="89"/>
  <c r="N265" i="88"/>
  <c r="P265" i="88"/>
  <c r="N257" i="88"/>
  <c r="P257" i="88"/>
  <c r="N249" i="88"/>
  <c r="P249" i="88"/>
  <c r="N241" i="88"/>
  <c r="P241" i="88"/>
  <c r="N233" i="88"/>
  <c r="P233" i="88"/>
  <c r="N225" i="88"/>
  <c r="P225" i="88"/>
  <c r="N217" i="88"/>
  <c r="P217" i="88"/>
  <c r="N209" i="88"/>
  <c r="P209" i="88"/>
  <c r="N201" i="88"/>
  <c r="P201" i="88"/>
  <c r="N193" i="88"/>
  <c r="P193" i="88"/>
  <c r="N185" i="88"/>
  <c r="P185" i="88"/>
  <c r="N175" i="88"/>
  <c r="P175" i="88"/>
  <c r="N167" i="88"/>
  <c r="P167" i="88"/>
  <c r="N159" i="88"/>
  <c r="P159" i="88"/>
  <c r="N151" i="88"/>
  <c r="P151" i="88"/>
  <c r="N143" i="88"/>
  <c r="P143" i="88"/>
  <c r="N133" i="88"/>
  <c r="P133" i="88"/>
  <c r="N125" i="88"/>
  <c r="P125" i="88"/>
  <c r="N116" i="88"/>
  <c r="P116" i="88"/>
  <c r="N108" i="88"/>
  <c r="P108" i="88"/>
  <c r="N98" i="88"/>
  <c r="P98" i="88"/>
  <c r="N89" i="88"/>
  <c r="P89" i="88"/>
  <c r="N80" i="88"/>
  <c r="P80" i="88"/>
  <c r="N72" i="88"/>
  <c r="P72" i="88"/>
  <c r="N64" i="88"/>
  <c r="P64" i="88"/>
  <c r="N56" i="88"/>
  <c r="P56" i="88"/>
  <c r="N45" i="88"/>
  <c r="P45" i="88"/>
  <c r="N36" i="88"/>
  <c r="P36" i="88"/>
  <c r="N28" i="88"/>
  <c r="P28" i="88"/>
  <c r="N20" i="88"/>
  <c r="P20" i="88"/>
  <c r="N12" i="88"/>
  <c r="P12" i="88"/>
  <c r="N264" i="87"/>
  <c r="P264" i="87"/>
  <c r="N256" i="87"/>
  <c r="P256" i="87"/>
  <c r="N248" i="87"/>
  <c r="P248" i="87"/>
  <c r="N240" i="87"/>
  <c r="P240" i="87"/>
  <c r="N232" i="87"/>
  <c r="P232" i="87"/>
  <c r="N224" i="87"/>
  <c r="P224" i="87"/>
  <c r="N216" i="87"/>
  <c r="P216" i="87"/>
  <c r="N208" i="87"/>
  <c r="P208" i="87"/>
  <c r="N200" i="87"/>
  <c r="P200" i="87"/>
  <c r="N192" i="87"/>
  <c r="P192" i="87"/>
  <c r="N184" i="87"/>
  <c r="P184" i="87"/>
  <c r="N174" i="87"/>
  <c r="P174" i="87"/>
  <c r="N166" i="87"/>
  <c r="P166" i="87"/>
  <c r="N158" i="87"/>
  <c r="P158" i="87"/>
  <c r="N150" i="87"/>
  <c r="P150" i="87"/>
  <c r="N142" i="87"/>
  <c r="P142" i="87"/>
  <c r="N132" i="87"/>
  <c r="P132" i="87"/>
  <c r="N124" i="87"/>
  <c r="P124" i="87"/>
  <c r="N115" i="87"/>
  <c r="P115" i="87"/>
  <c r="N107" i="87"/>
  <c r="P107" i="87"/>
  <c r="N97" i="87"/>
  <c r="P97" i="87"/>
  <c r="N88" i="87"/>
  <c r="P88" i="87"/>
  <c r="N79" i="87"/>
  <c r="P79" i="87"/>
  <c r="N71" i="87"/>
  <c r="P71" i="87"/>
  <c r="N63" i="87"/>
  <c r="P63" i="87"/>
  <c r="N55" i="87"/>
  <c r="P55" i="87"/>
  <c r="N43" i="87"/>
  <c r="P43" i="87"/>
  <c r="N35" i="87"/>
  <c r="P35" i="87"/>
  <c r="N27" i="87"/>
  <c r="P27" i="87"/>
  <c r="N19" i="87"/>
  <c r="P19" i="87"/>
  <c r="N11" i="87"/>
  <c r="P11" i="87"/>
  <c r="N263" i="86"/>
  <c r="P263" i="86"/>
  <c r="N255" i="86"/>
  <c r="P255" i="86"/>
  <c r="N247" i="86"/>
  <c r="P247" i="86"/>
  <c r="N239" i="86"/>
  <c r="P239" i="86"/>
  <c r="N231" i="86"/>
  <c r="P231" i="86"/>
  <c r="N223" i="86"/>
  <c r="P223" i="86"/>
  <c r="N215" i="86"/>
  <c r="P215" i="86"/>
  <c r="N207" i="86"/>
  <c r="P207" i="86"/>
  <c r="N199" i="86"/>
  <c r="P199" i="86"/>
  <c r="N191" i="86"/>
  <c r="P191" i="86"/>
  <c r="N183" i="86"/>
  <c r="P183" i="86"/>
  <c r="N173" i="86"/>
  <c r="P173" i="86"/>
  <c r="N165" i="86"/>
  <c r="P165" i="86"/>
  <c r="N157" i="86"/>
  <c r="P157" i="86"/>
  <c r="N149" i="86"/>
  <c r="P149" i="86"/>
  <c r="N141" i="86"/>
  <c r="P141" i="86"/>
  <c r="N131" i="86"/>
  <c r="P131" i="86"/>
  <c r="N122" i="86"/>
  <c r="P122" i="86"/>
  <c r="N114" i="86"/>
  <c r="P114" i="86"/>
  <c r="N106" i="86"/>
  <c r="P106" i="86"/>
  <c r="N96" i="86"/>
  <c r="P96" i="86"/>
  <c r="N87" i="86"/>
  <c r="P87" i="86"/>
  <c r="N78" i="86"/>
  <c r="P78" i="86"/>
  <c r="N70" i="86"/>
  <c r="P70" i="86"/>
  <c r="N62" i="86"/>
  <c r="P62" i="86"/>
  <c r="N54" i="86"/>
  <c r="P54" i="86"/>
  <c r="N42" i="86"/>
  <c r="P42" i="86"/>
  <c r="N34" i="86"/>
  <c r="P34" i="86"/>
  <c r="N26" i="86"/>
  <c r="P26" i="86"/>
  <c r="N18" i="86"/>
  <c r="P18" i="86"/>
  <c r="N10" i="86"/>
  <c r="P10" i="86"/>
  <c r="N270" i="85"/>
  <c r="P270" i="85"/>
  <c r="N262" i="85"/>
  <c r="P262" i="85"/>
  <c r="N254" i="85"/>
  <c r="P254" i="85"/>
  <c r="N246" i="85"/>
  <c r="P246" i="85"/>
  <c r="N238" i="85"/>
  <c r="P238" i="85"/>
  <c r="N230" i="85"/>
  <c r="P230" i="85"/>
  <c r="N222" i="85"/>
  <c r="P222" i="85"/>
  <c r="N214" i="85"/>
  <c r="P214" i="85"/>
  <c r="N206" i="85"/>
  <c r="P206" i="85"/>
  <c r="N198" i="85"/>
  <c r="P198" i="85"/>
  <c r="N190" i="85"/>
  <c r="P190" i="85"/>
  <c r="N182" i="85"/>
  <c r="P182" i="85"/>
  <c r="N172" i="85"/>
  <c r="P172" i="85"/>
  <c r="N164" i="85"/>
  <c r="P164" i="85"/>
  <c r="N156" i="85"/>
  <c r="P156" i="85"/>
  <c r="N148" i="85"/>
  <c r="P148" i="85"/>
  <c r="N138" i="85"/>
  <c r="P138" i="85"/>
  <c r="N130" i="85"/>
  <c r="P130" i="85"/>
  <c r="N121" i="85"/>
  <c r="P121" i="85"/>
  <c r="N113" i="85"/>
  <c r="P113" i="85"/>
  <c r="N105" i="85"/>
  <c r="P105" i="85"/>
  <c r="N94" i="85"/>
  <c r="P94" i="85"/>
  <c r="N85" i="85"/>
  <c r="P85" i="85"/>
  <c r="N77" i="85"/>
  <c r="P77" i="85"/>
  <c r="N69" i="85"/>
  <c r="P69" i="85"/>
  <c r="N61" i="85"/>
  <c r="P61" i="85"/>
  <c r="N53" i="85"/>
  <c r="P53" i="85"/>
  <c r="N41" i="85"/>
  <c r="P41" i="85"/>
  <c r="N33" i="85"/>
  <c r="P33" i="85"/>
  <c r="N25" i="85"/>
  <c r="P25" i="85"/>
  <c r="N17" i="85"/>
  <c r="P17" i="85"/>
  <c r="N9" i="85"/>
  <c r="P9" i="85"/>
  <c r="N269" i="84"/>
  <c r="P269" i="84"/>
  <c r="N261" i="84"/>
  <c r="P261" i="84"/>
  <c r="N253" i="84"/>
  <c r="P253" i="84"/>
  <c r="N245" i="84"/>
  <c r="P245" i="84"/>
  <c r="N237" i="84"/>
  <c r="P237" i="84"/>
  <c r="N229" i="84"/>
  <c r="P229" i="84"/>
  <c r="N221" i="84"/>
  <c r="P221" i="84"/>
  <c r="N213" i="84"/>
  <c r="P213" i="84"/>
  <c r="N205" i="84"/>
  <c r="P205" i="84"/>
  <c r="N197" i="84"/>
  <c r="P197" i="84"/>
  <c r="N189" i="84"/>
  <c r="P189" i="84"/>
  <c r="N181" i="84"/>
  <c r="P181" i="84"/>
  <c r="N171" i="84"/>
  <c r="P171" i="84"/>
  <c r="N163" i="84"/>
  <c r="P163" i="84"/>
  <c r="N155" i="84"/>
  <c r="P155" i="84"/>
  <c r="N147" i="84"/>
  <c r="P147" i="84"/>
  <c r="N137" i="84"/>
  <c r="P137" i="84"/>
  <c r="N129" i="84"/>
  <c r="P129" i="84"/>
  <c r="N120" i="84"/>
  <c r="P120" i="84"/>
  <c r="N112" i="84"/>
  <c r="P112" i="84"/>
  <c r="N104" i="84"/>
  <c r="P104" i="84"/>
  <c r="N93" i="84"/>
  <c r="P93" i="84"/>
  <c r="N84" i="84"/>
  <c r="P84" i="84"/>
  <c r="N76" i="84"/>
  <c r="P76" i="84"/>
  <c r="N68" i="84"/>
  <c r="P68" i="84"/>
  <c r="N60" i="84"/>
  <c r="P60" i="84"/>
  <c r="N52" i="84"/>
  <c r="P52" i="84"/>
  <c r="N40" i="84"/>
  <c r="P40" i="84"/>
  <c r="N32" i="84"/>
  <c r="P32" i="84"/>
  <c r="N24" i="84"/>
  <c r="P24" i="84"/>
  <c r="N16" i="84"/>
  <c r="P16" i="84"/>
  <c r="N8" i="84"/>
  <c r="P8" i="84"/>
  <c r="N268" i="83"/>
  <c r="P268" i="83"/>
  <c r="N260" i="83"/>
  <c r="P260" i="83"/>
  <c r="N252" i="83"/>
  <c r="P252" i="83"/>
  <c r="N244" i="83"/>
  <c r="P244" i="83"/>
  <c r="N236" i="83"/>
  <c r="P236" i="83"/>
  <c r="N228" i="83"/>
  <c r="P228" i="83"/>
  <c r="N220" i="83"/>
  <c r="P220" i="83"/>
  <c r="N212" i="83"/>
  <c r="P212" i="83"/>
  <c r="N204" i="83"/>
  <c r="P204" i="83"/>
  <c r="N196" i="83"/>
  <c r="P196" i="83"/>
  <c r="N188" i="83"/>
  <c r="P188" i="83"/>
  <c r="N180" i="83"/>
  <c r="P180" i="83"/>
  <c r="N170" i="83"/>
  <c r="P170" i="83"/>
  <c r="N162" i="83"/>
  <c r="P162" i="83"/>
  <c r="N154" i="83"/>
  <c r="P154" i="83"/>
  <c r="N146" i="83"/>
  <c r="P146" i="83"/>
  <c r="N136" i="83"/>
  <c r="P136" i="83"/>
  <c r="N128" i="83"/>
  <c r="P128" i="83"/>
  <c r="N119" i="83"/>
  <c r="P119" i="83"/>
  <c r="N111" i="83"/>
  <c r="P111" i="83"/>
  <c r="N103" i="83"/>
  <c r="P103" i="83"/>
  <c r="N92" i="83"/>
  <c r="P92" i="83"/>
  <c r="N83" i="83"/>
  <c r="P83" i="83"/>
  <c r="N75" i="83"/>
  <c r="P75" i="83"/>
  <c r="N67" i="83"/>
  <c r="P67" i="83"/>
  <c r="N59" i="83"/>
  <c r="P59" i="83"/>
  <c r="N51" i="83"/>
  <c r="P51" i="83"/>
  <c r="N39" i="83"/>
  <c r="P39" i="83"/>
  <c r="N31" i="83"/>
  <c r="P31" i="83"/>
  <c r="N23" i="83"/>
  <c r="P23" i="83"/>
  <c r="N15" i="83"/>
  <c r="P15" i="83"/>
  <c r="N7" i="83"/>
  <c r="P7" i="83"/>
  <c r="N267" i="82"/>
  <c r="P267" i="82"/>
  <c r="N259" i="82"/>
  <c r="P259" i="82"/>
  <c r="N251" i="82"/>
  <c r="P251" i="82"/>
  <c r="N243" i="82"/>
  <c r="P243" i="82"/>
  <c r="N235" i="82"/>
  <c r="P235" i="82"/>
  <c r="N227" i="82"/>
  <c r="P227" i="82"/>
  <c r="N219" i="82"/>
  <c r="P219" i="82"/>
  <c r="N211" i="82"/>
  <c r="P211" i="82"/>
  <c r="N203" i="82"/>
  <c r="P203" i="82"/>
  <c r="N195" i="82"/>
  <c r="P195" i="82"/>
  <c r="N187" i="82"/>
  <c r="P187" i="82"/>
  <c r="N179" i="82"/>
  <c r="P179" i="82"/>
  <c r="N169" i="82"/>
  <c r="P169" i="82"/>
  <c r="N161" i="82"/>
  <c r="P161" i="82"/>
  <c r="N153" i="82"/>
  <c r="P153" i="82"/>
  <c r="N145" i="82"/>
  <c r="P145" i="82"/>
  <c r="N135" i="82"/>
  <c r="P135" i="82"/>
  <c r="N127" i="82"/>
  <c r="P127" i="82"/>
  <c r="N118" i="82"/>
  <c r="P118" i="82"/>
  <c r="N110" i="82"/>
  <c r="P110" i="82"/>
  <c r="N102" i="82"/>
  <c r="P102" i="82"/>
  <c r="N91" i="82"/>
  <c r="P91" i="82"/>
  <c r="N82" i="82"/>
  <c r="P82" i="82"/>
  <c r="N74" i="82"/>
  <c r="P74" i="82"/>
  <c r="N66" i="82"/>
  <c r="P66" i="82"/>
  <c r="N58" i="82"/>
  <c r="P58" i="82"/>
  <c r="N50" i="82"/>
  <c r="P50" i="82"/>
  <c r="N38" i="82"/>
  <c r="P38" i="82"/>
  <c r="N30" i="82"/>
  <c r="P30" i="82"/>
  <c r="N22" i="82"/>
  <c r="P22" i="82"/>
  <c r="N14" i="82"/>
  <c r="P14" i="82"/>
  <c r="N6" i="82"/>
  <c r="P6" i="82"/>
  <c r="N266" i="81"/>
  <c r="P266" i="81"/>
  <c r="N258" i="81"/>
  <c r="P258" i="81"/>
  <c r="N250" i="81"/>
  <c r="P250" i="81"/>
  <c r="N242" i="81"/>
  <c r="P242" i="81"/>
  <c r="N234" i="81"/>
  <c r="P234" i="81"/>
  <c r="N226" i="81"/>
  <c r="P226" i="81"/>
  <c r="N218" i="81"/>
  <c r="P218" i="81"/>
  <c r="N210" i="81"/>
  <c r="P210" i="81"/>
  <c r="N202" i="81"/>
  <c r="P202" i="81"/>
  <c r="N194" i="81"/>
  <c r="P194" i="81"/>
  <c r="N186" i="81"/>
  <c r="P186" i="81"/>
  <c r="N176" i="81"/>
  <c r="P176" i="81"/>
  <c r="N168" i="81"/>
  <c r="P168" i="81"/>
  <c r="N160" i="81"/>
  <c r="P160" i="81"/>
  <c r="N152" i="81"/>
  <c r="P152" i="81"/>
  <c r="N144" i="81"/>
  <c r="P144" i="81"/>
  <c r="N134" i="81"/>
  <c r="P134" i="81"/>
  <c r="N126" i="81"/>
  <c r="P126" i="81"/>
  <c r="N117" i="81"/>
  <c r="P117" i="81"/>
  <c r="N109" i="81"/>
  <c r="P109" i="81"/>
  <c r="N101" i="81"/>
  <c r="P101" i="81"/>
  <c r="N90" i="81"/>
  <c r="P90" i="81"/>
  <c r="N81" i="81"/>
  <c r="P81" i="81"/>
  <c r="N73" i="81"/>
  <c r="P73" i="81"/>
  <c r="N65" i="81"/>
  <c r="P65" i="81"/>
  <c r="N57" i="81"/>
  <c r="P57" i="81"/>
  <c r="N49" i="81"/>
  <c r="P49" i="81"/>
  <c r="N37" i="81"/>
  <c r="P37" i="81"/>
  <c r="N29" i="81"/>
  <c r="P29" i="81"/>
  <c r="N21" i="81"/>
  <c r="P21" i="81"/>
  <c r="N13" i="81"/>
  <c r="P13" i="81"/>
  <c r="N265" i="80"/>
  <c r="P265" i="80"/>
  <c r="N257" i="80"/>
  <c r="P257" i="80"/>
  <c r="N249" i="80"/>
  <c r="P249" i="80"/>
  <c r="N241" i="80"/>
  <c r="P241" i="80"/>
  <c r="N233" i="80"/>
  <c r="P233" i="80"/>
  <c r="N225" i="80"/>
  <c r="P225" i="80"/>
  <c r="N217" i="80"/>
  <c r="P217" i="80"/>
  <c r="N209" i="80"/>
  <c r="P209" i="80"/>
  <c r="N201" i="80"/>
  <c r="P201" i="80"/>
  <c r="N193" i="80"/>
  <c r="P193" i="80"/>
  <c r="N185" i="80"/>
  <c r="P185" i="80"/>
  <c r="N175" i="80"/>
  <c r="P175" i="80"/>
  <c r="N167" i="80"/>
  <c r="P167" i="80"/>
  <c r="N159" i="80"/>
  <c r="P159" i="80"/>
  <c r="N151" i="80"/>
  <c r="P151" i="80"/>
  <c r="N143" i="80"/>
  <c r="P143" i="80"/>
  <c r="N133" i="80"/>
  <c r="P133" i="80"/>
  <c r="N125" i="80"/>
  <c r="P125" i="80"/>
  <c r="N116" i="80"/>
  <c r="P116" i="80"/>
  <c r="N108" i="80"/>
  <c r="P108" i="80"/>
  <c r="N98" i="80"/>
  <c r="P98" i="80"/>
  <c r="N89" i="80"/>
  <c r="P89" i="80"/>
  <c r="N80" i="80"/>
  <c r="P80" i="80"/>
  <c r="N72" i="80"/>
  <c r="P72" i="80"/>
  <c r="N64" i="80"/>
  <c r="P64" i="80"/>
  <c r="N56" i="80"/>
  <c r="P56" i="80"/>
  <c r="N45" i="80"/>
  <c r="P45" i="80"/>
  <c r="N36" i="80"/>
  <c r="P36" i="80"/>
  <c r="N28" i="80"/>
  <c r="P28" i="80"/>
  <c r="N20" i="80"/>
  <c r="P20" i="80"/>
  <c r="N12" i="80"/>
  <c r="P12" i="80"/>
  <c r="N264" i="79"/>
  <c r="P264" i="79"/>
  <c r="N256" i="79"/>
  <c r="P256" i="79"/>
  <c r="N248" i="79"/>
  <c r="P248" i="79"/>
  <c r="N240" i="79"/>
  <c r="P240" i="79"/>
  <c r="N232" i="79"/>
  <c r="P232" i="79"/>
  <c r="N224" i="79"/>
  <c r="P224" i="79"/>
  <c r="N216" i="79"/>
  <c r="P216" i="79"/>
  <c r="N208" i="79"/>
  <c r="P208" i="79"/>
  <c r="N200" i="79"/>
  <c r="P200" i="79"/>
  <c r="N192" i="79"/>
  <c r="P192" i="79"/>
  <c r="N184" i="79"/>
  <c r="P184" i="79"/>
  <c r="N174" i="79"/>
  <c r="P174" i="79"/>
  <c r="N166" i="79"/>
  <c r="P166" i="79"/>
  <c r="N158" i="79"/>
  <c r="P158" i="79"/>
  <c r="N150" i="79"/>
  <c r="P150" i="79"/>
  <c r="N142" i="79"/>
  <c r="P142" i="79"/>
  <c r="N132" i="79"/>
  <c r="P132" i="79"/>
  <c r="N124" i="79"/>
  <c r="P124" i="79"/>
  <c r="N115" i="79"/>
  <c r="P115" i="79"/>
  <c r="N107" i="79"/>
  <c r="P107" i="79"/>
  <c r="N97" i="79"/>
  <c r="P97" i="79"/>
  <c r="N88" i="79"/>
  <c r="P88" i="79"/>
  <c r="N79" i="79"/>
  <c r="P79" i="79"/>
  <c r="N71" i="79"/>
  <c r="P71" i="79"/>
  <c r="N63" i="79"/>
  <c r="P63" i="79"/>
  <c r="N55" i="79"/>
  <c r="P55" i="79"/>
  <c r="N43" i="79"/>
  <c r="P43" i="79"/>
  <c r="N35" i="79"/>
  <c r="P35" i="79"/>
  <c r="N27" i="79"/>
  <c r="P27" i="79"/>
  <c r="N19" i="79"/>
  <c r="P19" i="79"/>
  <c r="N11" i="79"/>
  <c r="P11" i="79"/>
  <c r="N263" i="78"/>
  <c r="P263" i="78"/>
  <c r="N255" i="78"/>
  <c r="P255" i="78"/>
  <c r="N247" i="78"/>
  <c r="P247" i="78"/>
  <c r="N239" i="78"/>
  <c r="P239" i="78"/>
  <c r="N231" i="78"/>
  <c r="P231" i="78"/>
  <c r="N223" i="78"/>
  <c r="P223" i="78"/>
  <c r="N215" i="78"/>
  <c r="P215" i="78"/>
  <c r="N207" i="78"/>
  <c r="P207" i="78"/>
  <c r="N199" i="78"/>
  <c r="P199" i="78"/>
  <c r="N191" i="78"/>
  <c r="P191" i="78"/>
  <c r="N183" i="78"/>
  <c r="P183" i="78"/>
  <c r="N173" i="78"/>
  <c r="P173" i="78"/>
  <c r="N165" i="78"/>
  <c r="P165" i="78"/>
  <c r="N157" i="78"/>
  <c r="P157" i="78"/>
  <c r="N149" i="78"/>
  <c r="P149" i="78"/>
  <c r="N141" i="78"/>
  <c r="P141" i="78"/>
  <c r="N131" i="78"/>
  <c r="P131" i="78"/>
  <c r="N122" i="78"/>
  <c r="P122" i="78"/>
  <c r="N114" i="78"/>
  <c r="P114" i="78"/>
  <c r="N106" i="78"/>
  <c r="P106" i="78"/>
  <c r="N96" i="78"/>
  <c r="P96" i="78"/>
  <c r="N87" i="78"/>
  <c r="P87" i="78"/>
  <c r="N78" i="78"/>
  <c r="P78" i="78"/>
  <c r="N70" i="78"/>
  <c r="P70" i="78"/>
  <c r="N62" i="78"/>
  <c r="P62" i="78"/>
  <c r="N54" i="78"/>
  <c r="P54" i="78"/>
  <c r="N42" i="78"/>
  <c r="P42" i="78"/>
  <c r="N34" i="78"/>
  <c r="P34" i="78"/>
  <c r="N26" i="78"/>
  <c r="P26" i="78"/>
  <c r="N18" i="78"/>
  <c r="P18" i="78"/>
  <c r="N10" i="78"/>
  <c r="P10" i="78"/>
  <c r="N270" i="77"/>
  <c r="P270" i="77"/>
  <c r="N262" i="77"/>
  <c r="P262" i="77"/>
  <c r="N254" i="77"/>
  <c r="P254" i="77"/>
  <c r="N246" i="77"/>
  <c r="P246" i="77"/>
  <c r="N238" i="77"/>
  <c r="P238" i="77"/>
  <c r="N230" i="77"/>
  <c r="P230" i="77"/>
  <c r="N222" i="77"/>
  <c r="P222" i="77"/>
  <c r="N214" i="77"/>
  <c r="P214" i="77"/>
  <c r="N206" i="77"/>
  <c r="P206" i="77"/>
  <c r="N198" i="77"/>
  <c r="P198" i="77"/>
  <c r="N190" i="77"/>
  <c r="P190" i="77"/>
  <c r="N182" i="77"/>
  <c r="P182" i="77"/>
  <c r="N172" i="77"/>
  <c r="P172" i="77"/>
  <c r="N164" i="77"/>
  <c r="P164" i="77"/>
  <c r="N156" i="77"/>
  <c r="P156" i="77"/>
  <c r="N148" i="77"/>
  <c r="P148" i="77"/>
  <c r="N138" i="77"/>
  <c r="P138" i="77"/>
  <c r="N130" i="77"/>
  <c r="P130" i="77"/>
  <c r="N121" i="77"/>
  <c r="P121" i="77"/>
  <c r="N113" i="77"/>
  <c r="P113" i="77"/>
  <c r="N105" i="77"/>
  <c r="P105" i="77"/>
  <c r="N94" i="77"/>
  <c r="P94" i="77"/>
  <c r="N85" i="77"/>
  <c r="P85" i="77"/>
  <c r="N77" i="77"/>
  <c r="P77" i="77"/>
  <c r="N69" i="77"/>
  <c r="P69" i="77"/>
  <c r="N61" i="77"/>
  <c r="P61" i="77"/>
  <c r="N53" i="77"/>
  <c r="P53" i="77"/>
  <c r="N41" i="77"/>
  <c r="P41" i="77"/>
  <c r="N33" i="77"/>
  <c r="P33" i="77"/>
  <c r="N25" i="77"/>
  <c r="P25" i="77"/>
  <c r="N17" i="77"/>
  <c r="P17" i="77"/>
  <c r="N9" i="77"/>
  <c r="P9" i="77"/>
  <c r="N269" i="76"/>
  <c r="P269" i="76"/>
  <c r="N261" i="76"/>
  <c r="P261" i="76"/>
  <c r="N253" i="76"/>
  <c r="P253" i="76"/>
  <c r="N245" i="76"/>
  <c r="P245" i="76"/>
  <c r="N237" i="76"/>
  <c r="P237" i="76"/>
  <c r="N229" i="76"/>
  <c r="P229" i="76"/>
  <c r="N221" i="76"/>
  <c r="P221" i="76"/>
  <c r="N213" i="76"/>
  <c r="P213" i="76"/>
  <c r="N205" i="76"/>
  <c r="P205" i="76"/>
  <c r="N197" i="76"/>
  <c r="P197" i="76"/>
  <c r="N189" i="76"/>
  <c r="P189" i="76"/>
  <c r="N181" i="76"/>
  <c r="P181" i="76"/>
  <c r="N171" i="76"/>
  <c r="P171" i="76"/>
  <c r="N163" i="76"/>
  <c r="P163" i="76"/>
  <c r="N155" i="76"/>
  <c r="P155" i="76"/>
  <c r="N147" i="76"/>
  <c r="P147" i="76"/>
  <c r="N137" i="76"/>
  <c r="P137" i="76"/>
  <c r="N129" i="76"/>
  <c r="P129" i="76"/>
  <c r="N120" i="76"/>
  <c r="P120" i="76"/>
  <c r="N112" i="76"/>
  <c r="P112" i="76"/>
  <c r="N104" i="76"/>
  <c r="P104" i="76"/>
  <c r="N93" i="76"/>
  <c r="P93" i="76"/>
  <c r="N84" i="76"/>
  <c r="P84" i="76"/>
  <c r="N76" i="76"/>
  <c r="P76" i="76"/>
  <c r="N68" i="76"/>
  <c r="P68" i="76"/>
  <c r="N60" i="76"/>
  <c r="P60" i="76"/>
  <c r="N52" i="76"/>
  <c r="P52" i="76"/>
  <c r="N40" i="76"/>
  <c r="P40" i="76"/>
  <c r="N32" i="76"/>
  <c r="P32" i="76"/>
  <c r="N24" i="76"/>
  <c r="P24" i="76"/>
  <c r="N16" i="76"/>
  <c r="P16" i="76"/>
  <c r="N8" i="76"/>
  <c r="P8" i="76"/>
  <c r="N268" i="75"/>
  <c r="P268" i="75"/>
  <c r="N260" i="75"/>
  <c r="P260" i="75"/>
  <c r="N252" i="75"/>
  <c r="P252" i="75"/>
  <c r="N244" i="75"/>
  <c r="P244" i="75"/>
  <c r="N236" i="75"/>
  <c r="P236" i="75"/>
  <c r="N228" i="75"/>
  <c r="P228" i="75"/>
  <c r="N220" i="75"/>
  <c r="P220" i="75"/>
  <c r="N212" i="75"/>
  <c r="P212" i="75"/>
  <c r="N204" i="75"/>
  <c r="P204" i="75"/>
  <c r="N196" i="75"/>
  <c r="P196" i="75"/>
  <c r="N188" i="75"/>
  <c r="P188" i="75"/>
  <c r="N180" i="75"/>
  <c r="P180" i="75"/>
  <c r="N170" i="75"/>
  <c r="P170" i="75"/>
  <c r="N162" i="75"/>
  <c r="P162" i="75"/>
  <c r="N154" i="75"/>
  <c r="P154" i="75"/>
  <c r="N146" i="75"/>
  <c r="P146" i="75"/>
  <c r="N136" i="75"/>
  <c r="P136" i="75"/>
  <c r="N128" i="75"/>
  <c r="P128" i="75"/>
  <c r="N119" i="75"/>
  <c r="P119" i="75"/>
  <c r="N111" i="75"/>
  <c r="P111" i="75"/>
  <c r="N103" i="75"/>
  <c r="P103" i="75"/>
  <c r="N92" i="75"/>
  <c r="P92" i="75"/>
  <c r="N83" i="75"/>
  <c r="P83" i="75"/>
  <c r="N75" i="75"/>
  <c r="P75" i="75"/>
  <c r="N67" i="75"/>
  <c r="P67" i="75"/>
  <c r="N59" i="75"/>
  <c r="P59" i="75"/>
  <c r="N51" i="75"/>
  <c r="P51" i="75"/>
  <c r="N39" i="75"/>
  <c r="P39" i="75"/>
  <c r="N31" i="75"/>
  <c r="P31" i="75"/>
  <c r="N23" i="75"/>
  <c r="P23" i="75"/>
  <c r="N15" i="75"/>
  <c r="P15" i="75"/>
  <c r="N7" i="75"/>
  <c r="P7" i="75"/>
  <c r="N267" i="74"/>
  <c r="P267" i="74"/>
  <c r="N259" i="74"/>
  <c r="P259" i="74"/>
  <c r="N251" i="74"/>
  <c r="P251" i="74"/>
  <c r="N243" i="74"/>
  <c r="P243" i="74"/>
  <c r="N235" i="74"/>
  <c r="P235" i="74"/>
  <c r="N227" i="74"/>
  <c r="P227" i="74"/>
  <c r="N219" i="74"/>
  <c r="P219" i="74"/>
  <c r="N211" i="74"/>
  <c r="P211" i="74"/>
  <c r="N203" i="74"/>
  <c r="P203" i="74"/>
  <c r="N195" i="74"/>
  <c r="P195" i="74"/>
  <c r="N187" i="74"/>
  <c r="P187" i="74"/>
  <c r="N179" i="74"/>
  <c r="P179" i="74"/>
  <c r="N169" i="74"/>
  <c r="P169" i="74"/>
  <c r="N161" i="74"/>
  <c r="P161" i="74"/>
  <c r="N153" i="74"/>
  <c r="P153" i="74"/>
  <c r="N145" i="74"/>
  <c r="P145" i="74"/>
  <c r="N135" i="74"/>
  <c r="P135" i="74"/>
  <c r="N127" i="74"/>
  <c r="P127" i="74"/>
  <c r="N118" i="74"/>
  <c r="P118" i="74"/>
  <c r="N110" i="74"/>
  <c r="P110" i="74"/>
  <c r="N102" i="74"/>
  <c r="P102" i="74"/>
  <c r="N91" i="74"/>
  <c r="P91" i="74"/>
  <c r="N82" i="74"/>
  <c r="P82" i="74"/>
  <c r="N74" i="74"/>
  <c r="P74" i="74"/>
  <c r="N66" i="74"/>
  <c r="P66" i="74"/>
  <c r="N58" i="74"/>
  <c r="P58" i="74"/>
  <c r="N50" i="74"/>
  <c r="P50" i="74"/>
  <c r="N38" i="74"/>
  <c r="P38" i="74"/>
  <c r="N30" i="74"/>
  <c r="P30" i="74"/>
  <c r="N22" i="74"/>
  <c r="P22" i="74"/>
  <c r="N14" i="74"/>
  <c r="P14" i="74"/>
  <c r="N6" i="74"/>
  <c r="P6" i="74"/>
  <c r="N266" i="73"/>
  <c r="P266" i="73"/>
  <c r="N258" i="73"/>
  <c r="P258" i="73"/>
  <c r="N250" i="73"/>
  <c r="P250" i="73"/>
  <c r="N242" i="73"/>
  <c r="P242" i="73"/>
  <c r="N234" i="73"/>
  <c r="P234" i="73"/>
  <c r="N226" i="73"/>
  <c r="P226" i="73"/>
  <c r="N218" i="73"/>
  <c r="P218" i="73"/>
  <c r="N210" i="73"/>
  <c r="P210" i="73"/>
  <c r="N202" i="73"/>
  <c r="P202" i="73"/>
  <c r="N194" i="73"/>
  <c r="P194" i="73"/>
  <c r="N186" i="73"/>
  <c r="P186" i="73"/>
  <c r="N176" i="73"/>
  <c r="P176" i="73"/>
  <c r="N168" i="73"/>
  <c r="P168" i="73"/>
  <c r="N160" i="73"/>
  <c r="P160" i="73"/>
  <c r="N152" i="73"/>
  <c r="P152" i="73"/>
  <c r="N144" i="73"/>
  <c r="P144" i="73"/>
  <c r="N134" i="73"/>
  <c r="P134" i="73"/>
  <c r="N126" i="73"/>
  <c r="P126" i="73"/>
  <c r="N117" i="73"/>
  <c r="P117" i="73"/>
  <c r="N109" i="73"/>
  <c r="P109" i="73"/>
  <c r="N101" i="73"/>
  <c r="P101" i="73"/>
  <c r="N90" i="73"/>
  <c r="P90" i="73"/>
  <c r="N81" i="73"/>
  <c r="P81" i="73"/>
  <c r="N73" i="73"/>
  <c r="P73" i="73"/>
  <c r="N65" i="73"/>
  <c r="P65" i="73"/>
  <c r="N57" i="73"/>
  <c r="P57" i="73"/>
  <c r="N49" i="73"/>
  <c r="P49" i="73"/>
  <c r="N37" i="73"/>
  <c r="P37" i="73"/>
  <c r="N29" i="73"/>
  <c r="P29" i="73"/>
  <c r="N21" i="73"/>
  <c r="P21" i="73"/>
  <c r="N13" i="73"/>
  <c r="P13" i="73"/>
  <c r="N265" i="72"/>
  <c r="P265" i="72"/>
  <c r="N257" i="72"/>
  <c r="P257" i="72"/>
  <c r="N249" i="72"/>
  <c r="P249" i="72"/>
  <c r="P210" i="93"/>
  <c r="P144" i="93"/>
  <c r="P73" i="93"/>
  <c r="P225" i="92"/>
  <c r="P159" i="92"/>
  <c r="P89" i="92"/>
  <c r="P20" i="92"/>
  <c r="P240" i="91"/>
  <c r="P174" i="91"/>
  <c r="P107" i="91"/>
  <c r="P35" i="91"/>
  <c r="P255" i="90"/>
  <c r="P191" i="90"/>
  <c r="P62" i="90"/>
  <c r="P148" i="89"/>
  <c r="P260" i="88"/>
  <c r="N121" i="94"/>
  <c r="P121" i="94"/>
  <c r="N113" i="94"/>
  <c r="P113" i="94"/>
  <c r="N105" i="94"/>
  <c r="P105" i="94"/>
  <c r="N94" i="94"/>
  <c r="P94" i="94"/>
  <c r="N85" i="94"/>
  <c r="P85" i="94"/>
  <c r="N77" i="94"/>
  <c r="P77" i="94"/>
  <c r="N69" i="94"/>
  <c r="P69" i="94"/>
  <c r="N61" i="94"/>
  <c r="P61" i="94"/>
  <c r="N53" i="94"/>
  <c r="P53" i="94"/>
  <c r="N41" i="94"/>
  <c r="P41" i="94"/>
  <c r="N33" i="94"/>
  <c r="P33" i="94"/>
  <c r="N25" i="94"/>
  <c r="P25" i="94"/>
  <c r="N17" i="94"/>
  <c r="P17" i="94"/>
  <c r="N9" i="94"/>
  <c r="P9" i="94"/>
  <c r="N269" i="93"/>
  <c r="P269" i="93"/>
  <c r="N261" i="93"/>
  <c r="P261" i="93"/>
  <c r="N253" i="93"/>
  <c r="P253" i="93"/>
  <c r="N245" i="93"/>
  <c r="P245" i="93"/>
  <c r="N237" i="93"/>
  <c r="P237" i="93"/>
  <c r="N229" i="93"/>
  <c r="P229" i="93"/>
  <c r="N221" i="93"/>
  <c r="P221" i="93"/>
  <c r="N213" i="93"/>
  <c r="P213" i="93"/>
  <c r="N205" i="93"/>
  <c r="P205" i="93"/>
  <c r="N197" i="93"/>
  <c r="P197" i="93"/>
  <c r="N189" i="93"/>
  <c r="P189" i="93"/>
  <c r="N181" i="93"/>
  <c r="P181" i="93"/>
  <c r="N171" i="93"/>
  <c r="P171" i="93"/>
  <c r="N163" i="93"/>
  <c r="P163" i="93"/>
  <c r="N155" i="93"/>
  <c r="P155" i="93"/>
  <c r="N147" i="93"/>
  <c r="P147" i="93"/>
  <c r="N137" i="93"/>
  <c r="P137" i="93"/>
  <c r="N129" i="93"/>
  <c r="P129" i="93"/>
  <c r="P120" i="93"/>
  <c r="N120" i="93"/>
  <c r="N112" i="93"/>
  <c r="P112" i="93"/>
  <c r="N104" i="93"/>
  <c r="P104" i="93"/>
  <c r="N93" i="93"/>
  <c r="P93" i="93"/>
  <c r="N84" i="93"/>
  <c r="P84" i="93"/>
  <c r="N76" i="93"/>
  <c r="P76" i="93"/>
  <c r="N68" i="93"/>
  <c r="P68" i="93"/>
  <c r="N60" i="93"/>
  <c r="P60" i="93"/>
  <c r="N52" i="93"/>
  <c r="P52" i="93"/>
  <c r="N40" i="93"/>
  <c r="P40" i="93"/>
  <c r="N32" i="93"/>
  <c r="P32" i="93"/>
  <c r="N24" i="93"/>
  <c r="P24" i="93"/>
  <c r="N16" i="93"/>
  <c r="P16" i="93"/>
  <c r="N8" i="93"/>
  <c r="P8" i="93"/>
  <c r="N268" i="92"/>
  <c r="P268" i="92"/>
  <c r="N260" i="92"/>
  <c r="P260" i="92"/>
  <c r="N252" i="92"/>
  <c r="P252" i="92"/>
  <c r="N244" i="92"/>
  <c r="P244" i="92"/>
  <c r="N236" i="92"/>
  <c r="P236" i="92"/>
  <c r="N228" i="92"/>
  <c r="P228" i="92"/>
  <c r="N220" i="92"/>
  <c r="P220" i="92"/>
  <c r="N212" i="92"/>
  <c r="P212" i="92"/>
  <c r="N204" i="92"/>
  <c r="P204" i="92"/>
  <c r="N196" i="92"/>
  <c r="P196" i="92"/>
  <c r="N188" i="92"/>
  <c r="P188" i="92"/>
  <c r="N180" i="92"/>
  <c r="P180" i="92"/>
  <c r="N170" i="92"/>
  <c r="P170" i="92"/>
  <c r="N162" i="92"/>
  <c r="P162" i="92"/>
  <c r="N154" i="92"/>
  <c r="P154" i="92"/>
  <c r="N146" i="92"/>
  <c r="P146" i="92"/>
  <c r="N136" i="92"/>
  <c r="P136" i="92"/>
  <c r="N128" i="92"/>
  <c r="P128" i="92"/>
  <c r="N119" i="92"/>
  <c r="P119" i="92"/>
  <c r="N111" i="92"/>
  <c r="P111" i="92"/>
  <c r="N103" i="92"/>
  <c r="P103" i="92"/>
  <c r="N92" i="92"/>
  <c r="P92" i="92"/>
  <c r="N83" i="92"/>
  <c r="P83" i="92"/>
  <c r="N75" i="92"/>
  <c r="P75" i="92"/>
  <c r="N67" i="92"/>
  <c r="P67" i="92"/>
  <c r="N59" i="92"/>
  <c r="P59" i="92"/>
  <c r="N51" i="92"/>
  <c r="P51" i="92"/>
  <c r="N39" i="92"/>
  <c r="P39" i="92"/>
  <c r="N31" i="92"/>
  <c r="P31" i="92"/>
  <c r="N23" i="92"/>
  <c r="P23" i="92"/>
  <c r="N15" i="92"/>
  <c r="P15" i="92"/>
  <c r="N7" i="92"/>
  <c r="P7" i="92"/>
  <c r="N267" i="91"/>
  <c r="P267" i="91"/>
  <c r="N259" i="91"/>
  <c r="P259" i="91"/>
  <c r="N251" i="91"/>
  <c r="P251" i="91"/>
  <c r="N243" i="91"/>
  <c r="P243" i="91"/>
  <c r="N235" i="91"/>
  <c r="P235" i="91"/>
  <c r="N227" i="91"/>
  <c r="P227" i="91"/>
  <c r="N219" i="91"/>
  <c r="P219" i="91"/>
  <c r="N211" i="91"/>
  <c r="P211" i="91"/>
  <c r="N203" i="91"/>
  <c r="P203" i="91"/>
  <c r="N195" i="91"/>
  <c r="P195" i="91"/>
  <c r="N179" i="91"/>
  <c r="P179" i="91"/>
  <c r="N169" i="91"/>
  <c r="P169" i="91"/>
  <c r="N161" i="91"/>
  <c r="P161" i="91"/>
  <c r="N153" i="91"/>
  <c r="P153" i="91"/>
  <c r="N145" i="91"/>
  <c r="P145" i="91"/>
  <c r="N135" i="91"/>
  <c r="P135" i="91"/>
  <c r="N127" i="91"/>
  <c r="P127" i="91"/>
  <c r="N118" i="91"/>
  <c r="P118" i="91"/>
  <c r="N110" i="91"/>
  <c r="P110" i="91"/>
  <c r="N102" i="91"/>
  <c r="P102" i="91"/>
  <c r="N91" i="91"/>
  <c r="P91" i="91"/>
  <c r="N82" i="91"/>
  <c r="P82" i="91"/>
  <c r="N74" i="91"/>
  <c r="P74" i="91"/>
  <c r="N66" i="91"/>
  <c r="P66" i="91"/>
  <c r="N58" i="91"/>
  <c r="P58" i="91"/>
  <c r="N50" i="91"/>
  <c r="P50" i="91"/>
  <c r="N38" i="91"/>
  <c r="P38" i="91"/>
  <c r="N30" i="91"/>
  <c r="P30" i="91"/>
  <c r="N22" i="91"/>
  <c r="P22" i="91"/>
  <c r="N14" i="91"/>
  <c r="P14" i="91"/>
  <c r="N6" i="91"/>
  <c r="P6" i="91"/>
  <c r="N266" i="90"/>
  <c r="P266" i="90"/>
  <c r="N258" i="90"/>
  <c r="P258" i="90"/>
  <c r="N250" i="90"/>
  <c r="P250" i="90"/>
  <c r="N242" i="90"/>
  <c r="P242" i="90"/>
  <c r="N234" i="90"/>
  <c r="P234" i="90"/>
  <c r="N226" i="90"/>
  <c r="P226" i="90"/>
  <c r="N218" i="90"/>
  <c r="P218" i="90"/>
  <c r="N210" i="90"/>
  <c r="P210" i="90"/>
  <c r="N202" i="90"/>
  <c r="P202" i="90"/>
  <c r="N194" i="90"/>
  <c r="P194" i="90"/>
  <c r="N186" i="90"/>
  <c r="P186" i="90"/>
  <c r="N176" i="90"/>
  <c r="P176" i="90"/>
  <c r="N168" i="90"/>
  <c r="P168" i="90"/>
  <c r="N160" i="90"/>
  <c r="P160" i="90"/>
  <c r="N152" i="90"/>
  <c r="P152" i="90"/>
  <c r="N144" i="90"/>
  <c r="P144" i="90"/>
  <c r="N134" i="90"/>
  <c r="P134" i="90"/>
  <c r="N126" i="90"/>
  <c r="P126" i="90"/>
  <c r="N117" i="90"/>
  <c r="P117" i="90"/>
  <c r="N109" i="90"/>
  <c r="P109" i="90"/>
  <c r="N101" i="90"/>
  <c r="P101" i="90"/>
  <c r="N90" i="90"/>
  <c r="P90" i="90"/>
  <c r="N81" i="90"/>
  <c r="P81" i="90"/>
  <c r="N73" i="90"/>
  <c r="P73" i="90"/>
  <c r="N65" i="90"/>
  <c r="P65" i="90"/>
  <c r="N57" i="90"/>
  <c r="P57" i="90"/>
  <c r="N49" i="90"/>
  <c r="P49" i="90"/>
  <c r="N37" i="90"/>
  <c r="P37" i="90"/>
  <c r="N29" i="90"/>
  <c r="P29" i="90"/>
  <c r="N21" i="90"/>
  <c r="P21" i="90"/>
  <c r="N13" i="90"/>
  <c r="P13" i="90"/>
  <c r="N265" i="89"/>
  <c r="P265" i="89"/>
  <c r="N257" i="89"/>
  <c r="P257" i="89"/>
  <c r="N249" i="89"/>
  <c r="P249" i="89"/>
  <c r="N241" i="89"/>
  <c r="P241" i="89"/>
  <c r="N233" i="89"/>
  <c r="P233" i="89"/>
  <c r="N225" i="89"/>
  <c r="P225" i="89"/>
  <c r="N217" i="89"/>
  <c r="P217" i="89"/>
  <c r="N209" i="89"/>
  <c r="P209" i="89"/>
  <c r="N201" i="89"/>
  <c r="P201" i="89"/>
  <c r="N193" i="89"/>
  <c r="P193" i="89"/>
  <c r="N185" i="89"/>
  <c r="P185" i="89"/>
  <c r="N175" i="89"/>
  <c r="P175" i="89"/>
  <c r="N167" i="89"/>
  <c r="P167" i="89"/>
  <c r="N159" i="89"/>
  <c r="P159" i="89"/>
  <c r="N151" i="89"/>
  <c r="P151" i="89"/>
  <c r="N143" i="89"/>
  <c r="P143" i="89"/>
  <c r="N133" i="89"/>
  <c r="P133" i="89"/>
  <c r="N125" i="89"/>
  <c r="P125" i="89"/>
  <c r="N116" i="89"/>
  <c r="P116" i="89"/>
  <c r="N108" i="89"/>
  <c r="P108" i="89"/>
  <c r="N98" i="89"/>
  <c r="P98" i="89"/>
  <c r="N89" i="89"/>
  <c r="P89" i="89"/>
  <c r="N80" i="89"/>
  <c r="P80" i="89"/>
  <c r="N72" i="89"/>
  <c r="P72" i="89"/>
  <c r="N64" i="89"/>
  <c r="P64" i="89"/>
  <c r="N56" i="89"/>
  <c r="P56" i="89"/>
  <c r="N45" i="89"/>
  <c r="P45" i="89"/>
  <c r="N36" i="89"/>
  <c r="P36" i="89"/>
  <c r="N28" i="89"/>
  <c r="P28" i="89"/>
  <c r="N20" i="89"/>
  <c r="P20" i="89"/>
  <c r="N12" i="89"/>
  <c r="P12" i="89"/>
  <c r="N264" i="88"/>
  <c r="P264" i="88"/>
  <c r="N256" i="88"/>
  <c r="P256" i="88"/>
  <c r="N248" i="88"/>
  <c r="P248" i="88"/>
  <c r="N240" i="88"/>
  <c r="P240" i="88"/>
  <c r="N232" i="88"/>
  <c r="P232" i="88"/>
  <c r="N224" i="88"/>
  <c r="P224" i="88"/>
  <c r="N216" i="88"/>
  <c r="P216" i="88"/>
  <c r="N208" i="88"/>
  <c r="P208" i="88"/>
  <c r="N200" i="88"/>
  <c r="P200" i="88"/>
  <c r="N192" i="88"/>
  <c r="P192" i="88"/>
  <c r="N184" i="88"/>
  <c r="P184" i="88"/>
  <c r="N174" i="88"/>
  <c r="P174" i="88"/>
  <c r="N166" i="88"/>
  <c r="P166" i="88"/>
  <c r="N158" i="88"/>
  <c r="P158" i="88"/>
  <c r="N150" i="88"/>
  <c r="P150" i="88"/>
  <c r="N142" i="88"/>
  <c r="P142" i="88"/>
  <c r="N132" i="88"/>
  <c r="P132" i="88"/>
  <c r="N124" i="88"/>
  <c r="P124" i="88"/>
  <c r="N115" i="88"/>
  <c r="P115" i="88"/>
  <c r="N107" i="88"/>
  <c r="P107" i="88"/>
  <c r="N97" i="88"/>
  <c r="P97" i="88"/>
  <c r="N88" i="88"/>
  <c r="P88" i="88"/>
  <c r="N79" i="88"/>
  <c r="P79" i="88"/>
  <c r="N71" i="88"/>
  <c r="P71" i="88"/>
  <c r="N63" i="88"/>
  <c r="P63" i="88"/>
  <c r="N55" i="88"/>
  <c r="P55" i="88"/>
  <c r="N43" i="88"/>
  <c r="P43" i="88"/>
  <c r="N35" i="88"/>
  <c r="P35" i="88"/>
  <c r="N27" i="88"/>
  <c r="P27" i="88"/>
  <c r="N19" i="88"/>
  <c r="P19" i="88"/>
  <c r="N11" i="88"/>
  <c r="P11" i="88"/>
  <c r="N263" i="87"/>
  <c r="P263" i="87"/>
  <c r="N255" i="87"/>
  <c r="P255" i="87"/>
  <c r="N247" i="87"/>
  <c r="P247" i="87"/>
  <c r="N239" i="87"/>
  <c r="P239" i="87"/>
  <c r="N231" i="87"/>
  <c r="P231" i="87"/>
  <c r="N223" i="87"/>
  <c r="P223" i="87"/>
  <c r="N215" i="87"/>
  <c r="P215" i="87"/>
  <c r="N207" i="87"/>
  <c r="P207" i="87"/>
  <c r="N199" i="87"/>
  <c r="P199" i="87"/>
  <c r="N191" i="87"/>
  <c r="P191" i="87"/>
  <c r="N183" i="87"/>
  <c r="P183" i="87"/>
  <c r="N173" i="87"/>
  <c r="P173" i="87"/>
  <c r="N165" i="87"/>
  <c r="P165" i="87"/>
  <c r="P157" i="87"/>
  <c r="N157" i="87"/>
  <c r="N149" i="87"/>
  <c r="P149" i="87"/>
  <c r="N141" i="87"/>
  <c r="P141" i="87"/>
  <c r="N131" i="87"/>
  <c r="P131" i="87"/>
  <c r="N122" i="87"/>
  <c r="P122" i="87"/>
  <c r="N114" i="87"/>
  <c r="P114" i="87"/>
  <c r="N106" i="87"/>
  <c r="P106" i="87"/>
  <c r="N96" i="87"/>
  <c r="P96" i="87"/>
  <c r="N87" i="87"/>
  <c r="P87" i="87"/>
  <c r="N78" i="87"/>
  <c r="P78" i="87"/>
  <c r="N70" i="87"/>
  <c r="P70" i="87"/>
  <c r="N62" i="87"/>
  <c r="P62" i="87"/>
  <c r="N54" i="87"/>
  <c r="P54" i="87"/>
  <c r="N42" i="87"/>
  <c r="P42" i="87"/>
  <c r="N34" i="87"/>
  <c r="P34" i="87"/>
  <c r="N26" i="87"/>
  <c r="P26" i="87"/>
  <c r="N18" i="87"/>
  <c r="P18" i="87"/>
  <c r="N10" i="87"/>
  <c r="P10" i="87"/>
  <c r="N270" i="86"/>
  <c r="P270" i="86"/>
  <c r="N262" i="86"/>
  <c r="P262" i="86"/>
  <c r="N254" i="86"/>
  <c r="P254" i="86"/>
  <c r="N246" i="86"/>
  <c r="P246" i="86"/>
  <c r="N238" i="86"/>
  <c r="P238" i="86"/>
  <c r="N230" i="86"/>
  <c r="P230" i="86"/>
  <c r="N222" i="86"/>
  <c r="P222" i="86"/>
  <c r="N214" i="86"/>
  <c r="P214" i="86"/>
  <c r="N206" i="86"/>
  <c r="P206" i="86"/>
  <c r="N198" i="86"/>
  <c r="P198" i="86"/>
  <c r="N190" i="86"/>
  <c r="P190" i="86"/>
  <c r="N182" i="86"/>
  <c r="P182" i="86"/>
  <c r="N172" i="86"/>
  <c r="P172" i="86"/>
  <c r="N164" i="86"/>
  <c r="P164" i="86"/>
  <c r="N156" i="86"/>
  <c r="P156" i="86"/>
  <c r="N148" i="86"/>
  <c r="P148" i="86"/>
  <c r="N138" i="86"/>
  <c r="P138" i="86"/>
  <c r="N130" i="86"/>
  <c r="P130" i="86"/>
  <c r="N121" i="86"/>
  <c r="P121" i="86"/>
  <c r="N113" i="86"/>
  <c r="P113" i="86"/>
  <c r="N105" i="86"/>
  <c r="P105" i="86"/>
  <c r="N94" i="86"/>
  <c r="P94" i="86"/>
  <c r="N85" i="86"/>
  <c r="P85" i="86"/>
  <c r="N77" i="86"/>
  <c r="P77" i="86"/>
  <c r="N69" i="86"/>
  <c r="P69" i="86"/>
  <c r="N61" i="86"/>
  <c r="P61" i="86"/>
  <c r="N53" i="86"/>
  <c r="P53" i="86"/>
  <c r="N41" i="86"/>
  <c r="P41" i="86"/>
  <c r="N33" i="86"/>
  <c r="P33" i="86"/>
  <c r="N25" i="86"/>
  <c r="P25" i="86"/>
  <c r="N17" i="86"/>
  <c r="P17" i="86"/>
  <c r="N9" i="86"/>
  <c r="P9" i="86"/>
  <c r="N269" i="85"/>
  <c r="P269" i="85"/>
  <c r="N261" i="85"/>
  <c r="P261" i="85"/>
  <c r="N253" i="85"/>
  <c r="P253" i="85"/>
  <c r="N245" i="85"/>
  <c r="P245" i="85"/>
  <c r="N237" i="85"/>
  <c r="P237" i="85"/>
  <c r="N229" i="85"/>
  <c r="P229" i="85"/>
  <c r="N221" i="85"/>
  <c r="P221" i="85"/>
  <c r="N213" i="85"/>
  <c r="P213" i="85"/>
  <c r="N205" i="85"/>
  <c r="P205" i="85"/>
  <c r="N197" i="85"/>
  <c r="P197" i="85"/>
  <c r="N189" i="85"/>
  <c r="P189" i="85"/>
  <c r="N181" i="85"/>
  <c r="P181" i="85"/>
  <c r="N171" i="85"/>
  <c r="P171" i="85"/>
  <c r="N163" i="85"/>
  <c r="P163" i="85"/>
  <c r="N155" i="85"/>
  <c r="P155" i="85"/>
  <c r="N147" i="85"/>
  <c r="P147" i="85"/>
  <c r="N137" i="85"/>
  <c r="P137" i="85"/>
  <c r="N129" i="85"/>
  <c r="P129" i="85"/>
  <c r="N120" i="85"/>
  <c r="P120" i="85"/>
  <c r="N112" i="85"/>
  <c r="P112" i="85"/>
  <c r="N104" i="85"/>
  <c r="P104" i="85"/>
  <c r="N93" i="85"/>
  <c r="P93" i="85"/>
  <c r="N84" i="85"/>
  <c r="P84" i="85"/>
  <c r="N76" i="85"/>
  <c r="P76" i="85"/>
  <c r="N68" i="85"/>
  <c r="P68" i="85"/>
  <c r="N60" i="85"/>
  <c r="P60" i="85"/>
  <c r="N52" i="85"/>
  <c r="P52" i="85"/>
  <c r="N40" i="85"/>
  <c r="P40" i="85"/>
  <c r="N32" i="85"/>
  <c r="P32" i="85"/>
  <c r="N24" i="85"/>
  <c r="P24" i="85"/>
  <c r="N16" i="85"/>
  <c r="P16" i="85"/>
  <c r="N8" i="85"/>
  <c r="P8" i="85"/>
  <c r="N268" i="84"/>
  <c r="P268" i="84"/>
  <c r="N260" i="84"/>
  <c r="P260" i="84"/>
  <c r="N252" i="84"/>
  <c r="P252" i="84"/>
  <c r="N244" i="84"/>
  <c r="P244" i="84"/>
  <c r="N236" i="84"/>
  <c r="P236" i="84"/>
  <c r="N228" i="84"/>
  <c r="P228" i="84"/>
  <c r="N220" i="84"/>
  <c r="P220" i="84"/>
  <c r="N212" i="84"/>
  <c r="P212" i="84"/>
  <c r="N204" i="84"/>
  <c r="P204" i="84"/>
  <c r="N196" i="84"/>
  <c r="P196" i="84"/>
  <c r="N188" i="84"/>
  <c r="P188" i="84"/>
  <c r="N180" i="84"/>
  <c r="P180" i="84"/>
  <c r="N170" i="84"/>
  <c r="P170" i="84"/>
  <c r="N162" i="84"/>
  <c r="P162" i="84"/>
  <c r="N154" i="84"/>
  <c r="P154" i="84"/>
  <c r="N146" i="84"/>
  <c r="P146" i="84"/>
  <c r="N136" i="84"/>
  <c r="P136" i="84"/>
  <c r="N128" i="84"/>
  <c r="P128" i="84"/>
  <c r="N119" i="84"/>
  <c r="P119" i="84"/>
  <c r="N111" i="84"/>
  <c r="P111" i="84"/>
  <c r="N103" i="84"/>
  <c r="P103" i="84"/>
  <c r="N92" i="84"/>
  <c r="P92" i="84"/>
  <c r="N83" i="84"/>
  <c r="P83" i="84"/>
  <c r="N75" i="84"/>
  <c r="P75" i="84"/>
  <c r="N67" i="84"/>
  <c r="P67" i="84"/>
  <c r="N59" i="84"/>
  <c r="P59" i="84"/>
  <c r="N51" i="84"/>
  <c r="P51" i="84"/>
  <c r="N39" i="84"/>
  <c r="P39" i="84"/>
  <c r="N31" i="84"/>
  <c r="P31" i="84"/>
  <c r="N23" i="84"/>
  <c r="P23" i="84"/>
  <c r="N15" i="84"/>
  <c r="P15" i="84"/>
  <c r="N7" i="84"/>
  <c r="P7" i="84"/>
  <c r="N267" i="83"/>
  <c r="P267" i="83"/>
  <c r="N259" i="83"/>
  <c r="P259" i="83"/>
  <c r="N251" i="83"/>
  <c r="P251" i="83"/>
  <c r="N243" i="83"/>
  <c r="P243" i="83"/>
  <c r="N235" i="83"/>
  <c r="P235" i="83"/>
  <c r="N227" i="83"/>
  <c r="P227" i="83"/>
  <c r="N219" i="83"/>
  <c r="P219" i="83"/>
  <c r="N211" i="83"/>
  <c r="P211" i="83"/>
  <c r="N203" i="83"/>
  <c r="P203" i="83"/>
  <c r="N195" i="83"/>
  <c r="P195" i="83"/>
  <c r="N187" i="83"/>
  <c r="P187" i="83"/>
  <c r="N179" i="83"/>
  <c r="P179" i="83"/>
  <c r="N169" i="83"/>
  <c r="P169" i="83"/>
  <c r="N161" i="83"/>
  <c r="P161" i="83"/>
  <c r="N153" i="83"/>
  <c r="P153" i="83"/>
  <c r="N145" i="83"/>
  <c r="P145" i="83"/>
  <c r="N135" i="83"/>
  <c r="P135" i="83"/>
  <c r="N127" i="83"/>
  <c r="P127" i="83"/>
  <c r="N118" i="83"/>
  <c r="P118" i="83"/>
  <c r="N110" i="83"/>
  <c r="P110" i="83"/>
  <c r="N102" i="83"/>
  <c r="P102" i="83"/>
  <c r="N91" i="83"/>
  <c r="P91" i="83"/>
  <c r="N82" i="83"/>
  <c r="P82" i="83"/>
  <c r="N74" i="83"/>
  <c r="P74" i="83"/>
  <c r="N66" i="83"/>
  <c r="P66" i="83"/>
  <c r="N58" i="83"/>
  <c r="P58" i="83"/>
  <c r="N50" i="83"/>
  <c r="P50" i="83"/>
  <c r="N38" i="83"/>
  <c r="P38" i="83"/>
  <c r="N30" i="83"/>
  <c r="P30" i="83"/>
  <c r="N22" i="83"/>
  <c r="P22" i="83"/>
  <c r="N14" i="83"/>
  <c r="P14" i="83"/>
  <c r="N6" i="83"/>
  <c r="P6" i="83"/>
  <c r="N266" i="82"/>
  <c r="P266" i="82"/>
  <c r="N258" i="82"/>
  <c r="P258" i="82"/>
  <c r="N250" i="82"/>
  <c r="P250" i="82"/>
  <c r="N242" i="82"/>
  <c r="P242" i="82"/>
  <c r="N234" i="82"/>
  <c r="P234" i="82"/>
  <c r="N226" i="82"/>
  <c r="P226" i="82"/>
  <c r="N218" i="82"/>
  <c r="P218" i="82"/>
  <c r="N210" i="82"/>
  <c r="P210" i="82"/>
  <c r="N202" i="82"/>
  <c r="P202" i="82"/>
  <c r="N194" i="82"/>
  <c r="P194" i="82"/>
  <c r="N186" i="82"/>
  <c r="P186" i="82"/>
  <c r="N176" i="82"/>
  <c r="P176" i="82"/>
  <c r="N168" i="82"/>
  <c r="P168" i="82"/>
  <c r="N160" i="82"/>
  <c r="P160" i="82"/>
  <c r="N152" i="82"/>
  <c r="P152" i="82"/>
  <c r="N144" i="82"/>
  <c r="P144" i="82"/>
  <c r="N134" i="82"/>
  <c r="P134" i="82"/>
  <c r="N126" i="82"/>
  <c r="P126" i="82"/>
  <c r="N117" i="82"/>
  <c r="P117" i="82"/>
  <c r="N109" i="82"/>
  <c r="P109" i="82"/>
  <c r="N101" i="82"/>
  <c r="P101" i="82"/>
  <c r="N90" i="82"/>
  <c r="P90" i="82"/>
  <c r="N81" i="82"/>
  <c r="P81" i="82"/>
  <c r="N73" i="82"/>
  <c r="P73" i="82"/>
  <c r="N65" i="82"/>
  <c r="P65" i="82"/>
  <c r="N57" i="82"/>
  <c r="P57" i="82"/>
  <c r="N49" i="82"/>
  <c r="P49" i="82"/>
  <c r="N37" i="82"/>
  <c r="P37" i="82"/>
  <c r="N29" i="82"/>
  <c r="P29" i="82"/>
  <c r="N21" i="82"/>
  <c r="P21" i="82"/>
  <c r="N13" i="82"/>
  <c r="P13" i="82"/>
  <c r="N265" i="81"/>
  <c r="P265" i="81"/>
  <c r="N257" i="81"/>
  <c r="P257" i="81"/>
  <c r="N249" i="81"/>
  <c r="P249" i="81"/>
  <c r="N241" i="81"/>
  <c r="P241" i="81"/>
  <c r="N233" i="81"/>
  <c r="P233" i="81"/>
  <c r="N225" i="81"/>
  <c r="P225" i="81"/>
  <c r="N217" i="81"/>
  <c r="P217" i="81"/>
  <c r="N209" i="81"/>
  <c r="P209" i="81"/>
  <c r="N201" i="81"/>
  <c r="P201" i="81"/>
  <c r="N193" i="81"/>
  <c r="P193" i="81"/>
  <c r="N185" i="81"/>
  <c r="P185" i="81"/>
  <c r="N175" i="81"/>
  <c r="P175" i="81"/>
  <c r="N167" i="81"/>
  <c r="P167" i="81"/>
  <c r="N159" i="81"/>
  <c r="P159" i="81"/>
  <c r="N151" i="81"/>
  <c r="P151" i="81"/>
  <c r="N143" i="81"/>
  <c r="P143" i="81"/>
  <c r="N133" i="81"/>
  <c r="P133" i="81"/>
  <c r="N125" i="81"/>
  <c r="P125" i="81"/>
  <c r="N116" i="81"/>
  <c r="P116" i="81"/>
  <c r="N108" i="81"/>
  <c r="P108" i="81"/>
  <c r="N98" i="81"/>
  <c r="P98" i="81"/>
  <c r="N89" i="81"/>
  <c r="P89" i="81"/>
  <c r="N80" i="81"/>
  <c r="P80" i="81"/>
  <c r="N72" i="81"/>
  <c r="P72" i="81"/>
  <c r="N64" i="81"/>
  <c r="P64" i="81"/>
  <c r="N56" i="81"/>
  <c r="P56" i="81"/>
  <c r="N45" i="81"/>
  <c r="P45" i="81"/>
  <c r="N36" i="81"/>
  <c r="P36" i="81"/>
  <c r="N28" i="81"/>
  <c r="P28" i="81"/>
  <c r="N20" i="81"/>
  <c r="P20" i="81"/>
  <c r="N12" i="81"/>
  <c r="P12" i="81"/>
  <c r="N264" i="80"/>
  <c r="P264" i="80"/>
  <c r="N256" i="80"/>
  <c r="P256" i="80"/>
  <c r="N248" i="80"/>
  <c r="P248" i="80"/>
  <c r="N240" i="80"/>
  <c r="P240" i="80"/>
  <c r="N232" i="80"/>
  <c r="P232" i="80"/>
  <c r="N224" i="80"/>
  <c r="P224" i="80"/>
  <c r="N216" i="80"/>
  <c r="P216" i="80"/>
  <c r="N208" i="80"/>
  <c r="P208" i="80"/>
  <c r="N200" i="80"/>
  <c r="P200" i="80"/>
  <c r="N192" i="80"/>
  <c r="P192" i="80"/>
  <c r="N184" i="80"/>
  <c r="P184" i="80"/>
  <c r="N174" i="80"/>
  <c r="P174" i="80"/>
  <c r="N166" i="80"/>
  <c r="P166" i="80"/>
  <c r="N158" i="80"/>
  <c r="P158" i="80"/>
  <c r="N150" i="80"/>
  <c r="P150" i="80"/>
  <c r="N142" i="80"/>
  <c r="P142" i="80"/>
  <c r="N132" i="80"/>
  <c r="P132" i="80"/>
  <c r="N124" i="80"/>
  <c r="P124" i="80"/>
  <c r="N115" i="80"/>
  <c r="P115" i="80"/>
  <c r="N107" i="80"/>
  <c r="P107" i="80"/>
  <c r="N97" i="80"/>
  <c r="P97" i="80"/>
  <c r="N88" i="80"/>
  <c r="P88" i="80"/>
  <c r="N79" i="80"/>
  <c r="P79" i="80"/>
  <c r="N71" i="80"/>
  <c r="P71" i="80"/>
  <c r="N63" i="80"/>
  <c r="P63" i="80"/>
  <c r="N55" i="80"/>
  <c r="P55" i="80"/>
  <c r="N43" i="80"/>
  <c r="P43" i="80"/>
  <c r="N35" i="80"/>
  <c r="P35" i="80"/>
  <c r="N27" i="80"/>
  <c r="P27" i="80"/>
  <c r="N19" i="80"/>
  <c r="P19" i="80"/>
  <c r="N11" i="80"/>
  <c r="P11" i="80"/>
  <c r="N263" i="79"/>
  <c r="P263" i="79"/>
  <c r="N255" i="79"/>
  <c r="P255" i="79"/>
  <c r="N247" i="79"/>
  <c r="P247" i="79"/>
  <c r="N239" i="79"/>
  <c r="P239" i="79"/>
  <c r="N231" i="79"/>
  <c r="P231" i="79"/>
  <c r="N223" i="79"/>
  <c r="P223" i="79"/>
  <c r="N215" i="79"/>
  <c r="P215" i="79"/>
  <c r="N207" i="79"/>
  <c r="P207" i="79"/>
  <c r="N199" i="79"/>
  <c r="P199" i="79"/>
  <c r="N191" i="79"/>
  <c r="P191" i="79"/>
  <c r="N183" i="79"/>
  <c r="P183" i="79"/>
  <c r="N173" i="79"/>
  <c r="P173" i="79"/>
  <c r="N165" i="79"/>
  <c r="P165" i="79"/>
  <c r="N157" i="79"/>
  <c r="P157" i="79"/>
  <c r="N149" i="79"/>
  <c r="P149" i="79"/>
  <c r="N141" i="79"/>
  <c r="P141" i="79"/>
  <c r="N131" i="79"/>
  <c r="P131" i="79"/>
  <c r="N122" i="79"/>
  <c r="P122" i="79"/>
  <c r="N114" i="79"/>
  <c r="P114" i="79"/>
  <c r="N106" i="79"/>
  <c r="P106" i="79"/>
  <c r="N96" i="79"/>
  <c r="P96" i="79"/>
  <c r="N87" i="79"/>
  <c r="P87" i="79"/>
  <c r="N78" i="79"/>
  <c r="P78" i="79"/>
  <c r="N70" i="79"/>
  <c r="P70" i="79"/>
  <c r="N62" i="79"/>
  <c r="P62" i="79"/>
  <c r="N54" i="79"/>
  <c r="P54" i="79"/>
  <c r="N42" i="79"/>
  <c r="P42" i="79"/>
  <c r="N34" i="79"/>
  <c r="P34" i="79"/>
  <c r="N26" i="79"/>
  <c r="P26" i="79"/>
  <c r="N18" i="79"/>
  <c r="P18" i="79"/>
  <c r="N10" i="79"/>
  <c r="P10" i="79"/>
  <c r="N270" i="78"/>
  <c r="P270" i="78"/>
  <c r="N262" i="78"/>
  <c r="P262" i="78"/>
  <c r="N254" i="78"/>
  <c r="P254" i="78"/>
  <c r="N246" i="78"/>
  <c r="P246" i="78"/>
  <c r="N238" i="78"/>
  <c r="P238" i="78"/>
  <c r="N230" i="78"/>
  <c r="P230" i="78"/>
  <c r="N222" i="78"/>
  <c r="P222" i="78"/>
  <c r="N214" i="78"/>
  <c r="P214" i="78"/>
  <c r="N206" i="78"/>
  <c r="P206" i="78"/>
  <c r="N198" i="78"/>
  <c r="P198" i="78"/>
  <c r="N190" i="78"/>
  <c r="P190" i="78"/>
  <c r="N182" i="78"/>
  <c r="P182" i="78"/>
  <c r="N172" i="78"/>
  <c r="P172" i="78"/>
  <c r="N164" i="78"/>
  <c r="P164" i="78"/>
  <c r="N156" i="78"/>
  <c r="P156" i="78"/>
  <c r="N148" i="78"/>
  <c r="P148" i="78"/>
  <c r="N138" i="78"/>
  <c r="P138" i="78"/>
  <c r="N130" i="78"/>
  <c r="P130" i="78"/>
  <c r="N121" i="78"/>
  <c r="P121" i="78"/>
  <c r="N113" i="78"/>
  <c r="P113" i="78"/>
  <c r="N105" i="78"/>
  <c r="P105" i="78"/>
  <c r="N94" i="78"/>
  <c r="P94" i="78"/>
  <c r="N85" i="78"/>
  <c r="P85" i="78"/>
  <c r="N77" i="78"/>
  <c r="P77" i="78"/>
  <c r="N69" i="78"/>
  <c r="P69" i="78"/>
  <c r="N61" i="78"/>
  <c r="P61" i="78"/>
  <c r="N53" i="78"/>
  <c r="P53" i="78"/>
  <c r="N41" i="78"/>
  <c r="P41" i="78"/>
  <c r="N33" i="78"/>
  <c r="P33" i="78"/>
  <c r="N25" i="78"/>
  <c r="P25" i="78"/>
  <c r="N17" i="78"/>
  <c r="P17" i="78"/>
  <c r="N9" i="78"/>
  <c r="P9" i="78"/>
  <c r="N269" i="77"/>
  <c r="P269" i="77"/>
  <c r="N261" i="77"/>
  <c r="P261" i="77"/>
  <c r="N253" i="77"/>
  <c r="P253" i="77"/>
  <c r="N245" i="77"/>
  <c r="P245" i="77"/>
  <c r="N237" i="77"/>
  <c r="P237" i="77"/>
  <c r="N229" i="77"/>
  <c r="P229" i="77"/>
  <c r="N221" i="77"/>
  <c r="P221" i="77"/>
  <c r="N213" i="77"/>
  <c r="P213" i="77"/>
  <c r="N205" i="77"/>
  <c r="P205" i="77"/>
  <c r="N197" i="77"/>
  <c r="P197" i="77"/>
  <c r="N189" i="77"/>
  <c r="P189" i="77"/>
  <c r="N181" i="77"/>
  <c r="P181" i="77"/>
  <c r="N171" i="77"/>
  <c r="P171" i="77"/>
  <c r="N163" i="77"/>
  <c r="P163" i="77"/>
  <c r="N155" i="77"/>
  <c r="P155" i="77"/>
  <c r="N147" i="77"/>
  <c r="P147" i="77"/>
  <c r="N137" i="77"/>
  <c r="P137" i="77"/>
  <c r="N129" i="77"/>
  <c r="P129" i="77"/>
  <c r="N120" i="77"/>
  <c r="P120" i="77"/>
  <c r="N112" i="77"/>
  <c r="P112" i="77"/>
  <c r="N104" i="77"/>
  <c r="P104" i="77"/>
  <c r="N93" i="77"/>
  <c r="P93" i="77"/>
  <c r="N84" i="77"/>
  <c r="P84" i="77"/>
  <c r="N76" i="77"/>
  <c r="P76" i="77"/>
  <c r="N68" i="77"/>
  <c r="P68" i="77"/>
  <c r="N60" i="77"/>
  <c r="P60" i="77"/>
  <c r="N52" i="77"/>
  <c r="P52" i="77"/>
  <c r="N40" i="77"/>
  <c r="P40" i="77"/>
  <c r="N32" i="77"/>
  <c r="P32" i="77"/>
  <c r="N24" i="77"/>
  <c r="P24" i="77"/>
  <c r="N16" i="77"/>
  <c r="P16" i="77"/>
  <c r="N8" i="77"/>
  <c r="P8" i="77"/>
  <c r="N268" i="76"/>
  <c r="P268" i="76"/>
  <c r="N260" i="76"/>
  <c r="P260" i="76"/>
  <c r="N252" i="76"/>
  <c r="P252" i="76"/>
  <c r="N244" i="76"/>
  <c r="P244" i="76"/>
  <c r="N236" i="76"/>
  <c r="P236" i="76"/>
  <c r="N228" i="76"/>
  <c r="P228" i="76"/>
  <c r="N220" i="76"/>
  <c r="P220" i="76"/>
  <c r="N212" i="76"/>
  <c r="P212" i="76"/>
  <c r="N204" i="76"/>
  <c r="P204" i="76"/>
  <c r="N196" i="76"/>
  <c r="P196" i="76"/>
  <c r="N188" i="76"/>
  <c r="P188" i="76"/>
  <c r="N180" i="76"/>
  <c r="P180" i="76"/>
  <c r="N170" i="76"/>
  <c r="P170" i="76"/>
  <c r="N162" i="76"/>
  <c r="P162" i="76"/>
  <c r="N154" i="76"/>
  <c r="P154" i="76"/>
  <c r="N146" i="76"/>
  <c r="P146" i="76"/>
  <c r="N136" i="76"/>
  <c r="P136" i="76"/>
  <c r="N128" i="76"/>
  <c r="P128" i="76"/>
  <c r="N119" i="76"/>
  <c r="P119" i="76"/>
  <c r="N111" i="76"/>
  <c r="P111" i="76"/>
  <c r="N103" i="76"/>
  <c r="P103" i="76"/>
  <c r="N92" i="76"/>
  <c r="P92" i="76"/>
  <c r="N83" i="76"/>
  <c r="P83" i="76"/>
  <c r="N75" i="76"/>
  <c r="P75" i="76"/>
  <c r="N67" i="76"/>
  <c r="P67" i="76"/>
  <c r="N59" i="76"/>
  <c r="P59" i="76"/>
  <c r="N51" i="76"/>
  <c r="P51" i="76"/>
  <c r="N39" i="76"/>
  <c r="P39" i="76"/>
  <c r="N31" i="76"/>
  <c r="P31" i="76"/>
  <c r="N23" i="76"/>
  <c r="P23" i="76"/>
  <c r="N15" i="76"/>
  <c r="P15" i="76"/>
  <c r="N7" i="76"/>
  <c r="P7" i="76"/>
  <c r="N267" i="75"/>
  <c r="P267" i="75"/>
  <c r="N259" i="75"/>
  <c r="P259" i="75"/>
  <c r="N251" i="75"/>
  <c r="P251" i="75"/>
  <c r="N243" i="75"/>
  <c r="P243" i="75"/>
  <c r="N235" i="75"/>
  <c r="P235" i="75"/>
  <c r="N227" i="75"/>
  <c r="P227" i="75"/>
  <c r="N219" i="75"/>
  <c r="P219" i="75"/>
  <c r="N211" i="75"/>
  <c r="P211" i="75"/>
  <c r="N203" i="75"/>
  <c r="P203" i="75"/>
  <c r="N195" i="75"/>
  <c r="P195" i="75"/>
  <c r="N187" i="75"/>
  <c r="P187" i="75"/>
  <c r="N179" i="75"/>
  <c r="P179" i="75"/>
  <c r="N169" i="75"/>
  <c r="P169" i="75"/>
  <c r="N161" i="75"/>
  <c r="P161" i="75"/>
  <c r="N153" i="75"/>
  <c r="P153" i="75"/>
  <c r="N145" i="75"/>
  <c r="P145" i="75"/>
  <c r="N135" i="75"/>
  <c r="P135" i="75"/>
  <c r="N127" i="75"/>
  <c r="P127" i="75"/>
  <c r="N118" i="75"/>
  <c r="P118" i="75"/>
  <c r="N110" i="75"/>
  <c r="P110" i="75"/>
  <c r="N102" i="75"/>
  <c r="P102" i="75"/>
  <c r="N91" i="75"/>
  <c r="P91" i="75"/>
  <c r="N82" i="75"/>
  <c r="P82" i="75"/>
  <c r="N74" i="75"/>
  <c r="P74" i="75"/>
  <c r="N66" i="75"/>
  <c r="P66" i="75"/>
  <c r="N58" i="75"/>
  <c r="P58" i="75"/>
  <c r="N50" i="75"/>
  <c r="P50" i="75"/>
  <c r="N38" i="75"/>
  <c r="P38" i="75"/>
  <c r="N30" i="75"/>
  <c r="P30" i="75"/>
  <c r="N22" i="75"/>
  <c r="P22" i="75"/>
  <c r="N14" i="75"/>
  <c r="P14" i="75"/>
  <c r="N6" i="75"/>
  <c r="P6" i="75"/>
  <c r="N266" i="74"/>
  <c r="P266" i="74"/>
  <c r="N258" i="74"/>
  <c r="P258" i="74"/>
  <c r="N250" i="74"/>
  <c r="P250" i="74"/>
  <c r="N242" i="74"/>
  <c r="P242" i="74"/>
  <c r="N234" i="74"/>
  <c r="P234" i="74"/>
  <c r="N226" i="74"/>
  <c r="P226" i="74"/>
  <c r="N218" i="74"/>
  <c r="P218" i="74"/>
  <c r="N210" i="74"/>
  <c r="P210" i="74"/>
  <c r="N202" i="74"/>
  <c r="P202" i="74"/>
  <c r="N194" i="74"/>
  <c r="P194" i="74"/>
  <c r="N186" i="74"/>
  <c r="P186" i="74"/>
  <c r="N176" i="74"/>
  <c r="P176" i="74"/>
  <c r="N168" i="74"/>
  <c r="P168" i="74"/>
  <c r="N160" i="74"/>
  <c r="P160" i="74"/>
  <c r="N152" i="74"/>
  <c r="P152" i="74"/>
  <c r="N144" i="74"/>
  <c r="P144" i="74"/>
  <c r="N134" i="74"/>
  <c r="P134" i="74"/>
  <c r="N126" i="74"/>
  <c r="P126" i="74"/>
  <c r="N117" i="74"/>
  <c r="P117" i="74"/>
  <c r="N109" i="74"/>
  <c r="P109" i="74"/>
  <c r="N101" i="74"/>
  <c r="P101" i="74"/>
  <c r="N90" i="74"/>
  <c r="P90" i="74"/>
  <c r="N81" i="74"/>
  <c r="P81" i="74"/>
  <c r="N73" i="74"/>
  <c r="P73" i="74"/>
  <c r="N65" i="74"/>
  <c r="P65" i="74"/>
  <c r="N57" i="74"/>
  <c r="P57" i="74"/>
  <c r="N49" i="74"/>
  <c r="P49" i="74"/>
  <c r="N37" i="74"/>
  <c r="P37" i="74"/>
  <c r="N29" i="74"/>
  <c r="P29" i="74"/>
  <c r="N21" i="74"/>
  <c r="P21" i="74"/>
  <c r="N13" i="74"/>
  <c r="P13" i="74"/>
  <c r="N265" i="73"/>
  <c r="P265" i="73"/>
  <c r="N257" i="73"/>
  <c r="P257" i="73"/>
  <c r="N249" i="73"/>
  <c r="P249" i="73"/>
  <c r="N241" i="73"/>
  <c r="P241" i="73"/>
  <c r="N233" i="73"/>
  <c r="P233" i="73"/>
  <c r="N225" i="73"/>
  <c r="P225" i="73"/>
  <c r="N217" i="73"/>
  <c r="P217" i="73"/>
  <c r="N209" i="73"/>
  <c r="P209" i="73"/>
  <c r="N201" i="73"/>
  <c r="P201" i="73"/>
  <c r="N193" i="73"/>
  <c r="P193" i="73"/>
  <c r="N185" i="73"/>
  <c r="P185" i="73"/>
  <c r="N175" i="73"/>
  <c r="P175" i="73"/>
  <c r="N167" i="73"/>
  <c r="P167" i="73"/>
  <c r="N159" i="73"/>
  <c r="P159" i="73"/>
  <c r="N151" i="73"/>
  <c r="P151" i="73"/>
  <c r="N143" i="73"/>
  <c r="P143" i="73"/>
  <c r="N133" i="73"/>
  <c r="P133" i="73"/>
  <c r="N125" i="73"/>
  <c r="P125" i="73"/>
  <c r="N116" i="73"/>
  <c r="P116" i="73"/>
  <c r="N108" i="73"/>
  <c r="P108" i="73"/>
  <c r="N98" i="73"/>
  <c r="P98" i="73"/>
  <c r="N89" i="73"/>
  <c r="P89" i="73"/>
  <c r="N80" i="73"/>
  <c r="P80" i="73"/>
  <c r="N72" i="73"/>
  <c r="P72" i="73"/>
  <c r="N64" i="73"/>
  <c r="P64" i="73"/>
  <c r="N56" i="73"/>
  <c r="P56" i="73"/>
  <c r="N45" i="73"/>
  <c r="P45" i="73"/>
  <c r="N36" i="73"/>
  <c r="P36" i="73"/>
  <c r="N28" i="73"/>
  <c r="P28" i="73"/>
  <c r="N20" i="73"/>
  <c r="P20" i="73"/>
  <c r="N12" i="73"/>
  <c r="P12" i="73"/>
  <c r="N264" i="72"/>
  <c r="P264" i="72"/>
  <c r="N256" i="72"/>
  <c r="P256" i="72"/>
  <c r="N248" i="72"/>
  <c r="P248" i="72"/>
  <c r="N68" i="94"/>
  <c r="P202" i="93"/>
  <c r="P134" i="93"/>
  <c r="P65" i="93"/>
  <c r="P217" i="92"/>
  <c r="P151" i="92"/>
  <c r="P80" i="92"/>
  <c r="P12" i="92"/>
  <c r="P232" i="91"/>
  <c r="P166" i="91"/>
  <c r="P97" i="91"/>
  <c r="P27" i="91"/>
  <c r="P247" i="90"/>
  <c r="P183" i="90"/>
  <c r="P33" i="90"/>
  <c r="P113" i="89"/>
  <c r="P228" i="88"/>
  <c r="P259" i="87"/>
  <c r="N129" i="94"/>
  <c r="P129" i="94"/>
  <c r="N120" i="94"/>
  <c r="P120" i="94"/>
  <c r="N112" i="94"/>
  <c r="P112" i="94"/>
  <c r="N104" i="94"/>
  <c r="P104" i="94"/>
  <c r="N93" i="94"/>
  <c r="P93" i="94"/>
  <c r="N84" i="94"/>
  <c r="P84" i="94"/>
  <c r="N76" i="94"/>
  <c r="P76" i="94"/>
  <c r="N60" i="94"/>
  <c r="P60" i="94"/>
  <c r="N52" i="94"/>
  <c r="P52" i="94"/>
  <c r="N40" i="94"/>
  <c r="P40" i="94"/>
  <c r="P32" i="94"/>
  <c r="N32" i="94"/>
  <c r="N24" i="94"/>
  <c r="P24" i="94"/>
  <c r="N16" i="94"/>
  <c r="P16" i="94"/>
  <c r="N8" i="94"/>
  <c r="P8" i="94"/>
  <c r="N268" i="93"/>
  <c r="P268" i="93"/>
  <c r="P260" i="93"/>
  <c r="N260" i="93"/>
  <c r="N252" i="93"/>
  <c r="P252" i="93"/>
  <c r="N244" i="93"/>
  <c r="P244" i="93"/>
  <c r="N236" i="93"/>
  <c r="P236" i="93"/>
  <c r="N228" i="93"/>
  <c r="P228" i="93"/>
  <c r="N220" i="93"/>
  <c r="P220" i="93"/>
  <c r="N212" i="93"/>
  <c r="P212" i="93"/>
  <c r="N204" i="93"/>
  <c r="P204" i="93"/>
  <c r="P196" i="93"/>
  <c r="N196" i="93"/>
  <c r="N188" i="93"/>
  <c r="P188" i="93"/>
  <c r="N180" i="93"/>
  <c r="P180" i="93"/>
  <c r="N170" i="93"/>
  <c r="P170" i="93"/>
  <c r="N162" i="93"/>
  <c r="P162" i="93"/>
  <c r="N154" i="93"/>
  <c r="P154" i="93"/>
  <c r="N146" i="93"/>
  <c r="P146" i="93"/>
  <c r="N136" i="93"/>
  <c r="P136" i="93"/>
  <c r="N128" i="93"/>
  <c r="P128" i="93"/>
  <c r="N119" i="93"/>
  <c r="P119" i="93"/>
  <c r="N111" i="93"/>
  <c r="P111" i="93"/>
  <c r="N103" i="93"/>
  <c r="P103" i="93"/>
  <c r="N92" i="93"/>
  <c r="P92" i="93"/>
  <c r="N83" i="93"/>
  <c r="P83" i="93"/>
  <c r="N75" i="93"/>
  <c r="P75" i="93"/>
  <c r="N67" i="93"/>
  <c r="P67" i="93"/>
  <c r="N59" i="93"/>
  <c r="P59" i="93"/>
  <c r="N51" i="93"/>
  <c r="P51" i="93"/>
  <c r="N39" i="93"/>
  <c r="P39" i="93"/>
  <c r="N31" i="93"/>
  <c r="P31" i="93"/>
  <c r="N23" i="93"/>
  <c r="P23" i="93"/>
  <c r="N15" i="93"/>
  <c r="P15" i="93"/>
  <c r="N7" i="93"/>
  <c r="P7" i="93"/>
  <c r="N267" i="92"/>
  <c r="P267" i="92"/>
  <c r="N259" i="92"/>
  <c r="P259" i="92"/>
  <c r="N251" i="92"/>
  <c r="P251" i="92"/>
  <c r="N243" i="92"/>
  <c r="P243" i="92"/>
  <c r="N235" i="92"/>
  <c r="P235" i="92"/>
  <c r="N227" i="92"/>
  <c r="P227" i="92"/>
  <c r="N219" i="92"/>
  <c r="P219" i="92"/>
  <c r="N211" i="92"/>
  <c r="P211" i="92"/>
  <c r="N203" i="92"/>
  <c r="P203" i="92"/>
  <c r="N195" i="92"/>
  <c r="P195" i="92"/>
  <c r="N187" i="92"/>
  <c r="P187" i="92"/>
  <c r="N179" i="92"/>
  <c r="P179" i="92"/>
  <c r="N169" i="92"/>
  <c r="P169" i="92"/>
  <c r="N161" i="92"/>
  <c r="P161" i="92"/>
  <c r="N153" i="92"/>
  <c r="P153" i="92"/>
  <c r="N145" i="92"/>
  <c r="P145" i="92"/>
  <c r="N135" i="92"/>
  <c r="P135" i="92"/>
  <c r="N127" i="92"/>
  <c r="P127" i="92"/>
  <c r="N118" i="92"/>
  <c r="P118" i="92"/>
  <c r="N110" i="92"/>
  <c r="P110" i="92"/>
  <c r="N102" i="92"/>
  <c r="P102" i="92"/>
  <c r="N91" i="92"/>
  <c r="P91" i="92"/>
  <c r="N82" i="92"/>
  <c r="P82" i="92"/>
  <c r="N74" i="92"/>
  <c r="P74" i="92"/>
  <c r="N66" i="92"/>
  <c r="P66" i="92"/>
  <c r="N58" i="92"/>
  <c r="P58" i="92"/>
  <c r="N50" i="92"/>
  <c r="P50" i="92"/>
  <c r="N38" i="92"/>
  <c r="P38" i="92"/>
  <c r="N30" i="92"/>
  <c r="P30" i="92"/>
  <c r="N22" i="92"/>
  <c r="P22" i="92"/>
  <c r="N14" i="92"/>
  <c r="P14" i="92"/>
  <c r="N6" i="92"/>
  <c r="P6" i="92"/>
  <c r="N266" i="91"/>
  <c r="P266" i="91"/>
  <c r="N258" i="91"/>
  <c r="P258" i="91"/>
  <c r="N250" i="91"/>
  <c r="P250" i="91"/>
  <c r="N242" i="91"/>
  <c r="P242" i="91"/>
  <c r="N234" i="91"/>
  <c r="P234" i="91"/>
  <c r="N226" i="91"/>
  <c r="P226" i="91"/>
  <c r="N218" i="91"/>
  <c r="P218" i="91"/>
  <c r="N210" i="91"/>
  <c r="P210" i="91"/>
  <c r="N202" i="91"/>
  <c r="P202" i="91"/>
  <c r="N194" i="91"/>
  <c r="P194" i="91"/>
  <c r="N186" i="91"/>
  <c r="P186" i="91"/>
  <c r="N176" i="91"/>
  <c r="P176" i="91"/>
  <c r="N168" i="91"/>
  <c r="P168" i="91"/>
  <c r="N160" i="91"/>
  <c r="P160" i="91"/>
  <c r="N152" i="91"/>
  <c r="P152" i="91"/>
  <c r="N144" i="91"/>
  <c r="P144" i="91"/>
  <c r="N134" i="91"/>
  <c r="P134" i="91"/>
  <c r="N126" i="91"/>
  <c r="P126" i="91"/>
  <c r="N117" i="91"/>
  <c r="P117" i="91"/>
  <c r="N109" i="91"/>
  <c r="P109" i="91"/>
  <c r="N101" i="91"/>
  <c r="P101" i="91"/>
  <c r="N90" i="91"/>
  <c r="P90" i="91"/>
  <c r="N81" i="91"/>
  <c r="P81" i="91"/>
  <c r="N73" i="91"/>
  <c r="P73" i="91"/>
  <c r="N65" i="91"/>
  <c r="P65" i="91"/>
  <c r="N57" i="91"/>
  <c r="P57" i="91"/>
  <c r="N49" i="91"/>
  <c r="P49" i="91"/>
  <c r="N37" i="91"/>
  <c r="P37" i="91"/>
  <c r="N29" i="91"/>
  <c r="P29" i="91"/>
  <c r="N21" i="91"/>
  <c r="P21" i="91"/>
  <c r="N13" i="91"/>
  <c r="P13" i="91"/>
  <c r="N265" i="90"/>
  <c r="P265" i="90"/>
  <c r="N257" i="90"/>
  <c r="P257" i="90"/>
  <c r="N249" i="90"/>
  <c r="P249" i="90"/>
  <c r="N241" i="90"/>
  <c r="P241" i="90"/>
  <c r="N233" i="90"/>
  <c r="P233" i="90"/>
  <c r="N225" i="90"/>
  <c r="P225" i="90"/>
  <c r="N217" i="90"/>
  <c r="P217" i="90"/>
  <c r="N209" i="90"/>
  <c r="P209" i="90"/>
  <c r="N201" i="90"/>
  <c r="P201" i="90"/>
  <c r="N193" i="90"/>
  <c r="P193" i="90"/>
  <c r="N185" i="90"/>
  <c r="P185" i="90"/>
  <c r="N175" i="90"/>
  <c r="P175" i="90"/>
  <c r="N167" i="90"/>
  <c r="P167" i="90"/>
  <c r="N159" i="90"/>
  <c r="P159" i="90"/>
  <c r="N151" i="90"/>
  <c r="P151" i="90"/>
  <c r="N143" i="90"/>
  <c r="P143" i="90"/>
  <c r="P133" i="90"/>
  <c r="N133" i="90"/>
  <c r="N125" i="90"/>
  <c r="P125" i="90"/>
  <c r="N116" i="90"/>
  <c r="P116" i="90"/>
  <c r="N108" i="90"/>
  <c r="P108" i="90"/>
  <c r="N98" i="90"/>
  <c r="P98" i="90"/>
  <c r="N89" i="90"/>
  <c r="P89" i="90"/>
  <c r="N80" i="90"/>
  <c r="P80" i="90"/>
  <c r="N72" i="90"/>
  <c r="P72" i="90"/>
  <c r="N64" i="90"/>
  <c r="P64" i="90"/>
  <c r="N56" i="90"/>
  <c r="P56" i="90"/>
  <c r="N45" i="90"/>
  <c r="P45" i="90"/>
  <c r="N36" i="90"/>
  <c r="P36" i="90"/>
  <c r="N28" i="90"/>
  <c r="P28" i="90"/>
  <c r="N20" i="90"/>
  <c r="P20" i="90"/>
  <c r="N12" i="90"/>
  <c r="P12" i="90"/>
  <c r="N264" i="89"/>
  <c r="P264" i="89"/>
  <c r="N256" i="89"/>
  <c r="P256" i="89"/>
  <c r="N248" i="89"/>
  <c r="P248" i="89"/>
  <c r="N240" i="89"/>
  <c r="P240" i="89"/>
  <c r="N232" i="89"/>
  <c r="P232" i="89"/>
  <c r="N224" i="89"/>
  <c r="P224" i="89"/>
  <c r="N216" i="89"/>
  <c r="P216" i="89"/>
  <c r="N208" i="89"/>
  <c r="P208" i="89"/>
  <c r="N200" i="89"/>
  <c r="P200" i="89"/>
  <c r="N192" i="89"/>
  <c r="P192" i="89"/>
  <c r="N184" i="89"/>
  <c r="P184" i="89"/>
  <c r="N174" i="89"/>
  <c r="P174" i="89"/>
  <c r="N166" i="89"/>
  <c r="P166" i="89"/>
  <c r="N158" i="89"/>
  <c r="P158" i="89"/>
  <c r="N150" i="89"/>
  <c r="P150" i="89"/>
  <c r="N142" i="89"/>
  <c r="P142" i="89"/>
  <c r="N132" i="89"/>
  <c r="P132" i="89"/>
  <c r="N124" i="89"/>
  <c r="P124" i="89"/>
  <c r="N115" i="89"/>
  <c r="P115" i="89"/>
  <c r="N107" i="89"/>
  <c r="P107" i="89"/>
  <c r="N97" i="89"/>
  <c r="P97" i="89"/>
  <c r="N88" i="89"/>
  <c r="P88" i="89"/>
  <c r="N79" i="89"/>
  <c r="P79" i="89"/>
  <c r="N71" i="89"/>
  <c r="P71" i="89"/>
  <c r="N63" i="89"/>
  <c r="P63" i="89"/>
  <c r="N55" i="89"/>
  <c r="P55" i="89"/>
  <c r="N43" i="89"/>
  <c r="P43" i="89"/>
  <c r="N35" i="89"/>
  <c r="P35" i="89"/>
  <c r="N27" i="89"/>
  <c r="P27" i="89"/>
  <c r="N19" i="89"/>
  <c r="P19" i="89"/>
  <c r="N11" i="89"/>
  <c r="P11" i="89"/>
  <c r="N263" i="88"/>
  <c r="P263" i="88"/>
  <c r="N255" i="88"/>
  <c r="P255" i="88"/>
  <c r="N247" i="88"/>
  <c r="P247" i="88"/>
  <c r="N239" i="88"/>
  <c r="P239" i="88"/>
  <c r="N231" i="88"/>
  <c r="P231" i="88"/>
  <c r="N223" i="88"/>
  <c r="P223" i="88"/>
  <c r="N215" i="88"/>
  <c r="P215" i="88"/>
  <c r="N207" i="88"/>
  <c r="P207" i="88"/>
  <c r="N199" i="88"/>
  <c r="P199" i="88"/>
  <c r="N191" i="88"/>
  <c r="P191" i="88"/>
  <c r="N183" i="88"/>
  <c r="P183" i="88"/>
  <c r="N173" i="88"/>
  <c r="P173" i="88"/>
  <c r="N165" i="88"/>
  <c r="P165" i="88"/>
  <c r="N157" i="88"/>
  <c r="P157" i="88"/>
  <c r="N149" i="88"/>
  <c r="P149" i="88"/>
  <c r="N141" i="88"/>
  <c r="P141" i="88"/>
  <c r="N131" i="88"/>
  <c r="P131" i="88"/>
  <c r="N122" i="88"/>
  <c r="P122" i="88"/>
  <c r="N114" i="88"/>
  <c r="P114" i="88"/>
  <c r="N106" i="88"/>
  <c r="P106" i="88"/>
  <c r="N96" i="88"/>
  <c r="P96" i="88"/>
  <c r="N87" i="88"/>
  <c r="P87" i="88"/>
  <c r="N78" i="88"/>
  <c r="P78" i="88"/>
  <c r="N70" i="88"/>
  <c r="P70" i="88"/>
  <c r="N62" i="88"/>
  <c r="P62" i="88"/>
  <c r="N54" i="88"/>
  <c r="P54" i="88"/>
  <c r="N42" i="88"/>
  <c r="P42" i="88"/>
  <c r="N34" i="88"/>
  <c r="P34" i="88"/>
  <c r="N26" i="88"/>
  <c r="P26" i="88"/>
  <c r="N18" i="88"/>
  <c r="P18" i="88"/>
  <c r="N10" i="88"/>
  <c r="P10" i="88"/>
  <c r="N270" i="87"/>
  <c r="P270" i="87"/>
  <c r="N262" i="87"/>
  <c r="P262" i="87"/>
  <c r="N254" i="87"/>
  <c r="P254" i="87"/>
  <c r="N246" i="87"/>
  <c r="P246" i="87"/>
  <c r="N238" i="87"/>
  <c r="P238" i="87"/>
  <c r="N230" i="87"/>
  <c r="P230" i="87"/>
  <c r="N222" i="87"/>
  <c r="P222" i="87"/>
  <c r="N214" i="87"/>
  <c r="P214" i="87"/>
  <c r="N206" i="87"/>
  <c r="P206" i="87"/>
  <c r="N198" i="87"/>
  <c r="P198" i="87"/>
  <c r="N190" i="87"/>
  <c r="P190" i="87"/>
  <c r="N182" i="87"/>
  <c r="P182" i="87"/>
  <c r="N172" i="87"/>
  <c r="P172" i="87"/>
  <c r="N164" i="87"/>
  <c r="P164" i="87"/>
  <c r="N156" i="87"/>
  <c r="P156" i="87"/>
  <c r="N148" i="87"/>
  <c r="P148" i="87"/>
  <c r="N138" i="87"/>
  <c r="P138" i="87"/>
  <c r="N130" i="87"/>
  <c r="P130" i="87"/>
  <c r="N121" i="87"/>
  <c r="P121" i="87"/>
  <c r="N113" i="87"/>
  <c r="P113" i="87"/>
  <c r="N105" i="87"/>
  <c r="P105" i="87"/>
  <c r="N94" i="87"/>
  <c r="P94" i="87"/>
  <c r="N85" i="87"/>
  <c r="P85" i="87"/>
  <c r="N77" i="87"/>
  <c r="P77" i="87"/>
  <c r="N69" i="87"/>
  <c r="P69" i="87"/>
  <c r="N61" i="87"/>
  <c r="P61" i="87"/>
  <c r="N53" i="87"/>
  <c r="P53" i="87"/>
  <c r="N41" i="87"/>
  <c r="P41" i="87"/>
  <c r="N33" i="87"/>
  <c r="P33" i="87"/>
  <c r="N25" i="87"/>
  <c r="P25" i="87"/>
  <c r="N17" i="87"/>
  <c r="P17" i="87"/>
  <c r="N9" i="87"/>
  <c r="P9" i="87"/>
  <c r="N269" i="86"/>
  <c r="P269" i="86"/>
  <c r="N261" i="86"/>
  <c r="P261" i="86"/>
  <c r="N253" i="86"/>
  <c r="P253" i="86"/>
  <c r="N245" i="86"/>
  <c r="P245" i="86"/>
  <c r="N237" i="86"/>
  <c r="P237" i="86"/>
  <c r="N229" i="86"/>
  <c r="P229" i="86"/>
  <c r="N221" i="86"/>
  <c r="P221" i="86"/>
  <c r="N213" i="86"/>
  <c r="P213" i="86"/>
  <c r="N205" i="86"/>
  <c r="P205" i="86"/>
  <c r="N197" i="86"/>
  <c r="P197" i="86"/>
  <c r="N189" i="86"/>
  <c r="P189" i="86"/>
  <c r="N181" i="86"/>
  <c r="P181" i="86"/>
  <c r="N171" i="86"/>
  <c r="P171" i="86"/>
  <c r="N163" i="86"/>
  <c r="P163" i="86"/>
  <c r="N155" i="86"/>
  <c r="P155" i="86"/>
  <c r="N147" i="86"/>
  <c r="P147" i="86"/>
  <c r="N137" i="86"/>
  <c r="P137" i="86"/>
  <c r="N129" i="86"/>
  <c r="P129" i="86"/>
  <c r="N120" i="86"/>
  <c r="P120" i="86"/>
  <c r="N112" i="86"/>
  <c r="P112" i="86"/>
  <c r="N104" i="86"/>
  <c r="P104" i="86"/>
  <c r="N93" i="86"/>
  <c r="P93" i="86"/>
  <c r="N84" i="86"/>
  <c r="P84" i="86"/>
  <c r="N76" i="86"/>
  <c r="P76" i="86"/>
  <c r="N68" i="86"/>
  <c r="P68" i="86"/>
  <c r="N60" i="86"/>
  <c r="P60" i="86"/>
  <c r="N52" i="86"/>
  <c r="P52" i="86"/>
  <c r="N40" i="86"/>
  <c r="P40" i="86"/>
  <c r="N32" i="86"/>
  <c r="P32" i="86"/>
  <c r="N24" i="86"/>
  <c r="P24" i="86"/>
  <c r="P16" i="86"/>
  <c r="N16" i="86"/>
  <c r="N8" i="86"/>
  <c r="P8" i="86"/>
  <c r="N268" i="85"/>
  <c r="P268" i="85"/>
  <c r="N260" i="85"/>
  <c r="P260" i="85"/>
  <c r="N252" i="85"/>
  <c r="P252" i="85"/>
  <c r="N244" i="85"/>
  <c r="P244" i="85"/>
  <c r="N236" i="85"/>
  <c r="P236" i="85"/>
  <c r="N228" i="85"/>
  <c r="P228" i="85"/>
  <c r="N220" i="85"/>
  <c r="P220" i="85"/>
  <c r="N212" i="85"/>
  <c r="P212" i="85"/>
  <c r="N204" i="85"/>
  <c r="P204" i="85"/>
  <c r="N196" i="85"/>
  <c r="P196" i="85"/>
  <c r="N188" i="85"/>
  <c r="P188" i="85"/>
  <c r="N180" i="85"/>
  <c r="P180" i="85"/>
  <c r="N170" i="85"/>
  <c r="P170" i="85"/>
  <c r="N162" i="85"/>
  <c r="P162" i="85"/>
  <c r="N154" i="85"/>
  <c r="P154" i="85"/>
  <c r="N146" i="85"/>
  <c r="P146" i="85"/>
  <c r="N136" i="85"/>
  <c r="P136" i="85"/>
  <c r="N128" i="85"/>
  <c r="P128" i="85"/>
  <c r="N119" i="85"/>
  <c r="P119" i="85"/>
  <c r="N111" i="85"/>
  <c r="P111" i="85"/>
  <c r="N103" i="85"/>
  <c r="P103" i="85"/>
  <c r="N92" i="85"/>
  <c r="P92" i="85"/>
  <c r="N83" i="85"/>
  <c r="P83" i="85"/>
  <c r="N75" i="85"/>
  <c r="P75" i="85"/>
  <c r="N67" i="85"/>
  <c r="P67" i="85"/>
  <c r="N59" i="85"/>
  <c r="P59" i="85"/>
  <c r="N51" i="85"/>
  <c r="P51" i="85"/>
  <c r="N39" i="85"/>
  <c r="P39" i="85"/>
  <c r="N31" i="85"/>
  <c r="P31" i="85"/>
  <c r="N23" i="85"/>
  <c r="P23" i="85"/>
  <c r="N15" i="85"/>
  <c r="P15" i="85"/>
  <c r="N7" i="85"/>
  <c r="P7" i="85"/>
  <c r="N267" i="84"/>
  <c r="P267" i="84"/>
  <c r="N259" i="84"/>
  <c r="P259" i="84"/>
  <c r="N251" i="84"/>
  <c r="P251" i="84"/>
  <c r="N243" i="84"/>
  <c r="P243" i="84"/>
  <c r="N235" i="84"/>
  <c r="P235" i="84"/>
  <c r="N227" i="84"/>
  <c r="P227" i="84"/>
  <c r="N219" i="84"/>
  <c r="P219" i="84"/>
  <c r="N211" i="84"/>
  <c r="P211" i="84"/>
  <c r="N203" i="84"/>
  <c r="P203" i="84"/>
  <c r="N195" i="84"/>
  <c r="P195" i="84"/>
  <c r="N187" i="84"/>
  <c r="P187" i="84"/>
  <c r="N179" i="84"/>
  <c r="P179" i="84"/>
  <c r="N169" i="84"/>
  <c r="P169" i="84"/>
  <c r="N161" i="84"/>
  <c r="P161" i="84"/>
  <c r="N153" i="84"/>
  <c r="P153" i="84"/>
  <c r="N145" i="84"/>
  <c r="P145" i="84"/>
  <c r="N135" i="84"/>
  <c r="P135" i="84"/>
  <c r="N127" i="84"/>
  <c r="P127" i="84"/>
  <c r="N118" i="84"/>
  <c r="P118" i="84"/>
  <c r="N110" i="84"/>
  <c r="P110" i="84"/>
  <c r="N102" i="84"/>
  <c r="P102" i="84"/>
  <c r="N91" i="84"/>
  <c r="P91" i="84"/>
  <c r="N82" i="84"/>
  <c r="P82" i="84"/>
  <c r="N74" i="84"/>
  <c r="P74" i="84"/>
  <c r="N66" i="84"/>
  <c r="P66" i="84"/>
  <c r="N58" i="84"/>
  <c r="P58" i="84"/>
  <c r="N50" i="84"/>
  <c r="P50" i="84"/>
  <c r="N38" i="84"/>
  <c r="P38" i="84"/>
  <c r="N30" i="84"/>
  <c r="P30" i="84"/>
  <c r="N22" i="84"/>
  <c r="P22" i="84"/>
  <c r="N14" i="84"/>
  <c r="P14" i="84"/>
  <c r="N6" i="84"/>
  <c r="P6" i="84"/>
  <c r="N266" i="83"/>
  <c r="P266" i="83"/>
  <c r="N258" i="83"/>
  <c r="P258" i="83"/>
  <c r="N250" i="83"/>
  <c r="P250" i="83"/>
  <c r="N242" i="83"/>
  <c r="P242" i="83"/>
  <c r="N234" i="83"/>
  <c r="P234" i="83"/>
  <c r="N226" i="83"/>
  <c r="P226" i="83"/>
  <c r="N218" i="83"/>
  <c r="P218" i="83"/>
  <c r="N210" i="83"/>
  <c r="P210" i="83"/>
  <c r="N202" i="83"/>
  <c r="P202" i="83"/>
  <c r="N194" i="83"/>
  <c r="P194" i="83"/>
  <c r="N186" i="83"/>
  <c r="P186" i="83"/>
  <c r="N176" i="83"/>
  <c r="P176" i="83"/>
  <c r="N168" i="83"/>
  <c r="P168" i="83"/>
  <c r="N160" i="83"/>
  <c r="P160" i="83"/>
  <c r="N152" i="83"/>
  <c r="P152" i="83"/>
  <c r="N144" i="83"/>
  <c r="P144" i="83"/>
  <c r="N134" i="83"/>
  <c r="P134" i="83"/>
  <c r="N126" i="83"/>
  <c r="P126" i="83"/>
  <c r="N117" i="83"/>
  <c r="P117" i="83"/>
  <c r="N109" i="83"/>
  <c r="P109" i="83"/>
  <c r="N101" i="83"/>
  <c r="P101" i="83"/>
  <c r="N90" i="83"/>
  <c r="P90" i="83"/>
  <c r="N81" i="83"/>
  <c r="P81" i="83"/>
  <c r="N73" i="83"/>
  <c r="P73" i="83"/>
  <c r="N65" i="83"/>
  <c r="P65" i="83"/>
  <c r="N57" i="83"/>
  <c r="P57" i="83"/>
  <c r="N49" i="83"/>
  <c r="P49" i="83"/>
  <c r="N37" i="83"/>
  <c r="P37" i="83"/>
  <c r="N29" i="83"/>
  <c r="P29" i="83"/>
  <c r="N21" i="83"/>
  <c r="P21" i="83"/>
  <c r="N13" i="83"/>
  <c r="P13" i="83"/>
  <c r="N265" i="82"/>
  <c r="P265" i="82"/>
  <c r="N257" i="82"/>
  <c r="P257" i="82"/>
  <c r="N249" i="82"/>
  <c r="P249" i="82"/>
  <c r="N241" i="82"/>
  <c r="P241" i="82"/>
  <c r="N233" i="82"/>
  <c r="P233" i="82"/>
  <c r="N225" i="82"/>
  <c r="P225" i="82"/>
  <c r="N217" i="82"/>
  <c r="P217" i="82"/>
  <c r="N209" i="82"/>
  <c r="P209" i="82"/>
  <c r="N201" i="82"/>
  <c r="P201" i="82"/>
  <c r="N193" i="82"/>
  <c r="P193" i="82"/>
  <c r="N185" i="82"/>
  <c r="P185" i="82"/>
  <c r="N175" i="82"/>
  <c r="P175" i="82"/>
  <c r="N167" i="82"/>
  <c r="P167" i="82"/>
  <c r="N159" i="82"/>
  <c r="P159" i="82"/>
  <c r="N151" i="82"/>
  <c r="P151" i="82"/>
  <c r="N143" i="82"/>
  <c r="P143" i="82"/>
  <c r="N133" i="82"/>
  <c r="P133" i="82"/>
  <c r="N125" i="82"/>
  <c r="P125" i="82"/>
  <c r="N116" i="82"/>
  <c r="P116" i="82"/>
  <c r="N108" i="82"/>
  <c r="P108" i="82"/>
  <c r="N98" i="82"/>
  <c r="P98" i="82"/>
  <c r="N89" i="82"/>
  <c r="P89" i="82"/>
  <c r="N80" i="82"/>
  <c r="P80" i="82"/>
  <c r="N72" i="82"/>
  <c r="P72" i="82"/>
  <c r="N64" i="82"/>
  <c r="P64" i="82"/>
  <c r="N56" i="82"/>
  <c r="P56" i="82"/>
  <c r="N45" i="82"/>
  <c r="P45" i="82"/>
  <c r="N36" i="82"/>
  <c r="P36" i="82"/>
  <c r="N28" i="82"/>
  <c r="P28" i="82"/>
  <c r="N20" i="82"/>
  <c r="P20" i="82"/>
  <c r="N12" i="82"/>
  <c r="P12" i="82"/>
  <c r="N264" i="81"/>
  <c r="P264" i="81"/>
  <c r="N256" i="81"/>
  <c r="P256" i="81"/>
  <c r="N248" i="81"/>
  <c r="P248" i="81"/>
  <c r="N240" i="81"/>
  <c r="P240" i="81"/>
  <c r="N232" i="81"/>
  <c r="P232" i="81"/>
  <c r="N224" i="81"/>
  <c r="P224" i="81"/>
  <c r="N216" i="81"/>
  <c r="P216" i="81"/>
  <c r="N208" i="81"/>
  <c r="P208" i="81"/>
  <c r="N200" i="81"/>
  <c r="P200" i="81"/>
  <c r="N192" i="81"/>
  <c r="P192" i="81"/>
  <c r="N184" i="81"/>
  <c r="P184" i="81"/>
  <c r="N174" i="81"/>
  <c r="P174" i="81"/>
  <c r="N166" i="81"/>
  <c r="P166" i="81"/>
  <c r="N158" i="81"/>
  <c r="P158" i="81"/>
  <c r="N150" i="81"/>
  <c r="P150" i="81"/>
  <c r="N142" i="81"/>
  <c r="P142" i="81"/>
  <c r="N132" i="81"/>
  <c r="P132" i="81"/>
  <c r="N124" i="81"/>
  <c r="P124" i="81"/>
  <c r="N115" i="81"/>
  <c r="P115" i="81"/>
  <c r="N107" i="81"/>
  <c r="P107" i="81"/>
  <c r="N97" i="81"/>
  <c r="P97" i="81"/>
  <c r="N88" i="81"/>
  <c r="P88" i="81"/>
  <c r="N79" i="81"/>
  <c r="P79" i="81"/>
  <c r="N71" i="81"/>
  <c r="P71" i="81"/>
  <c r="N63" i="81"/>
  <c r="P63" i="81"/>
  <c r="N55" i="81"/>
  <c r="P55" i="81"/>
  <c r="N43" i="81"/>
  <c r="P43" i="81"/>
  <c r="N35" i="81"/>
  <c r="P35" i="81"/>
  <c r="N27" i="81"/>
  <c r="P27" i="81"/>
  <c r="N19" i="81"/>
  <c r="P19" i="81"/>
  <c r="N11" i="81"/>
  <c r="P11" i="81"/>
  <c r="N263" i="80"/>
  <c r="P263" i="80"/>
  <c r="N255" i="80"/>
  <c r="P255" i="80"/>
  <c r="N247" i="80"/>
  <c r="P247" i="80"/>
  <c r="N239" i="80"/>
  <c r="P239" i="80"/>
  <c r="N231" i="80"/>
  <c r="P231" i="80"/>
  <c r="N223" i="80"/>
  <c r="P223" i="80"/>
  <c r="N215" i="80"/>
  <c r="P215" i="80"/>
  <c r="N207" i="80"/>
  <c r="P207" i="80"/>
  <c r="N199" i="80"/>
  <c r="P199" i="80"/>
  <c r="N191" i="80"/>
  <c r="P191" i="80"/>
  <c r="N183" i="80"/>
  <c r="P183" i="80"/>
  <c r="N173" i="80"/>
  <c r="P173" i="80"/>
  <c r="N165" i="80"/>
  <c r="P165" i="80"/>
  <c r="N157" i="80"/>
  <c r="P157" i="80"/>
  <c r="N149" i="80"/>
  <c r="P149" i="80"/>
  <c r="N141" i="80"/>
  <c r="P141" i="80"/>
  <c r="N131" i="80"/>
  <c r="P131" i="80"/>
  <c r="N122" i="80"/>
  <c r="P122" i="80"/>
  <c r="N114" i="80"/>
  <c r="P114" i="80"/>
  <c r="N106" i="80"/>
  <c r="P106" i="80"/>
  <c r="N96" i="80"/>
  <c r="P96" i="80"/>
  <c r="N87" i="80"/>
  <c r="P87" i="80"/>
  <c r="N78" i="80"/>
  <c r="P78" i="80"/>
  <c r="N70" i="80"/>
  <c r="P70" i="80"/>
  <c r="N62" i="80"/>
  <c r="P62" i="80"/>
  <c r="N54" i="80"/>
  <c r="P54" i="80"/>
  <c r="N42" i="80"/>
  <c r="P42" i="80"/>
  <c r="N34" i="80"/>
  <c r="P34" i="80"/>
  <c r="N26" i="80"/>
  <c r="P26" i="80"/>
  <c r="N18" i="80"/>
  <c r="P18" i="80"/>
  <c r="N10" i="80"/>
  <c r="P10" i="80"/>
  <c r="N270" i="79"/>
  <c r="P270" i="79"/>
  <c r="N262" i="79"/>
  <c r="P262" i="79"/>
  <c r="N254" i="79"/>
  <c r="P254" i="79"/>
  <c r="N246" i="79"/>
  <c r="P246" i="79"/>
  <c r="N238" i="79"/>
  <c r="P238" i="79"/>
  <c r="N230" i="79"/>
  <c r="P230" i="79"/>
  <c r="N222" i="79"/>
  <c r="P222" i="79"/>
  <c r="N214" i="79"/>
  <c r="P214" i="79"/>
  <c r="N206" i="79"/>
  <c r="P206" i="79"/>
  <c r="N198" i="79"/>
  <c r="P198" i="79"/>
  <c r="N190" i="79"/>
  <c r="P190" i="79"/>
  <c r="N182" i="79"/>
  <c r="P182" i="79"/>
  <c r="N172" i="79"/>
  <c r="P172" i="79"/>
  <c r="N164" i="79"/>
  <c r="P164" i="79"/>
  <c r="N156" i="79"/>
  <c r="P156" i="79"/>
  <c r="N148" i="79"/>
  <c r="P148" i="79"/>
  <c r="N138" i="79"/>
  <c r="P138" i="79"/>
  <c r="N130" i="79"/>
  <c r="P130" i="79"/>
  <c r="N121" i="79"/>
  <c r="P121" i="79"/>
  <c r="N113" i="79"/>
  <c r="P113" i="79"/>
  <c r="N105" i="79"/>
  <c r="P105" i="79"/>
  <c r="N94" i="79"/>
  <c r="P94" i="79"/>
  <c r="N85" i="79"/>
  <c r="P85" i="79"/>
  <c r="N77" i="79"/>
  <c r="P77" i="79"/>
  <c r="N69" i="79"/>
  <c r="P69" i="79"/>
  <c r="N61" i="79"/>
  <c r="P61" i="79"/>
  <c r="N53" i="79"/>
  <c r="P53" i="79"/>
  <c r="N41" i="79"/>
  <c r="P41" i="79"/>
  <c r="N33" i="79"/>
  <c r="P33" i="79"/>
  <c r="N25" i="79"/>
  <c r="P25" i="79"/>
  <c r="N17" i="79"/>
  <c r="P17" i="79"/>
  <c r="N9" i="79"/>
  <c r="P9" i="79"/>
  <c r="N269" i="78"/>
  <c r="P269" i="78"/>
  <c r="N261" i="78"/>
  <c r="P261" i="78"/>
  <c r="N253" i="78"/>
  <c r="P253" i="78"/>
  <c r="N245" i="78"/>
  <c r="P245" i="78"/>
  <c r="N237" i="78"/>
  <c r="P237" i="78"/>
  <c r="N229" i="78"/>
  <c r="P229" i="78"/>
  <c r="N221" i="78"/>
  <c r="P221" i="78"/>
  <c r="N213" i="78"/>
  <c r="P213" i="78"/>
  <c r="N205" i="78"/>
  <c r="P205" i="78"/>
  <c r="N197" i="78"/>
  <c r="P197" i="78"/>
  <c r="N189" i="78"/>
  <c r="P189" i="78"/>
  <c r="N181" i="78"/>
  <c r="P181" i="78"/>
  <c r="N171" i="78"/>
  <c r="P171" i="78"/>
  <c r="N163" i="78"/>
  <c r="P163" i="78"/>
  <c r="N155" i="78"/>
  <c r="P155" i="78"/>
  <c r="N147" i="78"/>
  <c r="P147" i="78"/>
  <c r="N137" i="78"/>
  <c r="P137" i="78"/>
  <c r="N129" i="78"/>
  <c r="P129" i="78"/>
  <c r="N120" i="78"/>
  <c r="P120" i="78"/>
  <c r="N112" i="78"/>
  <c r="P112" i="78"/>
  <c r="N104" i="78"/>
  <c r="P104" i="78"/>
  <c r="N93" i="78"/>
  <c r="P93" i="78"/>
  <c r="N84" i="78"/>
  <c r="P84" i="78"/>
  <c r="N76" i="78"/>
  <c r="P76" i="78"/>
  <c r="N68" i="78"/>
  <c r="P68" i="78"/>
  <c r="N60" i="78"/>
  <c r="P60" i="78"/>
  <c r="N52" i="78"/>
  <c r="P52" i="78"/>
  <c r="N40" i="78"/>
  <c r="P40" i="78"/>
  <c r="N32" i="78"/>
  <c r="P32" i="78"/>
  <c r="N24" i="78"/>
  <c r="P24" i="78"/>
  <c r="N16" i="78"/>
  <c r="P16" i="78"/>
  <c r="N8" i="78"/>
  <c r="P8" i="78"/>
  <c r="N268" i="77"/>
  <c r="P268" i="77"/>
  <c r="N260" i="77"/>
  <c r="P260" i="77"/>
  <c r="N252" i="77"/>
  <c r="P252" i="77"/>
  <c r="N244" i="77"/>
  <c r="P244" i="77"/>
  <c r="N236" i="77"/>
  <c r="P236" i="77"/>
  <c r="N228" i="77"/>
  <c r="P228" i="77"/>
  <c r="N220" i="77"/>
  <c r="P220" i="77"/>
  <c r="N212" i="77"/>
  <c r="P212" i="77"/>
  <c r="N204" i="77"/>
  <c r="P204" i="77"/>
  <c r="N196" i="77"/>
  <c r="P196" i="77"/>
  <c r="N188" i="77"/>
  <c r="P188" i="77"/>
  <c r="N180" i="77"/>
  <c r="P180" i="77"/>
  <c r="N170" i="77"/>
  <c r="P170" i="77"/>
  <c r="N162" i="77"/>
  <c r="P162" i="77"/>
  <c r="N154" i="77"/>
  <c r="P154" i="77"/>
  <c r="N146" i="77"/>
  <c r="P146" i="77"/>
  <c r="N136" i="77"/>
  <c r="P136" i="77"/>
  <c r="N128" i="77"/>
  <c r="P128" i="77"/>
  <c r="N119" i="77"/>
  <c r="P119" i="77"/>
  <c r="N111" i="77"/>
  <c r="P111" i="77"/>
  <c r="N103" i="77"/>
  <c r="P103" i="77"/>
  <c r="N92" i="77"/>
  <c r="P92" i="77"/>
  <c r="N83" i="77"/>
  <c r="P83" i="77"/>
  <c r="N75" i="77"/>
  <c r="P75" i="77"/>
  <c r="N67" i="77"/>
  <c r="P67" i="77"/>
  <c r="N59" i="77"/>
  <c r="P59" i="77"/>
  <c r="N51" i="77"/>
  <c r="P51" i="77"/>
  <c r="N39" i="77"/>
  <c r="P39" i="77"/>
  <c r="N31" i="77"/>
  <c r="P31" i="77"/>
  <c r="N23" i="77"/>
  <c r="P23" i="77"/>
  <c r="N15" i="77"/>
  <c r="P15" i="77"/>
  <c r="N7" i="77"/>
  <c r="P7" i="77"/>
  <c r="N267" i="76"/>
  <c r="P267" i="76"/>
  <c r="N259" i="76"/>
  <c r="P259" i="76"/>
  <c r="N251" i="76"/>
  <c r="P251" i="76"/>
  <c r="N243" i="76"/>
  <c r="P243" i="76"/>
  <c r="N235" i="76"/>
  <c r="P235" i="76"/>
  <c r="N227" i="76"/>
  <c r="P227" i="76"/>
  <c r="N219" i="76"/>
  <c r="P219" i="76"/>
  <c r="N211" i="76"/>
  <c r="P211" i="76"/>
  <c r="N203" i="76"/>
  <c r="P203" i="76"/>
  <c r="N195" i="76"/>
  <c r="P195" i="76"/>
  <c r="N187" i="76"/>
  <c r="P187" i="76"/>
  <c r="N179" i="76"/>
  <c r="P179" i="76"/>
  <c r="N169" i="76"/>
  <c r="P169" i="76"/>
  <c r="N161" i="76"/>
  <c r="P161" i="76"/>
  <c r="N153" i="76"/>
  <c r="P153" i="76"/>
  <c r="N145" i="76"/>
  <c r="P145" i="76"/>
  <c r="N135" i="76"/>
  <c r="P135" i="76"/>
  <c r="N127" i="76"/>
  <c r="P127" i="76"/>
  <c r="N118" i="76"/>
  <c r="P118" i="76"/>
  <c r="N110" i="76"/>
  <c r="P110" i="76"/>
  <c r="N102" i="76"/>
  <c r="P102" i="76"/>
  <c r="N91" i="76"/>
  <c r="P91" i="76"/>
  <c r="N82" i="76"/>
  <c r="P82" i="76"/>
  <c r="N74" i="76"/>
  <c r="P74" i="76"/>
  <c r="N66" i="76"/>
  <c r="P66" i="76"/>
  <c r="N58" i="76"/>
  <c r="P58" i="76"/>
  <c r="N50" i="76"/>
  <c r="P50" i="76"/>
  <c r="N38" i="76"/>
  <c r="P38" i="76"/>
  <c r="N30" i="76"/>
  <c r="P30" i="76"/>
  <c r="N22" i="76"/>
  <c r="P22" i="76"/>
  <c r="N14" i="76"/>
  <c r="P14" i="76"/>
  <c r="N6" i="76"/>
  <c r="P6" i="76"/>
  <c r="N266" i="75"/>
  <c r="P266" i="75"/>
  <c r="N258" i="75"/>
  <c r="P258" i="75"/>
  <c r="N250" i="75"/>
  <c r="P250" i="75"/>
  <c r="N242" i="75"/>
  <c r="P242" i="75"/>
  <c r="N234" i="75"/>
  <c r="P234" i="75"/>
  <c r="N226" i="75"/>
  <c r="P226" i="75"/>
  <c r="N218" i="75"/>
  <c r="P218" i="75"/>
  <c r="N210" i="75"/>
  <c r="P210" i="75"/>
  <c r="N202" i="75"/>
  <c r="P202" i="75"/>
  <c r="N194" i="75"/>
  <c r="P194" i="75"/>
  <c r="N186" i="75"/>
  <c r="P186" i="75"/>
  <c r="N176" i="75"/>
  <c r="P176" i="75"/>
  <c r="N168" i="75"/>
  <c r="P168" i="75"/>
  <c r="N160" i="75"/>
  <c r="P160" i="75"/>
  <c r="N152" i="75"/>
  <c r="P152" i="75"/>
  <c r="N144" i="75"/>
  <c r="P144" i="75"/>
  <c r="N134" i="75"/>
  <c r="P134" i="75"/>
  <c r="N126" i="75"/>
  <c r="P126" i="75"/>
  <c r="N117" i="75"/>
  <c r="P117" i="75"/>
  <c r="N109" i="75"/>
  <c r="P109" i="75"/>
  <c r="N101" i="75"/>
  <c r="P101" i="75"/>
  <c r="N90" i="75"/>
  <c r="P90" i="75"/>
  <c r="N81" i="75"/>
  <c r="P81" i="75"/>
  <c r="N73" i="75"/>
  <c r="P73" i="75"/>
  <c r="N65" i="75"/>
  <c r="P65" i="75"/>
  <c r="N57" i="75"/>
  <c r="P57" i="75"/>
  <c r="N49" i="75"/>
  <c r="P49" i="75"/>
  <c r="N37" i="75"/>
  <c r="P37" i="75"/>
  <c r="N29" i="75"/>
  <c r="P29" i="75"/>
  <c r="N21" i="75"/>
  <c r="P21" i="75"/>
  <c r="N13" i="75"/>
  <c r="P13" i="75"/>
  <c r="N265" i="74"/>
  <c r="P265" i="74"/>
  <c r="N257" i="74"/>
  <c r="P257" i="74"/>
  <c r="N249" i="74"/>
  <c r="P249" i="74"/>
  <c r="N241" i="74"/>
  <c r="P241" i="74"/>
  <c r="N233" i="74"/>
  <c r="P233" i="74"/>
  <c r="N225" i="74"/>
  <c r="P225" i="74"/>
  <c r="N217" i="74"/>
  <c r="P217" i="74"/>
  <c r="N209" i="74"/>
  <c r="P209" i="74"/>
  <c r="N201" i="74"/>
  <c r="P201" i="74"/>
  <c r="N193" i="74"/>
  <c r="P193" i="74"/>
  <c r="N185" i="74"/>
  <c r="P185" i="74"/>
  <c r="N175" i="74"/>
  <c r="P175" i="74"/>
  <c r="N167" i="74"/>
  <c r="P167" i="74"/>
  <c r="N159" i="74"/>
  <c r="P159" i="74"/>
  <c r="N151" i="74"/>
  <c r="P151" i="74"/>
  <c r="N143" i="74"/>
  <c r="P143" i="74"/>
  <c r="N133" i="74"/>
  <c r="P133" i="74"/>
  <c r="N125" i="74"/>
  <c r="P125" i="74"/>
  <c r="N116" i="74"/>
  <c r="P116" i="74"/>
  <c r="N108" i="74"/>
  <c r="P108" i="74"/>
  <c r="N98" i="74"/>
  <c r="P98" i="74"/>
  <c r="N89" i="74"/>
  <c r="P89" i="74"/>
  <c r="N80" i="74"/>
  <c r="P80" i="74"/>
  <c r="N72" i="74"/>
  <c r="P72" i="74"/>
  <c r="N64" i="74"/>
  <c r="P64" i="74"/>
  <c r="N56" i="74"/>
  <c r="P56" i="74"/>
  <c r="N45" i="74"/>
  <c r="P45" i="74"/>
  <c r="N36" i="74"/>
  <c r="P36" i="74"/>
  <c r="N28" i="74"/>
  <c r="P28" i="74"/>
  <c r="N20" i="74"/>
  <c r="P20" i="74"/>
  <c r="N12" i="74"/>
  <c r="P12" i="74"/>
  <c r="N264" i="73"/>
  <c r="P264" i="73"/>
  <c r="N256" i="73"/>
  <c r="P256" i="73"/>
  <c r="N248" i="73"/>
  <c r="P248" i="73"/>
  <c r="N240" i="73"/>
  <c r="P240" i="73"/>
  <c r="N232" i="73"/>
  <c r="P232" i="73"/>
  <c r="N224" i="73"/>
  <c r="P224" i="73"/>
  <c r="N216" i="73"/>
  <c r="P216" i="73"/>
  <c r="N208" i="73"/>
  <c r="P208" i="73"/>
  <c r="N200" i="73"/>
  <c r="P200" i="73"/>
  <c r="N192" i="73"/>
  <c r="P192" i="73"/>
  <c r="N184" i="73"/>
  <c r="P184" i="73"/>
  <c r="N174" i="73"/>
  <c r="P174" i="73"/>
  <c r="N166" i="73"/>
  <c r="P166" i="73"/>
  <c r="N158" i="73"/>
  <c r="P158" i="73"/>
  <c r="N150" i="73"/>
  <c r="P150" i="73"/>
  <c r="N142" i="73"/>
  <c r="P142" i="73"/>
  <c r="N132" i="73"/>
  <c r="P132" i="73"/>
  <c r="N124" i="73"/>
  <c r="P124" i="73"/>
  <c r="N115" i="73"/>
  <c r="P115" i="73"/>
  <c r="N107" i="73"/>
  <c r="P107" i="73"/>
  <c r="N97" i="73"/>
  <c r="P97" i="73"/>
  <c r="N88" i="73"/>
  <c r="P88" i="73"/>
  <c r="N79" i="73"/>
  <c r="P79" i="73"/>
  <c r="N71" i="73"/>
  <c r="P71" i="73"/>
  <c r="N63" i="73"/>
  <c r="P63" i="73"/>
  <c r="N55" i="73"/>
  <c r="P55" i="73"/>
  <c r="N43" i="73"/>
  <c r="P43" i="73"/>
  <c r="N35" i="73"/>
  <c r="P35" i="73"/>
  <c r="N27" i="73"/>
  <c r="P27" i="73"/>
  <c r="N19" i="73"/>
  <c r="P19" i="73"/>
  <c r="N11" i="73"/>
  <c r="P11" i="73"/>
  <c r="N263" i="72"/>
  <c r="P263" i="72"/>
  <c r="N255" i="72"/>
  <c r="P255" i="72"/>
  <c r="N247" i="72"/>
  <c r="P247" i="72"/>
  <c r="N239" i="72"/>
  <c r="P239" i="72"/>
  <c r="N231" i="72"/>
  <c r="P231" i="72"/>
  <c r="N223" i="72"/>
  <c r="P223" i="72"/>
  <c r="N215" i="72"/>
  <c r="P215" i="72"/>
  <c r="N207" i="72"/>
  <c r="P207" i="72"/>
  <c r="N199" i="72"/>
  <c r="P199" i="72"/>
  <c r="N191" i="72"/>
  <c r="P191" i="72"/>
  <c r="N183" i="72"/>
  <c r="P183" i="72"/>
  <c r="N173" i="72"/>
  <c r="P173" i="72"/>
  <c r="N165" i="72"/>
  <c r="P165" i="72"/>
  <c r="N157" i="72"/>
  <c r="P157" i="72"/>
  <c r="N149" i="72"/>
  <c r="P149" i="72"/>
  <c r="N141" i="72"/>
  <c r="P141" i="72"/>
  <c r="N131" i="72"/>
  <c r="P131" i="72"/>
  <c r="N122" i="72"/>
  <c r="P122" i="72"/>
  <c r="N114" i="72"/>
  <c r="P114" i="72"/>
  <c r="N106" i="72"/>
  <c r="P106" i="72"/>
  <c r="N96" i="72"/>
  <c r="P96" i="72"/>
  <c r="N87" i="72"/>
  <c r="P87" i="72"/>
  <c r="N78" i="72"/>
  <c r="P78" i="72"/>
  <c r="N70" i="72"/>
  <c r="P70" i="72"/>
  <c r="N62" i="72"/>
  <c r="P62" i="72"/>
  <c r="N54" i="72"/>
  <c r="P54" i="72"/>
  <c r="N42" i="72"/>
  <c r="P42" i="72"/>
  <c r="N34" i="72"/>
  <c r="P34" i="72"/>
  <c r="N26" i="72"/>
  <c r="P26" i="72"/>
  <c r="N18" i="72"/>
  <c r="P18" i="72"/>
  <c r="N10" i="72"/>
  <c r="P10" i="72"/>
  <c r="N270" i="69"/>
  <c r="P270" i="69"/>
  <c r="N262" i="69"/>
  <c r="P262" i="69"/>
  <c r="N254" i="69"/>
  <c r="P254" i="69"/>
  <c r="N246" i="69"/>
  <c r="P246" i="69"/>
  <c r="N238" i="69"/>
  <c r="P238" i="69"/>
  <c r="N230" i="69"/>
  <c r="P230" i="69"/>
  <c r="N222" i="69"/>
  <c r="P222" i="69"/>
  <c r="N214" i="69"/>
  <c r="P214" i="69"/>
  <c r="N206" i="69"/>
  <c r="P206" i="69"/>
  <c r="N198" i="69"/>
  <c r="P198" i="69"/>
  <c r="N190" i="69"/>
  <c r="P190" i="69"/>
  <c r="N182" i="69"/>
  <c r="P182" i="69"/>
  <c r="N172" i="69"/>
  <c r="P172" i="69"/>
  <c r="N164" i="69"/>
  <c r="P164" i="69"/>
  <c r="N156" i="69"/>
  <c r="P156" i="69"/>
  <c r="N148" i="69"/>
  <c r="P148" i="69"/>
  <c r="N138" i="69"/>
  <c r="P138" i="69"/>
  <c r="N130" i="69"/>
  <c r="P130" i="69"/>
  <c r="N121" i="69"/>
  <c r="P121" i="69"/>
  <c r="N113" i="69"/>
  <c r="P113" i="69"/>
  <c r="N105" i="69"/>
  <c r="P105" i="69"/>
  <c r="N94" i="69"/>
  <c r="P94" i="69"/>
  <c r="N85" i="69"/>
  <c r="P85" i="69"/>
  <c r="N77" i="69"/>
  <c r="P77" i="69"/>
  <c r="N69" i="69"/>
  <c r="P69" i="69"/>
  <c r="N61" i="69"/>
  <c r="P61" i="69"/>
  <c r="N53" i="69"/>
  <c r="P53" i="69"/>
  <c r="N41" i="69"/>
  <c r="P41" i="69"/>
  <c r="N33" i="69"/>
  <c r="P33" i="69"/>
  <c r="N25" i="69"/>
  <c r="P25" i="69"/>
  <c r="N17" i="69"/>
  <c r="P17" i="69"/>
  <c r="N9" i="69"/>
  <c r="P9" i="69"/>
  <c r="N269" i="68"/>
  <c r="P269" i="68"/>
  <c r="N261" i="68"/>
  <c r="P261" i="68"/>
  <c r="N253" i="68"/>
  <c r="P253" i="68"/>
  <c r="N245" i="68"/>
  <c r="P245" i="68"/>
  <c r="N237" i="68"/>
  <c r="P237" i="68"/>
  <c r="N229" i="68"/>
  <c r="P229" i="68"/>
  <c r="N221" i="68"/>
  <c r="P221" i="68"/>
  <c r="N213" i="68"/>
  <c r="P213" i="68"/>
  <c r="N205" i="68"/>
  <c r="P205" i="68"/>
  <c r="N197" i="68"/>
  <c r="P197" i="68"/>
  <c r="N189" i="68"/>
  <c r="P189" i="68"/>
  <c r="N181" i="68"/>
  <c r="P181" i="68"/>
  <c r="N171" i="68"/>
  <c r="P171" i="68"/>
  <c r="N163" i="68"/>
  <c r="P163" i="68"/>
  <c r="N155" i="68"/>
  <c r="P155" i="68"/>
  <c r="N147" i="68"/>
  <c r="P147" i="68"/>
  <c r="N137" i="68"/>
  <c r="P137" i="68"/>
  <c r="N129" i="68"/>
  <c r="P129" i="68"/>
  <c r="N120" i="68"/>
  <c r="P120" i="68"/>
  <c r="N112" i="68"/>
  <c r="P112" i="68"/>
  <c r="N104" i="68"/>
  <c r="P104" i="68"/>
  <c r="N93" i="68"/>
  <c r="P93" i="68"/>
  <c r="N84" i="68"/>
  <c r="P84" i="68"/>
  <c r="N76" i="68"/>
  <c r="P76" i="68"/>
  <c r="N68" i="68"/>
  <c r="P68" i="68"/>
  <c r="N60" i="68"/>
  <c r="P60" i="68"/>
  <c r="N52" i="68"/>
  <c r="P52" i="68"/>
  <c r="N40" i="68"/>
  <c r="P40" i="68"/>
  <c r="N32" i="68"/>
  <c r="P32" i="68"/>
  <c r="N24" i="68"/>
  <c r="P24" i="68"/>
  <c r="N16" i="68"/>
  <c r="P16" i="68"/>
  <c r="N8" i="68"/>
  <c r="P8" i="68"/>
  <c r="N268" i="71"/>
  <c r="P268" i="71"/>
  <c r="N260" i="71"/>
  <c r="P260" i="71"/>
  <c r="N252" i="71"/>
  <c r="P252" i="71"/>
  <c r="N244" i="71"/>
  <c r="P244" i="71"/>
  <c r="N236" i="71"/>
  <c r="P236" i="71"/>
  <c r="N228" i="71"/>
  <c r="P228" i="71"/>
  <c r="N220" i="71"/>
  <c r="P220" i="71"/>
  <c r="N212" i="71"/>
  <c r="P212" i="71"/>
  <c r="N204" i="71"/>
  <c r="P204" i="71"/>
  <c r="N196" i="71"/>
  <c r="P196" i="71"/>
  <c r="N188" i="71"/>
  <c r="P188" i="71"/>
  <c r="N180" i="71"/>
  <c r="P180" i="71"/>
  <c r="N170" i="71"/>
  <c r="P170" i="71"/>
  <c r="N162" i="71"/>
  <c r="P162" i="71"/>
  <c r="N154" i="71"/>
  <c r="P154" i="71"/>
  <c r="N146" i="71"/>
  <c r="P146" i="71"/>
  <c r="N136" i="71"/>
  <c r="P136" i="71"/>
  <c r="N128" i="71"/>
  <c r="P128" i="71"/>
  <c r="N119" i="71"/>
  <c r="P119" i="71"/>
  <c r="N111" i="71"/>
  <c r="P111" i="71"/>
  <c r="N103" i="71"/>
  <c r="P103" i="71"/>
  <c r="N92" i="71"/>
  <c r="P92" i="71"/>
  <c r="N83" i="71"/>
  <c r="P83" i="71"/>
  <c r="N75" i="71"/>
  <c r="P75" i="71"/>
  <c r="N67" i="71"/>
  <c r="P67" i="71"/>
  <c r="N59" i="71"/>
  <c r="P59" i="71"/>
  <c r="N51" i="71"/>
  <c r="P51" i="71"/>
  <c r="N39" i="71"/>
  <c r="P39" i="71"/>
  <c r="N31" i="71"/>
  <c r="P31" i="71"/>
  <c r="N23" i="71"/>
  <c r="P23" i="71"/>
  <c r="N15" i="71"/>
  <c r="P15" i="71"/>
  <c r="N7" i="71"/>
  <c r="P7" i="71"/>
  <c r="N267" i="70"/>
  <c r="P267" i="70"/>
  <c r="N259" i="70"/>
  <c r="P259" i="70"/>
  <c r="N251" i="70"/>
  <c r="P251" i="70"/>
  <c r="N243" i="70"/>
  <c r="P243" i="70"/>
  <c r="N235" i="70"/>
  <c r="P235" i="70"/>
  <c r="N227" i="70"/>
  <c r="P227" i="70"/>
  <c r="N219" i="70"/>
  <c r="P219" i="70"/>
  <c r="N211" i="70"/>
  <c r="P211" i="70"/>
  <c r="N203" i="70"/>
  <c r="P203" i="70"/>
  <c r="N195" i="70"/>
  <c r="P195" i="70"/>
  <c r="N187" i="70"/>
  <c r="P187" i="70"/>
  <c r="N179" i="70"/>
  <c r="P179" i="70"/>
  <c r="N169" i="70"/>
  <c r="P169" i="70"/>
  <c r="N161" i="70"/>
  <c r="P161" i="70"/>
  <c r="N153" i="70"/>
  <c r="P153" i="70"/>
  <c r="N145" i="70"/>
  <c r="P145" i="70"/>
  <c r="N135" i="70"/>
  <c r="P135" i="70"/>
  <c r="N127" i="70"/>
  <c r="P127" i="70"/>
  <c r="N118" i="70"/>
  <c r="P118" i="70"/>
  <c r="N110" i="70"/>
  <c r="P110" i="70"/>
  <c r="N102" i="70"/>
  <c r="P102" i="70"/>
  <c r="N91" i="70"/>
  <c r="P91" i="70"/>
  <c r="N82" i="70"/>
  <c r="P82" i="70"/>
  <c r="N74" i="70"/>
  <c r="P74" i="70"/>
  <c r="N66" i="70"/>
  <c r="P66" i="70"/>
  <c r="N58" i="70"/>
  <c r="P58" i="70"/>
  <c r="N50" i="70"/>
  <c r="P50" i="70"/>
  <c r="N38" i="70"/>
  <c r="P38" i="70"/>
  <c r="N30" i="70"/>
  <c r="P30" i="70"/>
  <c r="N22" i="70"/>
  <c r="P22" i="70"/>
  <c r="N14" i="70"/>
  <c r="P14" i="70"/>
  <c r="N6" i="70"/>
  <c r="P6" i="70"/>
  <c r="N266" i="67"/>
  <c r="P266" i="67"/>
  <c r="N258" i="67"/>
  <c r="P258" i="67"/>
  <c r="N250" i="67"/>
  <c r="P250" i="67"/>
  <c r="N242" i="67"/>
  <c r="P242" i="67"/>
  <c r="N234" i="67"/>
  <c r="P234" i="67"/>
  <c r="N226" i="67"/>
  <c r="P226" i="67"/>
  <c r="N218" i="67"/>
  <c r="P218" i="67"/>
  <c r="N210" i="67"/>
  <c r="P210" i="67"/>
  <c r="N202" i="67"/>
  <c r="P202" i="67"/>
  <c r="N194" i="67"/>
  <c r="P194" i="67"/>
  <c r="N186" i="67"/>
  <c r="P186" i="67"/>
  <c r="N176" i="67"/>
  <c r="P176" i="67"/>
  <c r="N168" i="67"/>
  <c r="P168" i="67"/>
  <c r="N160" i="67"/>
  <c r="P160" i="67"/>
  <c r="N152" i="67"/>
  <c r="P152" i="67"/>
  <c r="N144" i="67"/>
  <c r="P144" i="67"/>
  <c r="N134" i="67"/>
  <c r="P134" i="67"/>
  <c r="N126" i="67"/>
  <c r="P126" i="67"/>
  <c r="N117" i="67"/>
  <c r="P117" i="67"/>
  <c r="N109" i="67"/>
  <c r="P109" i="67"/>
  <c r="N101" i="67"/>
  <c r="P101" i="67"/>
  <c r="N90" i="67"/>
  <c r="P90" i="67"/>
  <c r="N81" i="67"/>
  <c r="P81" i="67"/>
  <c r="N73" i="67"/>
  <c r="P73" i="67"/>
  <c r="N65" i="67"/>
  <c r="P65" i="67"/>
  <c r="N57" i="67"/>
  <c r="P57" i="67"/>
  <c r="N49" i="67"/>
  <c r="P49" i="67"/>
  <c r="N37" i="67"/>
  <c r="P37" i="67"/>
  <c r="N29" i="67"/>
  <c r="P29" i="67"/>
  <c r="N21" i="67"/>
  <c r="P21" i="67"/>
  <c r="N13" i="67"/>
  <c r="P13" i="67"/>
  <c r="N265" i="66"/>
  <c r="P265" i="66"/>
  <c r="N257" i="66"/>
  <c r="P257" i="66"/>
  <c r="N249" i="66"/>
  <c r="P249" i="66"/>
  <c r="N241" i="66"/>
  <c r="P241" i="66"/>
  <c r="N233" i="66"/>
  <c r="P233" i="66"/>
  <c r="N225" i="66"/>
  <c r="P225" i="66"/>
  <c r="N217" i="66"/>
  <c r="P217" i="66"/>
  <c r="N209" i="66"/>
  <c r="P209" i="66"/>
  <c r="N201" i="66"/>
  <c r="P201" i="66"/>
  <c r="N193" i="66"/>
  <c r="P193" i="66"/>
  <c r="N185" i="66"/>
  <c r="P185" i="66"/>
  <c r="N175" i="66"/>
  <c r="P175" i="66"/>
  <c r="N167" i="66"/>
  <c r="P167" i="66"/>
  <c r="N159" i="66"/>
  <c r="P159" i="66"/>
  <c r="N151" i="66"/>
  <c r="P151" i="66"/>
  <c r="N143" i="66"/>
  <c r="P143" i="66"/>
  <c r="N133" i="66"/>
  <c r="P133" i="66"/>
  <c r="N125" i="66"/>
  <c r="P125" i="66"/>
  <c r="N116" i="66"/>
  <c r="P116" i="66"/>
  <c r="N108" i="66"/>
  <c r="P108" i="66"/>
  <c r="N98" i="66"/>
  <c r="P98" i="66"/>
  <c r="N89" i="66"/>
  <c r="P89" i="66"/>
  <c r="N80" i="66"/>
  <c r="P80" i="66"/>
  <c r="N72" i="66"/>
  <c r="P72" i="66"/>
  <c r="N64" i="66"/>
  <c r="P64" i="66"/>
  <c r="N56" i="66"/>
  <c r="P56" i="66"/>
  <c r="N45" i="66"/>
  <c r="P45" i="66"/>
  <c r="N36" i="66"/>
  <c r="P36" i="66"/>
  <c r="N28" i="66"/>
  <c r="P28" i="66"/>
  <c r="N20" i="66"/>
  <c r="P20" i="66"/>
  <c r="N12" i="66"/>
  <c r="P12" i="66"/>
  <c r="P194" i="93"/>
  <c r="P126" i="93"/>
  <c r="P57" i="93"/>
  <c r="P209" i="92"/>
  <c r="P143" i="92"/>
  <c r="P72" i="92"/>
  <c r="P224" i="91"/>
  <c r="P158" i="91"/>
  <c r="P88" i="91"/>
  <c r="P19" i="91"/>
  <c r="P239" i="90"/>
  <c r="P173" i="90"/>
  <c r="P77" i="89"/>
  <c r="P196" i="88"/>
  <c r="P195" i="87"/>
  <c r="N260" i="72"/>
  <c r="P260" i="72"/>
  <c r="N252" i="72"/>
  <c r="P252" i="72"/>
  <c r="N244" i="72"/>
  <c r="P244" i="72"/>
  <c r="N236" i="72"/>
  <c r="P236" i="72"/>
  <c r="N228" i="72"/>
  <c r="P228" i="72"/>
  <c r="N220" i="72"/>
  <c r="P220" i="72"/>
  <c r="N212" i="72"/>
  <c r="P212" i="72"/>
  <c r="N204" i="72"/>
  <c r="P204" i="72"/>
  <c r="N196" i="72"/>
  <c r="P196" i="72"/>
  <c r="N188" i="72"/>
  <c r="P188" i="72"/>
  <c r="N180" i="72"/>
  <c r="P180" i="72"/>
  <c r="N170" i="72"/>
  <c r="P170" i="72"/>
  <c r="N162" i="72"/>
  <c r="P162" i="72"/>
  <c r="N154" i="72"/>
  <c r="P154" i="72"/>
  <c r="N146" i="72"/>
  <c r="P146" i="72"/>
  <c r="N136" i="72"/>
  <c r="P136" i="72"/>
  <c r="N128" i="72"/>
  <c r="P128" i="72"/>
  <c r="N119" i="72"/>
  <c r="P119" i="72"/>
  <c r="N111" i="72"/>
  <c r="P111" i="72"/>
  <c r="N103" i="72"/>
  <c r="P103" i="72"/>
  <c r="N92" i="72"/>
  <c r="P92" i="72"/>
  <c r="N83" i="72"/>
  <c r="P83" i="72"/>
  <c r="N75" i="72"/>
  <c r="P75" i="72"/>
  <c r="N67" i="72"/>
  <c r="P67" i="72"/>
  <c r="N59" i="72"/>
  <c r="P59" i="72"/>
  <c r="N51" i="72"/>
  <c r="P51" i="72"/>
  <c r="N39" i="72"/>
  <c r="P39" i="72"/>
  <c r="N31" i="72"/>
  <c r="P31" i="72"/>
  <c r="N23" i="72"/>
  <c r="P23" i="72"/>
  <c r="N15" i="72"/>
  <c r="P15" i="72"/>
  <c r="N7" i="72"/>
  <c r="P7" i="72"/>
  <c r="N267" i="69"/>
  <c r="P267" i="69"/>
  <c r="N259" i="69"/>
  <c r="P259" i="69"/>
  <c r="N251" i="69"/>
  <c r="P251" i="69"/>
  <c r="N243" i="69"/>
  <c r="P243" i="69"/>
  <c r="N235" i="69"/>
  <c r="P235" i="69"/>
  <c r="N227" i="69"/>
  <c r="P227" i="69"/>
  <c r="N219" i="69"/>
  <c r="P219" i="69"/>
  <c r="N211" i="69"/>
  <c r="P211" i="69"/>
  <c r="N203" i="69"/>
  <c r="P203" i="69"/>
  <c r="N195" i="69"/>
  <c r="P195" i="69"/>
  <c r="N187" i="69"/>
  <c r="P187" i="69"/>
  <c r="N179" i="69"/>
  <c r="P179" i="69"/>
  <c r="N169" i="69"/>
  <c r="P169" i="69"/>
  <c r="N161" i="69"/>
  <c r="P161" i="69"/>
  <c r="N153" i="69"/>
  <c r="P153" i="69"/>
  <c r="N145" i="69"/>
  <c r="P145" i="69"/>
  <c r="N135" i="69"/>
  <c r="P135" i="69"/>
  <c r="N127" i="69"/>
  <c r="P127" i="69"/>
  <c r="N118" i="69"/>
  <c r="P118" i="69"/>
  <c r="N110" i="69"/>
  <c r="P110" i="69"/>
  <c r="N102" i="69"/>
  <c r="P102" i="69"/>
  <c r="N91" i="69"/>
  <c r="P91" i="69"/>
  <c r="N82" i="69"/>
  <c r="P82" i="69"/>
  <c r="N74" i="69"/>
  <c r="P74" i="69"/>
  <c r="N66" i="69"/>
  <c r="P66" i="69"/>
  <c r="N58" i="69"/>
  <c r="P58" i="69"/>
  <c r="N50" i="69"/>
  <c r="P50" i="69"/>
  <c r="N38" i="69"/>
  <c r="P38" i="69"/>
  <c r="N30" i="69"/>
  <c r="P30" i="69"/>
  <c r="N22" i="69"/>
  <c r="P22" i="69"/>
  <c r="N14" i="69"/>
  <c r="P14" i="69"/>
  <c r="N6" i="69"/>
  <c r="P6" i="69"/>
  <c r="N266" i="68"/>
  <c r="P266" i="68"/>
  <c r="N258" i="68"/>
  <c r="P258" i="68"/>
  <c r="N250" i="68"/>
  <c r="P250" i="68"/>
  <c r="N242" i="68"/>
  <c r="P242" i="68"/>
  <c r="N234" i="68"/>
  <c r="P234" i="68"/>
  <c r="N226" i="68"/>
  <c r="P226" i="68"/>
  <c r="N218" i="68"/>
  <c r="P218" i="68"/>
  <c r="N210" i="68"/>
  <c r="P210" i="68"/>
  <c r="N202" i="68"/>
  <c r="P202" i="68"/>
  <c r="N194" i="68"/>
  <c r="P194" i="68"/>
  <c r="N186" i="68"/>
  <c r="P186" i="68"/>
  <c r="N176" i="68"/>
  <c r="P176" i="68"/>
  <c r="N168" i="68"/>
  <c r="P168" i="68"/>
  <c r="N160" i="68"/>
  <c r="P160" i="68"/>
  <c r="N152" i="68"/>
  <c r="P152" i="68"/>
  <c r="N144" i="68"/>
  <c r="P144" i="68"/>
  <c r="N134" i="68"/>
  <c r="P134" i="68"/>
  <c r="N126" i="68"/>
  <c r="P126" i="68"/>
  <c r="N117" i="68"/>
  <c r="P117" i="68"/>
  <c r="N109" i="68"/>
  <c r="P109" i="68"/>
  <c r="N101" i="68"/>
  <c r="P101" i="68"/>
  <c r="N90" i="68"/>
  <c r="P90" i="68"/>
  <c r="N81" i="68"/>
  <c r="P81" i="68"/>
  <c r="N73" i="68"/>
  <c r="P73" i="68"/>
  <c r="N65" i="68"/>
  <c r="P65" i="68"/>
  <c r="N57" i="68"/>
  <c r="P57" i="68"/>
  <c r="N49" i="68"/>
  <c r="P49" i="68"/>
  <c r="N37" i="68"/>
  <c r="P37" i="68"/>
  <c r="N29" i="68"/>
  <c r="P29" i="68"/>
  <c r="N21" i="68"/>
  <c r="P21" i="68"/>
  <c r="N13" i="68"/>
  <c r="P13" i="68"/>
  <c r="N265" i="71"/>
  <c r="P265" i="71"/>
  <c r="N257" i="71"/>
  <c r="P257" i="71"/>
  <c r="N249" i="71"/>
  <c r="P249" i="71"/>
  <c r="N241" i="71"/>
  <c r="P241" i="71"/>
  <c r="N233" i="71"/>
  <c r="P233" i="71"/>
  <c r="N225" i="71"/>
  <c r="P225" i="71"/>
  <c r="N217" i="71"/>
  <c r="P217" i="71"/>
  <c r="N209" i="71"/>
  <c r="P209" i="71"/>
  <c r="N201" i="71"/>
  <c r="P201" i="71"/>
  <c r="N193" i="71"/>
  <c r="P193" i="71"/>
  <c r="N185" i="71"/>
  <c r="P185" i="71"/>
  <c r="N175" i="71"/>
  <c r="P175" i="71"/>
  <c r="N167" i="71"/>
  <c r="P167" i="71"/>
  <c r="N159" i="71"/>
  <c r="P159" i="71"/>
  <c r="N151" i="71"/>
  <c r="P151" i="71"/>
  <c r="N143" i="71"/>
  <c r="P143" i="71"/>
  <c r="N133" i="71"/>
  <c r="P133" i="71"/>
  <c r="N125" i="71"/>
  <c r="P125" i="71"/>
  <c r="N116" i="71"/>
  <c r="P116" i="71"/>
  <c r="N108" i="71"/>
  <c r="P108" i="71"/>
  <c r="N98" i="71"/>
  <c r="P98" i="71"/>
  <c r="N89" i="71"/>
  <c r="P89" i="71"/>
  <c r="N80" i="71"/>
  <c r="P80" i="71"/>
  <c r="N72" i="71"/>
  <c r="P72" i="71"/>
  <c r="N64" i="71"/>
  <c r="P64" i="71"/>
  <c r="N56" i="71"/>
  <c r="P56" i="71"/>
  <c r="N45" i="71"/>
  <c r="P45" i="71"/>
  <c r="N36" i="71"/>
  <c r="P36" i="71"/>
  <c r="N28" i="71"/>
  <c r="P28" i="71"/>
  <c r="N20" i="71"/>
  <c r="P20" i="71"/>
  <c r="N12" i="71"/>
  <c r="P12" i="71"/>
  <c r="N264" i="70"/>
  <c r="P264" i="70"/>
  <c r="N256" i="70"/>
  <c r="P256" i="70"/>
  <c r="N248" i="70"/>
  <c r="P248" i="70"/>
  <c r="N240" i="70"/>
  <c r="P240" i="70"/>
  <c r="N232" i="70"/>
  <c r="P232" i="70"/>
  <c r="N224" i="70"/>
  <c r="P224" i="70"/>
  <c r="N216" i="70"/>
  <c r="P216" i="70"/>
  <c r="N208" i="70"/>
  <c r="P208" i="70"/>
  <c r="N200" i="70"/>
  <c r="P200" i="70"/>
  <c r="N192" i="70"/>
  <c r="P192" i="70"/>
  <c r="N184" i="70"/>
  <c r="P184" i="70"/>
  <c r="N174" i="70"/>
  <c r="P174" i="70"/>
  <c r="N166" i="70"/>
  <c r="P166" i="70"/>
  <c r="N158" i="70"/>
  <c r="P158" i="70"/>
  <c r="N150" i="70"/>
  <c r="P150" i="70"/>
  <c r="N142" i="70"/>
  <c r="P142" i="70"/>
  <c r="N132" i="70"/>
  <c r="P132" i="70"/>
  <c r="N124" i="70"/>
  <c r="P124" i="70"/>
  <c r="N115" i="70"/>
  <c r="P115" i="70"/>
  <c r="N107" i="70"/>
  <c r="P107" i="70"/>
  <c r="N97" i="70"/>
  <c r="P97" i="70"/>
  <c r="N88" i="70"/>
  <c r="P88" i="70"/>
  <c r="N79" i="70"/>
  <c r="P79" i="70"/>
  <c r="N71" i="70"/>
  <c r="P71" i="70"/>
  <c r="N63" i="70"/>
  <c r="P63" i="70"/>
  <c r="N55" i="70"/>
  <c r="P55" i="70"/>
  <c r="N43" i="70"/>
  <c r="P43" i="70"/>
  <c r="N35" i="70"/>
  <c r="P35" i="70"/>
  <c r="N27" i="70"/>
  <c r="P27" i="70"/>
  <c r="N19" i="70"/>
  <c r="P19" i="70"/>
  <c r="N11" i="70"/>
  <c r="P11" i="70"/>
  <c r="N263" i="67"/>
  <c r="P263" i="67"/>
  <c r="N255" i="67"/>
  <c r="P255" i="67"/>
  <c r="N247" i="67"/>
  <c r="P247" i="67"/>
  <c r="N239" i="67"/>
  <c r="P239" i="67"/>
  <c r="N231" i="67"/>
  <c r="P231" i="67"/>
  <c r="N223" i="67"/>
  <c r="P223" i="67"/>
  <c r="N215" i="67"/>
  <c r="P215" i="67"/>
  <c r="N207" i="67"/>
  <c r="P207" i="67"/>
  <c r="N199" i="67"/>
  <c r="P199" i="67"/>
  <c r="N191" i="67"/>
  <c r="P191" i="67"/>
  <c r="N183" i="67"/>
  <c r="P183" i="67"/>
  <c r="N173" i="67"/>
  <c r="P173" i="67"/>
  <c r="N165" i="67"/>
  <c r="P165" i="67"/>
  <c r="N157" i="67"/>
  <c r="P157" i="67"/>
  <c r="N149" i="67"/>
  <c r="P149" i="67"/>
  <c r="N141" i="67"/>
  <c r="P141" i="67"/>
  <c r="N131" i="67"/>
  <c r="P131" i="67"/>
  <c r="N122" i="67"/>
  <c r="P122" i="67"/>
  <c r="N114" i="67"/>
  <c r="P114" i="67"/>
  <c r="N106" i="67"/>
  <c r="P106" i="67"/>
  <c r="N96" i="67"/>
  <c r="P96" i="67"/>
  <c r="N87" i="67"/>
  <c r="P87" i="67"/>
  <c r="N78" i="67"/>
  <c r="P78" i="67"/>
  <c r="N70" i="67"/>
  <c r="P70" i="67"/>
  <c r="N62" i="67"/>
  <c r="P62" i="67"/>
  <c r="N54" i="67"/>
  <c r="P54" i="67"/>
  <c r="N42" i="67"/>
  <c r="P42" i="67"/>
  <c r="N34" i="67"/>
  <c r="P34" i="67"/>
  <c r="N26" i="67"/>
  <c r="P26" i="67"/>
  <c r="N18" i="67"/>
  <c r="P18" i="67"/>
  <c r="N10" i="67"/>
  <c r="P10" i="67"/>
  <c r="N270" i="66"/>
  <c r="P270" i="66"/>
  <c r="N262" i="66"/>
  <c r="P262" i="66"/>
  <c r="N254" i="66"/>
  <c r="P254" i="66"/>
  <c r="N246" i="66"/>
  <c r="P246" i="66"/>
  <c r="N238" i="66"/>
  <c r="P238" i="66"/>
  <c r="N230" i="66"/>
  <c r="P230" i="66"/>
  <c r="N222" i="66"/>
  <c r="P222" i="66"/>
  <c r="N214" i="66"/>
  <c r="P214" i="66"/>
  <c r="N206" i="66"/>
  <c r="P206" i="66"/>
  <c r="N198" i="66"/>
  <c r="P198" i="66"/>
  <c r="N190" i="66"/>
  <c r="P190" i="66"/>
  <c r="N182" i="66"/>
  <c r="P182" i="66"/>
  <c r="N172" i="66"/>
  <c r="P172" i="66"/>
  <c r="N164" i="66"/>
  <c r="P164" i="66"/>
  <c r="N156" i="66"/>
  <c r="P156" i="66"/>
  <c r="N148" i="66"/>
  <c r="P148" i="66"/>
  <c r="N138" i="66"/>
  <c r="P138" i="66"/>
  <c r="N130" i="66"/>
  <c r="P130" i="66"/>
  <c r="N121" i="66"/>
  <c r="P121" i="66"/>
  <c r="N113" i="66"/>
  <c r="P113" i="66"/>
  <c r="N105" i="66"/>
  <c r="P105" i="66"/>
  <c r="N94" i="66"/>
  <c r="P94" i="66"/>
  <c r="N85" i="66"/>
  <c r="P85" i="66"/>
  <c r="N77" i="66"/>
  <c r="P77" i="66"/>
  <c r="N69" i="66"/>
  <c r="P69" i="66"/>
  <c r="N61" i="66"/>
  <c r="P61" i="66"/>
  <c r="N53" i="66"/>
  <c r="P53" i="66"/>
  <c r="N41" i="66"/>
  <c r="P41" i="66"/>
  <c r="N33" i="66"/>
  <c r="P33" i="66"/>
  <c r="N25" i="66"/>
  <c r="P25" i="66"/>
  <c r="N17" i="66"/>
  <c r="P17" i="66"/>
  <c r="N9" i="66"/>
  <c r="P9" i="66"/>
  <c r="N243" i="72"/>
  <c r="P243" i="72"/>
  <c r="N235" i="72"/>
  <c r="P235" i="72"/>
  <c r="N227" i="72"/>
  <c r="P227" i="72"/>
  <c r="N219" i="72"/>
  <c r="P219" i="72"/>
  <c r="N211" i="72"/>
  <c r="P211" i="72"/>
  <c r="N203" i="72"/>
  <c r="P203" i="72"/>
  <c r="N195" i="72"/>
  <c r="P195" i="72"/>
  <c r="N187" i="72"/>
  <c r="P187" i="72"/>
  <c r="N179" i="72"/>
  <c r="P179" i="72"/>
  <c r="N169" i="72"/>
  <c r="P169" i="72"/>
  <c r="N161" i="72"/>
  <c r="P161" i="72"/>
  <c r="N153" i="72"/>
  <c r="P153" i="72"/>
  <c r="N145" i="72"/>
  <c r="P145" i="72"/>
  <c r="N135" i="72"/>
  <c r="P135" i="72"/>
  <c r="N127" i="72"/>
  <c r="P127" i="72"/>
  <c r="N118" i="72"/>
  <c r="P118" i="72"/>
  <c r="N110" i="72"/>
  <c r="P110" i="72"/>
  <c r="N102" i="72"/>
  <c r="P102" i="72"/>
  <c r="N91" i="72"/>
  <c r="P91" i="72"/>
  <c r="N82" i="72"/>
  <c r="P82" i="72"/>
  <c r="N74" i="72"/>
  <c r="P74" i="72"/>
  <c r="N66" i="72"/>
  <c r="P66" i="72"/>
  <c r="N58" i="72"/>
  <c r="P58" i="72"/>
  <c r="N50" i="72"/>
  <c r="P50" i="72"/>
  <c r="N38" i="72"/>
  <c r="P38" i="72"/>
  <c r="N30" i="72"/>
  <c r="P30" i="72"/>
  <c r="N22" i="72"/>
  <c r="P22" i="72"/>
  <c r="N14" i="72"/>
  <c r="P14" i="72"/>
  <c r="N6" i="72"/>
  <c r="P6" i="72"/>
  <c r="N266" i="69"/>
  <c r="P266" i="69"/>
  <c r="N258" i="69"/>
  <c r="P258" i="69"/>
  <c r="N250" i="69"/>
  <c r="P250" i="69"/>
  <c r="N242" i="69"/>
  <c r="P242" i="69"/>
  <c r="N234" i="69"/>
  <c r="P234" i="69"/>
  <c r="N226" i="69"/>
  <c r="P226" i="69"/>
  <c r="N218" i="69"/>
  <c r="P218" i="69"/>
  <c r="N210" i="69"/>
  <c r="P210" i="69"/>
  <c r="N202" i="69"/>
  <c r="P202" i="69"/>
  <c r="N194" i="69"/>
  <c r="P194" i="69"/>
  <c r="N186" i="69"/>
  <c r="P186" i="69"/>
  <c r="N176" i="69"/>
  <c r="P176" i="69"/>
  <c r="N168" i="69"/>
  <c r="P168" i="69"/>
  <c r="N160" i="69"/>
  <c r="P160" i="69"/>
  <c r="N152" i="69"/>
  <c r="P152" i="69"/>
  <c r="N144" i="69"/>
  <c r="P144" i="69"/>
  <c r="N134" i="69"/>
  <c r="P134" i="69"/>
  <c r="N126" i="69"/>
  <c r="P126" i="69"/>
  <c r="N117" i="69"/>
  <c r="P117" i="69"/>
  <c r="N109" i="69"/>
  <c r="P109" i="69"/>
  <c r="N101" i="69"/>
  <c r="P101" i="69"/>
  <c r="N90" i="69"/>
  <c r="P90" i="69"/>
  <c r="N81" i="69"/>
  <c r="P81" i="69"/>
  <c r="N73" i="69"/>
  <c r="P73" i="69"/>
  <c r="N65" i="69"/>
  <c r="P65" i="69"/>
  <c r="N57" i="69"/>
  <c r="P57" i="69"/>
  <c r="N49" i="69"/>
  <c r="P49" i="69"/>
  <c r="N37" i="69"/>
  <c r="P37" i="69"/>
  <c r="N29" i="69"/>
  <c r="P29" i="69"/>
  <c r="N21" i="69"/>
  <c r="P21" i="69"/>
  <c r="N13" i="69"/>
  <c r="P13" i="69"/>
  <c r="N265" i="68"/>
  <c r="P265" i="68"/>
  <c r="N257" i="68"/>
  <c r="P257" i="68"/>
  <c r="N249" i="68"/>
  <c r="P249" i="68"/>
  <c r="N241" i="68"/>
  <c r="P241" i="68"/>
  <c r="N233" i="68"/>
  <c r="P233" i="68"/>
  <c r="N225" i="68"/>
  <c r="P225" i="68"/>
  <c r="N217" i="68"/>
  <c r="P217" i="68"/>
  <c r="N209" i="68"/>
  <c r="P209" i="68"/>
  <c r="N201" i="68"/>
  <c r="P201" i="68"/>
  <c r="N193" i="68"/>
  <c r="P193" i="68"/>
  <c r="N185" i="68"/>
  <c r="P185" i="68"/>
  <c r="N175" i="68"/>
  <c r="P175" i="68"/>
  <c r="N167" i="68"/>
  <c r="P167" i="68"/>
  <c r="N159" i="68"/>
  <c r="P159" i="68"/>
  <c r="N151" i="68"/>
  <c r="P151" i="68"/>
  <c r="N143" i="68"/>
  <c r="P143" i="68"/>
  <c r="N133" i="68"/>
  <c r="P133" i="68"/>
  <c r="N125" i="68"/>
  <c r="P125" i="68"/>
  <c r="N116" i="68"/>
  <c r="P116" i="68"/>
  <c r="N108" i="68"/>
  <c r="P108" i="68"/>
  <c r="N98" i="68"/>
  <c r="P98" i="68"/>
  <c r="N89" i="68"/>
  <c r="P89" i="68"/>
  <c r="N80" i="68"/>
  <c r="P80" i="68"/>
  <c r="N72" i="68"/>
  <c r="P72" i="68"/>
  <c r="N64" i="68"/>
  <c r="P64" i="68"/>
  <c r="N56" i="68"/>
  <c r="P56" i="68"/>
  <c r="N45" i="68"/>
  <c r="P45" i="68"/>
  <c r="N36" i="68"/>
  <c r="P36" i="68"/>
  <c r="N28" i="68"/>
  <c r="P28" i="68"/>
  <c r="N20" i="68"/>
  <c r="P20" i="68"/>
  <c r="N12" i="68"/>
  <c r="P12" i="68"/>
  <c r="N264" i="71"/>
  <c r="P264" i="71"/>
  <c r="N256" i="71"/>
  <c r="P256" i="71"/>
  <c r="N248" i="71"/>
  <c r="P248" i="71"/>
  <c r="N240" i="71"/>
  <c r="P240" i="71"/>
  <c r="N232" i="71"/>
  <c r="P232" i="71"/>
  <c r="N224" i="71"/>
  <c r="P224" i="71"/>
  <c r="N216" i="71"/>
  <c r="P216" i="71"/>
  <c r="N208" i="71"/>
  <c r="P208" i="71"/>
  <c r="N200" i="71"/>
  <c r="P200" i="71"/>
  <c r="N192" i="71"/>
  <c r="P192" i="71"/>
  <c r="N184" i="71"/>
  <c r="P184" i="71"/>
  <c r="N174" i="71"/>
  <c r="P174" i="71"/>
  <c r="N166" i="71"/>
  <c r="P166" i="71"/>
  <c r="N158" i="71"/>
  <c r="P158" i="71"/>
  <c r="N150" i="71"/>
  <c r="P150" i="71"/>
  <c r="N142" i="71"/>
  <c r="P142" i="71"/>
  <c r="N132" i="71"/>
  <c r="P132" i="71"/>
  <c r="N124" i="71"/>
  <c r="P124" i="71"/>
  <c r="N115" i="71"/>
  <c r="P115" i="71"/>
  <c r="N107" i="71"/>
  <c r="P107" i="71"/>
  <c r="N97" i="71"/>
  <c r="P97" i="71"/>
  <c r="N88" i="71"/>
  <c r="P88" i="71"/>
  <c r="N79" i="71"/>
  <c r="P79" i="71"/>
  <c r="N71" i="71"/>
  <c r="P71" i="71"/>
  <c r="N63" i="71"/>
  <c r="P63" i="71"/>
  <c r="N55" i="71"/>
  <c r="P55" i="71"/>
  <c r="N43" i="71"/>
  <c r="P43" i="71"/>
  <c r="N35" i="71"/>
  <c r="P35" i="71"/>
  <c r="N27" i="71"/>
  <c r="P27" i="71"/>
  <c r="N19" i="71"/>
  <c r="P19" i="71"/>
  <c r="N11" i="71"/>
  <c r="P11" i="71"/>
  <c r="N263" i="70"/>
  <c r="P263" i="70"/>
  <c r="N255" i="70"/>
  <c r="P255" i="70"/>
  <c r="N247" i="70"/>
  <c r="P247" i="70"/>
  <c r="N239" i="70"/>
  <c r="P239" i="70"/>
  <c r="N231" i="70"/>
  <c r="P231" i="70"/>
  <c r="N223" i="70"/>
  <c r="P223" i="70"/>
  <c r="N215" i="70"/>
  <c r="P215" i="70"/>
  <c r="N207" i="70"/>
  <c r="P207" i="70"/>
  <c r="N199" i="70"/>
  <c r="P199" i="70"/>
  <c r="N191" i="70"/>
  <c r="P191" i="70"/>
  <c r="N183" i="70"/>
  <c r="P183" i="70"/>
  <c r="N173" i="70"/>
  <c r="P173" i="70"/>
  <c r="N165" i="70"/>
  <c r="P165" i="70"/>
  <c r="N157" i="70"/>
  <c r="P157" i="70"/>
  <c r="N149" i="70"/>
  <c r="P149" i="70"/>
  <c r="N141" i="70"/>
  <c r="P141" i="70"/>
  <c r="N131" i="70"/>
  <c r="P131" i="70"/>
  <c r="N122" i="70"/>
  <c r="P122" i="70"/>
  <c r="N114" i="70"/>
  <c r="P114" i="70"/>
  <c r="N106" i="70"/>
  <c r="P106" i="70"/>
  <c r="N96" i="70"/>
  <c r="P96" i="70"/>
  <c r="N87" i="70"/>
  <c r="P87" i="70"/>
  <c r="N78" i="70"/>
  <c r="P78" i="70"/>
  <c r="N70" i="70"/>
  <c r="P70" i="70"/>
  <c r="N62" i="70"/>
  <c r="P62" i="70"/>
  <c r="N54" i="70"/>
  <c r="P54" i="70"/>
  <c r="N42" i="70"/>
  <c r="P42" i="70"/>
  <c r="N34" i="70"/>
  <c r="P34" i="70"/>
  <c r="N26" i="70"/>
  <c r="P26" i="70"/>
  <c r="N18" i="70"/>
  <c r="P18" i="70"/>
  <c r="N10" i="70"/>
  <c r="P10" i="70"/>
  <c r="N270" i="67"/>
  <c r="P270" i="67"/>
  <c r="N262" i="67"/>
  <c r="P262" i="67"/>
  <c r="N254" i="67"/>
  <c r="P254" i="67"/>
  <c r="N246" i="67"/>
  <c r="P246" i="67"/>
  <c r="N238" i="67"/>
  <c r="P238" i="67"/>
  <c r="N230" i="67"/>
  <c r="P230" i="67"/>
  <c r="N222" i="67"/>
  <c r="P222" i="67"/>
  <c r="N214" i="67"/>
  <c r="P214" i="67"/>
  <c r="N206" i="67"/>
  <c r="P206" i="67"/>
  <c r="N198" i="67"/>
  <c r="P198" i="67"/>
  <c r="N190" i="67"/>
  <c r="P190" i="67"/>
  <c r="N182" i="67"/>
  <c r="P182" i="67"/>
  <c r="N172" i="67"/>
  <c r="P172" i="67"/>
  <c r="N164" i="67"/>
  <c r="P164" i="67"/>
  <c r="N156" i="67"/>
  <c r="P156" i="67"/>
  <c r="N148" i="67"/>
  <c r="P148" i="67"/>
  <c r="N138" i="67"/>
  <c r="P138" i="67"/>
  <c r="N130" i="67"/>
  <c r="P130" i="67"/>
  <c r="N121" i="67"/>
  <c r="P121" i="67"/>
  <c r="N113" i="67"/>
  <c r="P113" i="67"/>
  <c r="N105" i="67"/>
  <c r="P105" i="67"/>
  <c r="N94" i="67"/>
  <c r="P94" i="67"/>
  <c r="N85" i="67"/>
  <c r="P85" i="67"/>
  <c r="N77" i="67"/>
  <c r="P77" i="67"/>
  <c r="N69" i="67"/>
  <c r="P69" i="67"/>
  <c r="N61" i="67"/>
  <c r="P61" i="67"/>
  <c r="N53" i="67"/>
  <c r="P53" i="67"/>
  <c r="N41" i="67"/>
  <c r="P41" i="67"/>
  <c r="N33" i="67"/>
  <c r="P33" i="67"/>
  <c r="N25" i="67"/>
  <c r="P25" i="67"/>
  <c r="N17" i="67"/>
  <c r="P17" i="67"/>
  <c r="N9" i="67"/>
  <c r="P9" i="67"/>
  <c r="N269" i="66"/>
  <c r="P269" i="66"/>
  <c r="N261" i="66"/>
  <c r="P261" i="66"/>
  <c r="N253" i="66"/>
  <c r="P253" i="66"/>
  <c r="N245" i="66"/>
  <c r="P245" i="66"/>
  <c r="N237" i="66"/>
  <c r="P237" i="66"/>
  <c r="N229" i="66"/>
  <c r="P229" i="66"/>
  <c r="N221" i="66"/>
  <c r="P221" i="66"/>
  <c r="N213" i="66"/>
  <c r="P213" i="66"/>
  <c r="N205" i="66"/>
  <c r="P205" i="66"/>
  <c r="N197" i="66"/>
  <c r="P197" i="66"/>
  <c r="N189" i="66"/>
  <c r="P189" i="66"/>
  <c r="N181" i="66"/>
  <c r="P181" i="66"/>
  <c r="N171" i="66"/>
  <c r="P171" i="66"/>
  <c r="N163" i="66"/>
  <c r="P163" i="66"/>
  <c r="N155" i="66"/>
  <c r="P155" i="66"/>
  <c r="N147" i="66"/>
  <c r="P147" i="66"/>
  <c r="N137" i="66"/>
  <c r="P137" i="66"/>
  <c r="N129" i="66"/>
  <c r="P129" i="66"/>
  <c r="N120" i="66"/>
  <c r="P120" i="66"/>
  <c r="N112" i="66"/>
  <c r="P112" i="66"/>
  <c r="N104" i="66"/>
  <c r="P104" i="66"/>
  <c r="N93" i="66"/>
  <c r="P93" i="66"/>
  <c r="N84" i="66"/>
  <c r="P84" i="66"/>
  <c r="N76" i="66"/>
  <c r="P76" i="66"/>
  <c r="N68" i="66"/>
  <c r="P68" i="66"/>
  <c r="N60" i="66"/>
  <c r="P60" i="66"/>
  <c r="N52" i="66"/>
  <c r="P52" i="66"/>
  <c r="N40" i="66"/>
  <c r="P40" i="66"/>
  <c r="N32" i="66"/>
  <c r="P32" i="66"/>
  <c r="N24" i="66"/>
  <c r="P24" i="66"/>
  <c r="N16" i="66"/>
  <c r="P16" i="66"/>
  <c r="N8" i="66"/>
  <c r="P8" i="66"/>
  <c r="N242" i="72"/>
  <c r="P242" i="72"/>
  <c r="N234" i="72"/>
  <c r="P234" i="72"/>
  <c r="N226" i="72"/>
  <c r="P226" i="72"/>
  <c r="N218" i="72"/>
  <c r="P218" i="72"/>
  <c r="N210" i="72"/>
  <c r="P210" i="72"/>
  <c r="N202" i="72"/>
  <c r="P202" i="72"/>
  <c r="N194" i="72"/>
  <c r="P194" i="72"/>
  <c r="N186" i="72"/>
  <c r="P186" i="72"/>
  <c r="N176" i="72"/>
  <c r="P176" i="72"/>
  <c r="N168" i="72"/>
  <c r="P168" i="72"/>
  <c r="N160" i="72"/>
  <c r="P160" i="72"/>
  <c r="N152" i="72"/>
  <c r="P152" i="72"/>
  <c r="N144" i="72"/>
  <c r="P144" i="72"/>
  <c r="N134" i="72"/>
  <c r="P134" i="72"/>
  <c r="N126" i="72"/>
  <c r="P126" i="72"/>
  <c r="N117" i="72"/>
  <c r="P117" i="72"/>
  <c r="N109" i="72"/>
  <c r="P109" i="72"/>
  <c r="N101" i="72"/>
  <c r="P101" i="72"/>
  <c r="N90" i="72"/>
  <c r="P90" i="72"/>
  <c r="N81" i="72"/>
  <c r="P81" i="72"/>
  <c r="N73" i="72"/>
  <c r="P73" i="72"/>
  <c r="N65" i="72"/>
  <c r="P65" i="72"/>
  <c r="N57" i="72"/>
  <c r="P57" i="72"/>
  <c r="N49" i="72"/>
  <c r="P49" i="72"/>
  <c r="N37" i="72"/>
  <c r="P37" i="72"/>
  <c r="N29" i="72"/>
  <c r="P29" i="72"/>
  <c r="N21" i="72"/>
  <c r="P21" i="72"/>
  <c r="N13" i="72"/>
  <c r="P13" i="72"/>
  <c r="N265" i="69"/>
  <c r="P265" i="69"/>
  <c r="N257" i="69"/>
  <c r="P257" i="69"/>
  <c r="N249" i="69"/>
  <c r="P249" i="69"/>
  <c r="N241" i="69"/>
  <c r="P241" i="69"/>
  <c r="N233" i="69"/>
  <c r="P233" i="69"/>
  <c r="N225" i="69"/>
  <c r="P225" i="69"/>
  <c r="N217" i="69"/>
  <c r="P217" i="69"/>
  <c r="N209" i="69"/>
  <c r="P209" i="69"/>
  <c r="N201" i="69"/>
  <c r="P201" i="69"/>
  <c r="N193" i="69"/>
  <c r="P193" i="69"/>
  <c r="N185" i="69"/>
  <c r="P185" i="69"/>
  <c r="N175" i="69"/>
  <c r="P175" i="69"/>
  <c r="N167" i="69"/>
  <c r="P167" i="69"/>
  <c r="N159" i="69"/>
  <c r="P159" i="69"/>
  <c r="N151" i="69"/>
  <c r="P151" i="69"/>
  <c r="N143" i="69"/>
  <c r="P143" i="69"/>
  <c r="N133" i="69"/>
  <c r="P133" i="69"/>
  <c r="N125" i="69"/>
  <c r="P125" i="69"/>
  <c r="N116" i="69"/>
  <c r="P116" i="69"/>
  <c r="N108" i="69"/>
  <c r="P108" i="69"/>
  <c r="N98" i="69"/>
  <c r="P98" i="69"/>
  <c r="N89" i="69"/>
  <c r="P89" i="69"/>
  <c r="N80" i="69"/>
  <c r="P80" i="69"/>
  <c r="N72" i="69"/>
  <c r="P72" i="69"/>
  <c r="N64" i="69"/>
  <c r="P64" i="69"/>
  <c r="N56" i="69"/>
  <c r="P56" i="69"/>
  <c r="N45" i="69"/>
  <c r="P45" i="69"/>
  <c r="N36" i="69"/>
  <c r="P36" i="69"/>
  <c r="N28" i="69"/>
  <c r="P28" i="69"/>
  <c r="N20" i="69"/>
  <c r="P20" i="69"/>
  <c r="N12" i="69"/>
  <c r="P12" i="69"/>
  <c r="N264" i="68"/>
  <c r="P264" i="68"/>
  <c r="N256" i="68"/>
  <c r="P256" i="68"/>
  <c r="N248" i="68"/>
  <c r="P248" i="68"/>
  <c r="N240" i="68"/>
  <c r="P240" i="68"/>
  <c r="N232" i="68"/>
  <c r="P232" i="68"/>
  <c r="N224" i="68"/>
  <c r="P224" i="68"/>
  <c r="N216" i="68"/>
  <c r="P216" i="68"/>
  <c r="N208" i="68"/>
  <c r="P208" i="68"/>
  <c r="N200" i="68"/>
  <c r="P200" i="68"/>
  <c r="N192" i="68"/>
  <c r="P192" i="68"/>
  <c r="N184" i="68"/>
  <c r="P184" i="68"/>
  <c r="N174" i="68"/>
  <c r="P174" i="68"/>
  <c r="N166" i="68"/>
  <c r="P166" i="68"/>
  <c r="N158" i="68"/>
  <c r="P158" i="68"/>
  <c r="N150" i="68"/>
  <c r="P150" i="68"/>
  <c r="N142" i="68"/>
  <c r="P142" i="68"/>
  <c r="N132" i="68"/>
  <c r="P132" i="68"/>
  <c r="N124" i="68"/>
  <c r="P124" i="68"/>
  <c r="N115" i="68"/>
  <c r="P115" i="68"/>
  <c r="N107" i="68"/>
  <c r="P107" i="68"/>
  <c r="N97" i="68"/>
  <c r="P97" i="68"/>
  <c r="N88" i="68"/>
  <c r="P88" i="68"/>
  <c r="N79" i="68"/>
  <c r="P79" i="68"/>
  <c r="N71" i="68"/>
  <c r="P71" i="68"/>
  <c r="N63" i="68"/>
  <c r="P63" i="68"/>
  <c r="N55" i="68"/>
  <c r="P55" i="68"/>
  <c r="N43" i="68"/>
  <c r="P43" i="68"/>
  <c r="N35" i="68"/>
  <c r="P35" i="68"/>
  <c r="N27" i="68"/>
  <c r="P27" i="68"/>
  <c r="N19" i="68"/>
  <c r="P19" i="68"/>
  <c r="N11" i="68"/>
  <c r="P11" i="68"/>
  <c r="N263" i="71"/>
  <c r="P263" i="71"/>
  <c r="N255" i="71"/>
  <c r="P255" i="71"/>
  <c r="N247" i="71"/>
  <c r="P247" i="71"/>
  <c r="N239" i="71"/>
  <c r="P239" i="71"/>
  <c r="N231" i="71"/>
  <c r="P231" i="71"/>
  <c r="N223" i="71"/>
  <c r="P223" i="71"/>
  <c r="N215" i="71"/>
  <c r="P215" i="71"/>
  <c r="N207" i="71"/>
  <c r="P207" i="71"/>
  <c r="N199" i="71"/>
  <c r="P199" i="71"/>
  <c r="N191" i="71"/>
  <c r="P191" i="71"/>
  <c r="N183" i="71"/>
  <c r="P183" i="71"/>
  <c r="N173" i="71"/>
  <c r="P173" i="71"/>
  <c r="N165" i="71"/>
  <c r="P165" i="71"/>
  <c r="N157" i="71"/>
  <c r="P157" i="71"/>
  <c r="N149" i="71"/>
  <c r="P149" i="71"/>
  <c r="N141" i="71"/>
  <c r="P141" i="71"/>
  <c r="N131" i="71"/>
  <c r="P131" i="71"/>
  <c r="N122" i="71"/>
  <c r="P122" i="71"/>
  <c r="N114" i="71"/>
  <c r="P114" i="71"/>
  <c r="N106" i="71"/>
  <c r="P106" i="71"/>
  <c r="N96" i="71"/>
  <c r="P96" i="71"/>
  <c r="N87" i="71"/>
  <c r="P87" i="71"/>
  <c r="N78" i="71"/>
  <c r="P78" i="71"/>
  <c r="N70" i="71"/>
  <c r="P70" i="71"/>
  <c r="N62" i="71"/>
  <c r="P62" i="71"/>
  <c r="N54" i="71"/>
  <c r="P54" i="71"/>
  <c r="N42" i="71"/>
  <c r="P42" i="71"/>
  <c r="N34" i="71"/>
  <c r="P34" i="71"/>
  <c r="N26" i="71"/>
  <c r="P26" i="71"/>
  <c r="N18" i="71"/>
  <c r="P18" i="71"/>
  <c r="N10" i="71"/>
  <c r="P10" i="71"/>
  <c r="N270" i="70"/>
  <c r="P270" i="70"/>
  <c r="N262" i="70"/>
  <c r="P262" i="70"/>
  <c r="N254" i="70"/>
  <c r="P254" i="70"/>
  <c r="N246" i="70"/>
  <c r="P246" i="70"/>
  <c r="N238" i="70"/>
  <c r="P238" i="70"/>
  <c r="N230" i="70"/>
  <c r="P230" i="70"/>
  <c r="N222" i="70"/>
  <c r="P222" i="70"/>
  <c r="N214" i="70"/>
  <c r="P214" i="70"/>
  <c r="N206" i="70"/>
  <c r="P206" i="70"/>
  <c r="N198" i="70"/>
  <c r="P198" i="70"/>
  <c r="N190" i="70"/>
  <c r="P190" i="70"/>
  <c r="N182" i="70"/>
  <c r="P182" i="70"/>
  <c r="N172" i="70"/>
  <c r="P172" i="70"/>
  <c r="N164" i="70"/>
  <c r="P164" i="70"/>
  <c r="N156" i="70"/>
  <c r="P156" i="70"/>
  <c r="N148" i="70"/>
  <c r="P148" i="70"/>
  <c r="N138" i="70"/>
  <c r="P138" i="70"/>
  <c r="N130" i="70"/>
  <c r="P130" i="70"/>
  <c r="N121" i="70"/>
  <c r="P121" i="70"/>
  <c r="N113" i="70"/>
  <c r="P113" i="70"/>
  <c r="N105" i="70"/>
  <c r="P105" i="70"/>
  <c r="N94" i="70"/>
  <c r="P94" i="70"/>
  <c r="N85" i="70"/>
  <c r="P85" i="70"/>
  <c r="N77" i="70"/>
  <c r="P77" i="70"/>
  <c r="N69" i="70"/>
  <c r="P69" i="70"/>
  <c r="N61" i="70"/>
  <c r="P61" i="70"/>
  <c r="N53" i="70"/>
  <c r="P53" i="70"/>
  <c r="N41" i="70"/>
  <c r="P41" i="70"/>
  <c r="N33" i="70"/>
  <c r="P33" i="70"/>
  <c r="N25" i="70"/>
  <c r="P25" i="70"/>
  <c r="N17" i="70"/>
  <c r="P17" i="70"/>
  <c r="N9" i="70"/>
  <c r="P9" i="70"/>
  <c r="N269" i="67"/>
  <c r="P269" i="67"/>
  <c r="N261" i="67"/>
  <c r="P261" i="67"/>
  <c r="N253" i="67"/>
  <c r="P253" i="67"/>
  <c r="N245" i="67"/>
  <c r="P245" i="67"/>
  <c r="N237" i="67"/>
  <c r="P237" i="67"/>
  <c r="N229" i="67"/>
  <c r="P229" i="67"/>
  <c r="N221" i="67"/>
  <c r="P221" i="67"/>
  <c r="N213" i="67"/>
  <c r="P213" i="67"/>
  <c r="N205" i="67"/>
  <c r="P205" i="67"/>
  <c r="N197" i="67"/>
  <c r="P197" i="67"/>
  <c r="N189" i="67"/>
  <c r="P189" i="67"/>
  <c r="N181" i="67"/>
  <c r="P181" i="67"/>
  <c r="N171" i="67"/>
  <c r="P171" i="67"/>
  <c r="N163" i="67"/>
  <c r="P163" i="67"/>
  <c r="N155" i="67"/>
  <c r="P155" i="67"/>
  <c r="N147" i="67"/>
  <c r="P147" i="67"/>
  <c r="N137" i="67"/>
  <c r="P137" i="67"/>
  <c r="N129" i="67"/>
  <c r="P129" i="67"/>
  <c r="N120" i="67"/>
  <c r="P120" i="67"/>
  <c r="N112" i="67"/>
  <c r="P112" i="67"/>
  <c r="N104" i="67"/>
  <c r="P104" i="67"/>
  <c r="N93" i="67"/>
  <c r="P93" i="67"/>
  <c r="N84" i="67"/>
  <c r="P84" i="67"/>
  <c r="N76" i="67"/>
  <c r="P76" i="67"/>
  <c r="N68" i="67"/>
  <c r="P68" i="67"/>
  <c r="N60" i="67"/>
  <c r="P60" i="67"/>
  <c r="N52" i="67"/>
  <c r="P52" i="67"/>
  <c r="N40" i="67"/>
  <c r="P40" i="67"/>
  <c r="N32" i="67"/>
  <c r="P32" i="67"/>
  <c r="N24" i="67"/>
  <c r="P24" i="67"/>
  <c r="N16" i="67"/>
  <c r="P16" i="67"/>
  <c r="N8" i="67"/>
  <c r="P8" i="67"/>
  <c r="N268" i="66"/>
  <c r="P268" i="66"/>
  <c r="N260" i="66"/>
  <c r="P260" i="66"/>
  <c r="N252" i="66"/>
  <c r="P252" i="66"/>
  <c r="N244" i="66"/>
  <c r="P244" i="66"/>
  <c r="N236" i="66"/>
  <c r="P236" i="66"/>
  <c r="N228" i="66"/>
  <c r="P228" i="66"/>
  <c r="N220" i="66"/>
  <c r="P220" i="66"/>
  <c r="N212" i="66"/>
  <c r="P212" i="66"/>
  <c r="N204" i="66"/>
  <c r="P204" i="66"/>
  <c r="N196" i="66"/>
  <c r="P196" i="66"/>
  <c r="N188" i="66"/>
  <c r="P188" i="66"/>
  <c r="N180" i="66"/>
  <c r="P180" i="66"/>
  <c r="N170" i="66"/>
  <c r="P170" i="66"/>
  <c r="N162" i="66"/>
  <c r="P162" i="66"/>
  <c r="N154" i="66"/>
  <c r="P154" i="66"/>
  <c r="N146" i="66"/>
  <c r="P146" i="66"/>
  <c r="N136" i="66"/>
  <c r="P136" i="66"/>
  <c r="N128" i="66"/>
  <c r="P128" i="66"/>
  <c r="N119" i="66"/>
  <c r="P119" i="66"/>
  <c r="N111" i="66"/>
  <c r="P111" i="66"/>
  <c r="N103" i="66"/>
  <c r="P103" i="66"/>
  <c r="N92" i="66"/>
  <c r="P92" i="66"/>
  <c r="N83" i="66"/>
  <c r="P83" i="66"/>
  <c r="N75" i="66"/>
  <c r="P75" i="66"/>
  <c r="N67" i="66"/>
  <c r="P67" i="66"/>
  <c r="N59" i="66"/>
  <c r="P59" i="66"/>
  <c r="N51" i="66"/>
  <c r="P51" i="66"/>
  <c r="N39" i="66"/>
  <c r="P39" i="66"/>
  <c r="N31" i="66"/>
  <c r="P31" i="66"/>
  <c r="N23" i="66"/>
  <c r="P23" i="66"/>
  <c r="N15" i="66"/>
  <c r="P15" i="66"/>
  <c r="N7" i="66"/>
  <c r="P7" i="66"/>
  <c r="N241" i="72"/>
  <c r="P241" i="72"/>
  <c r="N233" i="72"/>
  <c r="P233" i="72"/>
  <c r="N225" i="72"/>
  <c r="P225" i="72"/>
  <c r="N217" i="72"/>
  <c r="P217" i="72"/>
  <c r="N209" i="72"/>
  <c r="P209" i="72"/>
  <c r="N201" i="72"/>
  <c r="P201" i="72"/>
  <c r="N193" i="72"/>
  <c r="P193" i="72"/>
  <c r="N185" i="72"/>
  <c r="P185" i="72"/>
  <c r="N175" i="72"/>
  <c r="P175" i="72"/>
  <c r="N167" i="72"/>
  <c r="P167" i="72"/>
  <c r="N159" i="72"/>
  <c r="P159" i="72"/>
  <c r="N151" i="72"/>
  <c r="P151" i="72"/>
  <c r="N143" i="72"/>
  <c r="P143" i="72"/>
  <c r="N133" i="72"/>
  <c r="P133" i="72"/>
  <c r="N125" i="72"/>
  <c r="P125" i="72"/>
  <c r="N116" i="72"/>
  <c r="P116" i="72"/>
  <c r="N108" i="72"/>
  <c r="P108" i="72"/>
  <c r="N98" i="72"/>
  <c r="P98" i="72"/>
  <c r="N89" i="72"/>
  <c r="P89" i="72"/>
  <c r="N80" i="72"/>
  <c r="P80" i="72"/>
  <c r="N72" i="72"/>
  <c r="P72" i="72"/>
  <c r="N64" i="72"/>
  <c r="P64" i="72"/>
  <c r="N56" i="72"/>
  <c r="P56" i="72"/>
  <c r="N45" i="72"/>
  <c r="P45" i="72"/>
  <c r="N36" i="72"/>
  <c r="P36" i="72"/>
  <c r="N28" i="72"/>
  <c r="P28" i="72"/>
  <c r="N20" i="72"/>
  <c r="P20" i="72"/>
  <c r="N12" i="72"/>
  <c r="P12" i="72"/>
  <c r="N264" i="69"/>
  <c r="P264" i="69"/>
  <c r="N256" i="69"/>
  <c r="P256" i="69"/>
  <c r="N248" i="69"/>
  <c r="P248" i="69"/>
  <c r="N240" i="69"/>
  <c r="P240" i="69"/>
  <c r="N232" i="69"/>
  <c r="P232" i="69"/>
  <c r="N224" i="69"/>
  <c r="P224" i="69"/>
  <c r="N216" i="69"/>
  <c r="P216" i="69"/>
  <c r="N208" i="69"/>
  <c r="P208" i="69"/>
  <c r="N200" i="69"/>
  <c r="P200" i="69"/>
  <c r="N192" i="69"/>
  <c r="P192" i="69"/>
  <c r="N184" i="69"/>
  <c r="P184" i="69"/>
  <c r="N174" i="69"/>
  <c r="P174" i="69"/>
  <c r="N166" i="69"/>
  <c r="P166" i="69"/>
  <c r="N158" i="69"/>
  <c r="P158" i="69"/>
  <c r="N150" i="69"/>
  <c r="P150" i="69"/>
  <c r="N142" i="69"/>
  <c r="P142" i="69"/>
  <c r="N132" i="69"/>
  <c r="P132" i="69"/>
  <c r="N124" i="69"/>
  <c r="P124" i="69"/>
  <c r="N115" i="69"/>
  <c r="P115" i="69"/>
  <c r="N107" i="69"/>
  <c r="P107" i="69"/>
  <c r="N97" i="69"/>
  <c r="P97" i="69"/>
  <c r="N88" i="69"/>
  <c r="P88" i="69"/>
  <c r="N79" i="69"/>
  <c r="P79" i="69"/>
  <c r="N71" i="69"/>
  <c r="P71" i="69"/>
  <c r="N63" i="69"/>
  <c r="P63" i="69"/>
  <c r="N55" i="69"/>
  <c r="P55" i="69"/>
  <c r="N43" i="69"/>
  <c r="P43" i="69"/>
  <c r="N35" i="69"/>
  <c r="P35" i="69"/>
  <c r="N27" i="69"/>
  <c r="P27" i="69"/>
  <c r="N19" i="69"/>
  <c r="P19" i="69"/>
  <c r="N11" i="69"/>
  <c r="P11" i="69"/>
  <c r="N263" i="68"/>
  <c r="P263" i="68"/>
  <c r="N255" i="68"/>
  <c r="P255" i="68"/>
  <c r="N247" i="68"/>
  <c r="P247" i="68"/>
  <c r="N239" i="68"/>
  <c r="P239" i="68"/>
  <c r="N231" i="68"/>
  <c r="P231" i="68"/>
  <c r="N223" i="68"/>
  <c r="P223" i="68"/>
  <c r="N215" i="68"/>
  <c r="P215" i="68"/>
  <c r="N207" i="68"/>
  <c r="P207" i="68"/>
  <c r="N199" i="68"/>
  <c r="P199" i="68"/>
  <c r="N191" i="68"/>
  <c r="P191" i="68"/>
  <c r="N183" i="68"/>
  <c r="P183" i="68"/>
  <c r="N173" i="68"/>
  <c r="P173" i="68"/>
  <c r="N165" i="68"/>
  <c r="P165" i="68"/>
  <c r="N157" i="68"/>
  <c r="P157" i="68"/>
  <c r="N149" i="68"/>
  <c r="P149" i="68"/>
  <c r="N141" i="68"/>
  <c r="P141" i="68"/>
  <c r="N131" i="68"/>
  <c r="P131" i="68"/>
  <c r="N122" i="68"/>
  <c r="P122" i="68"/>
  <c r="N114" i="68"/>
  <c r="P114" i="68"/>
  <c r="N106" i="68"/>
  <c r="P106" i="68"/>
  <c r="N96" i="68"/>
  <c r="P96" i="68"/>
  <c r="N87" i="68"/>
  <c r="P87" i="68"/>
  <c r="N78" i="68"/>
  <c r="P78" i="68"/>
  <c r="N70" i="68"/>
  <c r="P70" i="68"/>
  <c r="N62" i="68"/>
  <c r="P62" i="68"/>
  <c r="N54" i="68"/>
  <c r="P54" i="68"/>
  <c r="N42" i="68"/>
  <c r="P42" i="68"/>
  <c r="N34" i="68"/>
  <c r="P34" i="68"/>
  <c r="N26" i="68"/>
  <c r="P26" i="68"/>
  <c r="N18" i="68"/>
  <c r="P18" i="68"/>
  <c r="N10" i="68"/>
  <c r="P10" i="68"/>
  <c r="N270" i="71"/>
  <c r="P270" i="71"/>
  <c r="N262" i="71"/>
  <c r="P262" i="71"/>
  <c r="N254" i="71"/>
  <c r="P254" i="71"/>
  <c r="N246" i="71"/>
  <c r="P246" i="71"/>
  <c r="N238" i="71"/>
  <c r="P238" i="71"/>
  <c r="N230" i="71"/>
  <c r="P230" i="71"/>
  <c r="N222" i="71"/>
  <c r="P222" i="71"/>
  <c r="N214" i="71"/>
  <c r="P214" i="71"/>
  <c r="N206" i="71"/>
  <c r="P206" i="71"/>
  <c r="N198" i="71"/>
  <c r="P198" i="71"/>
  <c r="N190" i="71"/>
  <c r="P190" i="71"/>
  <c r="N182" i="71"/>
  <c r="P182" i="71"/>
  <c r="N172" i="71"/>
  <c r="P172" i="71"/>
  <c r="N164" i="71"/>
  <c r="P164" i="71"/>
  <c r="N156" i="71"/>
  <c r="P156" i="71"/>
  <c r="N148" i="71"/>
  <c r="P148" i="71"/>
  <c r="N138" i="71"/>
  <c r="P138" i="71"/>
  <c r="N130" i="71"/>
  <c r="P130" i="71"/>
  <c r="N121" i="71"/>
  <c r="P121" i="71"/>
  <c r="N113" i="71"/>
  <c r="P113" i="71"/>
  <c r="N105" i="71"/>
  <c r="P105" i="71"/>
  <c r="N94" i="71"/>
  <c r="P94" i="71"/>
  <c r="N85" i="71"/>
  <c r="P85" i="71"/>
  <c r="N77" i="71"/>
  <c r="P77" i="71"/>
  <c r="N69" i="71"/>
  <c r="P69" i="71"/>
  <c r="N61" i="71"/>
  <c r="P61" i="71"/>
  <c r="N53" i="71"/>
  <c r="P53" i="71"/>
  <c r="N41" i="71"/>
  <c r="P41" i="71"/>
  <c r="N33" i="71"/>
  <c r="P33" i="71"/>
  <c r="N25" i="71"/>
  <c r="P25" i="71"/>
  <c r="N17" i="71"/>
  <c r="P17" i="71"/>
  <c r="N9" i="71"/>
  <c r="P9" i="71"/>
  <c r="N269" i="70"/>
  <c r="P269" i="70"/>
  <c r="N261" i="70"/>
  <c r="P261" i="70"/>
  <c r="N253" i="70"/>
  <c r="P253" i="70"/>
  <c r="N245" i="70"/>
  <c r="P245" i="70"/>
  <c r="N237" i="70"/>
  <c r="P237" i="70"/>
  <c r="N229" i="70"/>
  <c r="P229" i="70"/>
  <c r="N221" i="70"/>
  <c r="P221" i="70"/>
  <c r="N213" i="70"/>
  <c r="P213" i="70"/>
  <c r="N205" i="70"/>
  <c r="P205" i="70"/>
  <c r="N197" i="70"/>
  <c r="P197" i="70"/>
  <c r="N189" i="70"/>
  <c r="P189" i="70"/>
  <c r="N181" i="70"/>
  <c r="P181" i="70"/>
  <c r="N171" i="70"/>
  <c r="P171" i="70"/>
  <c r="N163" i="70"/>
  <c r="P163" i="70"/>
  <c r="N155" i="70"/>
  <c r="P155" i="70"/>
  <c r="N147" i="70"/>
  <c r="P147" i="70"/>
  <c r="N137" i="70"/>
  <c r="P137" i="70"/>
  <c r="N129" i="70"/>
  <c r="P129" i="70"/>
  <c r="N120" i="70"/>
  <c r="P120" i="70"/>
  <c r="N112" i="70"/>
  <c r="P112" i="70"/>
  <c r="N104" i="70"/>
  <c r="P104" i="70"/>
  <c r="N93" i="70"/>
  <c r="P93" i="70"/>
  <c r="N84" i="70"/>
  <c r="P84" i="70"/>
  <c r="N76" i="70"/>
  <c r="P76" i="70"/>
  <c r="N68" i="70"/>
  <c r="P68" i="70"/>
  <c r="N60" i="70"/>
  <c r="P60" i="70"/>
  <c r="N52" i="70"/>
  <c r="P52" i="70"/>
  <c r="N40" i="70"/>
  <c r="P40" i="70"/>
  <c r="N32" i="70"/>
  <c r="P32" i="70"/>
  <c r="N24" i="70"/>
  <c r="P24" i="70"/>
  <c r="N16" i="70"/>
  <c r="P16" i="70"/>
  <c r="N8" i="70"/>
  <c r="P8" i="70"/>
  <c r="N268" i="67"/>
  <c r="P268" i="67"/>
  <c r="N260" i="67"/>
  <c r="P260" i="67"/>
  <c r="N252" i="67"/>
  <c r="P252" i="67"/>
  <c r="N244" i="67"/>
  <c r="P244" i="67"/>
  <c r="N236" i="67"/>
  <c r="P236" i="67"/>
  <c r="N228" i="67"/>
  <c r="P228" i="67"/>
  <c r="N220" i="67"/>
  <c r="P220" i="67"/>
  <c r="N212" i="67"/>
  <c r="P212" i="67"/>
  <c r="N204" i="67"/>
  <c r="P204" i="67"/>
  <c r="N196" i="67"/>
  <c r="P196" i="67"/>
  <c r="N188" i="67"/>
  <c r="P188" i="67"/>
  <c r="N180" i="67"/>
  <c r="P180" i="67"/>
  <c r="N170" i="67"/>
  <c r="P170" i="67"/>
  <c r="N162" i="67"/>
  <c r="P162" i="67"/>
  <c r="N154" i="67"/>
  <c r="P154" i="67"/>
  <c r="N146" i="67"/>
  <c r="P146" i="67"/>
  <c r="N136" i="67"/>
  <c r="P136" i="67"/>
  <c r="N128" i="67"/>
  <c r="P128" i="67"/>
  <c r="N119" i="67"/>
  <c r="P119" i="67"/>
  <c r="N111" i="67"/>
  <c r="P111" i="67"/>
  <c r="N103" i="67"/>
  <c r="P103" i="67"/>
  <c r="N92" i="67"/>
  <c r="P92" i="67"/>
  <c r="N83" i="67"/>
  <c r="P83" i="67"/>
  <c r="N75" i="67"/>
  <c r="P75" i="67"/>
  <c r="N67" i="67"/>
  <c r="P67" i="67"/>
  <c r="N59" i="67"/>
  <c r="P59" i="67"/>
  <c r="N51" i="67"/>
  <c r="P51" i="67"/>
  <c r="N39" i="67"/>
  <c r="P39" i="67"/>
  <c r="N31" i="67"/>
  <c r="P31" i="67"/>
  <c r="N23" i="67"/>
  <c r="P23" i="67"/>
  <c r="N15" i="67"/>
  <c r="P15" i="67"/>
  <c r="N7" i="67"/>
  <c r="P7" i="67"/>
  <c r="N267" i="66"/>
  <c r="P267" i="66"/>
  <c r="N259" i="66"/>
  <c r="P259" i="66"/>
  <c r="N251" i="66"/>
  <c r="P251" i="66"/>
  <c r="N243" i="66"/>
  <c r="P243" i="66"/>
  <c r="N235" i="66"/>
  <c r="P235" i="66"/>
  <c r="N227" i="66"/>
  <c r="P227" i="66"/>
  <c r="N219" i="66"/>
  <c r="P219" i="66"/>
  <c r="N211" i="66"/>
  <c r="P211" i="66"/>
  <c r="N203" i="66"/>
  <c r="P203" i="66"/>
  <c r="N195" i="66"/>
  <c r="P195" i="66"/>
  <c r="N187" i="66"/>
  <c r="P187" i="66"/>
  <c r="N179" i="66"/>
  <c r="P179" i="66"/>
  <c r="N169" i="66"/>
  <c r="P169" i="66"/>
  <c r="N161" i="66"/>
  <c r="P161" i="66"/>
  <c r="N153" i="66"/>
  <c r="P153" i="66"/>
  <c r="N145" i="66"/>
  <c r="P145" i="66"/>
  <c r="N135" i="66"/>
  <c r="P135" i="66"/>
  <c r="N127" i="66"/>
  <c r="P127" i="66"/>
  <c r="N118" i="66"/>
  <c r="P118" i="66"/>
  <c r="N110" i="66"/>
  <c r="P110" i="66"/>
  <c r="N102" i="66"/>
  <c r="P102" i="66"/>
  <c r="N91" i="66"/>
  <c r="P91" i="66"/>
  <c r="N82" i="66"/>
  <c r="P82" i="66"/>
  <c r="N74" i="66"/>
  <c r="P74" i="66"/>
  <c r="N66" i="66"/>
  <c r="P66" i="66"/>
  <c r="N58" i="66"/>
  <c r="P58" i="66"/>
  <c r="N50" i="66"/>
  <c r="P50" i="66"/>
  <c r="N38" i="66"/>
  <c r="P38" i="66"/>
  <c r="N30" i="66"/>
  <c r="P30" i="66"/>
  <c r="N22" i="66"/>
  <c r="P22" i="66"/>
  <c r="N14" i="66"/>
  <c r="P14" i="66"/>
  <c r="N6" i="66"/>
  <c r="P6" i="66"/>
  <c r="N240" i="72"/>
  <c r="P240" i="72"/>
  <c r="N232" i="72"/>
  <c r="P232" i="72"/>
  <c r="N224" i="72"/>
  <c r="P224" i="72"/>
  <c r="N216" i="72"/>
  <c r="P216" i="72"/>
  <c r="N208" i="72"/>
  <c r="P208" i="72"/>
  <c r="N200" i="72"/>
  <c r="P200" i="72"/>
  <c r="N192" i="72"/>
  <c r="P192" i="72"/>
  <c r="N184" i="72"/>
  <c r="P184" i="72"/>
  <c r="N174" i="72"/>
  <c r="P174" i="72"/>
  <c r="N166" i="72"/>
  <c r="P166" i="72"/>
  <c r="N158" i="72"/>
  <c r="P158" i="72"/>
  <c r="N150" i="72"/>
  <c r="P150" i="72"/>
  <c r="N142" i="72"/>
  <c r="P142" i="72"/>
  <c r="N132" i="72"/>
  <c r="P132" i="72"/>
  <c r="N124" i="72"/>
  <c r="P124" i="72"/>
  <c r="N115" i="72"/>
  <c r="P115" i="72"/>
  <c r="N107" i="72"/>
  <c r="P107" i="72"/>
  <c r="N97" i="72"/>
  <c r="P97" i="72"/>
  <c r="N88" i="72"/>
  <c r="P88" i="72"/>
  <c r="N79" i="72"/>
  <c r="P79" i="72"/>
  <c r="N71" i="72"/>
  <c r="P71" i="72"/>
  <c r="N63" i="72"/>
  <c r="P63" i="72"/>
  <c r="N55" i="72"/>
  <c r="P55" i="72"/>
  <c r="N43" i="72"/>
  <c r="P43" i="72"/>
  <c r="N35" i="72"/>
  <c r="P35" i="72"/>
  <c r="N27" i="72"/>
  <c r="P27" i="72"/>
  <c r="N19" i="72"/>
  <c r="P19" i="72"/>
  <c r="N11" i="72"/>
  <c r="P11" i="72"/>
  <c r="N263" i="69"/>
  <c r="P263" i="69"/>
  <c r="N255" i="69"/>
  <c r="P255" i="69"/>
  <c r="N247" i="69"/>
  <c r="P247" i="69"/>
  <c r="N239" i="69"/>
  <c r="P239" i="69"/>
  <c r="N231" i="69"/>
  <c r="P231" i="69"/>
  <c r="N223" i="69"/>
  <c r="P223" i="69"/>
  <c r="N215" i="69"/>
  <c r="P215" i="69"/>
  <c r="N207" i="69"/>
  <c r="P207" i="69"/>
  <c r="N199" i="69"/>
  <c r="P199" i="69"/>
  <c r="N191" i="69"/>
  <c r="P191" i="69"/>
  <c r="N183" i="69"/>
  <c r="P183" i="69"/>
  <c r="N173" i="69"/>
  <c r="P173" i="69"/>
  <c r="N165" i="69"/>
  <c r="P165" i="69"/>
  <c r="N157" i="69"/>
  <c r="P157" i="69"/>
  <c r="N149" i="69"/>
  <c r="P149" i="69"/>
  <c r="N141" i="69"/>
  <c r="P141" i="69"/>
  <c r="N131" i="69"/>
  <c r="P131" i="69"/>
  <c r="N122" i="69"/>
  <c r="P122" i="69"/>
  <c r="N114" i="69"/>
  <c r="P114" i="69"/>
  <c r="N106" i="69"/>
  <c r="P106" i="69"/>
  <c r="N96" i="69"/>
  <c r="P96" i="69"/>
  <c r="N87" i="69"/>
  <c r="P87" i="69"/>
  <c r="N78" i="69"/>
  <c r="P78" i="69"/>
  <c r="N70" i="69"/>
  <c r="P70" i="69"/>
  <c r="N62" i="69"/>
  <c r="P62" i="69"/>
  <c r="N54" i="69"/>
  <c r="P54" i="69"/>
  <c r="N42" i="69"/>
  <c r="P42" i="69"/>
  <c r="N34" i="69"/>
  <c r="P34" i="69"/>
  <c r="N26" i="69"/>
  <c r="P26" i="69"/>
  <c r="N18" i="69"/>
  <c r="P18" i="69"/>
  <c r="N10" i="69"/>
  <c r="P10" i="69"/>
  <c r="N270" i="68"/>
  <c r="P270" i="68"/>
  <c r="N262" i="68"/>
  <c r="P262" i="68"/>
  <c r="N254" i="68"/>
  <c r="P254" i="68"/>
  <c r="N246" i="68"/>
  <c r="P246" i="68"/>
  <c r="N238" i="68"/>
  <c r="P238" i="68"/>
  <c r="N230" i="68"/>
  <c r="P230" i="68"/>
  <c r="N222" i="68"/>
  <c r="P222" i="68"/>
  <c r="N214" i="68"/>
  <c r="P214" i="68"/>
  <c r="N206" i="68"/>
  <c r="P206" i="68"/>
  <c r="N198" i="68"/>
  <c r="P198" i="68"/>
  <c r="N190" i="68"/>
  <c r="P190" i="68"/>
  <c r="N182" i="68"/>
  <c r="P182" i="68"/>
  <c r="N172" i="68"/>
  <c r="P172" i="68"/>
  <c r="N164" i="68"/>
  <c r="P164" i="68"/>
  <c r="N156" i="68"/>
  <c r="P156" i="68"/>
  <c r="N148" i="68"/>
  <c r="P148" i="68"/>
  <c r="N138" i="68"/>
  <c r="P138" i="68"/>
  <c r="N130" i="68"/>
  <c r="P130" i="68"/>
  <c r="N121" i="68"/>
  <c r="P121" i="68"/>
  <c r="N113" i="68"/>
  <c r="P113" i="68"/>
  <c r="N105" i="68"/>
  <c r="P105" i="68"/>
  <c r="N94" i="68"/>
  <c r="P94" i="68"/>
  <c r="N85" i="68"/>
  <c r="P85" i="68"/>
  <c r="N77" i="68"/>
  <c r="P77" i="68"/>
  <c r="N69" i="68"/>
  <c r="P69" i="68"/>
  <c r="N61" i="68"/>
  <c r="P61" i="68"/>
  <c r="N53" i="68"/>
  <c r="P53" i="68"/>
  <c r="N41" i="68"/>
  <c r="P41" i="68"/>
  <c r="N33" i="68"/>
  <c r="P33" i="68"/>
  <c r="N25" i="68"/>
  <c r="P25" i="68"/>
  <c r="N17" i="68"/>
  <c r="P17" i="68"/>
  <c r="N9" i="68"/>
  <c r="P9" i="68"/>
  <c r="N269" i="71"/>
  <c r="P269" i="71"/>
  <c r="N261" i="71"/>
  <c r="P261" i="71"/>
  <c r="N253" i="71"/>
  <c r="P253" i="71"/>
  <c r="N245" i="71"/>
  <c r="P245" i="71"/>
  <c r="N237" i="71"/>
  <c r="P237" i="71"/>
  <c r="N229" i="71"/>
  <c r="P229" i="71"/>
  <c r="N221" i="71"/>
  <c r="P221" i="71"/>
  <c r="N213" i="71"/>
  <c r="P213" i="71"/>
  <c r="N205" i="71"/>
  <c r="P205" i="71"/>
  <c r="N197" i="71"/>
  <c r="P197" i="71"/>
  <c r="N189" i="71"/>
  <c r="P189" i="71"/>
  <c r="N181" i="71"/>
  <c r="P181" i="71"/>
  <c r="N171" i="71"/>
  <c r="P171" i="71"/>
  <c r="N163" i="71"/>
  <c r="P163" i="71"/>
  <c r="N155" i="71"/>
  <c r="P155" i="71"/>
  <c r="N147" i="71"/>
  <c r="P147" i="71"/>
  <c r="N137" i="71"/>
  <c r="P137" i="71"/>
  <c r="N129" i="71"/>
  <c r="P129" i="71"/>
  <c r="N120" i="71"/>
  <c r="P120" i="71"/>
  <c r="N112" i="71"/>
  <c r="P112" i="71"/>
  <c r="N104" i="71"/>
  <c r="P104" i="71"/>
  <c r="N93" i="71"/>
  <c r="P93" i="71"/>
  <c r="N84" i="71"/>
  <c r="P84" i="71"/>
  <c r="N76" i="71"/>
  <c r="P76" i="71"/>
  <c r="N68" i="71"/>
  <c r="P68" i="71"/>
  <c r="N60" i="71"/>
  <c r="P60" i="71"/>
  <c r="N52" i="71"/>
  <c r="P52" i="71"/>
  <c r="N40" i="71"/>
  <c r="P40" i="71"/>
  <c r="N32" i="71"/>
  <c r="P32" i="71"/>
  <c r="N24" i="71"/>
  <c r="P24" i="71"/>
  <c r="N16" i="71"/>
  <c r="P16" i="71"/>
  <c r="N8" i="71"/>
  <c r="P8" i="71"/>
  <c r="N268" i="70"/>
  <c r="P268" i="70"/>
  <c r="N260" i="70"/>
  <c r="P260" i="70"/>
  <c r="N252" i="70"/>
  <c r="P252" i="70"/>
  <c r="N244" i="70"/>
  <c r="P244" i="70"/>
  <c r="N236" i="70"/>
  <c r="P236" i="70"/>
  <c r="N228" i="70"/>
  <c r="P228" i="70"/>
  <c r="N220" i="70"/>
  <c r="P220" i="70"/>
  <c r="N212" i="70"/>
  <c r="P212" i="70"/>
  <c r="N204" i="70"/>
  <c r="P204" i="70"/>
  <c r="N196" i="70"/>
  <c r="P196" i="70"/>
  <c r="N188" i="70"/>
  <c r="P188" i="70"/>
  <c r="N180" i="70"/>
  <c r="P180" i="70"/>
  <c r="N170" i="70"/>
  <c r="P170" i="70"/>
  <c r="N162" i="70"/>
  <c r="P162" i="70"/>
  <c r="N154" i="70"/>
  <c r="P154" i="70"/>
  <c r="N146" i="70"/>
  <c r="P146" i="70"/>
  <c r="N136" i="70"/>
  <c r="P136" i="70"/>
  <c r="N128" i="70"/>
  <c r="P128" i="70"/>
  <c r="N119" i="70"/>
  <c r="P119" i="70"/>
  <c r="N111" i="70"/>
  <c r="P111" i="70"/>
  <c r="N103" i="70"/>
  <c r="P103" i="70"/>
  <c r="N92" i="70"/>
  <c r="P92" i="70"/>
  <c r="N83" i="70"/>
  <c r="P83" i="70"/>
  <c r="N75" i="70"/>
  <c r="P75" i="70"/>
  <c r="N67" i="70"/>
  <c r="P67" i="70"/>
  <c r="N59" i="70"/>
  <c r="P59" i="70"/>
  <c r="N51" i="70"/>
  <c r="P51" i="70"/>
  <c r="N39" i="70"/>
  <c r="P39" i="70"/>
  <c r="N31" i="70"/>
  <c r="P31" i="70"/>
  <c r="N23" i="70"/>
  <c r="P23" i="70"/>
  <c r="N15" i="70"/>
  <c r="P15" i="70"/>
  <c r="N7" i="70"/>
  <c r="P7" i="70"/>
  <c r="N267" i="67"/>
  <c r="P267" i="67"/>
  <c r="N259" i="67"/>
  <c r="P259" i="67"/>
  <c r="N251" i="67"/>
  <c r="P251" i="67"/>
  <c r="N243" i="67"/>
  <c r="P243" i="67"/>
  <c r="N235" i="67"/>
  <c r="P235" i="67"/>
  <c r="N227" i="67"/>
  <c r="P227" i="67"/>
  <c r="N219" i="67"/>
  <c r="P219" i="67"/>
  <c r="N211" i="67"/>
  <c r="P211" i="67"/>
  <c r="N203" i="67"/>
  <c r="P203" i="67"/>
  <c r="N195" i="67"/>
  <c r="P195" i="67"/>
  <c r="N187" i="67"/>
  <c r="P187" i="67"/>
  <c r="N179" i="67"/>
  <c r="P179" i="67"/>
  <c r="N169" i="67"/>
  <c r="P169" i="67"/>
  <c r="N161" i="67"/>
  <c r="P161" i="67"/>
  <c r="N153" i="67"/>
  <c r="P153" i="67"/>
  <c r="N145" i="67"/>
  <c r="P145" i="67"/>
  <c r="N135" i="67"/>
  <c r="P135" i="67"/>
  <c r="N127" i="67"/>
  <c r="P127" i="67"/>
  <c r="N118" i="67"/>
  <c r="P118" i="67"/>
  <c r="N110" i="67"/>
  <c r="P110" i="67"/>
  <c r="N102" i="67"/>
  <c r="P102" i="67"/>
  <c r="N91" i="67"/>
  <c r="P91" i="67"/>
  <c r="N82" i="67"/>
  <c r="P82" i="67"/>
  <c r="N74" i="67"/>
  <c r="P74" i="67"/>
  <c r="N66" i="67"/>
  <c r="P66" i="67"/>
  <c r="N58" i="67"/>
  <c r="P58" i="67"/>
  <c r="N50" i="67"/>
  <c r="P50" i="67"/>
  <c r="N38" i="67"/>
  <c r="P38" i="67"/>
  <c r="N30" i="67"/>
  <c r="P30" i="67"/>
  <c r="N22" i="67"/>
  <c r="P22" i="67"/>
  <c r="N14" i="67"/>
  <c r="P14" i="67"/>
  <c r="N6" i="67"/>
  <c r="P6" i="67"/>
  <c r="N266" i="66"/>
  <c r="P266" i="66"/>
  <c r="N258" i="66"/>
  <c r="P258" i="66"/>
  <c r="N250" i="66"/>
  <c r="P250" i="66"/>
  <c r="N242" i="66"/>
  <c r="P242" i="66"/>
  <c r="N234" i="66"/>
  <c r="P234" i="66"/>
  <c r="N226" i="66"/>
  <c r="P226" i="66"/>
  <c r="N218" i="66"/>
  <c r="P218" i="66"/>
  <c r="N210" i="66"/>
  <c r="P210" i="66"/>
  <c r="N202" i="66"/>
  <c r="P202" i="66"/>
  <c r="N194" i="66"/>
  <c r="P194" i="66"/>
  <c r="N186" i="66"/>
  <c r="P186" i="66"/>
  <c r="N176" i="66"/>
  <c r="P176" i="66"/>
  <c r="N168" i="66"/>
  <c r="P168" i="66"/>
  <c r="N160" i="66"/>
  <c r="P160" i="66"/>
  <c r="N152" i="66"/>
  <c r="P152" i="66"/>
  <c r="N144" i="66"/>
  <c r="P144" i="66"/>
  <c r="N134" i="66"/>
  <c r="P134" i="66"/>
  <c r="N126" i="66"/>
  <c r="P126" i="66"/>
  <c r="N117" i="66"/>
  <c r="P117" i="66"/>
  <c r="N109" i="66"/>
  <c r="P109" i="66"/>
  <c r="N101" i="66"/>
  <c r="P101" i="66"/>
  <c r="N90" i="66"/>
  <c r="P90" i="66"/>
  <c r="N81" i="66"/>
  <c r="P81" i="66"/>
  <c r="N73" i="66"/>
  <c r="P73" i="66"/>
  <c r="N65" i="66"/>
  <c r="P65" i="66"/>
  <c r="N57" i="66"/>
  <c r="P57" i="66"/>
  <c r="N49" i="66"/>
  <c r="P49" i="66"/>
  <c r="N37" i="66"/>
  <c r="P37" i="66"/>
  <c r="N29" i="66"/>
  <c r="P29" i="66"/>
  <c r="N21" i="66"/>
  <c r="P21" i="66"/>
  <c r="N13" i="66"/>
  <c r="P13" i="66"/>
  <c r="N254" i="72"/>
  <c r="P254" i="72"/>
  <c r="N246" i="72"/>
  <c r="P246" i="72"/>
  <c r="N238" i="72"/>
  <c r="P238" i="72"/>
  <c r="N230" i="72"/>
  <c r="P230" i="72"/>
  <c r="N222" i="72"/>
  <c r="P222" i="72"/>
  <c r="N214" i="72"/>
  <c r="P214" i="72"/>
  <c r="N206" i="72"/>
  <c r="P206" i="72"/>
  <c r="N198" i="72"/>
  <c r="P198" i="72"/>
  <c r="N190" i="72"/>
  <c r="P190" i="72"/>
  <c r="N182" i="72"/>
  <c r="P182" i="72"/>
  <c r="N172" i="72"/>
  <c r="P172" i="72"/>
  <c r="N164" i="72"/>
  <c r="P164" i="72"/>
  <c r="N156" i="72"/>
  <c r="P156" i="72"/>
  <c r="N148" i="72"/>
  <c r="P148" i="72"/>
  <c r="N138" i="72"/>
  <c r="P138" i="72"/>
  <c r="N130" i="72"/>
  <c r="P130" i="72"/>
  <c r="N121" i="72"/>
  <c r="P121" i="72"/>
  <c r="N113" i="72"/>
  <c r="P113" i="72"/>
  <c r="N105" i="72"/>
  <c r="P105" i="72"/>
  <c r="N94" i="72"/>
  <c r="P94" i="72"/>
  <c r="N85" i="72"/>
  <c r="P85" i="72"/>
  <c r="N77" i="72"/>
  <c r="P77" i="72"/>
  <c r="N69" i="72"/>
  <c r="P69" i="72"/>
  <c r="N61" i="72"/>
  <c r="P61" i="72"/>
  <c r="N53" i="72"/>
  <c r="P53" i="72"/>
  <c r="N41" i="72"/>
  <c r="P41" i="72"/>
  <c r="N33" i="72"/>
  <c r="P33" i="72"/>
  <c r="N25" i="72"/>
  <c r="P25" i="72"/>
  <c r="N17" i="72"/>
  <c r="P17" i="72"/>
  <c r="N9" i="72"/>
  <c r="P9" i="72"/>
  <c r="N269" i="69"/>
  <c r="P269" i="69"/>
  <c r="N261" i="69"/>
  <c r="P261" i="69"/>
  <c r="N253" i="69"/>
  <c r="P253" i="69"/>
  <c r="N245" i="69"/>
  <c r="P245" i="69"/>
  <c r="N237" i="69"/>
  <c r="P237" i="69"/>
  <c r="N229" i="69"/>
  <c r="P229" i="69"/>
  <c r="N221" i="69"/>
  <c r="P221" i="69"/>
  <c r="N213" i="69"/>
  <c r="P213" i="69"/>
  <c r="N205" i="69"/>
  <c r="P205" i="69"/>
  <c r="N197" i="69"/>
  <c r="P197" i="69"/>
  <c r="N189" i="69"/>
  <c r="P189" i="69"/>
  <c r="N181" i="69"/>
  <c r="P181" i="69"/>
  <c r="N171" i="69"/>
  <c r="P171" i="69"/>
  <c r="N163" i="69"/>
  <c r="P163" i="69"/>
  <c r="N155" i="69"/>
  <c r="P155" i="69"/>
  <c r="N147" i="69"/>
  <c r="P147" i="69"/>
  <c r="N137" i="69"/>
  <c r="P137" i="69"/>
  <c r="N129" i="69"/>
  <c r="P129" i="69"/>
  <c r="N120" i="69"/>
  <c r="P120" i="69"/>
  <c r="N112" i="69"/>
  <c r="P112" i="69"/>
  <c r="N104" i="69"/>
  <c r="P104" i="69"/>
  <c r="N93" i="69"/>
  <c r="P93" i="69"/>
  <c r="N84" i="69"/>
  <c r="P84" i="69"/>
  <c r="N76" i="69"/>
  <c r="P76" i="69"/>
  <c r="N68" i="69"/>
  <c r="P68" i="69"/>
  <c r="N60" i="69"/>
  <c r="P60" i="69"/>
  <c r="N52" i="69"/>
  <c r="P52" i="69"/>
  <c r="N40" i="69"/>
  <c r="P40" i="69"/>
  <c r="N32" i="69"/>
  <c r="P32" i="69"/>
  <c r="N24" i="69"/>
  <c r="P24" i="69"/>
  <c r="N16" i="69"/>
  <c r="P16" i="69"/>
  <c r="N8" i="69"/>
  <c r="P8" i="69"/>
  <c r="N268" i="68"/>
  <c r="P268" i="68"/>
  <c r="N260" i="68"/>
  <c r="P260" i="68"/>
  <c r="N252" i="68"/>
  <c r="P252" i="68"/>
  <c r="N244" i="68"/>
  <c r="P244" i="68"/>
  <c r="N236" i="68"/>
  <c r="P236" i="68"/>
  <c r="N228" i="68"/>
  <c r="P228" i="68"/>
  <c r="N220" i="68"/>
  <c r="P220" i="68"/>
  <c r="N212" i="68"/>
  <c r="P212" i="68"/>
  <c r="N204" i="68"/>
  <c r="P204" i="68"/>
  <c r="N196" i="68"/>
  <c r="P196" i="68"/>
  <c r="N188" i="68"/>
  <c r="P188" i="68"/>
  <c r="N180" i="68"/>
  <c r="P180" i="68"/>
  <c r="N170" i="68"/>
  <c r="P170" i="68"/>
  <c r="N162" i="68"/>
  <c r="P162" i="68"/>
  <c r="N154" i="68"/>
  <c r="P154" i="68"/>
  <c r="N146" i="68"/>
  <c r="P146" i="68"/>
  <c r="N136" i="68"/>
  <c r="P136" i="68"/>
  <c r="N128" i="68"/>
  <c r="P128" i="68"/>
  <c r="N119" i="68"/>
  <c r="P119" i="68"/>
  <c r="N111" i="68"/>
  <c r="P111" i="68"/>
  <c r="N103" i="68"/>
  <c r="P103" i="68"/>
  <c r="N92" i="68"/>
  <c r="P92" i="68"/>
  <c r="N83" i="68"/>
  <c r="P83" i="68"/>
  <c r="N75" i="68"/>
  <c r="P75" i="68"/>
  <c r="N67" i="68"/>
  <c r="P67" i="68"/>
  <c r="N59" i="68"/>
  <c r="P59" i="68"/>
  <c r="N51" i="68"/>
  <c r="P51" i="68"/>
  <c r="N39" i="68"/>
  <c r="P39" i="68"/>
  <c r="N31" i="68"/>
  <c r="P31" i="68"/>
  <c r="N23" i="68"/>
  <c r="P23" i="68"/>
  <c r="N15" i="68"/>
  <c r="P15" i="68"/>
  <c r="N7" i="68"/>
  <c r="P7" i="68"/>
  <c r="N267" i="71"/>
  <c r="P267" i="71"/>
  <c r="N259" i="71"/>
  <c r="P259" i="71"/>
  <c r="N251" i="71"/>
  <c r="P251" i="71"/>
  <c r="N243" i="71"/>
  <c r="P243" i="71"/>
  <c r="N235" i="71"/>
  <c r="P235" i="71"/>
  <c r="N227" i="71"/>
  <c r="P227" i="71"/>
  <c r="N219" i="71"/>
  <c r="P219" i="71"/>
  <c r="N211" i="71"/>
  <c r="P211" i="71"/>
  <c r="N203" i="71"/>
  <c r="P203" i="71"/>
  <c r="N195" i="71"/>
  <c r="P195" i="71"/>
  <c r="N187" i="71"/>
  <c r="P187" i="71"/>
  <c r="N179" i="71"/>
  <c r="P179" i="71"/>
  <c r="N169" i="71"/>
  <c r="P169" i="71"/>
  <c r="N161" i="71"/>
  <c r="P161" i="71"/>
  <c r="N153" i="71"/>
  <c r="P153" i="71"/>
  <c r="N145" i="71"/>
  <c r="P145" i="71"/>
  <c r="N135" i="71"/>
  <c r="P135" i="71"/>
  <c r="N127" i="71"/>
  <c r="P127" i="71"/>
  <c r="N118" i="71"/>
  <c r="P118" i="71"/>
  <c r="N110" i="71"/>
  <c r="P110" i="71"/>
  <c r="N102" i="71"/>
  <c r="P102" i="71"/>
  <c r="N91" i="71"/>
  <c r="P91" i="71"/>
  <c r="N82" i="71"/>
  <c r="P82" i="71"/>
  <c r="N74" i="71"/>
  <c r="P74" i="71"/>
  <c r="N66" i="71"/>
  <c r="P66" i="71"/>
  <c r="N58" i="71"/>
  <c r="P58" i="71"/>
  <c r="N50" i="71"/>
  <c r="P50" i="71"/>
  <c r="N38" i="71"/>
  <c r="P38" i="71"/>
  <c r="N30" i="71"/>
  <c r="P30" i="71"/>
  <c r="N22" i="71"/>
  <c r="P22" i="71"/>
  <c r="N14" i="71"/>
  <c r="P14" i="71"/>
  <c r="N6" i="71"/>
  <c r="P6" i="71"/>
  <c r="N266" i="70"/>
  <c r="P266" i="70"/>
  <c r="N258" i="70"/>
  <c r="P258" i="70"/>
  <c r="N250" i="70"/>
  <c r="P250" i="70"/>
  <c r="N242" i="70"/>
  <c r="P242" i="70"/>
  <c r="N234" i="70"/>
  <c r="P234" i="70"/>
  <c r="N226" i="70"/>
  <c r="P226" i="70"/>
  <c r="N218" i="70"/>
  <c r="P218" i="70"/>
  <c r="N210" i="70"/>
  <c r="P210" i="70"/>
  <c r="N202" i="70"/>
  <c r="P202" i="70"/>
  <c r="N194" i="70"/>
  <c r="P194" i="70"/>
  <c r="N186" i="70"/>
  <c r="P186" i="70"/>
  <c r="N176" i="70"/>
  <c r="P176" i="70"/>
  <c r="N168" i="70"/>
  <c r="P168" i="70"/>
  <c r="N160" i="70"/>
  <c r="P160" i="70"/>
  <c r="N152" i="70"/>
  <c r="P152" i="70"/>
  <c r="N144" i="70"/>
  <c r="P144" i="70"/>
  <c r="N134" i="70"/>
  <c r="P134" i="70"/>
  <c r="N126" i="70"/>
  <c r="P126" i="70"/>
  <c r="N117" i="70"/>
  <c r="P117" i="70"/>
  <c r="N109" i="70"/>
  <c r="P109" i="70"/>
  <c r="N101" i="70"/>
  <c r="P101" i="70"/>
  <c r="N90" i="70"/>
  <c r="P90" i="70"/>
  <c r="N81" i="70"/>
  <c r="P81" i="70"/>
  <c r="N73" i="70"/>
  <c r="P73" i="70"/>
  <c r="N65" i="70"/>
  <c r="P65" i="70"/>
  <c r="N57" i="70"/>
  <c r="P57" i="70"/>
  <c r="N49" i="70"/>
  <c r="P49" i="70"/>
  <c r="N37" i="70"/>
  <c r="P37" i="70"/>
  <c r="N29" i="70"/>
  <c r="P29" i="70"/>
  <c r="N21" i="70"/>
  <c r="P21" i="70"/>
  <c r="N13" i="70"/>
  <c r="P13" i="70"/>
  <c r="N265" i="67"/>
  <c r="P265" i="67"/>
  <c r="N257" i="67"/>
  <c r="P257" i="67"/>
  <c r="N249" i="67"/>
  <c r="P249" i="67"/>
  <c r="N241" i="67"/>
  <c r="P241" i="67"/>
  <c r="N233" i="67"/>
  <c r="P233" i="67"/>
  <c r="N225" i="67"/>
  <c r="P225" i="67"/>
  <c r="N217" i="67"/>
  <c r="P217" i="67"/>
  <c r="N209" i="67"/>
  <c r="P209" i="67"/>
  <c r="N201" i="67"/>
  <c r="P201" i="67"/>
  <c r="N193" i="67"/>
  <c r="P193" i="67"/>
  <c r="N185" i="67"/>
  <c r="P185" i="67"/>
  <c r="N175" i="67"/>
  <c r="P175" i="67"/>
  <c r="N167" i="67"/>
  <c r="P167" i="67"/>
  <c r="N159" i="67"/>
  <c r="P159" i="67"/>
  <c r="N151" i="67"/>
  <c r="P151" i="67"/>
  <c r="N143" i="67"/>
  <c r="P143" i="67"/>
  <c r="N133" i="67"/>
  <c r="P133" i="67"/>
  <c r="N125" i="67"/>
  <c r="P125" i="67"/>
  <c r="N116" i="67"/>
  <c r="P116" i="67"/>
  <c r="N108" i="67"/>
  <c r="P108" i="67"/>
  <c r="N98" i="67"/>
  <c r="P98" i="67"/>
  <c r="N89" i="67"/>
  <c r="P89" i="67"/>
  <c r="N80" i="67"/>
  <c r="P80" i="67"/>
  <c r="N72" i="67"/>
  <c r="P72" i="67"/>
  <c r="N64" i="67"/>
  <c r="P64" i="67"/>
  <c r="N56" i="67"/>
  <c r="P56" i="67"/>
  <c r="N45" i="67"/>
  <c r="P45" i="67"/>
  <c r="N36" i="67"/>
  <c r="P36" i="67"/>
  <c r="N28" i="67"/>
  <c r="P28" i="67"/>
  <c r="N20" i="67"/>
  <c r="P20" i="67"/>
  <c r="N12" i="67"/>
  <c r="P12" i="67"/>
  <c r="N264" i="66"/>
  <c r="P264" i="66"/>
  <c r="N256" i="66"/>
  <c r="P256" i="66"/>
  <c r="N248" i="66"/>
  <c r="P248" i="66"/>
  <c r="N240" i="66"/>
  <c r="P240" i="66"/>
  <c r="N232" i="66"/>
  <c r="P232" i="66"/>
  <c r="N224" i="66"/>
  <c r="P224" i="66"/>
  <c r="N216" i="66"/>
  <c r="P216" i="66"/>
  <c r="N208" i="66"/>
  <c r="P208" i="66"/>
  <c r="N200" i="66"/>
  <c r="P200" i="66"/>
  <c r="N192" i="66"/>
  <c r="P192" i="66"/>
  <c r="N184" i="66"/>
  <c r="P184" i="66"/>
  <c r="N174" i="66"/>
  <c r="P174" i="66"/>
  <c r="N166" i="66"/>
  <c r="P166" i="66"/>
  <c r="N158" i="66"/>
  <c r="P158" i="66"/>
  <c r="N150" i="66"/>
  <c r="P150" i="66"/>
  <c r="N142" i="66"/>
  <c r="P142" i="66"/>
  <c r="N132" i="66"/>
  <c r="P132" i="66"/>
  <c r="N124" i="66"/>
  <c r="P124" i="66"/>
  <c r="N115" i="66"/>
  <c r="P115" i="66"/>
  <c r="N107" i="66"/>
  <c r="P107" i="66"/>
  <c r="N97" i="66"/>
  <c r="P97" i="66"/>
  <c r="N88" i="66"/>
  <c r="P88" i="66"/>
  <c r="N79" i="66"/>
  <c r="P79" i="66"/>
  <c r="N71" i="66"/>
  <c r="P71" i="66"/>
  <c r="N63" i="66"/>
  <c r="P63" i="66"/>
  <c r="N55" i="66"/>
  <c r="P55" i="66"/>
  <c r="N43" i="66"/>
  <c r="P43" i="66"/>
  <c r="N35" i="66"/>
  <c r="P35" i="66"/>
  <c r="N27" i="66"/>
  <c r="P27" i="66"/>
  <c r="N19" i="66"/>
  <c r="P19" i="66"/>
  <c r="N11" i="66"/>
  <c r="P11" i="66"/>
  <c r="E172" i="8"/>
  <c r="E121" i="8"/>
  <c r="E105" i="8"/>
  <c r="E9" i="8"/>
  <c r="E154" i="8"/>
  <c r="E169" i="8"/>
  <c r="E227" i="8"/>
  <c r="E145" i="8"/>
  <c r="E127" i="8"/>
  <c r="E250" i="8"/>
  <c r="E194" i="8"/>
  <c r="E176" i="8"/>
  <c r="E168" i="8"/>
  <c r="E160" i="8"/>
  <c r="E126" i="8"/>
  <c r="E193" i="8"/>
  <c r="E175" i="8"/>
  <c r="E167" i="8"/>
  <c r="E159" i="8"/>
  <c r="E12" i="8"/>
  <c r="E189" i="8" l="1"/>
  <c r="H189" i="8"/>
  <c r="E157" i="8"/>
  <c r="H157" i="8"/>
  <c r="E87" i="8"/>
  <c r="H87" i="8"/>
  <c r="E171" i="8"/>
  <c r="H171" i="8"/>
  <c r="E92" i="8"/>
  <c r="H92" i="8"/>
  <c r="E155" i="8"/>
  <c r="H155" i="8"/>
  <c r="E156" i="8"/>
  <c r="H156" i="8"/>
  <c r="E103" i="8"/>
  <c r="H103" i="8"/>
  <c r="E120" i="8"/>
  <c r="H120" i="8"/>
  <c r="E239" i="8"/>
  <c r="H239" i="8"/>
  <c r="E247" i="8"/>
  <c r="H247" i="8"/>
  <c r="E122" i="8"/>
  <c r="H122" i="8"/>
  <c r="E153" i="8"/>
  <c r="H153" i="8"/>
  <c r="E129" i="8"/>
  <c r="H129" i="8"/>
  <c r="E166" i="8"/>
  <c r="H166" i="8"/>
  <c r="E219" i="8"/>
  <c r="H219" i="8"/>
  <c r="E11" i="8"/>
  <c r="H11" i="8"/>
  <c r="E173" i="8"/>
  <c r="H173" i="8"/>
  <c r="E170" i="8"/>
  <c r="H170" i="8"/>
  <c r="E240" i="8"/>
  <c r="H240" i="8"/>
  <c r="E128" i="8"/>
  <c r="E124" i="8"/>
  <c r="H124" i="8"/>
  <c r="E10" i="8"/>
  <c r="H10" i="8"/>
  <c r="E165" i="8"/>
  <c r="H165" i="8"/>
  <c r="E91" i="8"/>
  <c r="E39" i="8"/>
  <c r="E174" i="8"/>
  <c r="E104" i="8"/>
  <c r="E125" i="8"/>
  <c r="E148" i="8"/>
  <c r="E248" i="8"/>
  <c r="C193" i="69"/>
  <c r="E193" i="69" s="1"/>
  <c r="H193" i="69" s="1"/>
  <c r="C193" i="72" s="1"/>
  <c r="E193" i="72" s="1"/>
  <c r="H193" i="72" s="1"/>
  <c r="C193" i="73" s="1"/>
  <c r="E193" i="73" s="1"/>
  <c r="H193" i="73" s="1"/>
  <c r="C193" i="74" s="1"/>
  <c r="E193" i="74" s="1"/>
  <c r="H193" i="74" s="1"/>
  <c r="C193" i="75" s="1"/>
  <c r="E193" i="75" s="1"/>
  <c r="H193" i="75" s="1"/>
  <c r="C193" i="76" s="1"/>
  <c r="E193" i="76" s="1"/>
  <c r="H193" i="76" s="1"/>
  <c r="C193" i="77" s="1"/>
  <c r="E193" i="77" s="1"/>
  <c r="H193" i="77" s="1"/>
  <c r="C193" i="78" s="1"/>
  <c r="E193" i="78" s="1"/>
  <c r="H193" i="78" s="1"/>
  <c r="C193" i="79" s="1"/>
  <c r="E193" i="79" s="1"/>
  <c r="H193" i="79" s="1"/>
  <c r="C193" i="80" s="1"/>
  <c r="E193" i="80" s="1"/>
  <c r="H193" i="80" s="1"/>
  <c r="C193" i="81" s="1"/>
  <c r="E193" i="81" s="1"/>
  <c r="H193" i="81" s="1"/>
  <c r="C193" i="82" s="1"/>
  <c r="E193" i="82" s="1"/>
  <c r="H193" i="82" s="1"/>
  <c r="C193" i="83" s="1"/>
  <c r="E193" i="83" s="1"/>
  <c r="H193" i="83" s="1"/>
  <c r="C193" i="84" s="1"/>
  <c r="E193" i="84" s="1"/>
  <c r="H193" i="84" s="1"/>
  <c r="C193" i="85" s="1"/>
  <c r="E193" i="85" s="1"/>
  <c r="H193" i="85" s="1"/>
  <c r="C193" i="86" s="1"/>
  <c r="E193" i="86" s="1"/>
  <c r="H193" i="86" s="1"/>
  <c r="C193" i="87" s="1"/>
  <c r="E193" i="87" s="1"/>
  <c r="H193" i="87" s="1"/>
  <c r="C193" i="88" s="1"/>
  <c r="E193" i="88" s="1"/>
  <c r="H193" i="88" s="1"/>
  <c r="C193" i="89" s="1"/>
  <c r="E193" i="89" s="1"/>
  <c r="H193" i="89" s="1"/>
  <c r="C193" i="90" s="1"/>
  <c r="E193" i="90" s="1"/>
  <c r="H193" i="90" s="1"/>
  <c r="C193" i="91" s="1"/>
  <c r="E193" i="91" s="1"/>
  <c r="H193" i="91" s="1"/>
  <c r="C193" i="92" s="1"/>
  <c r="E193" i="92" s="1"/>
  <c r="H193" i="92" s="1"/>
  <c r="C193" i="93" s="1"/>
  <c r="E193" i="93" s="1"/>
  <c r="H193" i="93" s="1"/>
  <c r="C193" i="94" s="1"/>
  <c r="E193" i="94" s="1"/>
  <c r="H193" i="94" s="1"/>
  <c r="C193" i="95" s="1"/>
  <c r="E193" i="95" s="1"/>
  <c r="H193" i="95" s="1"/>
  <c r="C193" i="96" s="1"/>
  <c r="E193" i="96" s="1"/>
  <c r="H193" i="96" s="1"/>
  <c r="C37" i="69"/>
  <c r="E37" i="69" s="1"/>
  <c r="H37" i="69" s="1"/>
  <c r="C37" i="72" s="1"/>
  <c r="E37" i="72" s="1"/>
  <c r="H37" i="72" s="1"/>
  <c r="C37" i="73" s="1"/>
  <c r="E37" i="73" s="1"/>
  <c r="H37" i="73" s="1"/>
  <c r="C37" i="74" s="1"/>
  <c r="E37" i="74" s="1"/>
  <c r="H37" i="74" s="1"/>
  <c r="C37" i="75" s="1"/>
  <c r="E37" i="75" s="1"/>
  <c r="H37" i="75" s="1"/>
  <c r="C37" i="76" s="1"/>
  <c r="E37" i="76" s="1"/>
  <c r="H37" i="76" s="1"/>
  <c r="C37" i="77" s="1"/>
  <c r="E37" i="77" s="1"/>
  <c r="H37" i="77" s="1"/>
  <c r="C37" i="78" s="1"/>
  <c r="E37" i="78" s="1"/>
  <c r="H37" i="78" s="1"/>
  <c r="C37" i="79" s="1"/>
  <c r="E37" i="79" s="1"/>
  <c r="H37" i="79" s="1"/>
  <c r="C37" i="80" s="1"/>
  <c r="E37" i="80" s="1"/>
  <c r="H37" i="80" s="1"/>
  <c r="C37" i="81" s="1"/>
  <c r="E37" i="81" s="1"/>
  <c r="H37" i="81" s="1"/>
  <c r="C37" i="82" s="1"/>
  <c r="E37" i="82" s="1"/>
  <c r="H37" i="82" s="1"/>
  <c r="C37" i="83" s="1"/>
  <c r="E37" i="83" s="1"/>
  <c r="H37" i="83" s="1"/>
  <c r="C37" i="84" s="1"/>
  <c r="E37" i="84" s="1"/>
  <c r="H37" i="84" s="1"/>
  <c r="C37" i="85" s="1"/>
  <c r="E37" i="85" s="1"/>
  <c r="H37" i="85" s="1"/>
  <c r="C37" i="86" s="1"/>
  <c r="E37" i="86" s="1"/>
  <c r="H37" i="86" s="1"/>
  <c r="C37" i="87" s="1"/>
  <c r="E37" i="87" s="1"/>
  <c r="H37" i="87" s="1"/>
  <c r="C37" i="88" s="1"/>
  <c r="E37" i="88" s="1"/>
  <c r="H37" i="88" s="1"/>
  <c r="C37" i="89" s="1"/>
  <c r="E37" i="89" s="1"/>
  <c r="H37" i="89" s="1"/>
  <c r="C37" i="90" s="1"/>
  <c r="E37" i="90" s="1"/>
  <c r="H37" i="90" s="1"/>
  <c r="C37" i="91" s="1"/>
  <c r="E37" i="91" s="1"/>
  <c r="H37" i="91" s="1"/>
  <c r="C37" i="92" s="1"/>
  <c r="E37" i="92" s="1"/>
  <c r="H37" i="92" s="1"/>
  <c r="C37" i="93" s="1"/>
  <c r="E37" i="93" s="1"/>
  <c r="H37" i="93" s="1"/>
  <c r="C37" i="94" s="1"/>
  <c r="E37" i="94" s="1"/>
  <c r="H37" i="94" s="1"/>
  <c r="C37" i="95" s="1"/>
  <c r="E37" i="95" s="1"/>
  <c r="H37" i="95" s="1"/>
  <c r="C37" i="96" s="1"/>
  <c r="E37" i="96" s="1"/>
  <c r="H37" i="96" s="1"/>
  <c r="C172" i="69"/>
  <c r="E172" i="69" s="1"/>
  <c r="H172" i="69" s="1"/>
  <c r="C172" i="72" s="1"/>
  <c r="E172" i="72" s="1"/>
  <c r="H172" i="72" s="1"/>
  <c r="C172" i="73" s="1"/>
  <c r="E172" i="73" s="1"/>
  <c r="H172" i="73" s="1"/>
  <c r="C172" i="74" s="1"/>
  <c r="E172" i="74" s="1"/>
  <c r="H172" i="74" s="1"/>
  <c r="C172" i="75" s="1"/>
  <c r="E172" i="75" s="1"/>
  <c r="H172" i="75" s="1"/>
  <c r="C172" i="76" s="1"/>
  <c r="E172" i="76" s="1"/>
  <c r="H172" i="76" s="1"/>
  <c r="C172" i="77" s="1"/>
  <c r="E172" i="77" s="1"/>
  <c r="H172" i="77" s="1"/>
  <c r="C172" i="78" s="1"/>
  <c r="E172" i="78" s="1"/>
  <c r="H172" i="78" s="1"/>
  <c r="C172" i="79" s="1"/>
  <c r="E172" i="79" s="1"/>
  <c r="H172" i="79" s="1"/>
  <c r="C172" i="80" s="1"/>
  <c r="E172" i="80" s="1"/>
  <c r="H172" i="80" s="1"/>
  <c r="C172" i="81" s="1"/>
  <c r="E172" i="81" s="1"/>
  <c r="H172" i="81" s="1"/>
  <c r="C172" i="82" s="1"/>
  <c r="E172" i="82" s="1"/>
  <c r="H172" i="82" s="1"/>
  <c r="C172" i="83" s="1"/>
  <c r="E172" i="83" s="1"/>
  <c r="H172" i="83" s="1"/>
  <c r="C172" i="84" s="1"/>
  <c r="E172" i="84" s="1"/>
  <c r="H172" i="84" s="1"/>
  <c r="C172" i="85" s="1"/>
  <c r="E172" i="85" s="1"/>
  <c r="H172" i="85" s="1"/>
  <c r="C172" i="86" s="1"/>
  <c r="E172" i="86" s="1"/>
  <c r="H172" i="86" s="1"/>
  <c r="C172" i="87" s="1"/>
  <c r="E172" i="87" s="1"/>
  <c r="H172" i="87" s="1"/>
  <c r="C172" i="88" s="1"/>
  <c r="E172" i="88" s="1"/>
  <c r="H172" i="88" s="1"/>
  <c r="C172" i="89" s="1"/>
  <c r="E172" i="89" s="1"/>
  <c r="H172" i="89" s="1"/>
  <c r="C172" i="90" s="1"/>
  <c r="E172" i="90" s="1"/>
  <c r="H172" i="90" s="1"/>
  <c r="C172" i="91" s="1"/>
  <c r="E172" i="91" s="1"/>
  <c r="H172" i="91" s="1"/>
  <c r="C172" i="92" s="1"/>
  <c r="E172" i="92" s="1"/>
  <c r="H172" i="92" s="1"/>
  <c r="C172" i="93" s="1"/>
  <c r="E172" i="93" s="1"/>
  <c r="H172" i="93" s="1"/>
  <c r="C172" i="94" s="1"/>
  <c r="E172" i="94" s="1"/>
  <c r="H172" i="94" s="1"/>
  <c r="C172" i="95" s="1"/>
  <c r="E172" i="95" s="1"/>
  <c r="H172" i="95" s="1"/>
  <c r="C172" i="96" s="1"/>
  <c r="E172" i="96" s="1"/>
  <c r="H172" i="96" s="1"/>
  <c r="C103" i="69"/>
  <c r="E103" i="69" s="1"/>
  <c r="H103" i="69" s="1"/>
  <c r="C103" i="72" s="1"/>
  <c r="E103" i="72" s="1"/>
  <c r="H103" i="72" s="1"/>
  <c r="C103" i="73" s="1"/>
  <c r="E103" i="73" s="1"/>
  <c r="H103" i="73" s="1"/>
  <c r="C103" i="74" s="1"/>
  <c r="E103" i="74" s="1"/>
  <c r="H103" i="74" s="1"/>
  <c r="C103" i="75" s="1"/>
  <c r="E103" i="75" s="1"/>
  <c r="H103" i="75" s="1"/>
  <c r="C103" i="76" s="1"/>
  <c r="E103" i="76" s="1"/>
  <c r="H103" i="76" s="1"/>
  <c r="C103" i="77" s="1"/>
  <c r="E103" i="77" s="1"/>
  <c r="H103" i="77" s="1"/>
  <c r="C103" i="78" s="1"/>
  <c r="E103" i="78" s="1"/>
  <c r="H103" i="78" s="1"/>
  <c r="C103" i="79" s="1"/>
  <c r="E103" i="79" s="1"/>
  <c r="H103" i="79" s="1"/>
  <c r="C103" i="80" s="1"/>
  <c r="E103" i="80" s="1"/>
  <c r="H103" i="80" s="1"/>
  <c r="C103" i="81" s="1"/>
  <c r="E103" i="81" s="1"/>
  <c r="H103" i="81" s="1"/>
  <c r="C103" i="82" s="1"/>
  <c r="E103" i="82" s="1"/>
  <c r="H103" i="82" s="1"/>
  <c r="C103" i="83" s="1"/>
  <c r="E103" i="83" s="1"/>
  <c r="H103" i="83" s="1"/>
  <c r="C103" i="84" s="1"/>
  <c r="E103" i="84" s="1"/>
  <c r="H103" i="84" s="1"/>
  <c r="C103" i="85" s="1"/>
  <c r="E103" i="85" s="1"/>
  <c r="H103" i="85" s="1"/>
  <c r="C103" i="86" s="1"/>
  <c r="E103" i="86" s="1"/>
  <c r="H103" i="86" s="1"/>
  <c r="C103" i="87" s="1"/>
  <c r="E103" i="87" s="1"/>
  <c r="H103" i="87" s="1"/>
  <c r="C103" i="88" s="1"/>
  <c r="E103" i="88" s="1"/>
  <c r="H103" i="88" s="1"/>
  <c r="C103" i="89" s="1"/>
  <c r="E103" i="89" s="1"/>
  <c r="H103" i="89" s="1"/>
  <c r="C103" i="90" s="1"/>
  <c r="E103" i="90" s="1"/>
  <c r="H103" i="90" s="1"/>
  <c r="C103" i="91" s="1"/>
  <c r="E103" i="91" s="1"/>
  <c r="H103" i="91" s="1"/>
  <c r="C103" i="92" s="1"/>
  <c r="E103" i="92" s="1"/>
  <c r="H103" i="92" s="1"/>
  <c r="C103" i="93" s="1"/>
  <c r="E103" i="93" s="1"/>
  <c r="H103" i="93" s="1"/>
  <c r="C103" i="94" s="1"/>
  <c r="E103" i="94" s="1"/>
  <c r="H103" i="94" s="1"/>
  <c r="C103" i="95" s="1"/>
  <c r="E103" i="95" s="1"/>
  <c r="H103" i="95" s="1"/>
  <c r="C103" i="96" s="1"/>
  <c r="E103" i="96" s="1"/>
  <c r="H103" i="96" s="1"/>
  <c r="C250" i="69"/>
  <c r="E250" i="69" s="1"/>
  <c r="H250" i="69" s="1"/>
  <c r="C250" i="72" s="1"/>
  <c r="E250" i="72" s="1"/>
  <c r="H250" i="72" s="1"/>
  <c r="C250" i="73" s="1"/>
  <c r="E250" i="73" s="1"/>
  <c r="H250" i="73" s="1"/>
  <c r="C250" i="74" s="1"/>
  <c r="E250" i="74" s="1"/>
  <c r="H250" i="74" s="1"/>
  <c r="C250" i="75" s="1"/>
  <c r="E250" i="75" s="1"/>
  <c r="H250" i="75" s="1"/>
  <c r="C250" i="76" s="1"/>
  <c r="E250" i="76" s="1"/>
  <c r="H250" i="76" s="1"/>
  <c r="C250" i="77" s="1"/>
  <c r="E250" i="77" s="1"/>
  <c r="H250" i="77" s="1"/>
  <c r="C250" i="78" s="1"/>
  <c r="E250" i="78" s="1"/>
  <c r="H250" i="78" s="1"/>
  <c r="C250" i="79" s="1"/>
  <c r="E250" i="79" s="1"/>
  <c r="H250" i="79" s="1"/>
  <c r="C250" i="80" s="1"/>
  <c r="E250" i="80" s="1"/>
  <c r="H250" i="80" s="1"/>
  <c r="C250" i="81" s="1"/>
  <c r="E250" i="81" s="1"/>
  <c r="H250" i="81" s="1"/>
  <c r="C250" i="82" s="1"/>
  <c r="E250" i="82" s="1"/>
  <c r="H250" i="82" s="1"/>
  <c r="C250" i="83" s="1"/>
  <c r="E250" i="83" s="1"/>
  <c r="H250" i="83" s="1"/>
  <c r="C250" i="84" s="1"/>
  <c r="E250" i="84" s="1"/>
  <c r="H250" i="84" s="1"/>
  <c r="C250" i="85" s="1"/>
  <c r="E250" i="85" s="1"/>
  <c r="H250" i="85" s="1"/>
  <c r="C250" i="86" s="1"/>
  <c r="E250" i="86" s="1"/>
  <c r="H250" i="86" s="1"/>
  <c r="C250" i="87" s="1"/>
  <c r="E250" i="87" s="1"/>
  <c r="H250" i="87" s="1"/>
  <c r="C250" i="88" s="1"/>
  <c r="E250" i="88" s="1"/>
  <c r="H250" i="88" s="1"/>
  <c r="C250" i="89" s="1"/>
  <c r="E250" i="89" s="1"/>
  <c r="H250" i="89" s="1"/>
  <c r="C250" i="90" s="1"/>
  <c r="E250" i="90" s="1"/>
  <c r="H250" i="90" s="1"/>
  <c r="C250" i="91" s="1"/>
  <c r="E250" i="91" s="1"/>
  <c r="H250" i="91" s="1"/>
  <c r="C250" i="92" s="1"/>
  <c r="E250" i="92" s="1"/>
  <c r="H250" i="92" s="1"/>
  <c r="C250" i="93" s="1"/>
  <c r="E250" i="93" s="1"/>
  <c r="H250" i="93" s="1"/>
  <c r="C250" i="94" s="1"/>
  <c r="E250" i="94" s="1"/>
  <c r="H250" i="94" s="1"/>
  <c r="C250" i="95" s="1"/>
  <c r="E250" i="95" s="1"/>
  <c r="H250" i="95" s="1"/>
  <c r="C250" i="96" s="1"/>
  <c r="E250" i="96" s="1"/>
  <c r="H250" i="96" s="1"/>
  <c r="C106" i="67"/>
  <c r="E106" i="67" s="1"/>
  <c r="H106" i="67" s="1"/>
  <c r="C106" i="70" s="1"/>
  <c r="E106" i="70" s="1"/>
  <c r="H106" i="70" s="1"/>
  <c r="C106" i="71" s="1"/>
  <c r="E106" i="71" s="1"/>
  <c r="H106" i="71" s="1"/>
  <c r="C106" i="68" s="1"/>
  <c r="E106" i="68" s="1"/>
  <c r="H106" i="68" s="1"/>
  <c r="C169" i="67"/>
  <c r="E169" i="67" s="1"/>
  <c r="H169" i="67" s="1"/>
  <c r="C169" i="70" s="1"/>
  <c r="E169" i="70" s="1"/>
  <c r="H169" i="70" s="1"/>
  <c r="C169" i="71" s="1"/>
  <c r="E169" i="71" s="1"/>
  <c r="H169" i="71" s="1"/>
  <c r="C169" i="68" s="1"/>
  <c r="E169" i="68" s="1"/>
  <c r="H169" i="68" s="1"/>
  <c r="C145" i="67"/>
  <c r="E145" i="67" s="1"/>
  <c r="H145" i="67" s="1"/>
  <c r="C145" i="70" s="1"/>
  <c r="E145" i="70" s="1"/>
  <c r="H145" i="70" s="1"/>
  <c r="C145" i="71" s="1"/>
  <c r="E145" i="71" s="1"/>
  <c r="H145" i="71" s="1"/>
  <c r="C145" i="68" s="1"/>
  <c r="E145" i="68" s="1"/>
  <c r="H145" i="68" s="1"/>
  <c r="C91" i="67"/>
  <c r="E91" i="67" s="1"/>
  <c r="H91" i="67" s="1"/>
  <c r="C91" i="70" s="1"/>
  <c r="E91" i="70" s="1"/>
  <c r="H91" i="70" s="1"/>
  <c r="C91" i="71" s="1"/>
  <c r="E91" i="71" s="1"/>
  <c r="H91" i="71" s="1"/>
  <c r="C91" i="68" s="1"/>
  <c r="E91" i="68" s="1"/>
  <c r="H91" i="68" s="1"/>
  <c r="C194" i="67"/>
  <c r="E194" i="67" s="1"/>
  <c r="H194" i="67" s="1"/>
  <c r="C194" i="70" s="1"/>
  <c r="E194" i="70" s="1"/>
  <c r="H194" i="70" s="1"/>
  <c r="C194" i="71" s="1"/>
  <c r="E194" i="71" s="1"/>
  <c r="H194" i="71" s="1"/>
  <c r="C194" i="68" s="1"/>
  <c r="E194" i="68" s="1"/>
  <c r="H194" i="68" s="1"/>
  <c r="C176" i="69"/>
  <c r="E176" i="69" s="1"/>
  <c r="H176" i="69" s="1"/>
  <c r="C176" i="72" s="1"/>
  <c r="E176" i="72" s="1"/>
  <c r="H176" i="72" s="1"/>
  <c r="C176" i="73" s="1"/>
  <c r="E176" i="73" s="1"/>
  <c r="H176" i="73" s="1"/>
  <c r="C176" i="74" s="1"/>
  <c r="E176" i="74" s="1"/>
  <c r="H176" i="74" s="1"/>
  <c r="C176" i="75" s="1"/>
  <c r="E176" i="75" s="1"/>
  <c r="H176" i="75" s="1"/>
  <c r="C176" i="76" s="1"/>
  <c r="E176" i="76" s="1"/>
  <c r="H176" i="76" s="1"/>
  <c r="C176" i="77" s="1"/>
  <c r="E176" i="77" s="1"/>
  <c r="H176" i="77" s="1"/>
  <c r="C176" i="78" s="1"/>
  <c r="E176" i="78" s="1"/>
  <c r="H176" i="78" s="1"/>
  <c r="C176" i="79" s="1"/>
  <c r="E176" i="79" s="1"/>
  <c r="H176" i="79" s="1"/>
  <c r="C176" i="80" s="1"/>
  <c r="E176" i="80" s="1"/>
  <c r="H176" i="80" s="1"/>
  <c r="C176" i="81" s="1"/>
  <c r="E176" i="81" s="1"/>
  <c r="H176" i="81" s="1"/>
  <c r="C176" i="82" s="1"/>
  <c r="E176" i="82" s="1"/>
  <c r="H176" i="82" s="1"/>
  <c r="C176" i="83" s="1"/>
  <c r="E176" i="83" s="1"/>
  <c r="H176" i="83" s="1"/>
  <c r="C176" i="84" s="1"/>
  <c r="E176" i="84" s="1"/>
  <c r="H176" i="84" s="1"/>
  <c r="C176" i="85" s="1"/>
  <c r="E176" i="85" s="1"/>
  <c r="H176" i="85" s="1"/>
  <c r="C176" i="86" s="1"/>
  <c r="E176" i="86" s="1"/>
  <c r="H176" i="86" s="1"/>
  <c r="C176" i="87" s="1"/>
  <c r="E176" i="87" s="1"/>
  <c r="H176" i="87" s="1"/>
  <c r="C176" i="88" s="1"/>
  <c r="E176" i="88" s="1"/>
  <c r="H176" i="88" s="1"/>
  <c r="C176" i="89" s="1"/>
  <c r="E176" i="89" s="1"/>
  <c r="H176" i="89" s="1"/>
  <c r="C176" i="90" s="1"/>
  <c r="E176" i="90" s="1"/>
  <c r="H176" i="90" s="1"/>
  <c r="C176" i="91" s="1"/>
  <c r="E176" i="91" s="1"/>
  <c r="H176" i="91" s="1"/>
  <c r="C176" i="92" s="1"/>
  <c r="E176" i="92" s="1"/>
  <c r="H176" i="92" s="1"/>
  <c r="C176" i="93" s="1"/>
  <c r="E176" i="93" s="1"/>
  <c r="H176" i="93" s="1"/>
  <c r="C176" i="94" s="1"/>
  <c r="E176" i="94" s="1"/>
  <c r="H176" i="94" s="1"/>
  <c r="C176" i="95" s="1"/>
  <c r="E176" i="95" s="1"/>
  <c r="H176" i="95" s="1"/>
  <c r="C176" i="96" s="1"/>
  <c r="E176" i="96" s="1"/>
  <c r="H176" i="96" s="1"/>
  <c r="C154" i="67"/>
  <c r="E154" i="67" s="1"/>
  <c r="H154" i="67" s="1"/>
  <c r="C154" i="70" s="1"/>
  <c r="E154" i="70" s="1"/>
  <c r="H154" i="70" s="1"/>
  <c r="C154" i="71" s="1"/>
  <c r="E154" i="71" s="1"/>
  <c r="H154" i="71" s="1"/>
  <c r="C154" i="68" s="1"/>
  <c r="E154" i="68" s="1"/>
  <c r="H154" i="68" s="1"/>
  <c r="C11" i="67"/>
  <c r="E11" i="67" s="1"/>
  <c r="H11" i="67" s="1"/>
  <c r="C11" i="70" s="1"/>
  <c r="E11" i="70" s="1"/>
  <c r="H11" i="70" s="1"/>
  <c r="C11" i="71" s="1"/>
  <c r="E11" i="71" s="1"/>
  <c r="H11" i="71" s="1"/>
  <c r="C11" i="68" s="1"/>
  <c r="E11" i="68" s="1"/>
  <c r="H11" i="68" s="1"/>
  <c r="C165" i="67"/>
  <c r="E165" i="67" s="1"/>
  <c r="H165" i="67" s="1"/>
  <c r="C165" i="70" s="1"/>
  <c r="E165" i="70" s="1"/>
  <c r="H165" i="70" s="1"/>
  <c r="C165" i="71" s="1"/>
  <c r="E165" i="71" s="1"/>
  <c r="H165" i="71" s="1"/>
  <c r="C165" i="68" s="1"/>
  <c r="E165" i="68" s="1"/>
  <c r="H165" i="68" s="1"/>
  <c r="C119" i="67"/>
  <c r="E119" i="67" s="1"/>
  <c r="H119" i="67" s="1"/>
  <c r="C119" i="70" s="1"/>
  <c r="E119" i="70" s="1"/>
  <c r="H119" i="70" s="1"/>
  <c r="C119" i="71" s="1"/>
  <c r="E119" i="71" s="1"/>
  <c r="H119" i="71" s="1"/>
  <c r="C119" i="68" s="1"/>
  <c r="E119" i="68" s="1"/>
  <c r="H119" i="68" s="1"/>
  <c r="C129" i="67"/>
  <c r="E129" i="67" s="1"/>
  <c r="H129" i="67" s="1"/>
  <c r="C129" i="70" s="1"/>
  <c r="E129" i="70" s="1"/>
  <c r="H129" i="70" s="1"/>
  <c r="C129" i="71" s="1"/>
  <c r="E129" i="71" s="1"/>
  <c r="H129" i="71" s="1"/>
  <c r="C129" i="68" s="1"/>
  <c r="E129" i="68" s="1"/>
  <c r="H129" i="68" s="1"/>
  <c r="C121" i="67"/>
  <c r="E121" i="67" s="1"/>
  <c r="H121" i="67" s="1"/>
  <c r="C121" i="70" s="1"/>
  <c r="E121" i="70" s="1"/>
  <c r="H121" i="70" s="1"/>
  <c r="C121" i="71" s="1"/>
  <c r="E121" i="71" s="1"/>
  <c r="H121" i="71" s="1"/>
  <c r="C121" i="68" s="1"/>
  <c r="E121" i="68" s="1"/>
  <c r="H121" i="68" s="1"/>
  <c r="C166" i="67"/>
  <c r="E166" i="67" s="1"/>
  <c r="H166" i="67" s="1"/>
  <c r="C166" i="70" s="1"/>
  <c r="E166" i="70" s="1"/>
  <c r="H166" i="70" s="1"/>
  <c r="C166" i="71" s="1"/>
  <c r="E166" i="71" s="1"/>
  <c r="H166" i="71" s="1"/>
  <c r="C166" i="68" s="1"/>
  <c r="E166" i="68" s="1"/>
  <c r="H166" i="68" s="1"/>
  <c r="C248" i="67"/>
  <c r="E248" i="67" s="1"/>
  <c r="H248" i="67" s="1"/>
  <c r="C248" i="70" s="1"/>
  <c r="E248" i="70" s="1"/>
  <c r="H248" i="70" s="1"/>
  <c r="C248" i="71" s="1"/>
  <c r="E248" i="71" s="1"/>
  <c r="H248" i="71" s="1"/>
  <c r="C248" i="68" s="1"/>
  <c r="E248" i="68" s="1"/>
  <c r="H248" i="68" s="1"/>
  <c r="C148" i="67"/>
  <c r="E148" i="67" s="1"/>
  <c r="H148" i="67" s="1"/>
  <c r="C148" i="70" s="1"/>
  <c r="E148" i="70" s="1"/>
  <c r="H148" i="70" s="1"/>
  <c r="C148" i="71" s="1"/>
  <c r="E148" i="71" s="1"/>
  <c r="H148" i="71" s="1"/>
  <c r="C148" i="68" s="1"/>
  <c r="E148" i="68" s="1"/>
  <c r="H148" i="68" s="1"/>
  <c r="C10" i="67"/>
  <c r="E10" i="67" s="1"/>
  <c r="H10" i="67" s="1"/>
  <c r="C10" i="70" s="1"/>
  <c r="E10" i="70" s="1"/>
  <c r="H10" i="70" s="1"/>
  <c r="C10" i="71" s="1"/>
  <c r="E10" i="71" s="1"/>
  <c r="H10" i="71" s="1"/>
  <c r="C10" i="68" s="1"/>
  <c r="E10" i="68" s="1"/>
  <c r="H10" i="68" s="1"/>
  <c r="C105" i="67"/>
  <c r="E105" i="67" s="1"/>
  <c r="H105" i="67" s="1"/>
  <c r="C105" i="70" s="1"/>
  <c r="E105" i="70" s="1"/>
  <c r="H105" i="70" s="1"/>
  <c r="C105" i="71" s="1"/>
  <c r="E105" i="71" s="1"/>
  <c r="H105" i="71" s="1"/>
  <c r="C105" i="68" s="1"/>
  <c r="E105" i="68" s="1"/>
  <c r="H105" i="68" s="1"/>
  <c r="C127" i="67"/>
  <c r="E127" i="67" s="1"/>
  <c r="H127" i="67" s="1"/>
  <c r="C127" i="70" s="1"/>
  <c r="E127" i="70" s="1"/>
  <c r="H127" i="70" s="1"/>
  <c r="C127" i="71" s="1"/>
  <c r="E127" i="71" s="1"/>
  <c r="H127" i="71" s="1"/>
  <c r="C127" i="68" s="1"/>
  <c r="E127" i="68" s="1"/>
  <c r="H127" i="68" s="1"/>
  <c r="C128" i="67"/>
  <c r="E128" i="67" s="1"/>
  <c r="H128" i="67" s="1"/>
  <c r="C128" i="70" s="1"/>
  <c r="E128" i="70" s="1"/>
  <c r="H128" i="70" s="1"/>
  <c r="C128" i="71" s="1"/>
  <c r="E128" i="71" s="1"/>
  <c r="H128" i="71" s="1"/>
  <c r="C128" i="68" s="1"/>
  <c r="E128" i="68" s="1"/>
  <c r="H128" i="68" s="1"/>
  <c r="C219" i="67"/>
  <c r="E219" i="67" s="1"/>
  <c r="H219" i="67" s="1"/>
  <c r="C219" i="70" s="1"/>
  <c r="E219" i="70" s="1"/>
  <c r="H219" i="70" s="1"/>
  <c r="C219" i="71" s="1"/>
  <c r="E219" i="71" s="1"/>
  <c r="H219" i="71" s="1"/>
  <c r="C219" i="68" s="1"/>
  <c r="E219" i="68" s="1"/>
  <c r="H219" i="68" s="1"/>
  <c r="C158" i="67"/>
  <c r="E158" i="67" s="1"/>
  <c r="H158" i="67" s="1"/>
  <c r="C158" i="70" s="1"/>
  <c r="E158" i="70" s="1"/>
  <c r="H158" i="70" s="1"/>
  <c r="C158" i="71" s="1"/>
  <c r="E158" i="71" s="1"/>
  <c r="H158" i="71" s="1"/>
  <c r="C158" i="68" s="1"/>
  <c r="E158" i="68" s="1"/>
  <c r="H158" i="68" s="1"/>
  <c r="C126" i="69"/>
  <c r="E126" i="69" s="1"/>
  <c r="H126" i="69" s="1"/>
  <c r="C126" i="72" s="1"/>
  <c r="E126" i="72" s="1"/>
  <c r="H126" i="72" s="1"/>
  <c r="C126" i="73" s="1"/>
  <c r="E126" i="73" s="1"/>
  <c r="H126" i="73" s="1"/>
  <c r="C126" i="74" s="1"/>
  <c r="E126" i="74" s="1"/>
  <c r="H126" i="74" s="1"/>
  <c r="C126" i="75" s="1"/>
  <c r="E126" i="75" s="1"/>
  <c r="H126" i="75" s="1"/>
  <c r="C126" i="76" s="1"/>
  <c r="E126" i="76" s="1"/>
  <c r="H126" i="76" s="1"/>
  <c r="C126" i="77" s="1"/>
  <c r="E126" i="77" s="1"/>
  <c r="H126" i="77" s="1"/>
  <c r="C126" i="78" s="1"/>
  <c r="E126" i="78" s="1"/>
  <c r="H126" i="78" s="1"/>
  <c r="C126" i="79" s="1"/>
  <c r="E126" i="79" s="1"/>
  <c r="H126" i="79" s="1"/>
  <c r="C126" i="80" s="1"/>
  <c r="E126" i="80" s="1"/>
  <c r="H126" i="80" s="1"/>
  <c r="C126" i="81" s="1"/>
  <c r="E126" i="81" s="1"/>
  <c r="H126" i="81" s="1"/>
  <c r="C126" i="82" s="1"/>
  <c r="E126" i="82" s="1"/>
  <c r="H126" i="82" s="1"/>
  <c r="C126" i="83" s="1"/>
  <c r="E126" i="83" s="1"/>
  <c r="H126" i="83" s="1"/>
  <c r="C126" i="84" s="1"/>
  <c r="E126" i="84" s="1"/>
  <c r="H126" i="84" s="1"/>
  <c r="C126" i="85" s="1"/>
  <c r="E126" i="85" s="1"/>
  <c r="H126" i="85" s="1"/>
  <c r="C126" i="86" s="1"/>
  <c r="E126" i="86" s="1"/>
  <c r="H126" i="86" s="1"/>
  <c r="C126" i="87" s="1"/>
  <c r="E126" i="87" s="1"/>
  <c r="H126" i="87" s="1"/>
  <c r="C126" i="88" s="1"/>
  <c r="E126" i="88" s="1"/>
  <c r="H126" i="88" s="1"/>
  <c r="C126" i="89" s="1"/>
  <c r="E126" i="89" s="1"/>
  <c r="H126" i="89" s="1"/>
  <c r="C126" i="90" s="1"/>
  <c r="E126" i="90" s="1"/>
  <c r="H126" i="90" s="1"/>
  <c r="C126" i="91" s="1"/>
  <c r="E126" i="91" s="1"/>
  <c r="H126" i="91" s="1"/>
  <c r="C126" i="92" s="1"/>
  <c r="E126" i="92" s="1"/>
  <c r="H126" i="92" s="1"/>
  <c r="C126" i="93" s="1"/>
  <c r="E126" i="93" s="1"/>
  <c r="H126" i="93" s="1"/>
  <c r="C126" i="94" s="1"/>
  <c r="E126" i="94" s="1"/>
  <c r="H126" i="94" s="1"/>
  <c r="C126" i="95" s="1"/>
  <c r="E126" i="95" s="1"/>
  <c r="H126" i="95" s="1"/>
  <c r="C126" i="96" s="1"/>
  <c r="E126" i="96" s="1"/>
  <c r="H126" i="96" s="1"/>
  <c r="C104" i="67"/>
  <c r="E104" i="67" s="1"/>
  <c r="H104" i="67" s="1"/>
  <c r="C104" i="70" s="1"/>
  <c r="E104" i="70" s="1"/>
  <c r="H104" i="70" s="1"/>
  <c r="C104" i="71" s="1"/>
  <c r="E104" i="71" s="1"/>
  <c r="H104" i="71" s="1"/>
  <c r="C104" i="68" s="1"/>
  <c r="E104" i="68" s="1"/>
  <c r="H104" i="68" s="1"/>
  <c r="C174" i="67"/>
  <c r="E174" i="67" s="1"/>
  <c r="H174" i="67" s="1"/>
  <c r="C174" i="70" s="1"/>
  <c r="E174" i="70" s="1"/>
  <c r="H174" i="70" s="1"/>
  <c r="C174" i="71" s="1"/>
  <c r="E174" i="71" s="1"/>
  <c r="H174" i="71" s="1"/>
  <c r="C174" i="68" s="1"/>
  <c r="E174" i="68" s="1"/>
  <c r="H174" i="68" s="1"/>
  <c r="C155" i="67"/>
  <c r="E155" i="67" s="1"/>
  <c r="H155" i="67" s="1"/>
  <c r="C155" i="70" s="1"/>
  <c r="E155" i="70" s="1"/>
  <c r="H155" i="70" s="1"/>
  <c r="C155" i="71" s="1"/>
  <c r="E155" i="71" s="1"/>
  <c r="H155" i="71" s="1"/>
  <c r="C155" i="68" s="1"/>
  <c r="E155" i="68" s="1"/>
  <c r="H155" i="68" s="1"/>
  <c r="C156" i="67"/>
  <c r="E156" i="67" s="1"/>
  <c r="H156" i="67" s="1"/>
  <c r="C156" i="70" s="1"/>
  <c r="E156" i="70" s="1"/>
  <c r="H156" i="70" s="1"/>
  <c r="C156" i="71" s="1"/>
  <c r="E156" i="71" s="1"/>
  <c r="H156" i="71" s="1"/>
  <c r="C156" i="68" s="1"/>
  <c r="E156" i="68" s="1"/>
  <c r="H156" i="68" s="1"/>
  <c r="C124" i="67"/>
  <c r="E124" i="67" s="1"/>
  <c r="H124" i="67" s="1"/>
  <c r="C124" i="70" s="1"/>
  <c r="E124" i="70" s="1"/>
  <c r="H124" i="70" s="1"/>
  <c r="C124" i="71" s="1"/>
  <c r="E124" i="71" s="1"/>
  <c r="H124" i="71" s="1"/>
  <c r="C124" i="68" s="1"/>
  <c r="E124" i="68" s="1"/>
  <c r="H124" i="68" s="1"/>
  <c r="C87" i="67"/>
  <c r="E87" i="67" s="1"/>
  <c r="H87" i="67" s="1"/>
  <c r="C87" i="70" s="1"/>
  <c r="E87" i="70" s="1"/>
  <c r="H87" i="70" s="1"/>
  <c r="C87" i="71" s="1"/>
  <c r="E87" i="71" s="1"/>
  <c r="H87" i="71" s="1"/>
  <c r="C87" i="68" s="1"/>
  <c r="E87" i="68" s="1"/>
  <c r="H87" i="68" s="1"/>
  <c r="C159" i="67"/>
  <c r="E159" i="67" s="1"/>
  <c r="H159" i="67" s="1"/>
  <c r="C159" i="70" s="1"/>
  <c r="E159" i="70" s="1"/>
  <c r="H159" i="70" s="1"/>
  <c r="C159" i="71" s="1"/>
  <c r="E159" i="71" s="1"/>
  <c r="H159" i="71" s="1"/>
  <c r="C159" i="68" s="1"/>
  <c r="E159" i="68" s="1"/>
  <c r="H159" i="68" s="1"/>
  <c r="C160" i="67"/>
  <c r="E160" i="67" s="1"/>
  <c r="H160" i="67" s="1"/>
  <c r="C160" i="70" s="1"/>
  <c r="E160" i="70" s="1"/>
  <c r="H160" i="70" s="1"/>
  <c r="C160" i="71" s="1"/>
  <c r="E160" i="71" s="1"/>
  <c r="H160" i="71" s="1"/>
  <c r="C160" i="68" s="1"/>
  <c r="E160" i="68" s="1"/>
  <c r="H160" i="68" s="1"/>
  <c r="C167" i="67"/>
  <c r="E167" i="67" s="1"/>
  <c r="H167" i="67" s="1"/>
  <c r="C167" i="70" s="1"/>
  <c r="E167" i="70" s="1"/>
  <c r="H167" i="70" s="1"/>
  <c r="C167" i="71" s="1"/>
  <c r="E167" i="71" s="1"/>
  <c r="H167" i="71" s="1"/>
  <c r="C167" i="68" s="1"/>
  <c r="E167" i="68" s="1"/>
  <c r="H167" i="68" s="1"/>
  <c r="C189" i="67"/>
  <c r="E189" i="67" s="1"/>
  <c r="H189" i="67" s="1"/>
  <c r="C189" i="70" s="1"/>
  <c r="E189" i="70" s="1"/>
  <c r="H189" i="70" s="1"/>
  <c r="C189" i="71" s="1"/>
  <c r="E189" i="71" s="1"/>
  <c r="H189" i="71" s="1"/>
  <c r="C189" i="68" s="1"/>
  <c r="E189" i="68" s="1"/>
  <c r="H189" i="68" s="1"/>
  <c r="C170" i="67"/>
  <c r="E170" i="67" s="1"/>
  <c r="H170" i="67" s="1"/>
  <c r="C170" i="70" s="1"/>
  <c r="E170" i="70" s="1"/>
  <c r="H170" i="70" s="1"/>
  <c r="C170" i="71" s="1"/>
  <c r="E170" i="71" s="1"/>
  <c r="H170" i="71" s="1"/>
  <c r="C170" i="68" s="1"/>
  <c r="E170" i="68" s="1"/>
  <c r="H170" i="68" s="1"/>
  <c r="C171" i="67"/>
  <c r="E171" i="67" s="1"/>
  <c r="H171" i="67" s="1"/>
  <c r="C171" i="70" s="1"/>
  <c r="E171" i="70" s="1"/>
  <c r="H171" i="70" s="1"/>
  <c r="C171" i="71" s="1"/>
  <c r="E171" i="71" s="1"/>
  <c r="H171" i="71" s="1"/>
  <c r="C171" i="68" s="1"/>
  <c r="E171" i="68" s="1"/>
  <c r="H171" i="68" s="1"/>
  <c r="C92" i="67"/>
  <c r="E92" i="67" s="1"/>
  <c r="H92" i="67" s="1"/>
  <c r="C92" i="70" s="1"/>
  <c r="E92" i="70" s="1"/>
  <c r="H92" i="70" s="1"/>
  <c r="C92" i="71" s="1"/>
  <c r="E92" i="71" s="1"/>
  <c r="H92" i="71" s="1"/>
  <c r="C92" i="68" s="1"/>
  <c r="E92" i="68" s="1"/>
  <c r="H92" i="68" s="1"/>
  <c r="C9" i="67"/>
  <c r="E9" i="67" s="1"/>
  <c r="H9" i="67" s="1"/>
  <c r="C9" i="70" s="1"/>
  <c r="E9" i="70" s="1"/>
  <c r="H9" i="70" s="1"/>
  <c r="C9" i="71" s="1"/>
  <c r="E9" i="71" s="1"/>
  <c r="H9" i="71" s="1"/>
  <c r="C9" i="68" s="1"/>
  <c r="E9" i="68" s="1"/>
  <c r="H9" i="68" s="1"/>
  <c r="C125" i="67"/>
  <c r="E125" i="67" s="1"/>
  <c r="H125" i="67" s="1"/>
  <c r="C125" i="70" s="1"/>
  <c r="E125" i="70" s="1"/>
  <c r="H125" i="70" s="1"/>
  <c r="C125" i="71" s="1"/>
  <c r="E125" i="71" s="1"/>
  <c r="H125" i="71" s="1"/>
  <c r="C125" i="68" s="1"/>
  <c r="E125" i="68" s="1"/>
  <c r="H125" i="68" s="1"/>
  <c r="C157" i="67"/>
  <c r="E157" i="67" s="1"/>
  <c r="H157" i="67" s="1"/>
  <c r="C157" i="70" s="1"/>
  <c r="E157" i="70" s="1"/>
  <c r="H157" i="70" s="1"/>
  <c r="C157" i="71" s="1"/>
  <c r="E157" i="71" s="1"/>
  <c r="H157" i="71" s="1"/>
  <c r="C157" i="68" s="1"/>
  <c r="E157" i="68" s="1"/>
  <c r="H157" i="68" s="1"/>
  <c r="C168" i="69"/>
  <c r="E168" i="69" s="1"/>
  <c r="H168" i="69" s="1"/>
  <c r="C168" i="72" s="1"/>
  <c r="E168" i="72" s="1"/>
  <c r="H168" i="72" s="1"/>
  <c r="C168" i="73" s="1"/>
  <c r="E168" i="73" s="1"/>
  <c r="H168" i="73" s="1"/>
  <c r="C168" i="74" s="1"/>
  <c r="E168" i="74" s="1"/>
  <c r="H168" i="74" s="1"/>
  <c r="C168" i="75" s="1"/>
  <c r="E168" i="75" s="1"/>
  <c r="H168" i="75" s="1"/>
  <c r="C168" i="76" s="1"/>
  <c r="E168" i="76" s="1"/>
  <c r="H168" i="76" s="1"/>
  <c r="C168" i="77" s="1"/>
  <c r="E168" i="77" s="1"/>
  <c r="H168" i="77" s="1"/>
  <c r="C168" i="78" s="1"/>
  <c r="E168" i="78" s="1"/>
  <c r="H168" i="78" s="1"/>
  <c r="C168" i="79" s="1"/>
  <c r="E168" i="79" s="1"/>
  <c r="H168" i="79" s="1"/>
  <c r="C168" i="80" s="1"/>
  <c r="E168" i="80" s="1"/>
  <c r="H168" i="80" s="1"/>
  <c r="C168" i="81" s="1"/>
  <c r="E168" i="81" s="1"/>
  <c r="H168" i="81" s="1"/>
  <c r="C168" i="82" s="1"/>
  <c r="E168" i="82" s="1"/>
  <c r="H168" i="82" s="1"/>
  <c r="C168" i="83" s="1"/>
  <c r="E168" i="83" s="1"/>
  <c r="H168" i="83" s="1"/>
  <c r="C168" i="84" s="1"/>
  <c r="E168" i="84" s="1"/>
  <c r="H168" i="84" s="1"/>
  <c r="C168" i="85" s="1"/>
  <c r="E168" i="85" s="1"/>
  <c r="H168" i="85" s="1"/>
  <c r="C168" i="86" s="1"/>
  <c r="E168" i="86" s="1"/>
  <c r="H168" i="86" s="1"/>
  <c r="C168" i="87" s="1"/>
  <c r="E168" i="87" s="1"/>
  <c r="H168" i="87" s="1"/>
  <c r="C168" i="88" s="1"/>
  <c r="E168" i="88" s="1"/>
  <c r="H168" i="88" s="1"/>
  <c r="C168" i="89" s="1"/>
  <c r="E168" i="89" s="1"/>
  <c r="H168" i="89" s="1"/>
  <c r="C168" i="90" s="1"/>
  <c r="E168" i="90" s="1"/>
  <c r="H168" i="90" s="1"/>
  <c r="C168" i="91" s="1"/>
  <c r="E168" i="91" s="1"/>
  <c r="H168" i="91" s="1"/>
  <c r="C168" i="92" s="1"/>
  <c r="E168" i="92" s="1"/>
  <c r="H168" i="92" s="1"/>
  <c r="C168" i="93" s="1"/>
  <c r="E168" i="93" s="1"/>
  <c r="H168" i="93" s="1"/>
  <c r="C168" i="94" s="1"/>
  <c r="E168" i="94" s="1"/>
  <c r="H168" i="94" s="1"/>
  <c r="C168" i="95" s="1"/>
  <c r="E168" i="95" s="1"/>
  <c r="H168" i="95" s="1"/>
  <c r="C168" i="96" s="1"/>
  <c r="E168" i="96" s="1"/>
  <c r="H168" i="96" s="1"/>
  <c r="C239" i="67"/>
  <c r="E239" i="67" s="1"/>
  <c r="H239" i="67" s="1"/>
  <c r="C239" i="70" s="1"/>
  <c r="E239" i="70" s="1"/>
  <c r="H239" i="70" s="1"/>
  <c r="C239" i="71" s="1"/>
  <c r="E239" i="71" s="1"/>
  <c r="H239" i="71" s="1"/>
  <c r="C239" i="68" s="1"/>
  <c r="E239" i="68" s="1"/>
  <c r="H239" i="68" s="1"/>
  <c r="C175" i="67"/>
  <c r="E175" i="67" s="1"/>
  <c r="H175" i="67" s="1"/>
  <c r="C175" i="70" s="1"/>
  <c r="E175" i="70" s="1"/>
  <c r="H175" i="70" s="1"/>
  <c r="C175" i="71" s="1"/>
  <c r="E175" i="71" s="1"/>
  <c r="H175" i="71" s="1"/>
  <c r="C175" i="68" s="1"/>
  <c r="E175" i="68" s="1"/>
  <c r="H175" i="68" s="1"/>
  <c r="C247" i="67"/>
  <c r="E247" i="67" s="1"/>
  <c r="H247" i="67" s="1"/>
  <c r="C247" i="70" s="1"/>
  <c r="E247" i="70" s="1"/>
  <c r="H247" i="70" s="1"/>
  <c r="C247" i="71" s="1"/>
  <c r="E247" i="71" s="1"/>
  <c r="H247" i="71" s="1"/>
  <c r="C247" i="68" s="1"/>
  <c r="E247" i="68" s="1"/>
  <c r="H247" i="68" s="1"/>
  <c r="C173" i="67"/>
  <c r="E173" i="67" s="1"/>
  <c r="H173" i="67" s="1"/>
  <c r="C173" i="70" s="1"/>
  <c r="E173" i="70" s="1"/>
  <c r="H173" i="70" s="1"/>
  <c r="C173" i="71" s="1"/>
  <c r="E173" i="71" s="1"/>
  <c r="H173" i="71" s="1"/>
  <c r="C173" i="68" s="1"/>
  <c r="E173" i="68" s="1"/>
  <c r="H173" i="68" s="1"/>
  <c r="C12" i="67"/>
  <c r="E12" i="67" s="1"/>
  <c r="H12" i="67" s="1"/>
  <c r="C12" i="70" s="1"/>
  <c r="E12" i="70" s="1"/>
  <c r="H12" i="70" s="1"/>
  <c r="C12" i="71" s="1"/>
  <c r="E12" i="71" s="1"/>
  <c r="H12" i="71" s="1"/>
  <c r="C12" i="68" s="1"/>
  <c r="E12" i="68" s="1"/>
  <c r="H12" i="68" s="1"/>
  <c r="C153" i="67"/>
  <c r="E153" i="67" s="1"/>
  <c r="H153" i="67" s="1"/>
  <c r="C153" i="70" s="1"/>
  <c r="E153" i="70" s="1"/>
  <c r="H153" i="70" s="1"/>
  <c r="C153" i="71" s="1"/>
  <c r="E153" i="71" s="1"/>
  <c r="H153" i="71" s="1"/>
  <c r="C153" i="68" s="1"/>
  <c r="E153" i="68" s="1"/>
  <c r="H153" i="68" s="1"/>
  <c r="C120" i="67"/>
  <c r="E120" i="67" s="1"/>
  <c r="H120" i="67" s="1"/>
  <c r="C120" i="70" s="1"/>
  <c r="E120" i="70" s="1"/>
  <c r="H120" i="70" s="1"/>
  <c r="C120" i="71" s="1"/>
  <c r="E120" i="71" s="1"/>
  <c r="H120" i="71" s="1"/>
  <c r="C120" i="68" s="1"/>
  <c r="E120" i="68" s="1"/>
  <c r="H120" i="68" s="1"/>
  <c r="C227" i="67"/>
  <c r="E227" i="67" s="1"/>
  <c r="H227" i="67" s="1"/>
  <c r="C227" i="70" s="1"/>
  <c r="E227" i="70" s="1"/>
  <c r="H227" i="70" s="1"/>
  <c r="C227" i="71" s="1"/>
  <c r="E227" i="71" s="1"/>
  <c r="H227" i="71" s="1"/>
  <c r="C227" i="68" s="1"/>
  <c r="E227" i="68" s="1"/>
  <c r="H227" i="68" s="1"/>
  <c r="C122" i="67"/>
  <c r="E122" i="67" s="1"/>
  <c r="H122" i="67" s="1"/>
  <c r="C122" i="70" s="1"/>
  <c r="E122" i="70" s="1"/>
  <c r="H122" i="70" s="1"/>
  <c r="C122" i="71" s="1"/>
  <c r="E122" i="71" s="1"/>
  <c r="H122" i="71" s="1"/>
  <c r="C122" i="68" s="1"/>
  <c r="E122" i="68" s="1"/>
  <c r="H122" i="68" s="1"/>
  <c r="E240" i="67"/>
  <c r="H240" i="67" s="1"/>
  <c r="C240" i="70" s="1"/>
  <c r="C247" i="69" l="1"/>
  <c r="E247" i="69" s="1"/>
  <c r="H247" i="69" s="1"/>
  <c r="C247" i="72" s="1"/>
  <c r="E247" i="72" s="1"/>
  <c r="H247" i="72" s="1"/>
  <c r="C247" i="73" s="1"/>
  <c r="E247" i="73" s="1"/>
  <c r="H247" i="73" s="1"/>
  <c r="C247" i="74" s="1"/>
  <c r="E247" i="74" s="1"/>
  <c r="H247" i="74" s="1"/>
  <c r="C247" i="75" s="1"/>
  <c r="E247" i="75" s="1"/>
  <c r="H247" i="75" s="1"/>
  <c r="C247" i="76" s="1"/>
  <c r="E247" i="76" s="1"/>
  <c r="H247" i="76" s="1"/>
  <c r="C247" i="77" s="1"/>
  <c r="E247" i="77" s="1"/>
  <c r="H247" i="77" s="1"/>
  <c r="C247" i="78" s="1"/>
  <c r="E247" i="78" s="1"/>
  <c r="H247" i="78" s="1"/>
  <c r="C247" i="79" s="1"/>
  <c r="E247" i="79" s="1"/>
  <c r="H247" i="79" s="1"/>
  <c r="C247" i="80" s="1"/>
  <c r="E247" i="80" s="1"/>
  <c r="H247" i="80" s="1"/>
  <c r="C247" i="81" s="1"/>
  <c r="E247" i="81" s="1"/>
  <c r="H247" i="81" s="1"/>
  <c r="C247" i="82" s="1"/>
  <c r="E247" i="82" s="1"/>
  <c r="H247" i="82" s="1"/>
  <c r="C247" i="83" s="1"/>
  <c r="E247" i="83" s="1"/>
  <c r="H247" i="83" s="1"/>
  <c r="C247" i="84" s="1"/>
  <c r="E247" i="84" s="1"/>
  <c r="H247" i="84" s="1"/>
  <c r="C247" i="85" s="1"/>
  <c r="E247" i="85" s="1"/>
  <c r="H247" i="85" s="1"/>
  <c r="C247" i="86" s="1"/>
  <c r="E247" i="86" s="1"/>
  <c r="H247" i="86" s="1"/>
  <c r="C247" i="87" s="1"/>
  <c r="E247" i="87" s="1"/>
  <c r="H247" i="87" s="1"/>
  <c r="C247" i="88" s="1"/>
  <c r="E247" i="88" s="1"/>
  <c r="H247" i="88" s="1"/>
  <c r="C247" i="89" s="1"/>
  <c r="E247" i="89" s="1"/>
  <c r="H247" i="89" s="1"/>
  <c r="C247" i="90" s="1"/>
  <c r="E247" i="90" s="1"/>
  <c r="H247" i="90" s="1"/>
  <c r="C247" i="91" s="1"/>
  <c r="E247" i="91" s="1"/>
  <c r="H247" i="91" s="1"/>
  <c r="C247" i="92" s="1"/>
  <c r="E247" i="92" s="1"/>
  <c r="H247" i="92" s="1"/>
  <c r="C247" i="93" s="1"/>
  <c r="E247" i="93" s="1"/>
  <c r="H247" i="93" s="1"/>
  <c r="C247" i="94" s="1"/>
  <c r="E247" i="94" s="1"/>
  <c r="H247" i="94" s="1"/>
  <c r="C247" i="95" s="1"/>
  <c r="E247" i="95" s="1"/>
  <c r="H247" i="95" s="1"/>
  <c r="C247" i="96" s="1"/>
  <c r="E247" i="96" s="1"/>
  <c r="H247" i="96" s="1"/>
  <c r="C120" i="69"/>
  <c r="E120" i="69" s="1"/>
  <c r="H120" i="69" s="1"/>
  <c r="C120" i="72" s="1"/>
  <c r="E120" i="72" s="1"/>
  <c r="H120" i="72" s="1"/>
  <c r="C120" i="73" s="1"/>
  <c r="E120" i="73" s="1"/>
  <c r="H120" i="73" s="1"/>
  <c r="C120" i="74" s="1"/>
  <c r="E120" i="74" s="1"/>
  <c r="H120" i="74" s="1"/>
  <c r="C120" i="75" s="1"/>
  <c r="E120" i="75" s="1"/>
  <c r="H120" i="75" s="1"/>
  <c r="C120" i="76" s="1"/>
  <c r="E120" i="76" s="1"/>
  <c r="H120" i="76" s="1"/>
  <c r="C120" i="77" s="1"/>
  <c r="E120" i="77" s="1"/>
  <c r="H120" i="77" s="1"/>
  <c r="C120" i="78" s="1"/>
  <c r="E120" i="78" s="1"/>
  <c r="H120" i="78" s="1"/>
  <c r="C120" i="79" s="1"/>
  <c r="E120" i="79" s="1"/>
  <c r="H120" i="79" s="1"/>
  <c r="C120" i="80" s="1"/>
  <c r="E120" i="80" s="1"/>
  <c r="H120" i="80" s="1"/>
  <c r="C120" i="81" s="1"/>
  <c r="E120" i="81" s="1"/>
  <c r="H120" i="81" s="1"/>
  <c r="C120" i="82" s="1"/>
  <c r="E120" i="82" s="1"/>
  <c r="H120" i="82" s="1"/>
  <c r="C120" i="83" s="1"/>
  <c r="E120" i="83" s="1"/>
  <c r="H120" i="83" s="1"/>
  <c r="C120" i="84" s="1"/>
  <c r="E120" i="84" s="1"/>
  <c r="H120" i="84" s="1"/>
  <c r="C120" i="85" s="1"/>
  <c r="E120" i="85" s="1"/>
  <c r="H120" i="85" s="1"/>
  <c r="C120" i="86" s="1"/>
  <c r="E120" i="86" s="1"/>
  <c r="H120" i="86" s="1"/>
  <c r="C120" i="87" s="1"/>
  <c r="E120" i="87" s="1"/>
  <c r="H120" i="87" s="1"/>
  <c r="C120" i="88" s="1"/>
  <c r="E120" i="88" s="1"/>
  <c r="H120" i="88" s="1"/>
  <c r="C120" i="89" s="1"/>
  <c r="E120" i="89" s="1"/>
  <c r="H120" i="89" s="1"/>
  <c r="C120" i="90" s="1"/>
  <c r="E120" i="90" s="1"/>
  <c r="H120" i="90" s="1"/>
  <c r="C120" i="91" s="1"/>
  <c r="E120" i="91" s="1"/>
  <c r="H120" i="91" s="1"/>
  <c r="C120" i="92" s="1"/>
  <c r="E120" i="92" s="1"/>
  <c r="H120" i="92" s="1"/>
  <c r="C120" i="93" s="1"/>
  <c r="E120" i="93" s="1"/>
  <c r="H120" i="93" s="1"/>
  <c r="C120" i="94" s="1"/>
  <c r="E120" i="94" s="1"/>
  <c r="H120" i="94" s="1"/>
  <c r="C120" i="95" s="1"/>
  <c r="E120" i="95" s="1"/>
  <c r="H120" i="95" s="1"/>
  <c r="C120" i="96" s="1"/>
  <c r="E120" i="96" s="1"/>
  <c r="H120" i="96" s="1"/>
  <c r="C127" i="69"/>
  <c r="E127" i="69" s="1"/>
  <c r="H127" i="69" s="1"/>
  <c r="C127" i="72" s="1"/>
  <c r="E127" i="72" s="1"/>
  <c r="H127" i="72" s="1"/>
  <c r="C127" i="73" s="1"/>
  <c r="E127" i="73" s="1"/>
  <c r="H127" i="73" s="1"/>
  <c r="C127" i="74" s="1"/>
  <c r="E127" i="74" s="1"/>
  <c r="H127" i="74" s="1"/>
  <c r="C127" i="75" s="1"/>
  <c r="E127" i="75" s="1"/>
  <c r="H127" i="75" s="1"/>
  <c r="C127" i="76" s="1"/>
  <c r="E127" i="76" s="1"/>
  <c r="H127" i="76" s="1"/>
  <c r="C127" i="77" s="1"/>
  <c r="E127" i="77" s="1"/>
  <c r="H127" i="77" s="1"/>
  <c r="C127" i="78" s="1"/>
  <c r="E127" i="78" s="1"/>
  <c r="H127" i="78" s="1"/>
  <c r="C127" i="79" s="1"/>
  <c r="E127" i="79" s="1"/>
  <c r="H127" i="79" s="1"/>
  <c r="C127" i="80" s="1"/>
  <c r="E127" i="80" s="1"/>
  <c r="H127" i="80" s="1"/>
  <c r="C127" i="81" s="1"/>
  <c r="E127" i="81" s="1"/>
  <c r="H127" i="81" s="1"/>
  <c r="C127" i="82" s="1"/>
  <c r="E127" i="82" s="1"/>
  <c r="H127" i="82" s="1"/>
  <c r="C127" i="83" s="1"/>
  <c r="E127" i="83" s="1"/>
  <c r="H127" i="83" s="1"/>
  <c r="C127" i="84" s="1"/>
  <c r="E127" i="84" s="1"/>
  <c r="H127" i="84" s="1"/>
  <c r="C127" i="85" s="1"/>
  <c r="E127" i="85" s="1"/>
  <c r="H127" i="85" s="1"/>
  <c r="C127" i="86" s="1"/>
  <c r="E127" i="86" s="1"/>
  <c r="H127" i="86" s="1"/>
  <c r="C127" i="87" s="1"/>
  <c r="E127" i="87" s="1"/>
  <c r="H127" i="87" s="1"/>
  <c r="C127" i="88" s="1"/>
  <c r="E127" i="88" s="1"/>
  <c r="H127" i="88" s="1"/>
  <c r="C127" i="89" s="1"/>
  <c r="E127" i="89" s="1"/>
  <c r="H127" i="89" s="1"/>
  <c r="C127" i="90" s="1"/>
  <c r="E127" i="90" s="1"/>
  <c r="H127" i="90" s="1"/>
  <c r="C127" i="91" s="1"/>
  <c r="E127" i="91" s="1"/>
  <c r="H127" i="91" s="1"/>
  <c r="C127" i="92" s="1"/>
  <c r="E127" i="92" s="1"/>
  <c r="H127" i="92" s="1"/>
  <c r="C127" i="93" s="1"/>
  <c r="E127" i="93" s="1"/>
  <c r="H127" i="93" s="1"/>
  <c r="C127" i="94" s="1"/>
  <c r="E127" i="94" s="1"/>
  <c r="H127" i="94" s="1"/>
  <c r="C127" i="95" s="1"/>
  <c r="E127" i="95" s="1"/>
  <c r="H127" i="95" s="1"/>
  <c r="C127" i="96" s="1"/>
  <c r="E127" i="96" s="1"/>
  <c r="H127" i="96" s="1"/>
  <c r="C157" i="69"/>
  <c r="E157" i="69" s="1"/>
  <c r="H157" i="69" s="1"/>
  <c r="C157" i="72" s="1"/>
  <c r="E157" i="72" s="1"/>
  <c r="H157" i="72" s="1"/>
  <c r="C157" i="73" s="1"/>
  <c r="E157" i="73" s="1"/>
  <c r="H157" i="73" s="1"/>
  <c r="C157" i="74" s="1"/>
  <c r="E157" i="74" s="1"/>
  <c r="H157" i="74" s="1"/>
  <c r="C157" i="75" s="1"/>
  <c r="E157" i="75" s="1"/>
  <c r="H157" i="75" s="1"/>
  <c r="C157" i="76" s="1"/>
  <c r="E157" i="76" s="1"/>
  <c r="H157" i="76" s="1"/>
  <c r="C157" i="77" s="1"/>
  <c r="E157" i="77" s="1"/>
  <c r="H157" i="77" s="1"/>
  <c r="C157" i="78" s="1"/>
  <c r="E157" i="78" s="1"/>
  <c r="H157" i="78" s="1"/>
  <c r="C157" i="79" s="1"/>
  <c r="E157" i="79" s="1"/>
  <c r="H157" i="79" s="1"/>
  <c r="C157" i="80" s="1"/>
  <c r="E157" i="80" s="1"/>
  <c r="H157" i="80" s="1"/>
  <c r="C157" i="81" s="1"/>
  <c r="E157" i="81" s="1"/>
  <c r="H157" i="81" s="1"/>
  <c r="C157" i="82" s="1"/>
  <c r="E157" i="82" s="1"/>
  <c r="H157" i="82" s="1"/>
  <c r="C157" i="83" s="1"/>
  <c r="E157" i="83" s="1"/>
  <c r="H157" i="83" s="1"/>
  <c r="C157" i="84" s="1"/>
  <c r="E157" i="84" s="1"/>
  <c r="H157" i="84" s="1"/>
  <c r="C157" i="85" s="1"/>
  <c r="E157" i="85" s="1"/>
  <c r="H157" i="85" s="1"/>
  <c r="C157" i="86" s="1"/>
  <c r="E157" i="86" s="1"/>
  <c r="H157" i="86" s="1"/>
  <c r="C157" i="87" s="1"/>
  <c r="E157" i="87" s="1"/>
  <c r="H157" i="87" s="1"/>
  <c r="C157" i="88" s="1"/>
  <c r="E157" i="88" s="1"/>
  <c r="H157" i="88" s="1"/>
  <c r="C157" i="89" s="1"/>
  <c r="E157" i="89" s="1"/>
  <c r="H157" i="89" s="1"/>
  <c r="C157" i="90" s="1"/>
  <c r="E157" i="90" s="1"/>
  <c r="H157" i="90" s="1"/>
  <c r="C157" i="91" s="1"/>
  <c r="E157" i="91" s="1"/>
  <c r="H157" i="91" s="1"/>
  <c r="C157" i="92" s="1"/>
  <c r="E157" i="92" s="1"/>
  <c r="H157" i="92" s="1"/>
  <c r="C157" i="93" s="1"/>
  <c r="E157" i="93" s="1"/>
  <c r="H157" i="93" s="1"/>
  <c r="C157" i="94" s="1"/>
  <c r="E157" i="94" s="1"/>
  <c r="H157" i="94" s="1"/>
  <c r="C157" i="95" s="1"/>
  <c r="E157" i="95" s="1"/>
  <c r="H157" i="95" s="1"/>
  <c r="C157" i="96" s="1"/>
  <c r="E157" i="96" s="1"/>
  <c r="H157" i="96" s="1"/>
  <c r="C156" i="69"/>
  <c r="E156" i="69" s="1"/>
  <c r="H156" i="69" s="1"/>
  <c r="C156" i="72" s="1"/>
  <c r="E156" i="72" s="1"/>
  <c r="H156" i="72" s="1"/>
  <c r="C156" i="73" s="1"/>
  <c r="E156" i="73" s="1"/>
  <c r="H156" i="73" s="1"/>
  <c r="C156" i="74" s="1"/>
  <c r="E156" i="74" s="1"/>
  <c r="H156" i="74" s="1"/>
  <c r="C156" i="75" s="1"/>
  <c r="E156" i="75" s="1"/>
  <c r="H156" i="75" s="1"/>
  <c r="C156" i="76" s="1"/>
  <c r="E156" i="76" s="1"/>
  <c r="H156" i="76" s="1"/>
  <c r="C156" i="77" s="1"/>
  <c r="E156" i="77" s="1"/>
  <c r="H156" i="77" s="1"/>
  <c r="C156" i="78" s="1"/>
  <c r="E156" i="78" s="1"/>
  <c r="H156" i="78" s="1"/>
  <c r="C156" i="79" s="1"/>
  <c r="E156" i="79" s="1"/>
  <c r="H156" i="79" s="1"/>
  <c r="C156" i="80" s="1"/>
  <c r="E156" i="80" s="1"/>
  <c r="H156" i="80" s="1"/>
  <c r="C156" i="81" s="1"/>
  <c r="E156" i="81" s="1"/>
  <c r="H156" i="81" s="1"/>
  <c r="C156" i="82" s="1"/>
  <c r="E156" i="82" s="1"/>
  <c r="H156" i="82" s="1"/>
  <c r="C156" i="83" s="1"/>
  <c r="E156" i="83" s="1"/>
  <c r="H156" i="83" s="1"/>
  <c r="C156" i="84" s="1"/>
  <c r="E156" i="84" s="1"/>
  <c r="H156" i="84" s="1"/>
  <c r="C156" i="85" s="1"/>
  <c r="E156" i="85" s="1"/>
  <c r="H156" i="85" s="1"/>
  <c r="C156" i="86" s="1"/>
  <c r="E156" i="86" s="1"/>
  <c r="H156" i="86" s="1"/>
  <c r="C156" i="87" s="1"/>
  <c r="E156" i="87" s="1"/>
  <c r="H156" i="87" s="1"/>
  <c r="C156" i="88" s="1"/>
  <c r="E156" i="88" s="1"/>
  <c r="H156" i="88" s="1"/>
  <c r="C156" i="89" s="1"/>
  <c r="E156" i="89" s="1"/>
  <c r="H156" i="89" s="1"/>
  <c r="C156" i="90" s="1"/>
  <c r="E156" i="90" s="1"/>
  <c r="H156" i="90" s="1"/>
  <c r="C156" i="91" s="1"/>
  <c r="E156" i="91" s="1"/>
  <c r="H156" i="91" s="1"/>
  <c r="C156" i="92" s="1"/>
  <c r="E156" i="92" s="1"/>
  <c r="H156" i="92" s="1"/>
  <c r="C156" i="93" s="1"/>
  <c r="E156" i="93" s="1"/>
  <c r="H156" i="93" s="1"/>
  <c r="C156" i="94" s="1"/>
  <c r="E156" i="94" s="1"/>
  <c r="H156" i="94" s="1"/>
  <c r="C156" i="95" s="1"/>
  <c r="E156" i="95" s="1"/>
  <c r="H156" i="95" s="1"/>
  <c r="C156" i="96" s="1"/>
  <c r="E156" i="96" s="1"/>
  <c r="H156" i="96" s="1"/>
  <c r="C119" i="69"/>
  <c r="E119" i="69" s="1"/>
  <c r="H119" i="69" s="1"/>
  <c r="C119" i="72" s="1"/>
  <c r="E119" i="72" s="1"/>
  <c r="H119" i="72" s="1"/>
  <c r="C119" i="73" s="1"/>
  <c r="E119" i="73" s="1"/>
  <c r="H119" i="73" s="1"/>
  <c r="C119" i="74" s="1"/>
  <c r="E119" i="74" s="1"/>
  <c r="H119" i="74" s="1"/>
  <c r="C119" i="75" s="1"/>
  <c r="E119" i="75" s="1"/>
  <c r="H119" i="75" s="1"/>
  <c r="C119" i="76" s="1"/>
  <c r="E119" i="76" s="1"/>
  <c r="H119" i="76" s="1"/>
  <c r="C119" i="77" s="1"/>
  <c r="E119" i="77" s="1"/>
  <c r="H119" i="77" s="1"/>
  <c r="C119" i="78" s="1"/>
  <c r="E119" i="78" s="1"/>
  <c r="H119" i="78" s="1"/>
  <c r="C119" i="79" s="1"/>
  <c r="E119" i="79" s="1"/>
  <c r="H119" i="79" s="1"/>
  <c r="C119" i="80" s="1"/>
  <c r="E119" i="80" s="1"/>
  <c r="H119" i="80" s="1"/>
  <c r="C119" i="81" s="1"/>
  <c r="E119" i="81" s="1"/>
  <c r="H119" i="81" s="1"/>
  <c r="C119" i="82" s="1"/>
  <c r="E119" i="82" s="1"/>
  <c r="H119" i="82" s="1"/>
  <c r="C119" i="83" s="1"/>
  <c r="E119" i="83" s="1"/>
  <c r="H119" i="83" s="1"/>
  <c r="C119" i="84" s="1"/>
  <c r="E119" i="84" s="1"/>
  <c r="H119" i="84" s="1"/>
  <c r="C119" i="85" s="1"/>
  <c r="E119" i="85" s="1"/>
  <c r="H119" i="85" s="1"/>
  <c r="C119" i="86" s="1"/>
  <c r="E119" i="86" s="1"/>
  <c r="H119" i="86" s="1"/>
  <c r="C119" i="87" s="1"/>
  <c r="E119" i="87" s="1"/>
  <c r="H119" i="87" s="1"/>
  <c r="C119" i="88" s="1"/>
  <c r="E119" i="88" s="1"/>
  <c r="H119" i="88" s="1"/>
  <c r="C119" i="89" s="1"/>
  <c r="E119" i="89" s="1"/>
  <c r="H119" i="89" s="1"/>
  <c r="C119" i="90" s="1"/>
  <c r="E119" i="90" s="1"/>
  <c r="H119" i="90" s="1"/>
  <c r="C119" i="91" s="1"/>
  <c r="E119" i="91" s="1"/>
  <c r="H119" i="91" s="1"/>
  <c r="C119" i="92" s="1"/>
  <c r="E119" i="92" s="1"/>
  <c r="H119" i="92" s="1"/>
  <c r="C119" i="93" s="1"/>
  <c r="E119" i="93" s="1"/>
  <c r="H119" i="93" s="1"/>
  <c r="C119" i="94" s="1"/>
  <c r="E119" i="94" s="1"/>
  <c r="H119" i="94" s="1"/>
  <c r="C119" i="95" s="1"/>
  <c r="E119" i="95" s="1"/>
  <c r="H119" i="95" s="1"/>
  <c r="C119" i="96" s="1"/>
  <c r="E119" i="96" s="1"/>
  <c r="H119" i="96" s="1"/>
  <c r="C248" i="69"/>
  <c r="E248" i="69" s="1"/>
  <c r="H248" i="69" s="1"/>
  <c r="C248" i="72" s="1"/>
  <c r="E248" i="72" s="1"/>
  <c r="H248" i="72" s="1"/>
  <c r="C248" i="73" s="1"/>
  <c r="E248" i="73" s="1"/>
  <c r="H248" i="73" s="1"/>
  <c r="C248" i="74" s="1"/>
  <c r="E248" i="74" s="1"/>
  <c r="H248" i="74" s="1"/>
  <c r="C248" i="75" s="1"/>
  <c r="E248" i="75" s="1"/>
  <c r="H248" i="75" s="1"/>
  <c r="C248" i="76" s="1"/>
  <c r="E248" i="76" s="1"/>
  <c r="H248" i="76" s="1"/>
  <c r="C248" i="77" s="1"/>
  <c r="E248" i="77" s="1"/>
  <c r="H248" i="77" s="1"/>
  <c r="C248" i="78" s="1"/>
  <c r="E248" i="78" s="1"/>
  <c r="H248" i="78" s="1"/>
  <c r="C248" i="79" s="1"/>
  <c r="E248" i="79" s="1"/>
  <c r="H248" i="79" s="1"/>
  <c r="C248" i="80" s="1"/>
  <c r="E248" i="80" s="1"/>
  <c r="H248" i="80" s="1"/>
  <c r="C248" i="81" s="1"/>
  <c r="E248" i="81" s="1"/>
  <c r="H248" i="81" s="1"/>
  <c r="C248" i="82" s="1"/>
  <c r="E248" i="82" s="1"/>
  <c r="H248" i="82" s="1"/>
  <c r="C248" i="83" s="1"/>
  <c r="E248" i="83" s="1"/>
  <c r="H248" i="83" s="1"/>
  <c r="C248" i="84" s="1"/>
  <c r="E248" i="84" s="1"/>
  <c r="H248" i="84" s="1"/>
  <c r="C248" i="85" s="1"/>
  <c r="E248" i="85" s="1"/>
  <c r="H248" i="85" s="1"/>
  <c r="C248" i="86" s="1"/>
  <c r="E248" i="86" s="1"/>
  <c r="H248" i="86" s="1"/>
  <c r="C248" i="87" s="1"/>
  <c r="E248" i="87" s="1"/>
  <c r="H248" i="87" s="1"/>
  <c r="C248" i="88" s="1"/>
  <c r="E248" i="88" s="1"/>
  <c r="H248" i="88" s="1"/>
  <c r="C248" i="89" s="1"/>
  <c r="E248" i="89" s="1"/>
  <c r="H248" i="89" s="1"/>
  <c r="C248" i="90" s="1"/>
  <c r="E248" i="90" s="1"/>
  <c r="H248" i="90" s="1"/>
  <c r="C248" i="91" s="1"/>
  <c r="E248" i="91" s="1"/>
  <c r="H248" i="91" s="1"/>
  <c r="C248" i="92" s="1"/>
  <c r="E248" i="92" s="1"/>
  <c r="H248" i="92" s="1"/>
  <c r="C248" i="93" s="1"/>
  <c r="E248" i="93" s="1"/>
  <c r="H248" i="93" s="1"/>
  <c r="C248" i="94" s="1"/>
  <c r="E248" i="94" s="1"/>
  <c r="H248" i="94" s="1"/>
  <c r="C248" i="95" s="1"/>
  <c r="E248" i="95" s="1"/>
  <c r="H248" i="95" s="1"/>
  <c r="C248" i="96" s="1"/>
  <c r="E248" i="96" s="1"/>
  <c r="H248" i="96" s="1"/>
  <c r="C160" i="69"/>
  <c r="E160" i="69" s="1"/>
  <c r="H160" i="69" s="1"/>
  <c r="C160" i="72" s="1"/>
  <c r="E160" i="72" s="1"/>
  <c r="H160" i="72" s="1"/>
  <c r="C160" i="73" s="1"/>
  <c r="E160" i="73" s="1"/>
  <c r="H160" i="73" s="1"/>
  <c r="C160" i="74" s="1"/>
  <c r="E160" i="74" s="1"/>
  <c r="H160" i="74" s="1"/>
  <c r="C160" i="75" s="1"/>
  <c r="E160" i="75" s="1"/>
  <c r="H160" i="75" s="1"/>
  <c r="C160" i="76" s="1"/>
  <c r="E160" i="76" s="1"/>
  <c r="H160" i="76" s="1"/>
  <c r="C160" i="77" s="1"/>
  <c r="E160" i="77" s="1"/>
  <c r="H160" i="77" s="1"/>
  <c r="C160" i="78" s="1"/>
  <c r="E160" i="78" s="1"/>
  <c r="H160" i="78" s="1"/>
  <c r="C160" i="79" s="1"/>
  <c r="E160" i="79" s="1"/>
  <c r="H160" i="79" s="1"/>
  <c r="C160" i="80" s="1"/>
  <c r="E160" i="80" s="1"/>
  <c r="H160" i="80" s="1"/>
  <c r="C160" i="81" s="1"/>
  <c r="E160" i="81" s="1"/>
  <c r="H160" i="81" s="1"/>
  <c r="C160" i="82" s="1"/>
  <c r="E160" i="82" s="1"/>
  <c r="H160" i="82" s="1"/>
  <c r="C160" i="83" s="1"/>
  <c r="E160" i="83" s="1"/>
  <c r="H160" i="83" s="1"/>
  <c r="C160" i="84" s="1"/>
  <c r="E160" i="84" s="1"/>
  <c r="H160" i="84" s="1"/>
  <c r="C160" i="85" s="1"/>
  <c r="E160" i="85" s="1"/>
  <c r="H160" i="85" s="1"/>
  <c r="C160" i="86" s="1"/>
  <c r="E160" i="86" s="1"/>
  <c r="H160" i="86" s="1"/>
  <c r="C160" i="87" s="1"/>
  <c r="E160" i="87" s="1"/>
  <c r="H160" i="87" s="1"/>
  <c r="C160" i="88" s="1"/>
  <c r="E160" i="88" s="1"/>
  <c r="H160" i="88" s="1"/>
  <c r="C160" i="89" s="1"/>
  <c r="E160" i="89" s="1"/>
  <c r="H160" i="89" s="1"/>
  <c r="C160" i="90" s="1"/>
  <c r="E160" i="90" s="1"/>
  <c r="H160" i="90" s="1"/>
  <c r="C160" i="91" s="1"/>
  <c r="E160" i="91" s="1"/>
  <c r="H160" i="91" s="1"/>
  <c r="C160" i="92" s="1"/>
  <c r="E160" i="92" s="1"/>
  <c r="H160" i="92" s="1"/>
  <c r="C160" i="93" s="1"/>
  <c r="E160" i="93" s="1"/>
  <c r="H160" i="93" s="1"/>
  <c r="C160" i="94" s="1"/>
  <c r="E160" i="94" s="1"/>
  <c r="H160" i="94" s="1"/>
  <c r="C160" i="95" s="1"/>
  <c r="E160" i="95" s="1"/>
  <c r="H160" i="95" s="1"/>
  <c r="C160" i="96" s="1"/>
  <c r="E160" i="96" s="1"/>
  <c r="H160" i="96" s="1"/>
  <c r="C171" i="69"/>
  <c r="E171" i="69" s="1"/>
  <c r="H171" i="69" s="1"/>
  <c r="C171" i="72" s="1"/>
  <c r="E171" i="72" s="1"/>
  <c r="H171" i="72" s="1"/>
  <c r="C171" i="73" s="1"/>
  <c r="E171" i="73" s="1"/>
  <c r="H171" i="73" s="1"/>
  <c r="C171" i="74" s="1"/>
  <c r="E171" i="74" s="1"/>
  <c r="H171" i="74" s="1"/>
  <c r="C171" i="75" s="1"/>
  <c r="E171" i="75" s="1"/>
  <c r="H171" i="75" s="1"/>
  <c r="C171" i="76" s="1"/>
  <c r="E171" i="76" s="1"/>
  <c r="H171" i="76" s="1"/>
  <c r="C171" i="77" s="1"/>
  <c r="E171" i="77" s="1"/>
  <c r="H171" i="77" s="1"/>
  <c r="C171" i="78" s="1"/>
  <c r="E171" i="78" s="1"/>
  <c r="H171" i="78" s="1"/>
  <c r="C171" i="79" s="1"/>
  <c r="E171" i="79" s="1"/>
  <c r="H171" i="79" s="1"/>
  <c r="C171" i="80" s="1"/>
  <c r="E171" i="80" s="1"/>
  <c r="H171" i="80" s="1"/>
  <c r="C171" i="81" s="1"/>
  <c r="E171" i="81" s="1"/>
  <c r="H171" i="81" s="1"/>
  <c r="C171" i="82" s="1"/>
  <c r="E171" i="82" s="1"/>
  <c r="H171" i="82" s="1"/>
  <c r="C171" i="83" s="1"/>
  <c r="E171" i="83" s="1"/>
  <c r="H171" i="83" s="1"/>
  <c r="C171" i="84" s="1"/>
  <c r="E171" i="84" s="1"/>
  <c r="H171" i="84" s="1"/>
  <c r="C171" i="85" s="1"/>
  <c r="E171" i="85" s="1"/>
  <c r="H171" i="85" s="1"/>
  <c r="C171" i="86" s="1"/>
  <c r="E171" i="86" s="1"/>
  <c r="H171" i="86" s="1"/>
  <c r="C171" i="87" s="1"/>
  <c r="E171" i="87" s="1"/>
  <c r="H171" i="87" s="1"/>
  <c r="C171" i="88" s="1"/>
  <c r="E171" i="88" s="1"/>
  <c r="H171" i="88" s="1"/>
  <c r="C171" i="89" s="1"/>
  <c r="E171" i="89" s="1"/>
  <c r="H171" i="89" s="1"/>
  <c r="C171" i="90" s="1"/>
  <c r="E171" i="90" s="1"/>
  <c r="H171" i="90" s="1"/>
  <c r="C171" i="91" s="1"/>
  <c r="E171" i="91" s="1"/>
  <c r="H171" i="91" s="1"/>
  <c r="C171" i="92" s="1"/>
  <c r="E171" i="92" s="1"/>
  <c r="H171" i="92" s="1"/>
  <c r="C171" i="93" s="1"/>
  <c r="E171" i="93" s="1"/>
  <c r="H171" i="93" s="1"/>
  <c r="C171" i="94" s="1"/>
  <c r="E171" i="94" s="1"/>
  <c r="H171" i="94" s="1"/>
  <c r="C171" i="95" s="1"/>
  <c r="E171" i="95" s="1"/>
  <c r="H171" i="95" s="1"/>
  <c r="C171" i="96" s="1"/>
  <c r="E171" i="96" s="1"/>
  <c r="H171" i="96" s="1"/>
  <c r="C169" i="69"/>
  <c r="E169" i="69" s="1"/>
  <c r="H169" i="69" s="1"/>
  <c r="C169" i="72" s="1"/>
  <c r="E169" i="72" s="1"/>
  <c r="H169" i="72" s="1"/>
  <c r="C169" i="73" s="1"/>
  <c r="E169" i="73" s="1"/>
  <c r="H169" i="73" s="1"/>
  <c r="C169" i="74" s="1"/>
  <c r="E169" i="74" s="1"/>
  <c r="H169" i="74" s="1"/>
  <c r="C169" i="75" s="1"/>
  <c r="E169" i="75" s="1"/>
  <c r="H169" i="75" s="1"/>
  <c r="C169" i="76" s="1"/>
  <c r="E169" i="76" s="1"/>
  <c r="H169" i="76" s="1"/>
  <c r="C169" i="77" s="1"/>
  <c r="E169" i="77" s="1"/>
  <c r="H169" i="77" s="1"/>
  <c r="C169" i="78" s="1"/>
  <c r="E169" i="78" s="1"/>
  <c r="H169" i="78" s="1"/>
  <c r="C169" i="79" s="1"/>
  <c r="E169" i="79" s="1"/>
  <c r="H169" i="79" s="1"/>
  <c r="C169" i="80" s="1"/>
  <c r="E169" i="80" s="1"/>
  <c r="H169" i="80" s="1"/>
  <c r="C169" i="81" s="1"/>
  <c r="E169" i="81" s="1"/>
  <c r="H169" i="81" s="1"/>
  <c r="C169" i="82" s="1"/>
  <c r="E169" i="82" s="1"/>
  <c r="H169" i="82" s="1"/>
  <c r="C169" i="83" s="1"/>
  <c r="E169" i="83" s="1"/>
  <c r="H169" i="83" s="1"/>
  <c r="C169" i="84" s="1"/>
  <c r="E169" i="84" s="1"/>
  <c r="H169" i="84" s="1"/>
  <c r="C169" i="85" s="1"/>
  <c r="E169" i="85" s="1"/>
  <c r="H169" i="85" s="1"/>
  <c r="C169" i="86" s="1"/>
  <c r="E169" i="86" s="1"/>
  <c r="H169" i="86" s="1"/>
  <c r="C169" i="87" s="1"/>
  <c r="E169" i="87" s="1"/>
  <c r="H169" i="87" s="1"/>
  <c r="C169" i="88" s="1"/>
  <c r="E169" i="88" s="1"/>
  <c r="H169" i="88" s="1"/>
  <c r="C169" i="89" s="1"/>
  <c r="E169" i="89" s="1"/>
  <c r="H169" i="89" s="1"/>
  <c r="C169" i="90" s="1"/>
  <c r="E169" i="90" s="1"/>
  <c r="H169" i="90" s="1"/>
  <c r="C169" i="91" s="1"/>
  <c r="E169" i="91" s="1"/>
  <c r="H169" i="91" s="1"/>
  <c r="C169" i="92" s="1"/>
  <c r="E169" i="92" s="1"/>
  <c r="H169" i="92" s="1"/>
  <c r="C169" i="93" s="1"/>
  <c r="E169" i="93" s="1"/>
  <c r="H169" i="93" s="1"/>
  <c r="C169" i="94" s="1"/>
  <c r="E169" i="94" s="1"/>
  <c r="H169" i="94" s="1"/>
  <c r="C169" i="95" s="1"/>
  <c r="E169" i="95" s="1"/>
  <c r="H169" i="95" s="1"/>
  <c r="C169" i="96" s="1"/>
  <c r="E169" i="96" s="1"/>
  <c r="H169" i="96" s="1"/>
  <c r="C239" i="69"/>
  <c r="E239" i="69" s="1"/>
  <c r="H239" i="69" s="1"/>
  <c r="C239" i="72" s="1"/>
  <c r="E239" i="72" s="1"/>
  <c r="H239" i="72" s="1"/>
  <c r="C239" i="73" s="1"/>
  <c r="E239" i="73" s="1"/>
  <c r="H239" i="73" s="1"/>
  <c r="C239" i="74" s="1"/>
  <c r="E239" i="74" s="1"/>
  <c r="H239" i="74" s="1"/>
  <c r="C239" i="75" s="1"/>
  <c r="E239" i="75" s="1"/>
  <c r="H239" i="75" s="1"/>
  <c r="C239" i="76" s="1"/>
  <c r="E239" i="76" s="1"/>
  <c r="H239" i="76" s="1"/>
  <c r="C239" i="77" s="1"/>
  <c r="E239" i="77" s="1"/>
  <c r="H239" i="77" s="1"/>
  <c r="C239" i="78" s="1"/>
  <c r="E239" i="78" s="1"/>
  <c r="H239" i="78" s="1"/>
  <c r="C239" i="79" s="1"/>
  <c r="E239" i="79" s="1"/>
  <c r="H239" i="79" s="1"/>
  <c r="C239" i="80" s="1"/>
  <c r="E239" i="80" s="1"/>
  <c r="H239" i="80" s="1"/>
  <c r="C239" i="81" s="1"/>
  <c r="E239" i="81" s="1"/>
  <c r="H239" i="81" s="1"/>
  <c r="C239" i="82" s="1"/>
  <c r="E239" i="82" s="1"/>
  <c r="H239" i="82" s="1"/>
  <c r="C239" i="83" s="1"/>
  <c r="E239" i="83" s="1"/>
  <c r="H239" i="83" s="1"/>
  <c r="C239" i="84" s="1"/>
  <c r="E239" i="84" s="1"/>
  <c r="H239" i="84" s="1"/>
  <c r="C239" i="85" s="1"/>
  <c r="E239" i="85" s="1"/>
  <c r="H239" i="85" s="1"/>
  <c r="C239" i="86" s="1"/>
  <c r="E239" i="86" s="1"/>
  <c r="H239" i="86" s="1"/>
  <c r="C239" i="87" s="1"/>
  <c r="E239" i="87" s="1"/>
  <c r="H239" i="87" s="1"/>
  <c r="C239" i="88" s="1"/>
  <c r="E239" i="88" s="1"/>
  <c r="H239" i="88" s="1"/>
  <c r="C239" i="89" s="1"/>
  <c r="E239" i="89" s="1"/>
  <c r="H239" i="89" s="1"/>
  <c r="C239" i="90" s="1"/>
  <c r="E239" i="90" s="1"/>
  <c r="H239" i="90" s="1"/>
  <c r="C239" i="91" s="1"/>
  <c r="E239" i="91" s="1"/>
  <c r="H239" i="91" s="1"/>
  <c r="C239" i="92" s="1"/>
  <c r="E239" i="92" s="1"/>
  <c r="H239" i="92" s="1"/>
  <c r="C239" i="93" s="1"/>
  <c r="E239" i="93" s="1"/>
  <c r="H239" i="93" s="1"/>
  <c r="C239" i="94" s="1"/>
  <c r="E239" i="94" s="1"/>
  <c r="H239" i="94" s="1"/>
  <c r="C239" i="95" s="1"/>
  <c r="E239" i="95" s="1"/>
  <c r="H239" i="95" s="1"/>
  <c r="C239" i="96" s="1"/>
  <c r="E239" i="96" s="1"/>
  <c r="H239" i="96" s="1"/>
  <c r="C189" i="69"/>
  <c r="E189" i="69" s="1"/>
  <c r="H189" i="69" s="1"/>
  <c r="C189" i="72" s="1"/>
  <c r="E189" i="72" s="1"/>
  <c r="H189" i="72" s="1"/>
  <c r="C189" i="73" s="1"/>
  <c r="E189" i="73" s="1"/>
  <c r="H189" i="73" s="1"/>
  <c r="C189" i="74" s="1"/>
  <c r="E189" i="74" s="1"/>
  <c r="H189" i="74" s="1"/>
  <c r="C189" i="75" s="1"/>
  <c r="E189" i="75" s="1"/>
  <c r="H189" i="75" s="1"/>
  <c r="C189" i="76" s="1"/>
  <c r="E189" i="76" s="1"/>
  <c r="H189" i="76" s="1"/>
  <c r="C189" i="77" s="1"/>
  <c r="E189" i="77" s="1"/>
  <c r="H189" i="77" s="1"/>
  <c r="C189" i="78" s="1"/>
  <c r="E189" i="78" s="1"/>
  <c r="H189" i="78" s="1"/>
  <c r="C189" i="79" s="1"/>
  <c r="E189" i="79" s="1"/>
  <c r="H189" i="79" s="1"/>
  <c r="C189" i="80" s="1"/>
  <c r="E189" i="80" s="1"/>
  <c r="H189" i="80" s="1"/>
  <c r="C189" i="81" s="1"/>
  <c r="E189" i="81" s="1"/>
  <c r="H189" i="81" s="1"/>
  <c r="C189" i="82" s="1"/>
  <c r="E189" i="82" s="1"/>
  <c r="H189" i="82" s="1"/>
  <c r="C189" i="83" s="1"/>
  <c r="E189" i="83" s="1"/>
  <c r="H189" i="83" s="1"/>
  <c r="C189" i="84" s="1"/>
  <c r="E189" i="84" s="1"/>
  <c r="H189" i="84" s="1"/>
  <c r="C189" i="85" s="1"/>
  <c r="E189" i="85" s="1"/>
  <c r="H189" i="85" s="1"/>
  <c r="C189" i="86" s="1"/>
  <c r="E189" i="86" s="1"/>
  <c r="H189" i="86" s="1"/>
  <c r="C189" i="87" s="1"/>
  <c r="E189" i="87" s="1"/>
  <c r="H189" i="87" s="1"/>
  <c r="C189" i="88" s="1"/>
  <c r="E189" i="88" s="1"/>
  <c r="H189" i="88" s="1"/>
  <c r="C189" i="89" s="1"/>
  <c r="E189" i="89" s="1"/>
  <c r="H189" i="89" s="1"/>
  <c r="C189" i="90" s="1"/>
  <c r="E189" i="90" s="1"/>
  <c r="H189" i="90" s="1"/>
  <c r="C189" i="91" s="1"/>
  <c r="E189" i="91" s="1"/>
  <c r="H189" i="91" s="1"/>
  <c r="C189" i="92" s="1"/>
  <c r="E189" i="92" s="1"/>
  <c r="H189" i="92" s="1"/>
  <c r="C189" i="93" s="1"/>
  <c r="E189" i="93" s="1"/>
  <c r="H189" i="93" s="1"/>
  <c r="C189" i="94" s="1"/>
  <c r="E189" i="94" s="1"/>
  <c r="H189" i="94" s="1"/>
  <c r="C189" i="95" s="1"/>
  <c r="E189" i="95" s="1"/>
  <c r="H189" i="95" s="1"/>
  <c r="C189" i="96" s="1"/>
  <c r="E189" i="96" s="1"/>
  <c r="C87" i="69"/>
  <c r="E87" i="69" s="1"/>
  <c r="H87" i="69" s="1"/>
  <c r="C87" i="72" s="1"/>
  <c r="E87" i="72" s="1"/>
  <c r="H87" i="72" s="1"/>
  <c r="C87" i="73" s="1"/>
  <c r="E87" i="73" s="1"/>
  <c r="H87" i="73" s="1"/>
  <c r="C87" i="74" s="1"/>
  <c r="E87" i="74" s="1"/>
  <c r="H87" i="74" s="1"/>
  <c r="C87" i="75" s="1"/>
  <c r="E87" i="75" s="1"/>
  <c r="H87" i="75" s="1"/>
  <c r="C87" i="76" s="1"/>
  <c r="E87" i="76" s="1"/>
  <c r="H87" i="76" s="1"/>
  <c r="C87" i="77" s="1"/>
  <c r="E87" i="77" s="1"/>
  <c r="H87" i="77" s="1"/>
  <c r="C87" i="78" s="1"/>
  <c r="E87" i="78" s="1"/>
  <c r="H87" i="78" s="1"/>
  <c r="C87" i="79" s="1"/>
  <c r="E87" i="79" s="1"/>
  <c r="H87" i="79" s="1"/>
  <c r="C87" i="80" s="1"/>
  <c r="E87" i="80" s="1"/>
  <c r="H87" i="80" s="1"/>
  <c r="C87" i="81" s="1"/>
  <c r="E87" i="81" s="1"/>
  <c r="H87" i="81" s="1"/>
  <c r="C87" i="82" s="1"/>
  <c r="E87" i="82" s="1"/>
  <c r="H87" i="82" s="1"/>
  <c r="C87" i="83" s="1"/>
  <c r="E87" i="83" s="1"/>
  <c r="H87" i="83" s="1"/>
  <c r="C87" i="84" s="1"/>
  <c r="E87" i="84" s="1"/>
  <c r="H87" i="84" s="1"/>
  <c r="C87" i="85" s="1"/>
  <c r="E87" i="85" s="1"/>
  <c r="H87" i="85" s="1"/>
  <c r="C87" i="86" s="1"/>
  <c r="E87" i="86" s="1"/>
  <c r="H87" i="86" s="1"/>
  <c r="C87" i="87" s="1"/>
  <c r="E87" i="87" s="1"/>
  <c r="H87" i="87" s="1"/>
  <c r="C87" i="88" s="1"/>
  <c r="E87" i="88" s="1"/>
  <c r="H87" i="88" s="1"/>
  <c r="C87" i="89" s="1"/>
  <c r="E87" i="89" s="1"/>
  <c r="H87" i="89" s="1"/>
  <c r="C87" i="90" s="1"/>
  <c r="E87" i="90" s="1"/>
  <c r="H87" i="90" s="1"/>
  <c r="C87" i="91" s="1"/>
  <c r="E87" i="91" s="1"/>
  <c r="H87" i="91" s="1"/>
  <c r="C87" i="92" s="1"/>
  <c r="E87" i="92" s="1"/>
  <c r="H87" i="92" s="1"/>
  <c r="C87" i="93" s="1"/>
  <c r="E87" i="93" s="1"/>
  <c r="H87" i="93" s="1"/>
  <c r="C87" i="94" s="1"/>
  <c r="E87" i="94" s="1"/>
  <c r="H87" i="94" s="1"/>
  <c r="C87" i="95" s="1"/>
  <c r="E87" i="95" s="1"/>
  <c r="H87" i="95" s="1"/>
  <c r="C87" i="96" s="1"/>
  <c r="E87" i="96" s="1"/>
  <c r="H87" i="96" s="1"/>
  <c r="C174" i="69"/>
  <c r="E174" i="69" s="1"/>
  <c r="H174" i="69" s="1"/>
  <c r="C174" i="72" s="1"/>
  <c r="E174" i="72" s="1"/>
  <c r="H174" i="72" s="1"/>
  <c r="C174" i="73" s="1"/>
  <c r="E174" i="73" s="1"/>
  <c r="H174" i="73" s="1"/>
  <c r="C174" i="74" s="1"/>
  <c r="E174" i="74" s="1"/>
  <c r="H174" i="74" s="1"/>
  <c r="C174" i="75" s="1"/>
  <c r="E174" i="75" s="1"/>
  <c r="H174" i="75" s="1"/>
  <c r="C174" i="76" s="1"/>
  <c r="E174" i="76" s="1"/>
  <c r="H174" i="76" s="1"/>
  <c r="C174" i="77" s="1"/>
  <c r="E174" i="77" s="1"/>
  <c r="H174" i="77" s="1"/>
  <c r="C174" i="78" s="1"/>
  <c r="E174" i="78" s="1"/>
  <c r="H174" i="78" s="1"/>
  <c r="C174" i="79" s="1"/>
  <c r="E174" i="79" s="1"/>
  <c r="H174" i="79" s="1"/>
  <c r="C174" i="80" s="1"/>
  <c r="E174" i="80" s="1"/>
  <c r="H174" i="80" s="1"/>
  <c r="C174" i="81" s="1"/>
  <c r="E174" i="81" s="1"/>
  <c r="H174" i="81" s="1"/>
  <c r="C174" i="82" s="1"/>
  <c r="E174" i="82" s="1"/>
  <c r="H174" i="82" s="1"/>
  <c r="C174" i="83" s="1"/>
  <c r="E174" i="83" s="1"/>
  <c r="H174" i="83" s="1"/>
  <c r="C174" i="84" s="1"/>
  <c r="E174" i="84" s="1"/>
  <c r="H174" i="84" s="1"/>
  <c r="C174" i="85" s="1"/>
  <c r="E174" i="85" s="1"/>
  <c r="H174" i="85" s="1"/>
  <c r="C174" i="86" s="1"/>
  <c r="E174" i="86" s="1"/>
  <c r="H174" i="86" s="1"/>
  <c r="C174" i="87" s="1"/>
  <c r="E174" i="87" s="1"/>
  <c r="H174" i="87" s="1"/>
  <c r="C174" i="88" s="1"/>
  <c r="E174" i="88" s="1"/>
  <c r="H174" i="88" s="1"/>
  <c r="C174" i="89" s="1"/>
  <c r="E174" i="89" s="1"/>
  <c r="H174" i="89" s="1"/>
  <c r="C174" i="90" s="1"/>
  <c r="E174" i="90" s="1"/>
  <c r="H174" i="90" s="1"/>
  <c r="C174" i="91" s="1"/>
  <c r="E174" i="91" s="1"/>
  <c r="H174" i="91" s="1"/>
  <c r="C174" i="92" s="1"/>
  <c r="E174" i="92" s="1"/>
  <c r="H174" i="92" s="1"/>
  <c r="C174" i="93" s="1"/>
  <c r="E174" i="93" s="1"/>
  <c r="H174" i="93" s="1"/>
  <c r="C174" i="94" s="1"/>
  <c r="E174" i="94" s="1"/>
  <c r="H174" i="94" s="1"/>
  <c r="C174" i="95" s="1"/>
  <c r="E174" i="95" s="1"/>
  <c r="H174" i="95" s="1"/>
  <c r="C174" i="96" s="1"/>
  <c r="E174" i="96" s="1"/>
  <c r="H174" i="96" s="1"/>
  <c r="C219" i="69"/>
  <c r="E219" i="69" s="1"/>
  <c r="H219" i="69" s="1"/>
  <c r="C219" i="72" s="1"/>
  <c r="E219" i="72" s="1"/>
  <c r="H219" i="72" s="1"/>
  <c r="C219" i="73" s="1"/>
  <c r="E219" i="73" s="1"/>
  <c r="H219" i="73" s="1"/>
  <c r="C219" i="74" s="1"/>
  <c r="E219" i="74" s="1"/>
  <c r="H219" i="74" s="1"/>
  <c r="C219" i="75" s="1"/>
  <c r="E219" i="75" s="1"/>
  <c r="H219" i="75" s="1"/>
  <c r="C219" i="76" s="1"/>
  <c r="E219" i="76" s="1"/>
  <c r="H219" i="76" s="1"/>
  <c r="C219" i="77" s="1"/>
  <c r="E219" i="77" s="1"/>
  <c r="H219" i="77" s="1"/>
  <c r="C219" i="78" s="1"/>
  <c r="E219" i="78" s="1"/>
  <c r="H219" i="78" s="1"/>
  <c r="C219" i="79" s="1"/>
  <c r="E219" i="79" s="1"/>
  <c r="H219" i="79" s="1"/>
  <c r="C219" i="80" s="1"/>
  <c r="E219" i="80" s="1"/>
  <c r="H219" i="80" s="1"/>
  <c r="C219" i="81" s="1"/>
  <c r="E219" i="81" s="1"/>
  <c r="H219" i="81" s="1"/>
  <c r="C219" i="82" s="1"/>
  <c r="E219" i="82" s="1"/>
  <c r="H219" i="82" s="1"/>
  <c r="C219" i="83" s="1"/>
  <c r="E219" i="83" s="1"/>
  <c r="H219" i="83" s="1"/>
  <c r="C219" i="84" s="1"/>
  <c r="E219" i="84" s="1"/>
  <c r="H219" i="84" s="1"/>
  <c r="C219" i="85" s="1"/>
  <c r="E219" i="85" s="1"/>
  <c r="H219" i="85" s="1"/>
  <c r="C219" i="86" s="1"/>
  <c r="E219" i="86" s="1"/>
  <c r="H219" i="86" s="1"/>
  <c r="C219" i="87" s="1"/>
  <c r="E219" i="87" s="1"/>
  <c r="H219" i="87" s="1"/>
  <c r="C219" i="88" s="1"/>
  <c r="E219" i="88" s="1"/>
  <c r="H219" i="88" s="1"/>
  <c r="C219" i="89" s="1"/>
  <c r="E219" i="89" s="1"/>
  <c r="H219" i="89" s="1"/>
  <c r="C219" i="90" s="1"/>
  <c r="E219" i="90" s="1"/>
  <c r="H219" i="90" s="1"/>
  <c r="C219" i="91" s="1"/>
  <c r="E219" i="91" s="1"/>
  <c r="H219" i="91" s="1"/>
  <c r="C219" i="92" s="1"/>
  <c r="E219" i="92" s="1"/>
  <c r="H219" i="92" s="1"/>
  <c r="C219" i="93" s="1"/>
  <c r="E219" i="93" s="1"/>
  <c r="H219" i="93" s="1"/>
  <c r="C219" i="94" s="1"/>
  <c r="E219" i="94" s="1"/>
  <c r="H219" i="94" s="1"/>
  <c r="C219" i="95" s="1"/>
  <c r="E219" i="95" s="1"/>
  <c r="H219" i="95" s="1"/>
  <c r="C219" i="96" s="1"/>
  <c r="E219" i="96" s="1"/>
  <c r="H219" i="96" s="1"/>
  <c r="C10" i="69"/>
  <c r="E10" i="69" s="1"/>
  <c r="H10" i="69" s="1"/>
  <c r="C10" i="72" s="1"/>
  <c r="E10" i="72" s="1"/>
  <c r="H10" i="72" s="1"/>
  <c r="C10" i="73" s="1"/>
  <c r="E10" i="73" s="1"/>
  <c r="H10" i="73" s="1"/>
  <c r="C10" i="74" s="1"/>
  <c r="E10" i="74" s="1"/>
  <c r="H10" i="74" s="1"/>
  <c r="C10" i="75" s="1"/>
  <c r="E10" i="75" s="1"/>
  <c r="H10" i="75" s="1"/>
  <c r="C10" i="76" s="1"/>
  <c r="E10" i="76" s="1"/>
  <c r="H10" i="76" s="1"/>
  <c r="C10" i="77" s="1"/>
  <c r="E10" i="77" s="1"/>
  <c r="H10" i="77" s="1"/>
  <c r="C10" i="78" s="1"/>
  <c r="E10" i="78" s="1"/>
  <c r="H10" i="78" s="1"/>
  <c r="C10" i="79" s="1"/>
  <c r="E10" i="79" s="1"/>
  <c r="H10" i="79" s="1"/>
  <c r="C10" i="80" s="1"/>
  <c r="E10" i="80" s="1"/>
  <c r="H10" i="80" s="1"/>
  <c r="C10" i="81" s="1"/>
  <c r="E10" i="81" s="1"/>
  <c r="H10" i="81" s="1"/>
  <c r="C10" i="82" s="1"/>
  <c r="E10" i="82" s="1"/>
  <c r="H10" i="82" s="1"/>
  <c r="C10" i="83" s="1"/>
  <c r="E10" i="83" s="1"/>
  <c r="H10" i="83" s="1"/>
  <c r="C10" i="84" s="1"/>
  <c r="E10" i="84" s="1"/>
  <c r="H10" i="84" s="1"/>
  <c r="C10" i="85" s="1"/>
  <c r="E10" i="85" s="1"/>
  <c r="H10" i="85" s="1"/>
  <c r="C10" i="86" s="1"/>
  <c r="E10" i="86" s="1"/>
  <c r="H10" i="86" s="1"/>
  <c r="C10" i="87" s="1"/>
  <c r="E10" i="87" s="1"/>
  <c r="H10" i="87" s="1"/>
  <c r="C10" i="88" s="1"/>
  <c r="E10" i="88" s="1"/>
  <c r="H10" i="88" s="1"/>
  <c r="C10" i="89" s="1"/>
  <c r="E10" i="89" s="1"/>
  <c r="H10" i="89" s="1"/>
  <c r="C10" i="90" s="1"/>
  <c r="E10" i="90" s="1"/>
  <c r="H10" i="90" s="1"/>
  <c r="C10" i="91" s="1"/>
  <c r="E10" i="91" s="1"/>
  <c r="H10" i="91" s="1"/>
  <c r="C10" i="92" s="1"/>
  <c r="E10" i="92" s="1"/>
  <c r="H10" i="92" s="1"/>
  <c r="C10" i="93" s="1"/>
  <c r="E10" i="93" s="1"/>
  <c r="H10" i="93" s="1"/>
  <c r="C10" i="94" s="1"/>
  <c r="E10" i="94" s="1"/>
  <c r="H10" i="94" s="1"/>
  <c r="C10" i="95" s="1"/>
  <c r="E10" i="95" s="1"/>
  <c r="H10" i="95" s="1"/>
  <c r="C10" i="96" s="1"/>
  <c r="E10" i="96" s="1"/>
  <c r="H10" i="96" s="1"/>
  <c r="C121" i="69"/>
  <c r="E121" i="69" s="1"/>
  <c r="H121" i="69" s="1"/>
  <c r="C121" i="72" s="1"/>
  <c r="E121" i="72" s="1"/>
  <c r="H121" i="72" s="1"/>
  <c r="C121" i="73" s="1"/>
  <c r="E121" i="73" s="1"/>
  <c r="H121" i="73" s="1"/>
  <c r="C121" i="74" s="1"/>
  <c r="E121" i="74" s="1"/>
  <c r="H121" i="74" s="1"/>
  <c r="C121" i="75" s="1"/>
  <c r="E121" i="75" s="1"/>
  <c r="H121" i="75" s="1"/>
  <c r="C121" i="76" s="1"/>
  <c r="E121" i="76" s="1"/>
  <c r="H121" i="76" s="1"/>
  <c r="C121" i="77" s="1"/>
  <c r="E121" i="77" s="1"/>
  <c r="H121" i="77" s="1"/>
  <c r="C121" i="78" s="1"/>
  <c r="E121" i="78" s="1"/>
  <c r="H121" i="78" s="1"/>
  <c r="C121" i="79" s="1"/>
  <c r="E121" i="79" s="1"/>
  <c r="H121" i="79" s="1"/>
  <c r="C121" i="80" s="1"/>
  <c r="E121" i="80" s="1"/>
  <c r="H121" i="80" s="1"/>
  <c r="C121" i="81" s="1"/>
  <c r="E121" i="81" s="1"/>
  <c r="H121" i="81" s="1"/>
  <c r="C121" i="82" s="1"/>
  <c r="E121" i="82" s="1"/>
  <c r="H121" i="82" s="1"/>
  <c r="C121" i="83" s="1"/>
  <c r="E121" i="83" s="1"/>
  <c r="H121" i="83" s="1"/>
  <c r="C121" i="84" s="1"/>
  <c r="E121" i="84" s="1"/>
  <c r="H121" i="84" s="1"/>
  <c r="C121" i="85" s="1"/>
  <c r="E121" i="85" s="1"/>
  <c r="H121" i="85" s="1"/>
  <c r="C121" i="86" s="1"/>
  <c r="E121" i="86" s="1"/>
  <c r="H121" i="86" s="1"/>
  <c r="C121" i="87" s="1"/>
  <c r="E121" i="87" s="1"/>
  <c r="H121" i="87" s="1"/>
  <c r="C121" i="88" s="1"/>
  <c r="E121" i="88" s="1"/>
  <c r="H121" i="88" s="1"/>
  <c r="C121" i="89" s="1"/>
  <c r="E121" i="89" s="1"/>
  <c r="H121" i="89" s="1"/>
  <c r="C121" i="90" s="1"/>
  <c r="E121" i="90" s="1"/>
  <c r="H121" i="90" s="1"/>
  <c r="C121" i="91" s="1"/>
  <c r="E121" i="91" s="1"/>
  <c r="H121" i="91" s="1"/>
  <c r="C121" i="92" s="1"/>
  <c r="E121" i="92" s="1"/>
  <c r="H121" i="92" s="1"/>
  <c r="C121" i="93" s="1"/>
  <c r="E121" i="93" s="1"/>
  <c r="H121" i="93" s="1"/>
  <c r="C121" i="94" s="1"/>
  <c r="E121" i="94" s="1"/>
  <c r="H121" i="94" s="1"/>
  <c r="C121" i="95" s="1"/>
  <c r="E121" i="95" s="1"/>
  <c r="H121" i="95" s="1"/>
  <c r="C121" i="96" s="1"/>
  <c r="E121" i="96" s="1"/>
  <c r="H121" i="96" s="1"/>
  <c r="C11" i="69"/>
  <c r="E11" i="69" s="1"/>
  <c r="H11" i="69" s="1"/>
  <c r="C11" i="72" s="1"/>
  <c r="E11" i="72" s="1"/>
  <c r="H11" i="72" s="1"/>
  <c r="C11" i="73" s="1"/>
  <c r="E11" i="73" s="1"/>
  <c r="H11" i="73" s="1"/>
  <c r="C11" i="74" s="1"/>
  <c r="E11" i="74" s="1"/>
  <c r="H11" i="74" s="1"/>
  <c r="C11" i="75" s="1"/>
  <c r="E11" i="75" s="1"/>
  <c r="H11" i="75" s="1"/>
  <c r="C11" i="76" s="1"/>
  <c r="E11" i="76" s="1"/>
  <c r="H11" i="76" s="1"/>
  <c r="C11" i="77" s="1"/>
  <c r="E11" i="77" s="1"/>
  <c r="H11" i="77" s="1"/>
  <c r="C11" i="78" s="1"/>
  <c r="E11" i="78" s="1"/>
  <c r="H11" i="78" s="1"/>
  <c r="C11" i="79" s="1"/>
  <c r="E11" i="79" s="1"/>
  <c r="H11" i="79" s="1"/>
  <c r="C11" i="80" s="1"/>
  <c r="E11" i="80" s="1"/>
  <c r="H11" i="80" s="1"/>
  <c r="C11" i="81" s="1"/>
  <c r="E11" i="81" s="1"/>
  <c r="H11" i="81" s="1"/>
  <c r="C11" i="82" s="1"/>
  <c r="E11" i="82" s="1"/>
  <c r="H11" i="82" s="1"/>
  <c r="C11" i="83" s="1"/>
  <c r="E11" i="83" s="1"/>
  <c r="H11" i="83" s="1"/>
  <c r="C11" i="84" s="1"/>
  <c r="E11" i="84" s="1"/>
  <c r="H11" i="84" s="1"/>
  <c r="C11" i="85" s="1"/>
  <c r="E11" i="85" s="1"/>
  <c r="H11" i="85" s="1"/>
  <c r="C11" i="86" s="1"/>
  <c r="E11" i="86" s="1"/>
  <c r="H11" i="86" s="1"/>
  <c r="C11" i="87" s="1"/>
  <c r="E11" i="87" s="1"/>
  <c r="H11" i="87" s="1"/>
  <c r="C11" i="88" s="1"/>
  <c r="E11" i="88" s="1"/>
  <c r="H11" i="88" s="1"/>
  <c r="C11" i="89" s="1"/>
  <c r="E11" i="89" s="1"/>
  <c r="H11" i="89" s="1"/>
  <c r="C11" i="90" s="1"/>
  <c r="E11" i="90" s="1"/>
  <c r="H11" i="90" s="1"/>
  <c r="C11" i="91" s="1"/>
  <c r="E11" i="91" s="1"/>
  <c r="H11" i="91" s="1"/>
  <c r="C11" i="92" s="1"/>
  <c r="E11" i="92" s="1"/>
  <c r="H11" i="92" s="1"/>
  <c r="C11" i="93" s="1"/>
  <c r="E11" i="93" s="1"/>
  <c r="H11" i="93" s="1"/>
  <c r="C11" i="94" s="1"/>
  <c r="E11" i="94" s="1"/>
  <c r="H11" i="94" s="1"/>
  <c r="C11" i="95" s="1"/>
  <c r="E11" i="95" s="1"/>
  <c r="H11" i="95" s="1"/>
  <c r="C11" i="96" s="1"/>
  <c r="E11" i="96" s="1"/>
  <c r="H11" i="96" s="1"/>
  <c r="C91" i="69"/>
  <c r="E91" i="69" s="1"/>
  <c r="H91" i="69" s="1"/>
  <c r="C91" i="72" s="1"/>
  <c r="E91" i="72" s="1"/>
  <c r="H91" i="72" s="1"/>
  <c r="C91" i="73" s="1"/>
  <c r="E91" i="73" s="1"/>
  <c r="H91" i="73" s="1"/>
  <c r="C91" i="74" s="1"/>
  <c r="E91" i="74" s="1"/>
  <c r="H91" i="74" s="1"/>
  <c r="C91" i="75" s="1"/>
  <c r="E91" i="75" s="1"/>
  <c r="H91" i="75" s="1"/>
  <c r="C91" i="76" s="1"/>
  <c r="E91" i="76" s="1"/>
  <c r="H91" i="76" s="1"/>
  <c r="C91" i="77" s="1"/>
  <c r="E91" i="77" s="1"/>
  <c r="H91" i="77" s="1"/>
  <c r="C91" i="78" s="1"/>
  <c r="E91" i="78" s="1"/>
  <c r="H91" i="78" s="1"/>
  <c r="C91" i="79" s="1"/>
  <c r="E91" i="79" s="1"/>
  <c r="H91" i="79" s="1"/>
  <c r="C91" i="80" s="1"/>
  <c r="E91" i="80" s="1"/>
  <c r="H91" i="80" s="1"/>
  <c r="C91" i="81" s="1"/>
  <c r="E91" i="81" s="1"/>
  <c r="H91" i="81" s="1"/>
  <c r="C91" i="82" s="1"/>
  <c r="E91" i="82" s="1"/>
  <c r="H91" i="82" s="1"/>
  <c r="C91" i="83" s="1"/>
  <c r="E91" i="83" s="1"/>
  <c r="H91" i="83" s="1"/>
  <c r="C91" i="84" s="1"/>
  <c r="E91" i="84" s="1"/>
  <c r="H91" i="84" s="1"/>
  <c r="C91" i="85" s="1"/>
  <c r="E91" i="85" s="1"/>
  <c r="H91" i="85" s="1"/>
  <c r="C91" i="86" s="1"/>
  <c r="E91" i="86" s="1"/>
  <c r="H91" i="86" s="1"/>
  <c r="C91" i="87" s="1"/>
  <c r="E91" i="87" s="1"/>
  <c r="H91" i="87" s="1"/>
  <c r="C91" i="88" s="1"/>
  <c r="E91" i="88" s="1"/>
  <c r="H91" i="88" s="1"/>
  <c r="C91" i="89" s="1"/>
  <c r="E91" i="89" s="1"/>
  <c r="H91" i="89" s="1"/>
  <c r="C91" i="90" s="1"/>
  <c r="E91" i="90" s="1"/>
  <c r="H91" i="90" s="1"/>
  <c r="C91" i="91" s="1"/>
  <c r="E91" i="91" s="1"/>
  <c r="H91" i="91" s="1"/>
  <c r="C91" i="92" s="1"/>
  <c r="E91" i="92" s="1"/>
  <c r="H91" i="92" s="1"/>
  <c r="C91" i="93" s="1"/>
  <c r="E91" i="93" s="1"/>
  <c r="H91" i="93" s="1"/>
  <c r="C91" i="94" s="1"/>
  <c r="E91" i="94" s="1"/>
  <c r="H91" i="94" s="1"/>
  <c r="C91" i="95" s="1"/>
  <c r="E91" i="95" s="1"/>
  <c r="H91" i="95" s="1"/>
  <c r="C91" i="96" s="1"/>
  <c r="E91" i="96" s="1"/>
  <c r="H91" i="96" s="1"/>
  <c r="C227" i="69"/>
  <c r="E227" i="69" s="1"/>
  <c r="H227" i="69" s="1"/>
  <c r="C227" i="72" s="1"/>
  <c r="E227" i="72" s="1"/>
  <c r="H227" i="72" s="1"/>
  <c r="C227" i="73" s="1"/>
  <c r="E227" i="73" s="1"/>
  <c r="H227" i="73" s="1"/>
  <c r="C227" i="74" s="1"/>
  <c r="E227" i="74" s="1"/>
  <c r="H227" i="74" s="1"/>
  <c r="C227" i="75" s="1"/>
  <c r="E227" i="75" s="1"/>
  <c r="H227" i="75" s="1"/>
  <c r="C227" i="76" s="1"/>
  <c r="E227" i="76" s="1"/>
  <c r="H227" i="76" s="1"/>
  <c r="C227" i="77" s="1"/>
  <c r="E227" i="77" s="1"/>
  <c r="H227" i="77" s="1"/>
  <c r="C227" i="78" s="1"/>
  <c r="E227" i="78" s="1"/>
  <c r="H227" i="78" s="1"/>
  <c r="C227" i="79" s="1"/>
  <c r="E227" i="79" s="1"/>
  <c r="H227" i="79" s="1"/>
  <c r="C227" i="80" s="1"/>
  <c r="E227" i="80" s="1"/>
  <c r="H227" i="80" s="1"/>
  <c r="C227" i="81" s="1"/>
  <c r="E227" i="81" s="1"/>
  <c r="H227" i="81" s="1"/>
  <c r="C227" i="82" s="1"/>
  <c r="E227" i="82" s="1"/>
  <c r="H227" i="82" s="1"/>
  <c r="C227" i="83" s="1"/>
  <c r="E227" i="83" s="1"/>
  <c r="H227" i="83" s="1"/>
  <c r="C227" i="84" s="1"/>
  <c r="E227" i="84" s="1"/>
  <c r="H227" i="84" s="1"/>
  <c r="C227" i="85" s="1"/>
  <c r="E227" i="85" s="1"/>
  <c r="H227" i="85" s="1"/>
  <c r="C227" i="86" s="1"/>
  <c r="E227" i="86" s="1"/>
  <c r="H227" i="86" s="1"/>
  <c r="C227" i="87" s="1"/>
  <c r="E227" i="87" s="1"/>
  <c r="H227" i="87" s="1"/>
  <c r="C227" i="88" s="1"/>
  <c r="E227" i="88" s="1"/>
  <c r="H227" i="88" s="1"/>
  <c r="C227" i="89" s="1"/>
  <c r="E227" i="89" s="1"/>
  <c r="H227" i="89" s="1"/>
  <c r="C227" i="90" s="1"/>
  <c r="E227" i="90" s="1"/>
  <c r="H227" i="90" s="1"/>
  <c r="C227" i="91" s="1"/>
  <c r="E227" i="91" s="1"/>
  <c r="H227" i="91" s="1"/>
  <c r="C227" i="92" s="1"/>
  <c r="E227" i="92" s="1"/>
  <c r="H227" i="92" s="1"/>
  <c r="C227" i="93" s="1"/>
  <c r="E227" i="93" s="1"/>
  <c r="H227" i="93" s="1"/>
  <c r="C227" i="94" s="1"/>
  <c r="E227" i="94" s="1"/>
  <c r="H227" i="94" s="1"/>
  <c r="C227" i="95" s="1"/>
  <c r="E227" i="95" s="1"/>
  <c r="H227" i="95" s="1"/>
  <c r="C227" i="96" s="1"/>
  <c r="E227" i="96" s="1"/>
  <c r="H227" i="96" s="1"/>
  <c r="C153" i="69"/>
  <c r="E153" i="69" s="1"/>
  <c r="H153" i="69" s="1"/>
  <c r="C153" i="72" s="1"/>
  <c r="E153" i="72" s="1"/>
  <c r="H153" i="72" s="1"/>
  <c r="C153" i="73" s="1"/>
  <c r="E153" i="73" s="1"/>
  <c r="H153" i="73" s="1"/>
  <c r="C153" i="74" s="1"/>
  <c r="E153" i="74" s="1"/>
  <c r="H153" i="74" s="1"/>
  <c r="C153" i="75" s="1"/>
  <c r="E153" i="75" s="1"/>
  <c r="H153" i="75" s="1"/>
  <c r="C153" i="76" s="1"/>
  <c r="E153" i="76" s="1"/>
  <c r="H153" i="76" s="1"/>
  <c r="C153" i="77" s="1"/>
  <c r="E153" i="77" s="1"/>
  <c r="H153" i="77" s="1"/>
  <c r="C153" i="78" s="1"/>
  <c r="E153" i="78" s="1"/>
  <c r="H153" i="78" s="1"/>
  <c r="C153" i="79" s="1"/>
  <c r="E153" i="79" s="1"/>
  <c r="H153" i="79" s="1"/>
  <c r="C153" i="80" s="1"/>
  <c r="E153" i="80" s="1"/>
  <c r="H153" i="80" s="1"/>
  <c r="C153" i="81" s="1"/>
  <c r="E153" i="81" s="1"/>
  <c r="H153" i="81" s="1"/>
  <c r="C153" i="82" s="1"/>
  <c r="E153" i="82" s="1"/>
  <c r="H153" i="82" s="1"/>
  <c r="C153" i="83" s="1"/>
  <c r="E153" i="83" s="1"/>
  <c r="H153" i="83" s="1"/>
  <c r="C153" i="84" s="1"/>
  <c r="E153" i="84" s="1"/>
  <c r="H153" i="84" s="1"/>
  <c r="C153" i="85" s="1"/>
  <c r="E153" i="85" s="1"/>
  <c r="H153" i="85" s="1"/>
  <c r="C153" i="86" s="1"/>
  <c r="E153" i="86" s="1"/>
  <c r="H153" i="86" s="1"/>
  <c r="C153" i="87" s="1"/>
  <c r="E153" i="87" s="1"/>
  <c r="H153" i="87" s="1"/>
  <c r="C153" i="88" s="1"/>
  <c r="E153" i="88" s="1"/>
  <c r="H153" i="88" s="1"/>
  <c r="C153" i="89" s="1"/>
  <c r="E153" i="89" s="1"/>
  <c r="H153" i="89" s="1"/>
  <c r="C153" i="90" s="1"/>
  <c r="E153" i="90" s="1"/>
  <c r="H153" i="90" s="1"/>
  <c r="C153" i="91" s="1"/>
  <c r="E153" i="91" s="1"/>
  <c r="H153" i="91" s="1"/>
  <c r="C153" i="92" s="1"/>
  <c r="E153" i="92" s="1"/>
  <c r="H153" i="92" s="1"/>
  <c r="C153" i="93" s="1"/>
  <c r="E153" i="93" s="1"/>
  <c r="H153" i="93" s="1"/>
  <c r="C153" i="94" s="1"/>
  <c r="E153" i="94" s="1"/>
  <c r="H153" i="94" s="1"/>
  <c r="C153" i="95" s="1"/>
  <c r="E153" i="95" s="1"/>
  <c r="H153" i="95" s="1"/>
  <c r="C153" i="96" s="1"/>
  <c r="E153" i="96" s="1"/>
  <c r="H153" i="96" s="1"/>
  <c r="C12" i="69"/>
  <c r="E12" i="69" s="1"/>
  <c r="H12" i="69" s="1"/>
  <c r="C12" i="72" s="1"/>
  <c r="E12" i="72" s="1"/>
  <c r="H12" i="72" s="1"/>
  <c r="C12" i="73" s="1"/>
  <c r="E12" i="73" s="1"/>
  <c r="H12" i="73" s="1"/>
  <c r="C12" i="74" s="1"/>
  <c r="E12" i="74" s="1"/>
  <c r="H12" i="74" s="1"/>
  <c r="C12" i="75" s="1"/>
  <c r="E12" i="75" s="1"/>
  <c r="H12" i="75" s="1"/>
  <c r="C12" i="76" s="1"/>
  <c r="E12" i="76" s="1"/>
  <c r="H12" i="76" s="1"/>
  <c r="C12" i="77" s="1"/>
  <c r="E12" i="77" s="1"/>
  <c r="H12" i="77" s="1"/>
  <c r="C12" i="78" s="1"/>
  <c r="E12" i="78" s="1"/>
  <c r="H12" i="78" s="1"/>
  <c r="C12" i="79" s="1"/>
  <c r="E12" i="79" s="1"/>
  <c r="H12" i="79" s="1"/>
  <c r="C12" i="80" s="1"/>
  <c r="E12" i="80" s="1"/>
  <c r="H12" i="80" s="1"/>
  <c r="C12" i="81" s="1"/>
  <c r="E12" i="81" s="1"/>
  <c r="H12" i="81" s="1"/>
  <c r="C12" i="82" s="1"/>
  <c r="E12" i="82" s="1"/>
  <c r="H12" i="82" s="1"/>
  <c r="C12" i="83" s="1"/>
  <c r="E12" i="83" s="1"/>
  <c r="H12" i="83" s="1"/>
  <c r="C12" i="84" s="1"/>
  <c r="E12" i="84" s="1"/>
  <c r="H12" i="84" s="1"/>
  <c r="C12" i="85" s="1"/>
  <c r="E12" i="85" s="1"/>
  <c r="H12" i="85" s="1"/>
  <c r="C12" i="86" s="1"/>
  <c r="E12" i="86" s="1"/>
  <c r="H12" i="86" s="1"/>
  <c r="C12" i="87" s="1"/>
  <c r="E12" i="87" s="1"/>
  <c r="H12" i="87" s="1"/>
  <c r="C12" i="88" s="1"/>
  <c r="E12" i="88" s="1"/>
  <c r="H12" i="88" s="1"/>
  <c r="C12" i="89" s="1"/>
  <c r="E12" i="89" s="1"/>
  <c r="H12" i="89" s="1"/>
  <c r="C12" i="90" s="1"/>
  <c r="E12" i="90" s="1"/>
  <c r="H12" i="90" s="1"/>
  <c r="C12" i="91" s="1"/>
  <c r="E12" i="91" s="1"/>
  <c r="H12" i="91" s="1"/>
  <c r="C12" i="92" s="1"/>
  <c r="E12" i="92" s="1"/>
  <c r="H12" i="92" s="1"/>
  <c r="C12" i="93" s="1"/>
  <c r="E12" i="93" s="1"/>
  <c r="H12" i="93" s="1"/>
  <c r="C12" i="94" s="1"/>
  <c r="E12" i="94" s="1"/>
  <c r="H12" i="94" s="1"/>
  <c r="C12" i="95" s="1"/>
  <c r="E12" i="95" s="1"/>
  <c r="H12" i="95" s="1"/>
  <c r="C12" i="96" s="1"/>
  <c r="E12" i="96" s="1"/>
  <c r="H12" i="96" s="1"/>
  <c r="C173" i="69"/>
  <c r="E173" i="69" s="1"/>
  <c r="H173" i="69" s="1"/>
  <c r="C173" i="72" s="1"/>
  <c r="E173" i="72" s="1"/>
  <c r="H173" i="72" s="1"/>
  <c r="C173" i="73" s="1"/>
  <c r="E173" i="73" s="1"/>
  <c r="H173" i="73" s="1"/>
  <c r="C173" i="74" s="1"/>
  <c r="E173" i="74" s="1"/>
  <c r="H173" i="74" s="1"/>
  <c r="C173" i="75" s="1"/>
  <c r="E173" i="75" s="1"/>
  <c r="H173" i="75" s="1"/>
  <c r="C173" i="76" s="1"/>
  <c r="E173" i="76" s="1"/>
  <c r="H173" i="76" s="1"/>
  <c r="C173" i="77" s="1"/>
  <c r="E173" i="77" s="1"/>
  <c r="H173" i="77" s="1"/>
  <c r="C173" i="78" s="1"/>
  <c r="E173" i="78" s="1"/>
  <c r="H173" i="78" s="1"/>
  <c r="C173" i="79" s="1"/>
  <c r="E173" i="79" s="1"/>
  <c r="H173" i="79" s="1"/>
  <c r="C173" i="80" s="1"/>
  <c r="E173" i="80" s="1"/>
  <c r="H173" i="80" s="1"/>
  <c r="C173" i="81" s="1"/>
  <c r="E173" i="81" s="1"/>
  <c r="H173" i="81" s="1"/>
  <c r="C173" i="82" s="1"/>
  <c r="E173" i="82" s="1"/>
  <c r="H173" i="82" s="1"/>
  <c r="C173" i="83" s="1"/>
  <c r="E173" i="83" s="1"/>
  <c r="H173" i="83" s="1"/>
  <c r="C173" i="84" s="1"/>
  <c r="E173" i="84" s="1"/>
  <c r="H173" i="84" s="1"/>
  <c r="C173" i="85" s="1"/>
  <c r="E173" i="85" s="1"/>
  <c r="H173" i="85" s="1"/>
  <c r="C173" i="86" s="1"/>
  <c r="E173" i="86" s="1"/>
  <c r="H173" i="86" s="1"/>
  <c r="C173" i="87" s="1"/>
  <c r="E173" i="87" s="1"/>
  <c r="H173" i="87" s="1"/>
  <c r="C173" i="88" s="1"/>
  <c r="E173" i="88" s="1"/>
  <c r="H173" i="88" s="1"/>
  <c r="C173" i="89" s="1"/>
  <c r="E173" i="89" s="1"/>
  <c r="H173" i="89" s="1"/>
  <c r="C173" i="90" s="1"/>
  <c r="E173" i="90" s="1"/>
  <c r="H173" i="90" s="1"/>
  <c r="C173" i="91" s="1"/>
  <c r="E173" i="91" s="1"/>
  <c r="H173" i="91" s="1"/>
  <c r="C173" i="92" s="1"/>
  <c r="E173" i="92" s="1"/>
  <c r="H173" i="92" s="1"/>
  <c r="C173" i="93" s="1"/>
  <c r="E173" i="93" s="1"/>
  <c r="H173" i="93" s="1"/>
  <c r="C173" i="94" s="1"/>
  <c r="E173" i="94" s="1"/>
  <c r="H173" i="94" s="1"/>
  <c r="C173" i="95" s="1"/>
  <c r="E173" i="95" s="1"/>
  <c r="H173" i="95" s="1"/>
  <c r="C173" i="96" s="1"/>
  <c r="E173" i="96" s="1"/>
  <c r="H173" i="96" s="1"/>
  <c r="C92" i="69"/>
  <c r="E92" i="69" s="1"/>
  <c r="H92" i="69" s="1"/>
  <c r="C92" i="72" s="1"/>
  <c r="E92" i="72" s="1"/>
  <c r="H92" i="72" s="1"/>
  <c r="C92" i="73" s="1"/>
  <c r="E92" i="73" s="1"/>
  <c r="H92" i="73" s="1"/>
  <c r="C92" i="74" s="1"/>
  <c r="E92" i="74" s="1"/>
  <c r="H92" i="74" s="1"/>
  <c r="C92" i="75" s="1"/>
  <c r="E92" i="75" s="1"/>
  <c r="H92" i="75" s="1"/>
  <c r="C92" i="76" s="1"/>
  <c r="E92" i="76" s="1"/>
  <c r="H92" i="76" s="1"/>
  <c r="C92" i="77" s="1"/>
  <c r="E92" i="77" s="1"/>
  <c r="H92" i="77" s="1"/>
  <c r="C92" i="78" s="1"/>
  <c r="E92" i="78" s="1"/>
  <c r="H92" i="78" s="1"/>
  <c r="C92" i="79" s="1"/>
  <c r="E92" i="79" s="1"/>
  <c r="H92" i="79" s="1"/>
  <c r="C92" i="80" s="1"/>
  <c r="E92" i="80" s="1"/>
  <c r="H92" i="80" s="1"/>
  <c r="C92" i="81" s="1"/>
  <c r="E92" i="81" s="1"/>
  <c r="H92" i="81" s="1"/>
  <c r="C92" i="82" s="1"/>
  <c r="E92" i="82" s="1"/>
  <c r="H92" i="82" s="1"/>
  <c r="C92" i="83" s="1"/>
  <c r="E92" i="83" s="1"/>
  <c r="H92" i="83" s="1"/>
  <c r="C92" i="84" s="1"/>
  <c r="E92" i="84" s="1"/>
  <c r="H92" i="84" s="1"/>
  <c r="C92" i="85" s="1"/>
  <c r="E92" i="85" s="1"/>
  <c r="H92" i="85" s="1"/>
  <c r="C92" i="86" s="1"/>
  <c r="E92" i="86" s="1"/>
  <c r="H92" i="86" s="1"/>
  <c r="C92" i="87" s="1"/>
  <c r="E92" i="87" s="1"/>
  <c r="H92" i="87" s="1"/>
  <c r="C92" i="88" s="1"/>
  <c r="E92" i="88" s="1"/>
  <c r="H92" i="88" s="1"/>
  <c r="C92" i="89" s="1"/>
  <c r="E92" i="89" s="1"/>
  <c r="H92" i="89" s="1"/>
  <c r="C92" i="90" s="1"/>
  <c r="E92" i="90" s="1"/>
  <c r="H92" i="90" s="1"/>
  <c r="C92" i="91" s="1"/>
  <c r="E92" i="91" s="1"/>
  <c r="H92" i="91" s="1"/>
  <c r="C92" i="92" s="1"/>
  <c r="E92" i="92" s="1"/>
  <c r="H92" i="92" s="1"/>
  <c r="C92" i="93" s="1"/>
  <c r="E92" i="93" s="1"/>
  <c r="H92" i="93" s="1"/>
  <c r="C92" i="94" s="1"/>
  <c r="E92" i="94" s="1"/>
  <c r="H92" i="94" s="1"/>
  <c r="C92" i="95" s="1"/>
  <c r="E92" i="95" s="1"/>
  <c r="H92" i="95" s="1"/>
  <c r="C92" i="96" s="1"/>
  <c r="E92" i="96" s="1"/>
  <c r="H92" i="96" s="1"/>
  <c r="C124" i="69"/>
  <c r="E124" i="69" s="1"/>
  <c r="H124" i="69" s="1"/>
  <c r="C124" i="72" s="1"/>
  <c r="E124" i="72" s="1"/>
  <c r="H124" i="72" s="1"/>
  <c r="C124" i="73" s="1"/>
  <c r="E124" i="73" s="1"/>
  <c r="H124" i="73" s="1"/>
  <c r="C124" i="74" s="1"/>
  <c r="E124" i="74" s="1"/>
  <c r="H124" i="74" s="1"/>
  <c r="C124" i="75" s="1"/>
  <c r="E124" i="75" s="1"/>
  <c r="H124" i="75" s="1"/>
  <c r="C124" i="76" s="1"/>
  <c r="E124" i="76" s="1"/>
  <c r="H124" i="76" s="1"/>
  <c r="C124" i="77" s="1"/>
  <c r="E124" i="77" s="1"/>
  <c r="H124" i="77" s="1"/>
  <c r="C124" i="78" s="1"/>
  <c r="E124" i="78" s="1"/>
  <c r="H124" i="78" s="1"/>
  <c r="C124" i="79" s="1"/>
  <c r="E124" i="79" s="1"/>
  <c r="H124" i="79" s="1"/>
  <c r="C124" i="80" s="1"/>
  <c r="E124" i="80" s="1"/>
  <c r="H124" i="80" s="1"/>
  <c r="C124" i="81" s="1"/>
  <c r="E124" i="81" s="1"/>
  <c r="H124" i="81" s="1"/>
  <c r="C124" i="82" s="1"/>
  <c r="E124" i="82" s="1"/>
  <c r="H124" i="82" s="1"/>
  <c r="C124" i="83" s="1"/>
  <c r="E124" i="83" s="1"/>
  <c r="H124" i="83" s="1"/>
  <c r="C124" i="84" s="1"/>
  <c r="E124" i="84" s="1"/>
  <c r="H124" i="84" s="1"/>
  <c r="C124" i="85" s="1"/>
  <c r="E124" i="85" s="1"/>
  <c r="H124" i="85" s="1"/>
  <c r="C124" i="86" s="1"/>
  <c r="E124" i="86" s="1"/>
  <c r="H124" i="86" s="1"/>
  <c r="C124" i="87" s="1"/>
  <c r="E124" i="87" s="1"/>
  <c r="H124" i="87" s="1"/>
  <c r="C124" i="88" s="1"/>
  <c r="E124" i="88" s="1"/>
  <c r="H124" i="88" s="1"/>
  <c r="C124" i="89" s="1"/>
  <c r="E124" i="89" s="1"/>
  <c r="H124" i="89" s="1"/>
  <c r="C124" i="90" s="1"/>
  <c r="E124" i="90" s="1"/>
  <c r="H124" i="90" s="1"/>
  <c r="C124" i="91" s="1"/>
  <c r="E124" i="91" s="1"/>
  <c r="H124" i="91" s="1"/>
  <c r="C124" i="92" s="1"/>
  <c r="E124" i="92" s="1"/>
  <c r="H124" i="92" s="1"/>
  <c r="C124" i="93" s="1"/>
  <c r="E124" i="93" s="1"/>
  <c r="H124" i="93" s="1"/>
  <c r="C124" i="94" s="1"/>
  <c r="E124" i="94" s="1"/>
  <c r="H124" i="94" s="1"/>
  <c r="C124" i="95" s="1"/>
  <c r="E124" i="95" s="1"/>
  <c r="H124" i="95" s="1"/>
  <c r="C124" i="96" s="1"/>
  <c r="E124" i="96" s="1"/>
  <c r="H124" i="96" s="1"/>
  <c r="C128" i="69"/>
  <c r="E128" i="69" s="1"/>
  <c r="H128" i="69" s="1"/>
  <c r="C128" i="72" s="1"/>
  <c r="E128" i="72" s="1"/>
  <c r="H128" i="72" s="1"/>
  <c r="C128" i="73" s="1"/>
  <c r="E128" i="73" s="1"/>
  <c r="H128" i="73" s="1"/>
  <c r="C128" i="74" s="1"/>
  <c r="E128" i="74" s="1"/>
  <c r="H128" i="74" s="1"/>
  <c r="C128" i="75" s="1"/>
  <c r="E128" i="75" s="1"/>
  <c r="H128" i="75" s="1"/>
  <c r="C128" i="76" s="1"/>
  <c r="E128" i="76" s="1"/>
  <c r="H128" i="76" s="1"/>
  <c r="C128" i="77" s="1"/>
  <c r="E128" i="77" s="1"/>
  <c r="H128" i="77" s="1"/>
  <c r="C128" i="78" s="1"/>
  <c r="E128" i="78" s="1"/>
  <c r="H128" i="78" s="1"/>
  <c r="C128" i="79" s="1"/>
  <c r="E128" i="79" s="1"/>
  <c r="H128" i="79" s="1"/>
  <c r="C128" i="80" s="1"/>
  <c r="E128" i="80" s="1"/>
  <c r="H128" i="80" s="1"/>
  <c r="C128" i="81" s="1"/>
  <c r="E128" i="81" s="1"/>
  <c r="H128" i="81" s="1"/>
  <c r="C128" i="82" s="1"/>
  <c r="E128" i="82" s="1"/>
  <c r="H128" i="82" s="1"/>
  <c r="C128" i="83" s="1"/>
  <c r="E128" i="83" s="1"/>
  <c r="H128" i="83" s="1"/>
  <c r="C128" i="84" s="1"/>
  <c r="E128" i="84" s="1"/>
  <c r="H128" i="84" s="1"/>
  <c r="C128" i="85" s="1"/>
  <c r="E128" i="85" s="1"/>
  <c r="H128" i="85" s="1"/>
  <c r="C128" i="86" s="1"/>
  <c r="E128" i="86" s="1"/>
  <c r="H128" i="86" s="1"/>
  <c r="C128" i="87" s="1"/>
  <c r="E128" i="87" s="1"/>
  <c r="H128" i="87" s="1"/>
  <c r="C128" i="88" s="1"/>
  <c r="E128" i="88" s="1"/>
  <c r="H128" i="88" s="1"/>
  <c r="C128" i="89" s="1"/>
  <c r="E128" i="89" s="1"/>
  <c r="H128" i="89" s="1"/>
  <c r="C128" i="90" s="1"/>
  <c r="E128" i="90" s="1"/>
  <c r="H128" i="90" s="1"/>
  <c r="C128" i="91" s="1"/>
  <c r="E128" i="91" s="1"/>
  <c r="H128" i="91" s="1"/>
  <c r="C128" i="92" s="1"/>
  <c r="E128" i="92" s="1"/>
  <c r="H128" i="92" s="1"/>
  <c r="C128" i="93" s="1"/>
  <c r="E128" i="93" s="1"/>
  <c r="H128" i="93" s="1"/>
  <c r="C128" i="94" s="1"/>
  <c r="E128" i="94" s="1"/>
  <c r="H128" i="94" s="1"/>
  <c r="C128" i="95" s="1"/>
  <c r="E128" i="95" s="1"/>
  <c r="H128" i="95" s="1"/>
  <c r="C128" i="96" s="1"/>
  <c r="E128" i="96" s="1"/>
  <c r="H128" i="96" s="1"/>
  <c r="C154" i="69"/>
  <c r="E154" i="69" s="1"/>
  <c r="H154" i="69" s="1"/>
  <c r="C154" i="72" s="1"/>
  <c r="E154" i="72" s="1"/>
  <c r="H154" i="72" s="1"/>
  <c r="C154" i="73" s="1"/>
  <c r="E154" i="73" s="1"/>
  <c r="H154" i="73" s="1"/>
  <c r="C154" i="74" s="1"/>
  <c r="E154" i="74" s="1"/>
  <c r="H154" i="74" s="1"/>
  <c r="C154" i="75" s="1"/>
  <c r="E154" i="75" s="1"/>
  <c r="H154" i="75" s="1"/>
  <c r="C154" i="76" s="1"/>
  <c r="E154" i="76" s="1"/>
  <c r="H154" i="76" s="1"/>
  <c r="C154" i="77" s="1"/>
  <c r="E154" i="77" s="1"/>
  <c r="H154" i="77" s="1"/>
  <c r="C154" i="78" s="1"/>
  <c r="E154" i="78" s="1"/>
  <c r="H154" i="78" s="1"/>
  <c r="C154" i="79" s="1"/>
  <c r="E154" i="79" s="1"/>
  <c r="H154" i="79" s="1"/>
  <c r="C154" i="80" s="1"/>
  <c r="E154" i="80" s="1"/>
  <c r="H154" i="80" s="1"/>
  <c r="C154" i="81" s="1"/>
  <c r="E154" i="81" s="1"/>
  <c r="H154" i="81" s="1"/>
  <c r="C154" i="82" s="1"/>
  <c r="E154" i="82" s="1"/>
  <c r="H154" i="82" s="1"/>
  <c r="C154" i="83" s="1"/>
  <c r="E154" i="83" s="1"/>
  <c r="H154" i="83" s="1"/>
  <c r="C154" i="84" s="1"/>
  <c r="E154" i="84" s="1"/>
  <c r="H154" i="84" s="1"/>
  <c r="C154" i="85" s="1"/>
  <c r="E154" i="85" s="1"/>
  <c r="H154" i="85" s="1"/>
  <c r="C154" i="86" s="1"/>
  <c r="E154" i="86" s="1"/>
  <c r="H154" i="86" s="1"/>
  <c r="C154" i="87" s="1"/>
  <c r="E154" i="87" s="1"/>
  <c r="H154" i="87" s="1"/>
  <c r="C154" i="88" s="1"/>
  <c r="E154" i="88" s="1"/>
  <c r="H154" i="88" s="1"/>
  <c r="C154" i="89" s="1"/>
  <c r="E154" i="89" s="1"/>
  <c r="H154" i="89" s="1"/>
  <c r="C154" i="90" s="1"/>
  <c r="E154" i="90" s="1"/>
  <c r="H154" i="90" s="1"/>
  <c r="C154" i="91" s="1"/>
  <c r="E154" i="91" s="1"/>
  <c r="H154" i="91" s="1"/>
  <c r="C154" i="92" s="1"/>
  <c r="E154" i="92" s="1"/>
  <c r="H154" i="92" s="1"/>
  <c r="C154" i="93" s="1"/>
  <c r="E154" i="93" s="1"/>
  <c r="H154" i="93" s="1"/>
  <c r="C154" i="94" s="1"/>
  <c r="E154" i="94" s="1"/>
  <c r="H154" i="94" s="1"/>
  <c r="C154" i="95" s="1"/>
  <c r="E154" i="95" s="1"/>
  <c r="H154" i="95" s="1"/>
  <c r="C154" i="96" s="1"/>
  <c r="E154" i="96" s="1"/>
  <c r="H154" i="96" s="1"/>
  <c r="C167" i="69"/>
  <c r="E167" i="69" s="1"/>
  <c r="H167" i="69" s="1"/>
  <c r="C167" i="72" s="1"/>
  <c r="E167" i="72" s="1"/>
  <c r="H167" i="72" s="1"/>
  <c r="C167" i="73" s="1"/>
  <c r="E167" i="73" s="1"/>
  <c r="H167" i="73" s="1"/>
  <c r="C167" i="74" s="1"/>
  <c r="E167" i="74" s="1"/>
  <c r="H167" i="74" s="1"/>
  <c r="C167" i="75" s="1"/>
  <c r="E167" i="75" s="1"/>
  <c r="H167" i="75" s="1"/>
  <c r="C167" i="76" s="1"/>
  <c r="E167" i="76" s="1"/>
  <c r="H167" i="76" s="1"/>
  <c r="C167" i="77" s="1"/>
  <c r="E167" i="77" s="1"/>
  <c r="H167" i="77" s="1"/>
  <c r="C167" i="78" s="1"/>
  <c r="E167" i="78" s="1"/>
  <c r="H167" i="78" s="1"/>
  <c r="C167" i="79" s="1"/>
  <c r="E167" i="79" s="1"/>
  <c r="H167" i="79" s="1"/>
  <c r="C167" i="80" s="1"/>
  <c r="E167" i="80" s="1"/>
  <c r="H167" i="80" s="1"/>
  <c r="C167" i="81" s="1"/>
  <c r="E167" i="81" s="1"/>
  <c r="H167" i="81" s="1"/>
  <c r="C167" i="82" s="1"/>
  <c r="E167" i="82" s="1"/>
  <c r="H167" i="82" s="1"/>
  <c r="C167" i="83" s="1"/>
  <c r="E167" i="83" s="1"/>
  <c r="H167" i="83" s="1"/>
  <c r="C167" i="84" s="1"/>
  <c r="E167" i="84" s="1"/>
  <c r="H167" i="84" s="1"/>
  <c r="C167" i="85" s="1"/>
  <c r="E167" i="85" s="1"/>
  <c r="H167" i="85" s="1"/>
  <c r="C167" i="86" s="1"/>
  <c r="E167" i="86" s="1"/>
  <c r="H167" i="86" s="1"/>
  <c r="C167" i="87" s="1"/>
  <c r="E167" i="87" s="1"/>
  <c r="H167" i="87" s="1"/>
  <c r="C167" i="88" s="1"/>
  <c r="E167" i="88" s="1"/>
  <c r="H167" i="88" s="1"/>
  <c r="C167" i="89" s="1"/>
  <c r="E167" i="89" s="1"/>
  <c r="H167" i="89" s="1"/>
  <c r="C167" i="90" s="1"/>
  <c r="E167" i="90" s="1"/>
  <c r="H167" i="90" s="1"/>
  <c r="C167" i="91" s="1"/>
  <c r="E167" i="91" s="1"/>
  <c r="H167" i="91" s="1"/>
  <c r="C167" i="92" s="1"/>
  <c r="E167" i="92" s="1"/>
  <c r="H167" i="92" s="1"/>
  <c r="C167" i="93" s="1"/>
  <c r="E167" i="93" s="1"/>
  <c r="H167" i="93" s="1"/>
  <c r="C167" i="94" s="1"/>
  <c r="E167" i="94" s="1"/>
  <c r="H167" i="94" s="1"/>
  <c r="C167" i="95" s="1"/>
  <c r="E167" i="95" s="1"/>
  <c r="H167" i="95" s="1"/>
  <c r="C167" i="96" s="1"/>
  <c r="E167" i="96" s="1"/>
  <c r="H167" i="96" s="1"/>
  <c r="C104" i="69"/>
  <c r="E104" i="69" s="1"/>
  <c r="H104" i="69" s="1"/>
  <c r="C104" i="72" s="1"/>
  <c r="E104" i="72" s="1"/>
  <c r="H104" i="72" s="1"/>
  <c r="C104" i="73" s="1"/>
  <c r="E104" i="73" s="1"/>
  <c r="H104" i="73" s="1"/>
  <c r="C104" i="74" s="1"/>
  <c r="E104" i="74" s="1"/>
  <c r="H104" i="74" s="1"/>
  <c r="C104" i="75" s="1"/>
  <c r="E104" i="75" s="1"/>
  <c r="H104" i="75" s="1"/>
  <c r="C104" i="76" s="1"/>
  <c r="E104" i="76" s="1"/>
  <c r="H104" i="76" s="1"/>
  <c r="C104" i="77" s="1"/>
  <c r="E104" i="77" s="1"/>
  <c r="H104" i="77" s="1"/>
  <c r="C104" i="78" s="1"/>
  <c r="E104" i="78" s="1"/>
  <c r="H104" i="78" s="1"/>
  <c r="C104" i="79" s="1"/>
  <c r="E104" i="79" s="1"/>
  <c r="H104" i="79" s="1"/>
  <c r="C104" i="80" s="1"/>
  <c r="E104" i="80" s="1"/>
  <c r="H104" i="80" s="1"/>
  <c r="C104" i="81" s="1"/>
  <c r="E104" i="81" s="1"/>
  <c r="H104" i="81" s="1"/>
  <c r="C104" i="82" s="1"/>
  <c r="E104" i="82" s="1"/>
  <c r="H104" i="82" s="1"/>
  <c r="C104" i="83" s="1"/>
  <c r="E104" i="83" s="1"/>
  <c r="H104" i="83" s="1"/>
  <c r="C104" i="84" s="1"/>
  <c r="E104" i="84" s="1"/>
  <c r="H104" i="84" s="1"/>
  <c r="C104" i="85" s="1"/>
  <c r="E104" i="85" s="1"/>
  <c r="H104" i="85" s="1"/>
  <c r="C104" i="86" s="1"/>
  <c r="E104" i="86" s="1"/>
  <c r="H104" i="86" s="1"/>
  <c r="C104" i="87" s="1"/>
  <c r="E104" i="87" s="1"/>
  <c r="H104" i="87" s="1"/>
  <c r="C104" i="88" s="1"/>
  <c r="E104" i="88" s="1"/>
  <c r="H104" i="88" s="1"/>
  <c r="C104" i="89" s="1"/>
  <c r="E104" i="89" s="1"/>
  <c r="H104" i="89" s="1"/>
  <c r="C104" i="90" s="1"/>
  <c r="E104" i="90" s="1"/>
  <c r="H104" i="90" s="1"/>
  <c r="C104" i="91" s="1"/>
  <c r="E104" i="91" s="1"/>
  <c r="H104" i="91" s="1"/>
  <c r="C104" i="92" s="1"/>
  <c r="E104" i="92" s="1"/>
  <c r="H104" i="92" s="1"/>
  <c r="C104" i="93" s="1"/>
  <c r="E104" i="93" s="1"/>
  <c r="H104" i="93" s="1"/>
  <c r="C104" i="94" s="1"/>
  <c r="E104" i="94" s="1"/>
  <c r="H104" i="94" s="1"/>
  <c r="C104" i="95" s="1"/>
  <c r="E104" i="95" s="1"/>
  <c r="H104" i="95" s="1"/>
  <c r="C104" i="96" s="1"/>
  <c r="E104" i="96" s="1"/>
  <c r="H104" i="96" s="1"/>
  <c r="C148" i="69"/>
  <c r="E148" i="69" s="1"/>
  <c r="H148" i="69" s="1"/>
  <c r="C148" i="72" s="1"/>
  <c r="E148" i="72" s="1"/>
  <c r="H148" i="72" s="1"/>
  <c r="C148" i="73" s="1"/>
  <c r="E148" i="73" s="1"/>
  <c r="H148" i="73" s="1"/>
  <c r="C148" i="74" s="1"/>
  <c r="E148" i="74" s="1"/>
  <c r="H148" i="74" s="1"/>
  <c r="C148" i="75" s="1"/>
  <c r="E148" i="75" s="1"/>
  <c r="H148" i="75" s="1"/>
  <c r="C148" i="76" s="1"/>
  <c r="E148" i="76" s="1"/>
  <c r="H148" i="76" s="1"/>
  <c r="C148" i="77" s="1"/>
  <c r="E148" i="77" s="1"/>
  <c r="H148" i="77" s="1"/>
  <c r="C148" i="78" s="1"/>
  <c r="E148" i="78" s="1"/>
  <c r="H148" i="78" s="1"/>
  <c r="C148" i="79" s="1"/>
  <c r="E148" i="79" s="1"/>
  <c r="H148" i="79" s="1"/>
  <c r="C148" i="80" s="1"/>
  <c r="E148" i="80" s="1"/>
  <c r="H148" i="80" s="1"/>
  <c r="C148" i="81" s="1"/>
  <c r="E148" i="81" s="1"/>
  <c r="H148" i="81" s="1"/>
  <c r="C148" i="82" s="1"/>
  <c r="E148" i="82" s="1"/>
  <c r="H148" i="82" s="1"/>
  <c r="C148" i="83" s="1"/>
  <c r="E148" i="83" s="1"/>
  <c r="H148" i="83" s="1"/>
  <c r="C148" i="84" s="1"/>
  <c r="E148" i="84" s="1"/>
  <c r="H148" i="84" s="1"/>
  <c r="C148" i="85" s="1"/>
  <c r="E148" i="85" s="1"/>
  <c r="H148" i="85" s="1"/>
  <c r="C148" i="86" s="1"/>
  <c r="E148" i="86" s="1"/>
  <c r="H148" i="86" s="1"/>
  <c r="C148" i="87" s="1"/>
  <c r="E148" i="87" s="1"/>
  <c r="H148" i="87" s="1"/>
  <c r="C148" i="88" s="1"/>
  <c r="E148" i="88" s="1"/>
  <c r="H148" i="88" s="1"/>
  <c r="C148" i="89" s="1"/>
  <c r="E148" i="89" s="1"/>
  <c r="H148" i="89" s="1"/>
  <c r="C148" i="90" s="1"/>
  <c r="E148" i="90" s="1"/>
  <c r="H148" i="90" s="1"/>
  <c r="C148" i="91" s="1"/>
  <c r="E148" i="91" s="1"/>
  <c r="H148" i="91" s="1"/>
  <c r="C148" i="92" s="1"/>
  <c r="E148" i="92" s="1"/>
  <c r="H148" i="92" s="1"/>
  <c r="C148" i="93" s="1"/>
  <c r="E148" i="93" s="1"/>
  <c r="H148" i="93" s="1"/>
  <c r="C148" i="94" s="1"/>
  <c r="E148" i="94" s="1"/>
  <c r="H148" i="94" s="1"/>
  <c r="C148" i="95" s="1"/>
  <c r="E148" i="95" s="1"/>
  <c r="H148" i="95" s="1"/>
  <c r="C148" i="96" s="1"/>
  <c r="E148" i="96" s="1"/>
  <c r="H148" i="96" s="1"/>
  <c r="C129" i="69"/>
  <c r="E129" i="69" s="1"/>
  <c r="H129" i="69" s="1"/>
  <c r="C129" i="72" s="1"/>
  <c r="E129" i="72" s="1"/>
  <c r="H129" i="72" s="1"/>
  <c r="C129" i="73" s="1"/>
  <c r="E129" i="73" s="1"/>
  <c r="H129" i="73" s="1"/>
  <c r="C129" i="74" s="1"/>
  <c r="E129" i="74" s="1"/>
  <c r="H129" i="74" s="1"/>
  <c r="C129" i="75" s="1"/>
  <c r="E129" i="75" s="1"/>
  <c r="H129" i="75" s="1"/>
  <c r="C129" i="76" s="1"/>
  <c r="E129" i="76" s="1"/>
  <c r="H129" i="76" s="1"/>
  <c r="C129" i="77" s="1"/>
  <c r="E129" i="77" s="1"/>
  <c r="H129" i="77" s="1"/>
  <c r="C129" i="78" s="1"/>
  <c r="E129" i="78" s="1"/>
  <c r="H129" i="78" s="1"/>
  <c r="C129" i="79" s="1"/>
  <c r="E129" i="79" s="1"/>
  <c r="H129" i="79" s="1"/>
  <c r="C129" i="80" s="1"/>
  <c r="E129" i="80" s="1"/>
  <c r="H129" i="80" s="1"/>
  <c r="C129" i="81" s="1"/>
  <c r="E129" i="81" s="1"/>
  <c r="H129" i="81" s="1"/>
  <c r="C129" i="82" s="1"/>
  <c r="E129" i="82" s="1"/>
  <c r="H129" i="82" s="1"/>
  <c r="C129" i="83" s="1"/>
  <c r="E129" i="83" s="1"/>
  <c r="H129" i="83" s="1"/>
  <c r="C129" i="84" s="1"/>
  <c r="E129" i="84" s="1"/>
  <c r="H129" i="84" s="1"/>
  <c r="C129" i="85" s="1"/>
  <c r="E129" i="85" s="1"/>
  <c r="H129" i="85" s="1"/>
  <c r="C129" i="86" s="1"/>
  <c r="E129" i="86" s="1"/>
  <c r="H129" i="86" s="1"/>
  <c r="C129" i="87" s="1"/>
  <c r="E129" i="87" s="1"/>
  <c r="H129" i="87" s="1"/>
  <c r="C129" i="88" s="1"/>
  <c r="E129" i="88" s="1"/>
  <c r="H129" i="88" s="1"/>
  <c r="C129" i="89" s="1"/>
  <c r="E129" i="89" s="1"/>
  <c r="H129" i="89" s="1"/>
  <c r="C129" i="90" s="1"/>
  <c r="E129" i="90" s="1"/>
  <c r="H129" i="90" s="1"/>
  <c r="C129" i="91" s="1"/>
  <c r="E129" i="91" s="1"/>
  <c r="H129" i="91" s="1"/>
  <c r="C129" i="92" s="1"/>
  <c r="E129" i="92" s="1"/>
  <c r="H129" i="92" s="1"/>
  <c r="C129" i="93" s="1"/>
  <c r="E129" i="93" s="1"/>
  <c r="H129" i="93" s="1"/>
  <c r="C129" i="94" s="1"/>
  <c r="E129" i="94" s="1"/>
  <c r="H129" i="94" s="1"/>
  <c r="C129" i="95" s="1"/>
  <c r="E129" i="95" s="1"/>
  <c r="H129" i="95" s="1"/>
  <c r="C129" i="96" s="1"/>
  <c r="E129" i="96" s="1"/>
  <c r="H129" i="96" s="1"/>
  <c r="C145" i="69"/>
  <c r="E145" i="69" s="1"/>
  <c r="H145" i="69" s="1"/>
  <c r="C145" i="72" s="1"/>
  <c r="E145" i="72" s="1"/>
  <c r="H145" i="72" s="1"/>
  <c r="C145" i="73" s="1"/>
  <c r="E145" i="73" s="1"/>
  <c r="H145" i="73" s="1"/>
  <c r="C145" i="74" s="1"/>
  <c r="E145" i="74" s="1"/>
  <c r="H145" i="74" s="1"/>
  <c r="C145" i="75" s="1"/>
  <c r="E145" i="75" s="1"/>
  <c r="H145" i="75" s="1"/>
  <c r="C145" i="76" s="1"/>
  <c r="E145" i="76" s="1"/>
  <c r="H145" i="76" s="1"/>
  <c r="C145" i="77" s="1"/>
  <c r="E145" i="77" s="1"/>
  <c r="H145" i="77" s="1"/>
  <c r="C145" i="78" s="1"/>
  <c r="E145" i="78" s="1"/>
  <c r="H145" i="78" s="1"/>
  <c r="C145" i="79" s="1"/>
  <c r="E145" i="79" s="1"/>
  <c r="H145" i="79" s="1"/>
  <c r="C145" i="80" s="1"/>
  <c r="E145" i="80" s="1"/>
  <c r="H145" i="80" s="1"/>
  <c r="C145" i="81" s="1"/>
  <c r="E145" i="81" s="1"/>
  <c r="H145" i="81" s="1"/>
  <c r="C145" i="82" s="1"/>
  <c r="E145" i="82" s="1"/>
  <c r="H145" i="82" s="1"/>
  <c r="C145" i="83" s="1"/>
  <c r="E145" i="83" s="1"/>
  <c r="H145" i="83" s="1"/>
  <c r="C145" i="84" s="1"/>
  <c r="E145" i="84" s="1"/>
  <c r="H145" i="84" s="1"/>
  <c r="C145" i="85" s="1"/>
  <c r="E145" i="85" s="1"/>
  <c r="H145" i="85" s="1"/>
  <c r="C145" i="86" s="1"/>
  <c r="E145" i="86" s="1"/>
  <c r="H145" i="86" s="1"/>
  <c r="C145" i="87" s="1"/>
  <c r="E145" i="87" s="1"/>
  <c r="H145" i="87" s="1"/>
  <c r="C145" i="88" s="1"/>
  <c r="E145" i="88" s="1"/>
  <c r="H145" i="88" s="1"/>
  <c r="C145" i="89" s="1"/>
  <c r="E145" i="89" s="1"/>
  <c r="H145" i="89" s="1"/>
  <c r="C145" i="90" s="1"/>
  <c r="E145" i="90" s="1"/>
  <c r="H145" i="90" s="1"/>
  <c r="C145" i="91" s="1"/>
  <c r="E145" i="91" s="1"/>
  <c r="H145" i="91" s="1"/>
  <c r="C145" i="92" s="1"/>
  <c r="E145" i="92" s="1"/>
  <c r="H145" i="92" s="1"/>
  <c r="C145" i="93" s="1"/>
  <c r="E145" i="93" s="1"/>
  <c r="H145" i="93" s="1"/>
  <c r="C145" i="94" s="1"/>
  <c r="E145" i="94" s="1"/>
  <c r="H145" i="94" s="1"/>
  <c r="C145" i="95" s="1"/>
  <c r="E145" i="95" s="1"/>
  <c r="H145" i="95" s="1"/>
  <c r="C145" i="96" s="1"/>
  <c r="E145" i="96" s="1"/>
  <c r="H145" i="96" s="1"/>
  <c r="C194" i="69"/>
  <c r="E194" i="69" s="1"/>
  <c r="H194" i="69" s="1"/>
  <c r="C194" i="72" s="1"/>
  <c r="E194" i="72" s="1"/>
  <c r="H194" i="72" s="1"/>
  <c r="C194" i="73" s="1"/>
  <c r="E194" i="73" s="1"/>
  <c r="H194" i="73" s="1"/>
  <c r="C194" i="74" s="1"/>
  <c r="E194" i="74" s="1"/>
  <c r="H194" i="74" s="1"/>
  <c r="C194" i="75" s="1"/>
  <c r="E194" i="75" s="1"/>
  <c r="H194" i="75" s="1"/>
  <c r="C194" i="76" s="1"/>
  <c r="E194" i="76" s="1"/>
  <c r="H194" i="76" s="1"/>
  <c r="C194" i="77" s="1"/>
  <c r="E194" i="77" s="1"/>
  <c r="H194" i="77" s="1"/>
  <c r="C194" i="78" s="1"/>
  <c r="E194" i="78" s="1"/>
  <c r="H194" i="78" s="1"/>
  <c r="C194" i="79" s="1"/>
  <c r="E194" i="79" s="1"/>
  <c r="H194" i="79" s="1"/>
  <c r="C194" i="80" s="1"/>
  <c r="E194" i="80" s="1"/>
  <c r="H194" i="80" s="1"/>
  <c r="C194" i="81" s="1"/>
  <c r="E194" i="81" s="1"/>
  <c r="H194" i="81" s="1"/>
  <c r="C194" i="82" s="1"/>
  <c r="E194" i="82" s="1"/>
  <c r="H194" i="82" s="1"/>
  <c r="C194" i="83" s="1"/>
  <c r="E194" i="83" s="1"/>
  <c r="H194" i="83" s="1"/>
  <c r="C194" i="84" s="1"/>
  <c r="E194" i="84" s="1"/>
  <c r="H194" i="84" s="1"/>
  <c r="C194" i="85" s="1"/>
  <c r="E194" i="85" s="1"/>
  <c r="H194" i="85" s="1"/>
  <c r="C194" i="86" s="1"/>
  <c r="E194" i="86" s="1"/>
  <c r="H194" i="86" s="1"/>
  <c r="C194" i="87" s="1"/>
  <c r="E194" i="87" s="1"/>
  <c r="H194" i="87" s="1"/>
  <c r="C194" i="88" s="1"/>
  <c r="E194" i="88" s="1"/>
  <c r="H194" i="88" s="1"/>
  <c r="C194" i="89" s="1"/>
  <c r="E194" i="89" s="1"/>
  <c r="H194" i="89" s="1"/>
  <c r="C194" i="90" s="1"/>
  <c r="E194" i="90" s="1"/>
  <c r="H194" i="90" s="1"/>
  <c r="C194" i="91" s="1"/>
  <c r="E194" i="91" s="1"/>
  <c r="H194" i="91" s="1"/>
  <c r="C194" i="92" s="1"/>
  <c r="E194" i="92" s="1"/>
  <c r="H194" i="92" s="1"/>
  <c r="C194" i="93" s="1"/>
  <c r="E194" i="93" s="1"/>
  <c r="H194" i="93" s="1"/>
  <c r="C194" i="94" s="1"/>
  <c r="E194" i="94" s="1"/>
  <c r="H194" i="94" s="1"/>
  <c r="C194" i="95" s="1"/>
  <c r="E194" i="95" s="1"/>
  <c r="H194" i="95" s="1"/>
  <c r="C194" i="96" s="1"/>
  <c r="E194" i="96" s="1"/>
  <c r="H194" i="96" s="1"/>
  <c r="C175" i="69"/>
  <c r="E175" i="69" s="1"/>
  <c r="H175" i="69" s="1"/>
  <c r="C175" i="72" s="1"/>
  <c r="E175" i="72" s="1"/>
  <c r="H175" i="72" s="1"/>
  <c r="C175" i="73" s="1"/>
  <c r="E175" i="73" s="1"/>
  <c r="H175" i="73" s="1"/>
  <c r="C175" i="74" s="1"/>
  <c r="E175" i="74" s="1"/>
  <c r="H175" i="74" s="1"/>
  <c r="C175" i="75" s="1"/>
  <c r="E175" i="75" s="1"/>
  <c r="H175" i="75" s="1"/>
  <c r="C175" i="76" s="1"/>
  <c r="E175" i="76" s="1"/>
  <c r="H175" i="76" s="1"/>
  <c r="C175" i="77" s="1"/>
  <c r="E175" i="77" s="1"/>
  <c r="H175" i="77" s="1"/>
  <c r="C175" i="78" s="1"/>
  <c r="E175" i="78" s="1"/>
  <c r="H175" i="78" s="1"/>
  <c r="C175" i="79" s="1"/>
  <c r="E175" i="79" s="1"/>
  <c r="H175" i="79" s="1"/>
  <c r="C175" i="80" s="1"/>
  <c r="E175" i="80" s="1"/>
  <c r="H175" i="80" s="1"/>
  <c r="C175" i="81" s="1"/>
  <c r="E175" i="81" s="1"/>
  <c r="H175" i="81" s="1"/>
  <c r="C175" i="82" s="1"/>
  <c r="E175" i="82" s="1"/>
  <c r="H175" i="82" s="1"/>
  <c r="C175" i="83" s="1"/>
  <c r="E175" i="83" s="1"/>
  <c r="H175" i="83" s="1"/>
  <c r="C175" i="84" s="1"/>
  <c r="E175" i="84" s="1"/>
  <c r="H175" i="84" s="1"/>
  <c r="C175" i="85" s="1"/>
  <c r="E175" i="85" s="1"/>
  <c r="H175" i="85" s="1"/>
  <c r="C175" i="86" s="1"/>
  <c r="E175" i="86" s="1"/>
  <c r="H175" i="86" s="1"/>
  <c r="C175" i="87" s="1"/>
  <c r="E175" i="87" s="1"/>
  <c r="H175" i="87" s="1"/>
  <c r="C175" i="88" s="1"/>
  <c r="E175" i="88" s="1"/>
  <c r="H175" i="88" s="1"/>
  <c r="C175" i="89" s="1"/>
  <c r="E175" i="89" s="1"/>
  <c r="H175" i="89" s="1"/>
  <c r="C175" i="90" s="1"/>
  <c r="E175" i="90" s="1"/>
  <c r="H175" i="90" s="1"/>
  <c r="C175" i="91" s="1"/>
  <c r="E175" i="91" s="1"/>
  <c r="H175" i="91" s="1"/>
  <c r="C175" i="92" s="1"/>
  <c r="E175" i="92" s="1"/>
  <c r="H175" i="92" s="1"/>
  <c r="C175" i="93" s="1"/>
  <c r="E175" i="93" s="1"/>
  <c r="H175" i="93" s="1"/>
  <c r="C175" i="94" s="1"/>
  <c r="E175" i="94" s="1"/>
  <c r="H175" i="94" s="1"/>
  <c r="C175" i="95" s="1"/>
  <c r="E175" i="95" s="1"/>
  <c r="H175" i="95" s="1"/>
  <c r="C175" i="96" s="1"/>
  <c r="E175" i="96" s="1"/>
  <c r="H175" i="96" s="1"/>
  <c r="C125" i="69"/>
  <c r="E125" i="69" s="1"/>
  <c r="H125" i="69" s="1"/>
  <c r="C125" i="72" s="1"/>
  <c r="E125" i="72" s="1"/>
  <c r="H125" i="72" s="1"/>
  <c r="C125" i="73" s="1"/>
  <c r="E125" i="73" s="1"/>
  <c r="H125" i="73" s="1"/>
  <c r="C125" i="74" s="1"/>
  <c r="E125" i="74" s="1"/>
  <c r="H125" i="74" s="1"/>
  <c r="C125" i="75" s="1"/>
  <c r="E125" i="75" s="1"/>
  <c r="H125" i="75" s="1"/>
  <c r="C125" i="76" s="1"/>
  <c r="E125" i="76" s="1"/>
  <c r="H125" i="76" s="1"/>
  <c r="C125" i="77" s="1"/>
  <c r="E125" i="77" s="1"/>
  <c r="H125" i="77" s="1"/>
  <c r="C125" i="78" s="1"/>
  <c r="E125" i="78" s="1"/>
  <c r="H125" i="78" s="1"/>
  <c r="C125" i="79" s="1"/>
  <c r="E125" i="79" s="1"/>
  <c r="H125" i="79" s="1"/>
  <c r="C125" i="80" s="1"/>
  <c r="E125" i="80" s="1"/>
  <c r="H125" i="80" s="1"/>
  <c r="C125" i="81" s="1"/>
  <c r="E125" i="81" s="1"/>
  <c r="H125" i="81" s="1"/>
  <c r="C125" i="82" s="1"/>
  <c r="E125" i="82" s="1"/>
  <c r="H125" i="82" s="1"/>
  <c r="C125" i="83" s="1"/>
  <c r="E125" i="83" s="1"/>
  <c r="H125" i="83" s="1"/>
  <c r="C125" i="84" s="1"/>
  <c r="E125" i="84" s="1"/>
  <c r="H125" i="84" s="1"/>
  <c r="C125" i="85" s="1"/>
  <c r="E125" i="85" s="1"/>
  <c r="H125" i="85" s="1"/>
  <c r="C125" i="86" s="1"/>
  <c r="E125" i="86" s="1"/>
  <c r="H125" i="86" s="1"/>
  <c r="C125" i="87" s="1"/>
  <c r="E125" i="87" s="1"/>
  <c r="H125" i="87" s="1"/>
  <c r="C125" i="88" s="1"/>
  <c r="E125" i="88" s="1"/>
  <c r="H125" i="88" s="1"/>
  <c r="C125" i="89" s="1"/>
  <c r="E125" i="89" s="1"/>
  <c r="H125" i="89" s="1"/>
  <c r="C125" i="90" s="1"/>
  <c r="E125" i="90" s="1"/>
  <c r="H125" i="90" s="1"/>
  <c r="C125" i="91" s="1"/>
  <c r="E125" i="91" s="1"/>
  <c r="H125" i="91" s="1"/>
  <c r="C125" i="92" s="1"/>
  <c r="E125" i="92" s="1"/>
  <c r="H125" i="92" s="1"/>
  <c r="C125" i="93" s="1"/>
  <c r="E125" i="93" s="1"/>
  <c r="H125" i="93" s="1"/>
  <c r="C125" i="94" s="1"/>
  <c r="E125" i="94" s="1"/>
  <c r="H125" i="94" s="1"/>
  <c r="C125" i="95" s="1"/>
  <c r="E125" i="95" s="1"/>
  <c r="H125" i="95" s="1"/>
  <c r="C125" i="96" s="1"/>
  <c r="E125" i="96" s="1"/>
  <c r="H125" i="96" s="1"/>
  <c r="C170" i="69"/>
  <c r="E170" i="69" s="1"/>
  <c r="H170" i="69" s="1"/>
  <c r="C170" i="72" s="1"/>
  <c r="E170" i="72" s="1"/>
  <c r="H170" i="72" s="1"/>
  <c r="C170" i="73" s="1"/>
  <c r="E170" i="73" s="1"/>
  <c r="H170" i="73" s="1"/>
  <c r="C170" i="74" s="1"/>
  <c r="E170" i="74" s="1"/>
  <c r="H170" i="74" s="1"/>
  <c r="C170" i="75" s="1"/>
  <c r="E170" i="75" s="1"/>
  <c r="H170" i="75" s="1"/>
  <c r="C170" i="76" s="1"/>
  <c r="E170" i="76" s="1"/>
  <c r="H170" i="76" s="1"/>
  <c r="C170" i="77" s="1"/>
  <c r="E170" i="77" s="1"/>
  <c r="H170" i="77" s="1"/>
  <c r="C170" i="78" s="1"/>
  <c r="E170" i="78" s="1"/>
  <c r="H170" i="78" s="1"/>
  <c r="C170" i="79" s="1"/>
  <c r="E170" i="79" s="1"/>
  <c r="H170" i="79" s="1"/>
  <c r="C170" i="80" s="1"/>
  <c r="E170" i="80" s="1"/>
  <c r="H170" i="80" s="1"/>
  <c r="C170" i="81" s="1"/>
  <c r="E170" i="81" s="1"/>
  <c r="H170" i="81" s="1"/>
  <c r="C170" i="82" s="1"/>
  <c r="E170" i="82" s="1"/>
  <c r="H170" i="82" s="1"/>
  <c r="C170" i="83" s="1"/>
  <c r="E170" i="83" s="1"/>
  <c r="H170" i="83" s="1"/>
  <c r="C170" i="84" s="1"/>
  <c r="E170" i="84" s="1"/>
  <c r="H170" i="84" s="1"/>
  <c r="C170" i="85" s="1"/>
  <c r="E170" i="85" s="1"/>
  <c r="H170" i="85" s="1"/>
  <c r="C170" i="86" s="1"/>
  <c r="E170" i="86" s="1"/>
  <c r="H170" i="86" s="1"/>
  <c r="C170" i="87" s="1"/>
  <c r="E170" i="87" s="1"/>
  <c r="H170" i="87" s="1"/>
  <c r="C170" i="88" s="1"/>
  <c r="E170" i="88" s="1"/>
  <c r="H170" i="88" s="1"/>
  <c r="C170" i="89" s="1"/>
  <c r="E170" i="89" s="1"/>
  <c r="H170" i="89" s="1"/>
  <c r="C170" i="90" s="1"/>
  <c r="E170" i="90" s="1"/>
  <c r="H170" i="90" s="1"/>
  <c r="C170" i="91" s="1"/>
  <c r="E170" i="91" s="1"/>
  <c r="H170" i="91" s="1"/>
  <c r="C170" i="92" s="1"/>
  <c r="E170" i="92" s="1"/>
  <c r="H170" i="92" s="1"/>
  <c r="C170" i="93" s="1"/>
  <c r="E170" i="93" s="1"/>
  <c r="H170" i="93" s="1"/>
  <c r="C170" i="94" s="1"/>
  <c r="E170" i="94" s="1"/>
  <c r="H170" i="94" s="1"/>
  <c r="C170" i="95" s="1"/>
  <c r="E170" i="95" s="1"/>
  <c r="H170" i="95" s="1"/>
  <c r="C170" i="96" s="1"/>
  <c r="E170" i="96" s="1"/>
  <c r="H170" i="96" s="1"/>
  <c r="C159" i="69"/>
  <c r="E159" i="69" s="1"/>
  <c r="H159" i="69" s="1"/>
  <c r="C159" i="72" s="1"/>
  <c r="E159" i="72" s="1"/>
  <c r="H159" i="72" s="1"/>
  <c r="C159" i="73" s="1"/>
  <c r="E159" i="73" s="1"/>
  <c r="H159" i="73" s="1"/>
  <c r="C159" i="74" s="1"/>
  <c r="E159" i="74" s="1"/>
  <c r="H159" i="74" s="1"/>
  <c r="C159" i="75" s="1"/>
  <c r="E159" i="75" s="1"/>
  <c r="H159" i="75" s="1"/>
  <c r="C159" i="76" s="1"/>
  <c r="E159" i="76" s="1"/>
  <c r="H159" i="76" s="1"/>
  <c r="C159" i="77" s="1"/>
  <c r="E159" i="77" s="1"/>
  <c r="H159" i="77" s="1"/>
  <c r="C159" i="78" s="1"/>
  <c r="E159" i="78" s="1"/>
  <c r="H159" i="78" s="1"/>
  <c r="C159" i="79" s="1"/>
  <c r="E159" i="79" s="1"/>
  <c r="H159" i="79" s="1"/>
  <c r="C159" i="80" s="1"/>
  <c r="E159" i="80" s="1"/>
  <c r="H159" i="80" s="1"/>
  <c r="C159" i="81" s="1"/>
  <c r="E159" i="81" s="1"/>
  <c r="H159" i="81" s="1"/>
  <c r="C159" i="82" s="1"/>
  <c r="E159" i="82" s="1"/>
  <c r="H159" i="82" s="1"/>
  <c r="C159" i="83" s="1"/>
  <c r="E159" i="83" s="1"/>
  <c r="H159" i="83" s="1"/>
  <c r="C159" i="84" s="1"/>
  <c r="E159" i="84" s="1"/>
  <c r="H159" i="84" s="1"/>
  <c r="C159" i="85" s="1"/>
  <c r="E159" i="85" s="1"/>
  <c r="H159" i="85" s="1"/>
  <c r="C159" i="86" s="1"/>
  <c r="E159" i="86" s="1"/>
  <c r="H159" i="86" s="1"/>
  <c r="C159" i="87" s="1"/>
  <c r="E159" i="87" s="1"/>
  <c r="H159" i="87" s="1"/>
  <c r="C159" i="88" s="1"/>
  <c r="E159" i="88" s="1"/>
  <c r="H159" i="88" s="1"/>
  <c r="C159" i="89" s="1"/>
  <c r="E159" i="89" s="1"/>
  <c r="H159" i="89" s="1"/>
  <c r="C159" i="90" s="1"/>
  <c r="E159" i="90" s="1"/>
  <c r="H159" i="90" s="1"/>
  <c r="C159" i="91" s="1"/>
  <c r="E159" i="91" s="1"/>
  <c r="H159" i="91" s="1"/>
  <c r="C159" i="92" s="1"/>
  <c r="E159" i="92" s="1"/>
  <c r="H159" i="92" s="1"/>
  <c r="C159" i="93" s="1"/>
  <c r="E159" i="93" s="1"/>
  <c r="H159" i="93" s="1"/>
  <c r="C159" i="94" s="1"/>
  <c r="E159" i="94" s="1"/>
  <c r="H159" i="94" s="1"/>
  <c r="C159" i="95" s="1"/>
  <c r="E159" i="95" s="1"/>
  <c r="H159" i="95" s="1"/>
  <c r="C159" i="96" s="1"/>
  <c r="E159" i="96" s="1"/>
  <c r="H159" i="96" s="1"/>
  <c r="C155" i="69"/>
  <c r="E155" i="69" s="1"/>
  <c r="H155" i="69" s="1"/>
  <c r="C155" i="72" s="1"/>
  <c r="E155" i="72" s="1"/>
  <c r="H155" i="72" s="1"/>
  <c r="C155" i="73" s="1"/>
  <c r="E155" i="73" s="1"/>
  <c r="H155" i="73" s="1"/>
  <c r="C155" i="74" s="1"/>
  <c r="E155" i="74" s="1"/>
  <c r="H155" i="74" s="1"/>
  <c r="C155" i="75" s="1"/>
  <c r="E155" i="75" s="1"/>
  <c r="H155" i="75" s="1"/>
  <c r="C155" i="76" s="1"/>
  <c r="E155" i="76" s="1"/>
  <c r="H155" i="76" s="1"/>
  <c r="C155" i="77" s="1"/>
  <c r="E155" i="77" s="1"/>
  <c r="H155" i="77" s="1"/>
  <c r="C155" i="78" s="1"/>
  <c r="E155" i="78" s="1"/>
  <c r="H155" i="78" s="1"/>
  <c r="C155" i="79" s="1"/>
  <c r="E155" i="79" s="1"/>
  <c r="H155" i="79" s="1"/>
  <c r="C155" i="80" s="1"/>
  <c r="E155" i="80" s="1"/>
  <c r="H155" i="80" s="1"/>
  <c r="C155" i="81" s="1"/>
  <c r="E155" i="81" s="1"/>
  <c r="H155" i="81" s="1"/>
  <c r="C155" i="82" s="1"/>
  <c r="E155" i="82" s="1"/>
  <c r="H155" i="82" s="1"/>
  <c r="C155" i="83" s="1"/>
  <c r="E155" i="83" s="1"/>
  <c r="H155" i="83" s="1"/>
  <c r="C155" i="84" s="1"/>
  <c r="E155" i="84" s="1"/>
  <c r="H155" i="84" s="1"/>
  <c r="C155" i="85" s="1"/>
  <c r="E155" i="85" s="1"/>
  <c r="H155" i="85" s="1"/>
  <c r="C155" i="86" s="1"/>
  <c r="E155" i="86" s="1"/>
  <c r="H155" i="86" s="1"/>
  <c r="C155" i="87" s="1"/>
  <c r="E155" i="87" s="1"/>
  <c r="H155" i="87" s="1"/>
  <c r="C155" i="88" s="1"/>
  <c r="E155" i="88" s="1"/>
  <c r="H155" i="88" s="1"/>
  <c r="C155" i="89" s="1"/>
  <c r="E155" i="89" s="1"/>
  <c r="H155" i="89" s="1"/>
  <c r="C155" i="90" s="1"/>
  <c r="E155" i="90" s="1"/>
  <c r="H155" i="90" s="1"/>
  <c r="C155" i="91" s="1"/>
  <c r="E155" i="91" s="1"/>
  <c r="H155" i="91" s="1"/>
  <c r="C155" i="92" s="1"/>
  <c r="E155" i="92" s="1"/>
  <c r="H155" i="92" s="1"/>
  <c r="C155" i="93" s="1"/>
  <c r="E155" i="93" s="1"/>
  <c r="H155" i="93" s="1"/>
  <c r="C155" i="94" s="1"/>
  <c r="E155" i="94" s="1"/>
  <c r="H155" i="94" s="1"/>
  <c r="C155" i="95" s="1"/>
  <c r="E155" i="95" s="1"/>
  <c r="H155" i="95" s="1"/>
  <c r="C155" i="96" s="1"/>
  <c r="E155" i="96" s="1"/>
  <c r="H155" i="96" s="1"/>
  <c r="C158" i="69"/>
  <c r="E158" i="69" s="1"/>
  <c r="H158" i="69" s="1"/>
  <c r="C158" i="72" s="1"/>
  <c r="E158" i="72" s="1"/>
  <c r="H158" i="72" s="1"/>
  <c r="C158" i="73" s="1"/>
  <c r="E158" i="73" s="1"/>
  <c r="H158" i="73" s="1"/>
  <c r="C158" i="74" s="1"/>
  <c r="E158" i="74" s="1"/>
  <c r="H158" i="74" s="1"/>
  <c r="C158" i="75" s="1"/>
  <c r="E158" i="75" s="1"/>
  <c r="H158" i="75" s="1"/>
  <c r="C158" i="76" s="1"/>
  <c r="E158" i="76" s="1"/>
  <c r="H158" i="76" s="1"/>
  <c r="C158" i="77" s="1"/>
  <c r="E158" i="77" s="1"/>
  <c r="H158" i="77" s="1"/>
  <c r="C158" i="78" s="1"/>
  <c r="E158" i="78" s="1"/>
  <c r="H158" i="78" s="1"/>
  <c r="C158" i="79" s="1"/>
  <c r="E158" i="79" s="1"/>
  <c r="H158" i="79" s="1"/>
  <c r="C158" i="80" s="1"/>
  <c r="E158" i="80" s="1"/>
  <c r="H158" i="80" s="1"/>
  <c r="C158" i="81" s="1"/>
  <c r="E158" i="81" s="1"/>
  <c r="H158" i="81" s="1"/>
  <c r="C158" i="82" s="1"/>
  <c r="E158" i="82" s="1"/>
  <c r="H158" i="82" s="1"/>
  <c r="C158" i="83" s="1"/>
  <c r="E158" i="83" s="1"/>
  <c r="H158" i="83" s="1"/>
  <c r="C158" i="84" s="1"/>
  <c r="E158" i="84" s="1"/>
  <c r="H158" i="84" s="1"/>
  <c r="C158" i="85" s="1"/>
  <c r="E158" i="85" s="1"/>
  <c r="H158" i="85" s="1"/>
  <c r="C158" i="86" s="1"/>
  <c r="E158" i="86" s="1"/>
  <c r="H158" i="86" s="1"/>
  <c r="C158" i="87" s="1"/>
  <c r="E158" i="87" s="1"/>
  <c r="H158" i="87" s="1"/>
  <c r="C158" i="88" s="1"/>
  <c r="E158" i="88" s="1"/>
  <c r="H158" i="88" s="1"/>
  <c r="C158" i="89" s="1"/>
  <c r="E158" i="89" s="1"/>
  <c r="H158" i="89" s="1"/>
  <c r="C158" i="90" s="1"/>
  <c r="E158" i="90" s="1"/>
  <c r="H158" i="90" s="1"/>
  <c r="C158" i="91" s="1"/>
  <c r="E158" i="91" s="1"/>
  <c r="H158" i="91" s="1"/>
  <c r="C158" i="92" s="1"/>
  <c r="E158" i="92" s="1"/>
  <c r="H158" i="92" s="1"/>
  <c r="C158" i="93" s="1"/>
  <c r="E158" i="93" s="1"/>
  <c r="H158" i="93" s="1"/>
  <c r="C158" i="94" s="1"/>
  <c r="E158" i="94" s="1"/>
  <c r="H158" i="94" s="1"/>
  <c r="C158" i="95" s="1"/>
  <c r="E158" i="95" s="1"/>
  <c r="H158" i="95" s="1"/>
  <c r="C158" i="96" s="1"/>
  <c r="E158" i="96" s="1"/>
  <c r="H158" i="96" s="1"/>
  <c r="C105" i="69"/>
  <c r="E105" i="69" s="1"/>
  <c r="H105" i="69" s="1"/>
  <c r="C105" i="72" s="1"/>
  <c r="E105" i="72" s="1"/>
  <c r="H105" i="72" s="1"/>
  <c r="C105" i="73" s="1"/>
  <c r="E105" i="73" s="1"/>
  <c r="H105" i="73" s="1"/>
  <c r="C105" i="74" s="1"/>
  <c r="E105" i="74" s="1"/>
  <c r="H105" i="74" s="1"/>
  <c r="C105" i="75" s="1"/>
  <c r="E105" i="75" s="1"/>
  <c r="H105" i="75" s="1"/>
  <c r="C105" i="76" s="1"/>
  <c r="E105" i="76" s="1"/>
  <c r="H105" i="76" s="1"/>
  <c r="C105" i="77" s="1"/>
  <c r="E105" i="77" s="1"/>
  <c r="H105" i="77" s="1"/>
  <c r="C105" i="78" s="1"/>
  <c r="E105" i="78" s="1"/>
  <c r="H105" i="78" s="1"/>
  <c r="C105" i="79" s="1"/>
  <c r="E105" i="79" s="1"/>
  <c r="H105" i="79" s="1"/>
  <c r="C105" i="80" s="1"/>
  <c r="E105" i="80" s="1"/>
  <c r="H105" i="80" s="1"/>
  <c r="C105" i="81" s="1"/>
  <c r="E105" i="81" s="1"/>
  <c r="H105" i="81" s="1"/>
  <c r="C105" i="82" s="1"/>
  <c r="E105" i="82" s="1"/>
  <c r="H105" i="82" s="1"/>
  <c r="C105" i="83" s="1"/>
  <c r="E105" i="83" s="1"/>
  <c r="H105" i="83" s="1"/>
  <c r="C105" i="84" s="1"/>
  <c r="E105" i="84" s="1"/>
  <c r="H105" i="84" s="1"/>
  <c r="C105" i="85" s="1"/>
  <c r="E105" i="85" s="1"/>
  <c r="H105" i="85" s="1"/>
  <c r="C105" i="86" s="1"/>
  <c r="E105" i="86" s="1"/>
  <c r="H105" i="86" s="1"/>
  <c r="C105" i="87" s="1"/>
  <c r="E105" i="87" s="1"/>
  <c r="H105" i="87" s="1"/>
  <c r="C105" i="88" s="1"/>
  <c r="E105" i="88" s="1"/>
  <c r="H105" i="88" s="1"/>
  <c r="C105" i="89" s="1"/>
  <c r="E105" i="89" s="1"/>
  <c r="H105" i="89" s="1"/>
  <c r="C105" i="90" s="1"/>
  <c r="E105" i="90" s="1"/>
  <c r="H105" i="90" s="1"/>
  <c r="C105" i="91" s="1"/>
  <c r="E105" i="91" s="1"/>
  <c r="H105" i="91" s="1"/>
  <c r="C105" i="92" s="1"/>
  <c r="E105" i="92" s="1"/>
  <c r="H105" i="92" s="1"/>
  <c r="C105" i="93" s="1"/>
  <c r="E105" i="93" s="1"/>
  <c r="H105" i="93" s="1"/>
  <c r="C105" i="94" s="1"/>
  <c r="E105" i="94" s="1"/>
  <c r="H105" i="94" s="1"/>
  <c r="C105" i="95" s="1"/>
  <c r="E105" i="95" s="1"/>
  <c r="H105" i="95" s="1"/>
  <c r="C105" i="96" s="1"/>
  <c r="E105" i="96" s="1"/>
  <c r="H105" i="96" s="1"/>
  <c r="C166" i="69"/>
  <c r="E166" i="69" s="1"/>
  <c r="H166" i="69" s="1"/>
  <c r="C166" i="72" s="1"/>
  <c r="E166" i="72" s="1"/>
  <c r="H166" i="72" s="1"/>
  <c r="C166" i="73" s="1"/>
  <c r="E166" i="73" s="1"/>
  <c r="H166" i="73" s="1"/>
  <c r="C166" i="74" s="1"/>
  <c r="E166" i="74" s="1"/>
  <c r="H166" i="74" s="1"/>
  <c r="C166" i="75" s="1"/>
  <c r="E166" i="75" s="1"/>
  <c r="H166" i="75" s="1"/>
  <c r="C166" i="76" s="1"/>
  <c r="E166" i="76" s="1"/>
  <c r="H166" i="76" s="1"/>
  <c r="C166" i="77" s="1"/>
  <c r="E166" i="77" s="1"/>
  <c r="H166" i="77" s="1"/>
  <c r="C166" i="78" s="1"/>
  <c r="E166" i="78" s="1"/>
  <c r="H166" i="78" s="1"/>
  <c r="C166" i="79" s="1"/>
  <c r="E166" i="79" s="1"/>
  <c r="H166" i="79" s="1"/>
  <c r="C166" i="80" s="1"/>
  <c r="E166" i="80" s="1"/>
  <c r="H166" i="80" s="1"/>
  <c r="C166" i="81" s="1"/>
  <c r="E166" i="81" s="1"/>
  <c r="H166" i="81" s="1"/>
  <c r="C166" i="82" s="1"/>
  <c r="E166" i="82" s="1"/>
  <c r="H166" i="82" s="1"/>
  <c r="C166" i="83" s="1"/>
  <c r="E166" i="83" s="1"/>
  <c r="H166" i="83" s="1"/>
  <c r="C166" i="84" s="1"/>
  <c r="E166" i="84" s="1"/>
  <c r="H166" i="84" s="1"/>
  <c r="C166" i="85" s="1"/>
  <c r="E166" i="85" s="1"/>
  <c r="H166" i="85" s="1"/>
  <c r="C166" i="86" s="1"/>
  <c r="E166" i="86" s="1"/>
  <c r="H166" i="86" s="1"/>
  <c r="C166" i="87" s="1"/>
  <c r="E166" i="87" s="1"/>
  <c r="H166" i="87" s="1"/>
  <c r="C166" i="88" s="1"/>
  <c r="E166" i="88" s="1"/>
  <c r="H166" i="88" s="1"/>
  <c r="C166" i="89" s="1"/>
  <c r="E166" i="89" s="1"/>
  <c r="H166" i="89" s="1"/>
  <c r="C166" i="90" s="1"/>
  <c r="E166" i="90" s="1"/>
  <c r="H166" i="90" s="1"/>
  <c r="C166" i="91" s="1"/>
  <c r="E166" i="91" s="1"/>
  <c r="H166" i="91" s="1"/>
  <c r="C166" i="92" s="1"/>
  <c r="E166" i="92" s="1"/>
  <c r="H166" i="92" s="1"/>
  <c r="C166" i="93" s="1"/>
  <c r="E166" i="93" s="1"/>
  <c r="H166" i="93" s="1"/>
  <c r="C166" i="94" s="1"/>
  <c r="E166" i="94" s="1"/>
  <c r="H166" i="94" s="1"/>
  <c r="C166" i="95" s="1"/>
  <c r="E166" i="95" s="1"/>
  <c r="H166" i="95" s="1"/>
  <c r="C166" i="96" s="1"/>
  <c r="E166" i="96" s="1"/>
  <c r="H166" i="96" s="1"/>
  <c r="C165" i="69"/>
  <c r="E165" i="69" s="1"/>
  <c r="H165" i="69" s="1"/>
  <c r="C165" i="72" s="1"/>
  <c r="E165" i="72" s="1"/>
  <c r="H165" i="72" s="1"/>
  <c r="C165" i="73" s="1"/>
  <c r="E165" i="73" s="1"/>
  <c r="H165" i="73" s="1"/>
  <c r="C165" i="74" s="1"/>
  <c r="E165" i="74" s="1"/>
  <c r="H165" i="74" s="1"/>
  <c r="C165" i="75" s="1"/>
  <c r="E165" i="75" s="1"/>
  <c r="H165" i="75" s="1"/>
  <c r="C165" i="76" s="1"/>
  <c r="E165" i="76" s="1"/>
  <c r="H165" i="76" s="1"/>
  <c r="C165" i="77" s="1"/>
  <c r="E165" i="77" s="1"/>
  <c r="H165" i="77" s="1"/>
  <c r="C165" i="78" s="1"/>
  <c r="E165" i="78" s="1"/>
  <c r="H165" i="78" s="1"/>
  <c r="C165" i="79" s="1"/>
  <c r="E165" i="79" s="1"/>
  <c r="H165" i="79" s="1"/>
  <c r="C165" i="80" s="1"/>
  <c r="E165" i="80" s="1"/>
  <c r="H165" i="80" s="1"/>
  <c r="C165" i="81" s="1"/>
  <c r="E165" i="81" s="1"/>
  <c r="H165" i="81" s="1"/>
  <c r="C165" i="82" s="1"/>
  <c r="E165" i="82" s="1"/>
  <c r="H165" i="82" s="1"/>
  <c r="C165" i="83" s="1"/>
  <c r="E165" i="83" s="1"/>
  <c r="H165" i="83" s="1"/>
  <c r="C165" i="84" s="1"/>
  <c r="E165" i="84" s="1"/>
  <c r="H165" i="84" s="1"/>
  <c r="C165" i="85" s="1"/>
  <c r="E165" i="85" s="1"/>
  <c r="H165" i="85" s="1"/>
  <c r="C165" i="86" s="1"/>
  <c r="E165" i="86" s="1"/>
  <c r="H165" i="86" s="1"/>
  <c r="C165" i="87" s="1"/>
  <c r="E165" i="87" s="1"/>
  <c r="H165" i="87" s="1"/>
  <c r="C165" i="88" s="1"/>
  <c r="E165" i="88" s="1"/>
  <c r="H165" i="88" s="1"/>
  <c r="C165" i="89" s="1"/>
  <c r="E165" i="89" s="1"/>
  <c r="H165" i="89" s="1"/>
  <c r="C165" i="90" s="1"/>
  <c r="E165" i="90" s="1"/>
  <c r="H165" i="90" s="1"/>
  <c r="C165" i="91" s="1"/>
  <c r="E165" i="91" s="1"/>
  <c r="H165" i="91" s="1"/>
  <c r="C165" i="92" s="1"/>
  <c r="E165" i="92" s="1"/>
  <c r="H165" i="92" s="1"/>
  <c r="C165" i="93" s="1"/>
  <c r="E165" i="93" s="1"/>
  <c r="H165" i="93" s="1"/>
  <c r="C165" i="94" s="1"/>
  <c r="E165" i="94" s="1"/>
  <c r="H165" i="94" s="1"/>
  <c r="C165" i="95" s="1"/>
  <c r="E165" i="95" s="1"/>
  <c r="H165" i="95" s="1"/>
  <c r="C165" i="96" s="1"/>
  <c r="E165" i="96" s="1"/>
  <c r="H165" i="96" s="1"/>
  <c r="C106" i="69"/>
  <c r="E106" i="69" s="1"/>
  <c r="H106" i="69" s="1"/>
  <c r="C106" i="72" s="1"/>
  <c r="E106" i="72" s="1"/>
  <c r="H106" i="72" s="1"/>
  <c r="C106" i="73" s="1"/>
  <c r="E106" i="73" s="1"/>
  <c r="H106" i="73" s="1"/>
  <c r="C106" i="74" s="1"/>
  <c r="E106" i="74" s="1"/>
  <c r="H106" i="74" s="1"/>
  <c r="C106" i="75" s="1"/>
  <c r="E106" i="75" s="1"/>
  <c r="H106" i="75" s="1"/>
  <c r="C106" i="76" s="1"/>
  <c r="E106" i="76" s="1"/>
  <c r="H106" i="76" s="1"/>
  <c r="C106" i="77" s="1"/>
  <c r="E106" i="77" s="1"/>
  <c r="H106" i="77" s="1"/>
  <c r="C106" i="78" s="1"/>
  <c r="E106" i="78" s="1"/>
  <c r="H106" i="78" s="1"/>
  <c r="C106" i="79" s="1"/>
  <c r="E106" i="79" s="1"/>
  <c r="H106" i="79" s="1"/>
  <c r="C106" i="80" s="1"/>
  <c r="E106" i="80" s="1"/>
  <c r="H106" i="80" s="1"/>
  <c r="C106" i="81" s="1"/>
  <c r="E106" i="81" s="1"/>
  <c r="H106" i="81" s="1"/>
  <c r="C106" i="82" s="1"/>
  <c r="E106" i="82" s="1"/>
  <c r="H106" i="82" s="1"/>
  <c r="C106" i="83" s="1"/>
  <c r="E106" i="83" s="1"/>
  <c r="H106" i="83" s="1"/>
  <c r="C106" i="84" s="1"/>
  <c r="E106" i="84" s="1"/>
  <c r="H106" i="84" s="1"/>
  <c r="C106" i="85" s="1"/>
  <c r="E106" i="85" s="1"/>
  <c r="H106" i="85" s="1"/>
  <c r="C106" i="86" s="1"/>
  <c r="E106" i="86" s="1"/>
  <c r="H106" i="86" s="1"/>
  <c r="C106" i="87" s="1"/>
  <c r="E106" i="87" s="1"/>
  <c r="H106" i="87" s="1"/>
  <c r="C106" i="88" s="1"/>
  <c r="E106" i="88" s="1"/>
  <c r="H106" i="88" s="1"/>
  <c r="C106" i="89" s="1"/>
  <c r="E106" i="89" s="1"/>
  <c r="H106" i="89" s="1"/>
  <c r="C106" i="90" s="1"/>
  <c r="E106" i="90" s="1"/>
  <c r="H106" i="90" s="1"/>
  <c r="C106" i="91" s="1"/>
  <c r="E106" i="91" s="1"/>
  <c r="H106" i="91" s="1"/>
  <c r="C106" i="92" s="1"/>
  <c r="E106" i="92" s="1"/>
  <c r="H106" i="92" s="1"/>
  <c r="C106" i="93" s="1"/>
  <c r="E106" i="93" s="1"/>
  <c r="H106" i="93" s="1"/>
  <c r="C106" i="94" s="1"/>
  <c r="E106" i="94" s="1"/>
  <c r="H106" i="94" s="1"/>
  <c r="C106" i="95" s="1"/>
  <c r="E106" i="95" s="1"/>
  <c r="H106" i="95" s="1"/>
  <c r="C106" i="96" s="1"/>
  <c r="E106" i="96" s="1"/>
  <c r="H106" i="96" s="1"/>
  <c r="C122" i="69"/>
  <c r="E122" i="69" s="1"/>
  <c r="H122" i="69" s="1"/>
  <c r="C122" i="72" s="1"/>
  <c r="E122" i="72" s="1"/>
  <c r="H122" i="72" s="1"/>
  <c r="C122" i="73" s="1"/>
  <c r="E122" i="73" s="1"/>
  <c r="H122" i="73" s="1"/>
  <c r="C122" i="74" s="1"/>
  <c r="E122" i="74" s="1"/>
  <c r="H122" i="74" s="1"/>
  <c r="C122" i="75" s="1"/>
  <c r="E122" i="75" s="1"/>
  <c r="H122" i="75" s="1"/>
  <c r="C122" i="76" s="1"/>
  <c r="E122" i="76" s="1"/>
  <c r="H122" i="76" s="1"/>
  <c r="C122" i="77" s="1"/>
  <c r="E122" i="77" s="1"/>
  <c r="H122" i="77" s="1"/>
  <c r="C122" i="78" s="1"/>
  <c r="E122" i="78" s="1"/>
  <c r="H122" i="78" s="1"/>
  <c r="C122" i="79" s="1"/>
  <c r="E122" i="79" s="1"/>
  <c r="H122" i="79" s="1"/>
  <c r="C122" i="80" s="1"/>
  <c r="E122" i="80" s="1"/>
  <c r="H122" i="80" s="1"/>
  <c r="C122" i="81" s="1"/>
  <c r="E122" i="81" s="1"/>
  <c r="H122" i="81" s="1"/>
  <c r="C122" i="82" s="1"/>
  <c r="E122" i="82" s="1"/>
  <c r="H122" i="82" s="1"/>
  <c r="C122" i="83" s="1"/>
  <c r="E122" i="83" s="1"/>
  <c r="H122" i="83" s="1"/>
  <c r="C122" i="84" s="1"/>
  <c r="E122" i="84" s="1"/>
  <c r="H122" i="84" s="1"/>
  <c r="C122" i="85" s="1"/>
  <c r="E122" i="85" s="1"/>
  <c r="H122" i="85" s="1"/>
  <c r="C122" i="86" s="1"/>
  <c r="E122" i="86" s="1"/>
  <c r="H122" i="86" s="1"/>
  <c r="C122" i="87" s="1"/>
  <c r="E122" i="87" s="1"/>
  <c r="H122" i="87" s="1"/>
  <c r="C122" i="88" s="1"/>
  <c r="E122" i="88" s="1"/>
  <c r="H122" i="88" s="1"/>
  <c r="C122" i="89" s="1"/>
  <c r="E122" i="89" s="1"/>
  <c r="H122" i="89" s="1"/>
  <c r="C122" i="90" s="1"/>
  <c r="E122" i="90" s="1"/>
  <c r="H122" i="90" s="1"/>
  <c r="C122" i="91" s="1"/>
  <c r="E122" i="91" s="1"/>
  <c r="H122" i="91" s="1"/>
  <c r="C122" i="92" s="1"/>
  <c r="E122" i="92" s="1"/>
  <c r="H122" i="92" s="1"/>
  <c r="C122" i="93" s="1"/>
  <c r="E122" i="93" s="1"/>
  <c r="H122" i="93" s="1"/>
  <c r="C122" i="94" s="1"/>
  <c r="E122" i="94" s="1"/>
  <c r="H122" i="94" s="1"/>
  <c r="C122" i="95" s="1"/>
  <c r="E122" i="95" s="1"/>
  <c r="H122" i="95" s="1"/>
  <c r="C122" i="96" s="1"/>
  <c r="E122" i="96" s="1"/>
  <c r="H122" i="96" s="1"/>
  <c r="C9" i="69"/>
  <c r="E9" i="69" s="1"/>
  <c r="H9" i="69" s="1"/>
  <c r="C9" i="72" s="1"/>
  <c r="E9" i="72" s="1"/>
  <c r="H9" i="72" s="1"/>
  <c r="C9" i="73" s="1"/>
  <c r="E9" i="73" s="1"/>
  <c r="H9" i="73" s="1"/>
  <c r="C9" i="74" s="1"/>
  <c r="E9" i="74" s="1"/>
  <c r="H9" i="74" s="1"/>
  <c r="C9" i="75" s="1"/>
  <c r="E9" i="75" s="1"/>
  <c r="H9" i="75" s="1"/>
  <c r="C9" i="76" s="1"/>
  <c r="E9" i="76" s="1"/>
  <c r="H9" i="76" s="1"/>
  <c r="C9" i="77" s="1"/>
  <c r="E9" i="77" s="1"/>
  <c r="H9" i="77" s="1"/>
  <c r="C9" i="78" s="1"/>
  <c r="E9" i="78" s="1"/>
  <c r="H9" i="78" s="1"/>
  <c r="C9" i="79" s="1"/>
  <c r="E9" i="79" s="1"/>
  <c r="H9" i="79" s="1"/>
  <c r="C9" i="80" s="1"/>
  <c r="E9" i="80" s="1"/>
  <c r="H9" i="80" s="1"/>
  <c r="C9" i="81" s="1"/>
  <c r="E9" i="81" s="1"/>
  <c r="H9" i="81" s="1"/>
  <c r="C9" i="82" s="1"/>
  <c r="E9" i="82" s="1"/>
  <c r="H9" i="82" s="1"/>
  <c r="C9" i="83" s="1"/>
  <c r="E9" i="83" s="1"/>
  <c r="H9" i="83" s="1"/>
  <c r="C9" i="84" s="1"/>
  <c r="E9" i="84" s="1"/>
  <c r="H9" i="84" s="1"/>
  <c r="C9" i="85" s="1"/>
  <c r="E9" i="85" s="1"/>
  <c r="H9" i="85" s="1"/>
  <c r="C9" i="86" s="1"/>
  <c r="E9" i="86" s="1"/>
  <c r="H9" i="86" s="1"/>
  <c r="C9" i="87" s="1"/>
  <c r="E9" i="87" s="1"/>
  <c r="H9" i="87" s="1"/>
  <c r="C9" i="88" s="1"/>
  <c r="E9" i="88" s="1"/>
  <c r="H9" i="88" s="1"/>
  <c r="C9" i="89" s="1"/>
  <c r="E9" i="89" s="1"/>
  <c r="H9" i="89" s="1"/>
  <c r="C9" i="90" s="1"/>
  <c r="E9" i="90" s="1"/>
  <c r="H9" i="90" s="1"/>
  <c r="C9" i="91" s="1"/>
  <c r="E9" i="91" s="1"/>
  <c r="H9" i="91" s="1"/>
  <c r="C9" i="92" s="1"/>
  <c r="E9" i="92" s="1"/>
  <c r="H9" i="92" s="1"/>
  <c r="C9" i="93" s="1"/>
  <c r="E9" i="93" s="1"/>
  <c r="H9" i="93" s="1"/>
  <c r="C9" i="94" s="1"/>
  <c r="E9" i="94" s="1"/>
  <c r="H9" i="94" s="1"/>
  <c r="C9" i="95" s="1"/>
  <c r="E9" i="95" s="1"/>
  <c r="H9" i="95" s="1"/>
  <c r="C9" i="96" s="1"/>
  <c r="E9" i="96" s="1"/>
  <c r="H9" i="96" s="1"/>
  <c r="E240" i="70"/>
  <c r="H240" i="70" s="1"/>
  <c r="C240" i="71" l="1"/>
  <c r="E240" i="71" s="1"/>
  <c r="H240" i="71" s="1"/>
  <c r="C240" i="68" l="1"/>
  <c r="E240" i="68" s="1"/>
  <c r="H240" i="68" s="1"/>
  <c r="C240" i="69" s="1"/>
  <c r="E240" i="69" l="1"/>
  <c r="H240" i="69" s="1"/>
  <c r="C240" i="72" l="1"/>
  <c r="E240" i="72" s="1"/>
  <c r="H240" i="72" s="1"/>
  <c r="C240" i="73" l="1"/>
  <c r="E240" i="73" s="1"/>
  <c r="H240" i="73" s="1"/>
  <c r="C240" i="74" l="1"/>
  <c r="E240" i="74" s="1"/>
  <c r="H240" i="74" s="1"/>
  <c r="C240" i="75" l="1"/>
  <c r="E240" i="75" s="1"/>
  <c r="H240" i="75" s="1"/>
  <c r="C240" i="76" l="1"/>
  <c r="E240" i="76" s="1"/>
  <c r="H240" i="76" s="1"/>
  <c r="C240" i="77" l="1"/>
  <c r="E240" i="77" s="1"/>
  <c r="H240" i="77" s="1"/>
  <c r="C240" i="78" l="1"/>
  <c r="E240" i="78" s="1"/>
  <c r="H240" i="78" s="1"/>
  <c r="C240" i="79" l="1"/>
  <c r="E240" i="79" s="1"/>
  <c r="H240" i="79" s="1"/>
  <c r="C240" i="80" l="1"/>
  <c r="E240" i="80" s="1"/>
  <c r="H240" i="80" s="1"/>
  <c r="C240" i="81" l="1"/>
  <c r="E240" i="81" s="1"/>
  <c r="H240" i="81" s="1"/>
  <c r="C240" i="82" s="1"/>
  <c r="E240" i="82" s="1"/>
  <c r="H240" i="82" l="1"/>
  <c r="C240" i="83" s="1"/>
  <c r="E240" i="83" s="1"/>
  <c r="H240" i="83" l="1"/>
  <c r="C240" i="84" l="1"/>
  <c r="E240" i="84" s="1"/>
  <c r="H240" i="84" s="1"/>
  <c r="C240" i="85" l="1"/>
  <c r="E240" i="85" s="1"/>
  <c r="H240" i="85" s="1"/>
  <c r="C240" i="86" l="1"/>
  <c r="E240" i="86" s="1"/>
  <c r="H240" i="86" s="1"/>
  <c r="C240" i="87" l="1"/>
  <c r="E240" i="87" s="1"/>
  <c r="H240" i="87" s="1"/>
  <c r="C240" i="88" l="1"/>
  <c r="E240" i="88" s="1"/>
  <c r="H240" i="88" s="1"/>
  <c r="C240" i="89" l="1"/>
  <c r="E240" i="89" s="1"/>
  <c r="H240" i="89" s="1"/>
  <c r="C240" i="90" l="1"/>
  <c r="E240" i="90" s="1"/>
  <c r="H240" i="90" s="1"/>
  <c r="C240" i="91" l="1"/>
  <c r="E240" i="91" s="1"/>
  <c r="H240" i="91" s="1"/>
  <c r="C240" i="92" l="1"/>
  <c r="E240" i="92" s="1"/>
  <c r="H240" i="92" s="1"/>
  <c r="C240" i="93" l="1"/>
  <c r="E240" i="93" s="1"/>
  <c r="H240" i="93" s="1"/>
  <c r="C240" i="94" l="1"/>
  <c r="E240" i="94" s="1"/>
  <c r="H240" i="94" s="1"/>
  <c r="C240" i="95" l="1"/>
  <c r="E240" i="95" s="1"/>
  <c r="H240" i="95" s="1"/>
  <c r="C240" i="96" s="1"/>
  <c r="E240" i="96" l="1"/>
  <c r="H240" i="96" s="1"/>
  <c r="H64" i="33" l="1"/>
  <c r="H65" i="33"/>
  <c r="H66" i="33"/>
  <c r="H183" i="33"/>
  <c r="H184" i="33"/>
  <c r="H254" i="33"/>
  <c r="H255" i="33"/>
  <c r="H256" i="33"/>
  <c r="H253" i="33"/>
  <c r="C256" i="66" l="1"/>
  <c r="C256" i="8"/>
  <c r="H256" i="8" s="1"/>
  <c r="C255" i="66"/>
  <c r="E255" i="66" s="1"/>
  <c r="H255" i="66" s="1"/>
  <c r="C255" i="8"/>
  <c r="H255" i="8" s="1"/>
  <c r="C253" i="66"/>
  <c r="C253" i="8"/>
  <c r="H253" i="8" s="1"/>
  <c r="C254" i="66"/>
  <c r="E254" i="66" s="1"/>
  <c r="H254" i="66" s="1"/>
  <c r="C254" i="8"/>
  <c r="H254" i="8" s="1"/>
  <c r="C183" i="66"/>
  <c r="C183" i="8"/>
  <c r="H183" i="8" s="1"/>
  <c r="C184" i="66"/>
  <c r="C184" i="8"/>
  <c r="H184" i="8" s="1"/>
  <c r="C66" i="66"/>
  <c r="E66" i="66" s="1"/>
  <c r="H66" i="66" s="1"/>
  <c r="C68" i="8"/>
  <c r="H68" i="8" s="1"/>
  <c r="C67" i="8"/>
  <c r="H67" i="8" s="1"/>
  <c r="C65" i="66"/>
  <c r="E65" i="66" s="1"/>
  <c r="H65" i="66" s="1"/>
  <c r="C66" i="8"/>
  <c r="H66" i="8" s="1"/>
  <c r="C64" i="66"/>
  <c r="E64" i="66" s="1"/>
  <c r="H64" i="66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T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254" i="8" l="1"/>
  <c r="C66" i="67"/>
  <c r="E66" i="67" s="1"/>
  <c r="H66" i="67" s="1"/>
  <c r="C66" i="70" s="1"/>
  <c r="E66" i="70" s="1"/>
  <c r="H66" i="70" s="1"/>
  <c r="C66" i="71" s="1"/>
  <c r="E66" i="71" s="1"/>
  <c r="H66" i="71" s="1"/>
  <c r="C66" i="68" s="1"/>
  <c r="E66" i="68" s="1"/>
  <c r="H66" i="68" s="1"/>
  <c r="C254" i="67"/>
  <c r="E254" i="67" s="1"/>
  <c r="H254" i="67" s="1"/>
  <c r="C254" i="70" s="1"/>
  <c r="E254" i="70" s="1"/>
  <c r="H254" i="70" s="1"/>
  <c r="C254" i="71" s="1"/>
  <c r="E254" i="71" s="1"/>
  <c r="H254" i="71" s="1"/>
  <c r="C254" i="68" s="1"/>
  <c r="E254" i="68" s="1"/>
  <c r="H254" i="68" s="1"/>
  <c r="E253" i="8"/>
  <c r="C64" i="67"/>
  <c r="E64" i="67" s="1"/>
  <c r="H64" i="67" s="1"/>
  <c r="C64" i="70" s="1"/>
  <c r="E64" i="70" s="1"/>
  <c r="H64" i="70" s="1"/>
  <c r="C64" i="71" s="1"/>
  <c r="E64" i="71" s="1"/>
  <c r="H64" i="71" s="1"/>
  <c r="C64" i="68" s="1"/>
  <c r="E64" i="68" s="1"/>
  <c r="H64" i="68" s="1"/>
  <c r="E255" i="8"/>
  <c r="C255" i="67"/>
  <c r="E255" i="67" s="1"/>
  <c r="H255" i="67" s="1"/>
  <c r="C255" i="70" s="1"/>
  <c r="E255" i="70" s="1"/>
  <c r="H255" i="70" s="1"/>
  <c r="C255" i="71" s="1"/>
  <c r="E255" i="71" s="1"/>
  <c r="H255" i="71" s="1"/>
  <c r="C255" i="68" s="1"/>
  <c r="E255" i="68" s="1"/>
  <c r="H255" i="68" s="1"/>
  <c r="C65" i="67"/>
  <c r="E65" i="67" s="1"/>
  <c r="H65" i="67" s="1"/>
  <c r="C65" i="70" s="1"/>
  <c r="E65" i="70" s="1"/>
  <c r="H65" i="70" s="1"/>
  <c r="C65" i="71" s="1"/>
  <c r="E65" i="71" s="1"/>
  <c r="H65" i="71" s="1"/>
  <c r="C65" i="68" s="1"/>
  <c r="E65" i="68" s="1"/>
  <c r="H65" i="68" s="1"/>
  <c r="E256" i="8"/>
  <c r="E183" i="8"/>
  <c r="E184" i="8"/>
  <c r="E68" i="8"/>
  <c r="E67" i="8"/>
  <c r="E66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C64" i="69" l="1"/>
  <c r="E64" i="69" s="1"/>
  <c r="H64" i="69" s="1"/>
  <c r="C64" i="72" s="1"/>
  <c r="E64" i="72" s="1"/>
  <c r="H64" i="72" s="1"/>
  <c r="C64" i="73" s="1"/>
  <c r="E64" i="73" s="1"/>
  <c r="H64" i="73" s="1"/>
  <c r="C64" i="74" s="1"/>
  <c r="E64" i="74" s="1"/>
  <c r="H64" i="74" s="1"/>
  <c r="C64" i="75" s="1"/>
  <c r="E64" i="75" s="1"/>
  <c r="H64" i="75" s="1"/>
  <c r="C64" i="76" s="1"/>
  <c r="E64" i="76" s="1"/>
  <c r="H64" i="76" s="1"/>
  <c r="C64" i="77" s="1"/>
  <c r="E64" i="77" s="1"/>
  <c r="H64" i="77" s="1"/>
  <c r="C64" i="78" s="1"/>
  <c r="E64" i="78" s="1"/>
  <c r="H64" i="78" s="1"/>
  <c r="C64" i="79" s="1"/>
  <c r="E64" i="79" s="1"/>
  <c r="H64" i="79" s="1"/>
  <c r="C64" i="80" s="1"/>
  <c r="E64" i="80" s="1"/>
  <c r="H64" i="80" s="1"/>
  <c r="C64" i="81" s="1"/>
  <c r="E64" i="81" s="1"/>
  <c r="H64" i="81" s="1"/>
  <c r="C64" i="82" s="1"/>
  <c r="E64" i="82" s="1"/>
  <c r="H64" i="82" s="1"/>
  <c r="C64" i="83" s="1"/>
  <c r="E64" i="83" s="1"/>
  <c r="H64" i="83" s="1"/>
  <c r="C64" i="84" s="1"/>
  <c r="E64" i="84" s="1"/>
  <c r="H64" i="84" s="1"/>
  <c r="C64" i="85" s="1"/>
  <c r="E64" i="85" s="1"/>
  <c r="H64" i="85" s="1"/>
  <c r="C64" i="86" s="1"/>
  <c r="E64" i="86" s="1"/>
  <c r="H64" i="86" s="1"/>
  <c r="C64" i="87" s="1"/>
  <c r="E64" i="87" s="1"/>
  <c r="H64" i="87" s="1"/>
  <c r="C64" i="88" s="1"/>
  <c r="E64" i="88" s="1"/>
  <c r="H64" i="88" s="1"/>
  <c r="C64" i="89" s="1"/>
  <c r="E64" i="89" s="1"/>
  <c r="H64" i="89" s="1"/>
  <c r="C64" i="90" s="1"/>
  <c r="E64" i="90" s="1"/>
  <c r="H64" i="90" s="1"/>
  <c r="C64" i="91" s="1"/>
  <c r="E64" i="91" s="1"/>
  <c r="H64" i="91" s="1"/>
  <c r="C64" i="92" s="1"/>
  <c r="E64" i="92" s="1"/>
  <c r="H64" i="92" s="1"/>
  <c r="C64" i="93" s="1"/>
  <c r="E64" i="93" s="1"/>
  <c r="H64" i="93" s="1"/>
  <c r="C64" i="94" s="1"/>
  <c r="E64" i="94" s="1"/>
  <c r="H64" i="94" s="1"/>
  <c r="C64" i="95" s="1"/>
  <c r="E64" i="95" s="1"/>
  <c r="H64" i="95" s="1"/>
  <c r="C64" i="96" s="1"/>
  <c r="E64" i="96" s="1"/>
  <c r="H64" i="96" s="1"/>
  <c r="C65" i="69"/>
  <c r="E65" i="69" s="1"/>
  <c r="H65" i="69" s="1"/>
  <c r="C65" i="72" s="1"/>
  <c r="E65" i="72" s="1"/>
  <c r="H65" i="72" s="1"/>
  <c r="C65" i="73" s="1"/>
  <c r="E65" i="73" s="1"/>
  <c r="H65" i="73" s="1"/>
  <c r="C65" i="74" s="1"/>
  <c r="E65" i="74" s="1"/>
  <c r="H65" i="74" s="1"/>
  <c r="C65" i="75" s="1"/>
  <c r="E65" i="75" s="1"/>
  <c r="H65" i="75" s="1"/>
  <c r="C65" i="76" s="1"/>
  <c r="E65" i="76" s="1"/>
  <c r="H65" i="76" s="1"/>
  <c r="C65" i="77" s="1"/>
  <c r="E65" i="77" s="1"/>
  <c r="H65" i="77" s="1"/>
  <c r="C65" i="78" s="1"/>
  <c r="E65" i="78" s="1"/>
  <c r="H65" i="78" s="1"/>
  <c r="C65" i="79" s="1"/>
  <c r="E65" i="79" s="1"/>
  <c r="H65" i="79" s="1"/>
  <c r="C65" i="80" s="1"/>
  <c r="E65" i="80" s="1"/>
  <c r="H65" i="80" s="1"/>
  <c r="C65" i="81" s="1"/>
  <c r="E65" i="81" s="1"/>
  <c r="H65" i="81" s="1"/>
  <c r="C65" i="82" s="1"/>
  <c r="E65" i="82" s="1"/>
  <c r="H65" i="82" s="1"/>
  <c r="C65" i="83" s="1"/>
  <c r="E65" i="83" s="1"/>
  <c r="H65" i="83" s="1"/>
  <c r="C65" i="84" s="1"/>
  <c r="E65" i="84" s="1"/>
  <c r="H65" i="84" s="1"/>
  <c r="C65" i="85" s="1"/>
  <c r="E65" i="85" s="1"/>
  <c r="H65" i="85" s="1"/>
  <c r="C65" i="86" s="1"/>
  <c r="E65" i="86" s="1"/>
  <c r="H65" i="86" s="1"/>
  <c r="C65" i="87" s="1"/>
  <c r="E65" i="87" s="1"/>
  <c r="H65" i="87" s="1"/>
  <c r="C65" i="88" s="1"/>
  <c r="E65" i="88" s="1"/>
  <c r="H65" i="88" s="1"/>
  <c r="C65" i="89" s="1"/>
  <c r="E65" i="89" s="1"/>
  <c r="H65" i="89" s="1"/>
  <c r="C65" i="90" s="1"/>
  <c r="E65" i="90" s="1"/>
  <c r="H65" i="90" s="1"/>
  <c r="C65" i="91" s="1"/>
  <c r="E65" i="91" s="1"/>
  <c r="H65" i="91" s="1"/>
  <c r="C65" i="92" s="1"/>
  <c r="E65" i="92" s="1"/>
  <c r="H65" i="92" s="1"/>
  <c r="C65" i="93" s="1"/>
  <c r="E65" i="93" s="1"/>
  <c r="H65" i="93" s="1"/>
  <c r="C65" i="94" s="1"/>
  <c r="E65" i="94" s="1"/>
  <c r="H65" i="94" s="1"/>
  <c r="C65" i="95" s="1"/>
  <c r="E65" i="95" s="1"/>
  <c r="H65" i="95" s="1"/>
  <c r="C65" i="96" s="1"/>
  <c r="E65" i="96" s="1"/>
  <c r="H65" i="96" s="1"/>
  <c r="C66" i="69"/>
  <c r="E66" i="69" s="1"/>
  <c r="H66" i="69" s="1"/>
  <c r="C66" i="72" s="1"/>
  <c r="E66" i="72" s="1"/>
  <c r="H66" i="72" s="1"/>
  <c r="C66" i="73" s="1"/>
  <c r="E66" i="73" s="1"/>
  <c r="H66" i="73" s="1"/>
  <c r="C66" i="74" s="1"/>
  <c r="E66" i="74" s="1"/>
  <c r="H66" i="74" s="1"/>
  <c r="C66" i="75" s="1"/>
  <c r="E66" i="75" s="1"/>
  <c r="H66" i="75" s="1"/>
  <c r="C66" i="76" s="1"/>
  <c r="E66" i="76" s="1"/>
  <c r="H66" i="76" s="1"/>
  <c r="C66" i="77" s="1"/>
  <c r="E66" i="77" s="1"/>
  <c r="H66" i="77" s="1"/>
  <c r="C66" i="78" s="1"/>
  <c r="E66" i="78" s="1"/>
  <c r="H66" i="78" s="1"/>
  <c r="C66" i="79" s="1"/>
  <c r="E66" i="79" s="1"/>
  <c r="H66" i="79" s="1"/>
  <c r="C66" i="80" s="1"/>
  <c r="E66" i="80" s="1"/>
  <c r="H66" i="80" s="1"/>
  <c r="C66" i="81" s="1"/>
  <c r="E66" i="81" s="1"/>
  <c r="H66" i="81" s="1"/>
  <c r="C66" i="82" s="1"/>
  <c r="E66" i="82" s="1"/>
  <c r="H66" i="82" s="1"/>
  <c r="C66" i="83" s="1"/>
  <c r="E66" i="83" s="1"/>
  <c r="H66" i="83" s="1"/>
  <c r="C66" i="84" s="1"/>
  <c r="E66" i="84" s="1"/>
  <c r="H66" i="84" s="1"/>
  <c r="C66" i="85" s="1"/>
  <c r="E66" i="85" s="1"/>
  <c r="H66" i="85" s="1"/>
  <c r="C66" i="86" s="1"/>
  <c r="E66" i="86" s="1"/>
  <c r="H66" i="86" s="1"/>
  <c r="C66" i="87" s="1"/>
  <c r="E66" i="87" s="1"/>
  <c r="H66" i="87" s="1"/>
  <c r="C66" i="88" s="1"/>
  <c r="E66" i="88" s="1"/>
  <c r="H66" i="88" s="1"/>
  <c r="C66" i="89" s="1"/>
  <c r="E66" i="89" s="1"/>
  <c r="H66" i="89" s="1"/>
  <c r="C66" i="90" s="1"/>
  <c r="E66" i="90" s="1"/>
  <c r="H66" i="90" s="1"/>
  <c r="C66" i="91" s="1"/>
  <c r="E66" i="91" s="1"/>
  <c r="H66" i="91" s="1"/>
  <c r="C66" i="92" s="1"/>
  <c r="E66" i="92" s="1"/>
  <c r="H66" i="92" s="1"/>
  <c r="C66" i="93" s="1"/>
  <c r="E66" i="93" s="1"/>
  <c r="H66" i="93" s="1"/>
  <c r="C66" i="94" s="1"/>
  <c r="E66" i="94" s="1"/>
  <c r="H66" i="94" s="1"/>
  <c r="C66" i="95" s="1"/>
  <c r="E66" i="95" s="1"/>
  <c r="H66" i="95" s="1"/>
  <c r="C66" i="96" s="1"/>
  <c r="E66" i="96" s="1"/>
  <c r="H66" i="96" s="1"/>
  <c r="C254" i="69"/>
  <c r="E254" i="69" s="1"/>
  <c r="H254" i="69" s="1"/>
  <c r="C254" i="72" s="1"/>
  <c r="E254" i="72" s="1"/>
  <c r="H254" i="72" s="1"/>
  <c r="C254" i="73" s="1"/>
  <c r="E254" i="73" s="1"/>
  <c r="H254" i="73" s="1"/>
  <c r="C254" i="74" s="1"/>
  <c r="E254" i="74" s="1"/>
  <c r="H254" i="74" s="1"/>
  <c r="C254" i="75" s="1"/>
  <c r="E254" i="75" s="1"/>
  <c r="H254" i="75" s="1"/>
  <c r="C254" i="76" s="1"/>
  <c r="E254" i="76" s="1"/>
  <c r="H254" i="76" s="1"/>
  <c r="C254" i="77" s="1"/>
  <c r="E254" i="77" s="1"/>
  <c r="H254" i="77" s="1"/>
  <c r="C254" i="78" s="1"/>
  <c r="E254" i="78" s="1"/>
  <c r="H254" i="78" s="1"/>
  <c r="C254" i="79" s="1"/>
  <c r="E254" i="79" s="1"/>
  <c r="H254" i="79" s="1"/>
  <c r="C254" i="80" s="1"/>
  <c r="E254" i="80" s="1"/>
  <c r="H254" i="80" s="1"/>
  <c r="C254" i="81" s="1"/>
  <c r="E254" i="81" s="1"/>
  <c r="H254" i="81" s="1"/>
  <c r="C254" i="82" s="1"/>
  <c r="E254" i="82" s="1"/>
  <c r="H254" i="82" s="1"/>
  <c r="C254" i="83" s="1"/>
  <c r="E254" i="83" s="1"/>
  <c r="H254" i="83" s="1"/>
  <c r="C254" i="84" s="1"/>
  <c r="E254" i="84" s="1"/>
  <c r="H254" i="84" s="1"/>
  <c r="C254" i="85" s="1"/>
  <c r="E254" i="85" s="1"/>
  <c r="H254" i="85" s="1"/>
  <c r="C254" i="86" s="1"/>
  <c r="E254" i="86" s="1"/>
  <c r="H254" i="86" s="1"/>
  <c r="C254" i="87" s="1"/>
  <c r="E254" i="87" s="1"/>
  <c r="H254" i="87" s="1"/>
  <c r="C254" i="88" s="1"/>
  <c r="E254" i="88" s="1"/>
  <c r="H254" i="88" s="1"/>
  <c r="C254" i="89" s="1"/>
  <c r="E254" i="89" s="1"/>
  <c r="H254" i="89" s="1"/>
  <c r="C254" i="90" s="1"/>
  <c r="E254" i="90" s="1"/>
  <c r="H254" i="90" s="1"/>
  <c r="C254" i="91" s="1"/>
  <c r="E254" i="91" s="1"/>
  <c r="H254" i="91" s="1"/>
  <c r="C254" i="92" s="1"/>
  <c r="E254" i="92" s="1"/>
  <c r="H254" i="92" s="1"/>
  <c r="C254" i="93" s="1"/>
  <c r="E254" i="93" s="1"/>
  <c r="H254" i="93" s="1"/>
  <c r="C254" i="94" s="1"/>
  <c r="E254" i="94" s="1"/>
  <c r="H254" i="94" s="1"/>
  <c r="C254" i="95" s="1"/>
  <c r="E254" i="95" s="1"/>
  <c r="H254" i="95" s="1"/>
  <c r="C254" i="96" s="1"/>
  <c r="E254" i="96" s="1"/>
  <c r="H254" i="96" s="1"/>
  <c r="C255" i="69"/>
  <c r="E255" i="69" s="1"/>
  <c r="H255" i="69" s="1"/>
  <c r="C255" i="72" s="1"/>
  <c r="E255" i="72" s="1"/>
  <c r="H255" i="72" s="1"/>
  <c r="C255" i="73" s="1"/>
  <c r="E255" i="73" s="1"/>
  <c r="H255" i="73" s="1"/>
  <c r="C255" i="74" s="1"/>
  <c r="E255" i="74" s="1"/>
  <c r="H255" i="74" s="1"/>
  <c r="C255" i="75" s="1"/>
  <c r="E255" i="75" s="1"/>
  <c r="H255" i="75" s="1"/>
  <c r="C255" i="76" s="1"/>
  <c r="E255" i="76" s="1"/>
  <c r="H255" i="76" s="1"/>
  <c r="C255" i="77" s="1"/>
  <c r="E255" i="77" s="1"/>
  <c r="H255" i="77" s="1"/>
  <c r="C255" i="78" s="1"/>
  <c r="E255" i="78" s="1"/>
  <c r="H255" i="78" s="1"/>
  <c r="C255" i="79" s="1"/>
  <c r="E255" i="79" s="1"/>
  <c r="H255" i="79" s="1"/>
  <c r="C255" i="80" s="1"/>
  <c r="E255" i="80" s="1"/>
  <c r="H255" i="80" s="1"/>
  <c r="C255" i="81" s="1"/>
  <c r="E255" i="81" s="1"/>
  <c r="H255" i="81" s="1"/>
  <c r="C255" i="82" s="1"/>
  <c r="E255" i="82" s="1"/>
  <c r="H255" i="82" s="1"/>
  <c r="C255" i="83" s="1"/>
  <c r="E255" i="83" s="1"/>
  <c r="H255" i="83" s="1"/>
  <c r="C255" i="84" s="1"/>
  <c r="E255" i="84" s="1"/>
  <c r="H255" i="84" s="1"/>
  <c r="C255" i="85" s="1"/>
  <c r="E255" i="85" s="1"/>
  <c r="H255" i="85" s="1"/>
  <c r="C255" i="86" s="1"/>
  <c r="E255" i="86" s="1"/>
  <c r="H255" i="86" s="1"/>
  <c r="C255" i="87" s="1"/>
  <c r="E255" i="87" s="1"/>
  <c r="H255" i="87" s="1"/>
  <c r="C255" i="88" s="1"/>
  <c r="E255" i="88" s="1"/>
  <c r="H255" i="88" s="1"/>
  <c r="C255" i="89" s="1"/>
  <c r="E255" i="89" s="1"/>
  <c r="H255" i="89" s="1"/>
  <c r="C255" i="90" s="1"/>
  <c r="E255" i="90" s="1"/>
  <c r="H255" i="90" s="1"/>
  <c r="C255" i="91" s="1"/>
  <c r="E255" i="91" s="1"/>
  <c r="H255" i="91" s="1"/>
  <c r="C255" i="92" s="1"/>
  <c r="E255" i="92" s="1"/>
  <c r="H255" i="92" s="1"/>
  <c r="C255" i="93" s="1"/>
  <c r="E255" i="93" s="1"/>
  <c r="H255" i="93" s="1"/>
  <c r="C255" i="94" s="1"/>
  <c r="E255" i="94" s="1"/>
  <c r="H255" i="94" s="1"/>
  <c r="C255" i="95" s="1"/>
  <c r="E255" i="95" s="1"/>
  <c r="H255" i="95" s="1"/>
  <c r="C255" i="96" s="1"/>
  <c r="E255" i="96" s="1"/>
  <c r="H255" i="96" s="1"/>
  <c r="W23" i="8"/>
  <c r="T23" i="8"/>
  <c r="S23" i="8"/>
  <c r="R23" i="8"/>
  <c r="W22" i="8"/>
  <c r="T22" i="8"/>
  <c r="S22" i="8"/>
  <c r="R22" i="8"/>
  <c r="W21" i="8"/>
  <c r="T21" i="8"/>
  <c r="S21" i="8"/>
  <c r="R21" i="8"/>
  <c r="W20" i="8"/>
  <c r="T20" i="8"/>
  <c r="S20" i="8"/>
  <c r="R20" i="8"/>
  <c r="W19" i="8"/>
  <c r="T19" i="8"/>
  <c r="S19" i="8"/>
  <c r="R19" i="8"/>
  <c r="W18" i="8" l="1"/>
  <c r="T18" i="8"/>
  <c r="S18" i="8"/>
  <c r="R18" i="8"/>
  <c r="W16" i="8" l="1"/>
  <c r="W17" i="8"/>
  <c r="T17" i="8"/>
  <c r="S17" i="8"/>
  <c r="R17" i="8"/>
  <c r="T16" i="8"/>
  <c r="S16" i="8"/>
  <c r="R16" i="8"/>
  <c r="W15" i="8" l="1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T12" i="8"/>
  <c r="S12" i="8"/>
  <c r="R12" i="8"/>
  <c r="T11" i="8"/>
  <c r="S11" i="8"/>
  <c r="R11" i="8"/>
  <c r="W10" i="8" l="1"/>
  <c r="T10" i="8"/>
  <c r="S10" i="8"/>
  <c r="R10" i="8"/>
  <c r="W9" i="8" l="1"/>
  <c r="T9" i="8"/>
  <c r="R7" i="8"/>
  <c r="S7" i="8"/>
  <c r="S9" i="8"/>
  <c r="R9" i="8"/>
  <c r="W8" i="8"/>
  <c r="T8" i="8"/>
  <c r="S8" i="8"/>
  <c r="R8" i="8"/>
  <c r="W7" i="8"/>
  <c r="T7" i="8"/>
  <c r="S6" i="8"/>
  <c r="W6" i="8" l="1"/>
  <c r="T6" i="8"/>
  <c r="R6" i="8"/>
  <c r="V15" i="66" l="1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AA14" i="96" l="1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AA32" i="79" l="1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92" i="96"/>
  <c r="L289" i="96"/>
  <c r="K5" i="96"/>
  <c r="L292" i="95"/>
  <c r="L289" i="95"/>
  <c r="K5" i="95"/>
  <c r="L292" i="94"/>
  <c r="C33" i="103" s="1"/>
  <c r="L289" i="94"/>
  <c r="G33" i="103" s="1"/>
  <c r="K286" i="94"/>
  <c r="K5" i="94"/>
  <c r="L292" i="93"/>
  <c r="L289" i="93"/>
  <c r="G32" i="103" s="1"/>
  <c r="K286" i="93"/>
  <c r="K5" i="93"/>
  <c r="P5" i="93" s="1"/>
  <c r="P285" i="93" s="1"/>
  <c r="L292" i="92"/>
  <c r="L289" i="92"/>
  <c r="G31" i="103" s="1"/>
  <c r="K286" i="92"/>
  <c r="K5" i="92"/>
  <c r="P5" i="92" s="1"/>
  <c r="P285" i="92" s="1"/>
  <c r="L292" i="91"/>
  <c r="L289" i="91"/>
  <c r="G30" i="103" s="1"/>
  <c r="K5" i="91"/>
  <c r="L292" i="90"/>
  <c r="L289" i="90"/>
  <c r="G29" i="103" s="1"/>
  <c r="K5" i="90"/>
  <c r="L292" i="89"/>
  <c r="L289" i="89"/>
  <c r="G28" i="103" s="1"/>
  <c r="K286" i="89"/>
  <c r="K5" i="89"/>
  <c r="P5" i="89" s="1"/>
  <c r="P285" i="89" s="1"/>
  <c r="L292" i="88"/>
  <c r="L289" i="88"/>
  <c r="G27" i="103" s="1"/>
  <c r="K5" i="88"/>
  <c r="L292" i="87"/>
  <c r="L289" i="87"/>
  <c r="G26" i="103" s="1"/>
  <c r="K286" i="87"/>
  <c r="K5" i="87"/>
  <c r="P5" i="87" s="1"/>
  <c r="P285" i="87" s="1"/>
  <c r="L292" i="86"/>
  <c r="L289" i="86"/>
  <c r="G25" i="103" s="1"/>
  <c r="K286" i="86"/>
  <c r="K5" i="86"/>
  <c r="L292" i="85"/>
  <c r="L289" i="85"/>
  <c r="G24" i="103" s="1"/>
  <c r="K286" i="85"/>
  <c r="K5" i="85"/>
  <c r="L292" i="84"/>
  <c r="L289" i="84"/>
  <c r="K5" i="84"/>
  <c r="L292" i="83"/>
  <c r="L289" i="83"/>
  <c r="K286" i="83"/>
  <c r="K5" i="83"/>
  <c r="P5" i="83" s="1"/>
  <c r="P285" i="83" s="1"/>
  <c r="L292" i="82"/>
  <c r="L289" i="82"/>
  <c r="K286" i="82"/>
  <c r="K5" i="82"/>
  <c r="L292" i="81"/>
  <c r="L289" i="81"/>
  <c r="K286" i="81"/>
  <c r="K5" i="81"/>
  <c r="L292" i="80"/>
  <c r="L289" i="80"/>
  <c r="K286" i="80"/>
  <c r="K5" i="80"/>
  <c r="L292" i="79"/>
  <c r="L289" i="79"/>
  <c r="K286" i="79"/>
  <c r="K5" i="79"/>
  <c r="P5" i="79" s="1"/>
  <c r="P285" i="79" s="1"/>
  <c r="L292" i="78"/>
  <c r="L289" i="78"/>
  <c r="K5" i="78"/>
  <c r="L292" i="77"/>
  <c r="L289" i="77"/>
  <c r="G16" i="103" s="1"/>
  <c r="K5" i="77"/>
  <c r="L292" i="76"/>
  <c r="L289" i="76"/>
  <c r="G15" i="103" s="1"/>
  <c r="K286" i="76"/>
  <c r="K5" i="76"/>
  <c r="L292" i="75"/>
  <c r="L289" i="75"/>
  <c r="G14" i="103" s="1"/>
  <c r="K5" i="75"/>
  <c r="L292" i="74"/>
  <c r="L289" i="74"/>
  <c r="G13" i="103" s="1"/>
  <c r="K5" i="74"/>
  <c r="L292" i="73"/>
  <c r="L289" i="73"/>
  <c r="G12" i="103" s="1"/>
  <c r="K286" i="73"/>
  <c r="K5" i="73"/>
  <c r="L292" i="72"/>
  <c r="L289" i="72"/>
  <c r="G11" i="103" s="1"/>
  <c r="K5" i="72"/>
  <c r="L292" i="71"/>
  <c r="L289" i="71"/>
  <c r="K5" i="71"/>
  <c r="P5" i="71" s="1"/>
  <c r="P285" i="71" s="1"/>
  <c r="L292" i="70"/>
  <c r="L289" i="70"/>
  <c r="K286" i="70"/>
  <c r="K5" i="70"/>
  <c r="L292" i="69"/>
  <c r="L289" i="69"/>
  <c r="K5" i="69"/>
  <c r="L292" i="68"/>
  <c r="L289" i="68"/>
  <c r="K286" i="68"/>
  <c r="K5" i="68"/>
  <c r="L292" i="67"/>
  <c r="C6" i="103" s="1"/>
  <c r="L289" i="67"/>
  <c r="G6" i="103" s="1"/>
  <c r="K5" i="67"/>
  <c r="L292" i="66"/>
  <c r="C5" i="103" s="1"/>
  <c r="L289" i="66"/>
  <c r="G5" i="103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E253" i="66"/>
  <c r="P5" i="96" l="1"/>
  <c r="K6" i="105"/>
  <c r="U10" i="8"/>
  <c r="G10" i="103"/>
  <c r="Q28" i="8"/>
  <c r="C28" i="103"/>
  <c r="U9" i="8"/>
  <c r="G9" i="103"/>
  <c r="H6" i="103"/>
  <c r="J6" i="103" s="1"/>
  <c r="Q10" i="8"/>
  <c r="C10" i="103"/>
  <c r="Q9" i="8"/>
  <c r="C9" i="103"/>
  <c r="Q35" i="8"/>
  <c r="C35" i="103"/>
  <c r="U35" i="8"/>
  <c r="G35" i="103"/>
  <c r="G34" i="103"/>
  <c r="U34" i="8"/>
  <c r="C34" i="103"/>
  <c r="Q34" i="8"/>
  <c r="Q32" i="8"/>
  <c r="C32" i="103"/>
  <c r="Q31" i="8"/>
  <c r="C31" i="103"/>
  <c r="Q30" i="8"/>
  <c r="C30" i="103"/>
  <c r="Q29" i="8"/>
  <c r="C29" i="103"/>
  <c r="Q27" i="8"/>
  <c r="C27" i="103"/>
  <c r="Q26" i="8"/>
  <c r="C26" i="103"/>
  <c r="Q25" i="8"/>
  <c r="C25" i="103"/>
  <c r="Q24" i="8"/>
  <c r="C24" i="103"/>
  <c r="U23" i="8"/>
  <c r="G23" i="103"/>
  <c r="Q23" i="8"/>
  <c r="C23" i="103"/>
  <c r="U22" i="8"/>
  <c r="G22" i="103"/>
  <c r="Q22" i="8"/>
  <c r="C22" i="103"/>
  <c r="U21" i="8"/>
  <c r="G21" i="103"/>
  <c r="Q21" i="8"/>
  <c r="C21" i="103"/>
  <c r="U20" i="8"/>
  <c r="G20" i="103"/>
  <c r="Q20" i="8"/>
  <c r="C20" i="103"/>
  <c r="U19" i="8"/>
  <c r="G19" i="103"/>
  <c r="Q19" i="8"/>
  <c r="C19" i="103"/>
  <c r="U18" i="8"/>
  <c r="G18" i="103"/>
  <c r="Q18" i="8"/>
  <c r="C18" i="103"/>
  <c r="U17" i="8"/>
  <c r="G17" i="103"/>
  <c r="Q17" i="8"/>
  <c r="C17" i="103"/>
  <c r="Q16" i="8"/>
  <c r="C16" i="103"/>
  <c r="Q15" i="8"/>
  <c r="C15" i="103"/>
  <c r="Q14" i="8"/>
  <c r="C14" i="103"/>
  <c r="Q13" i="8"/>
  <c r="C13" i="103"/>
  <c r="Q12" i="8"/>
  <c r="C12" i="103"/>
  <c r="Q11" i="8"/>
  <c r="C11" i="103"/>
  <c r="Q8" i="8"/>
  <c r="C8" i="103"/>
  <c r="U8" i="8"/>
  <c r="G8" i="103"/>
  <c r="P5" i="70"/>
  <c r="P285" i="70" s="1"/>
  <c r="K5" i="8"/>
  <c r="U7" i="8"/>
  <c r="G7" i="103"/>
  <c r="Q7" i="8"/>
  <c r="C7" i="103"/>
  <c r="Q5" i="8"/>
  <c r="U31" i="8"/>
  <c r="U33" i="8"/>
  <c r="U5" i="8"/>
  <c r="U6" i="8"/>
  <c r="U29" i="8"/>
  <c r="Q6" i="8"/>
  <c r="U14" i="8"/>
  <c r="U27" i="8"/>
  <c r="U13" i="8"/>
  <c r="U24" i="8"/>
  <c r="U26" i="8"/>
  <c r="U16" i="8"/>
  <c r="U25" i="8"/>
  <c r="U12" i="8"/>
  <c r="U30" i="8"/>
  <c r="U32" i="8"/>
  <c r="U15" i="8"/>
  <c r="U28" i="8"/>
  <c r="U11" i="8"/>
  <c r="Q33" i="8"/>
  <c r="N5" i="66"/>
  <c r="P5" i="66"/>
  <c r="P285" i="66" s="1"/>
  <c r="N5" i="72"/>
  <c r="P5" i="72"/>
  <c r="P285" i="72" s="1"/>
  <c r="N5" i="77"/>
  <c r="P5" i="77"/>
  <c r="P285" i="77" s="1"/>
  <c r="N5" i="90"/>
  <c r="P5" i="90"/>
  <c r="P285" i="90" s="1"/>
  <c r="N5" i="81"/>
  <c r="P5" i="81"/>
  <c r="P285" i="81" s="1"/>
  <c r="N5" i="68"/>
  <c r="P5" i="68"/>
  <c r="P285" i="68" s="1"/>
  <c r="N5" i="75"/>
  <c r="P5" i="75"/>
  <c r="P285" i="75" s="1"/>
  <c r="N5" i="86"/>
  <c r="P5" i="86"/>
  <c r="P285" i="86" s="1"/>
  <c r="N5" i="88"/>
  <c r="P5" i="88"/>
  <c r="P285" i="88" s="1"/>
  <c r="N5" i="95"/>
  <c r="P5" i="95"/>
  <c r="P285" i="95" s="1"/>
  <c r="N5" i="67"/>
  <c r="P5" i="67"/>
  <c r="P285" i="67" s="1"/>
  <c r="N5" i="74"/>
  <c r="P5" i="74"/>
  <c r="P285" i="74" s="1"/>
  <c r="N5" i="73"/>
  <c r="P5" i="73"/>
  <c r="P285" i="73" s="1"/>
  <c r="N5" i="80"/>
  <c r="P5" i="80"/>
  <c r="P285" i="80" s="1"/>
  <c r="N5" i="82"/>
  <c r="P5" i="82"/>
  <c r="P285" i="82" s="1"/>
  <c r="N5" i="84"/>
  <c r="P5" i="84"/>
  <c r="P285" i="84" s="1"/>
  <c r="N5" i="78"/>
  <c r="P5" i="78"/>
  <c r="P285" i="78" s="1"/>
  <c r="N5" i="91"/>
  <c r="P5" i="91"/>
  <c r="P285" i="91" s="1"/>
  <c r="N5" i="69"/>
  <c r="P5" i="69"/>
  <c r="P285" i="69" s="1"/>
  <c r="N5" i="85"/>
  <c r="P5" i="85"/>
  <c r="P285" i="85" s="1"/>
  <c r="N5" i="76"/>
  <c r="P5" i="76"/>
  <c r="P285" i="76" s="1"/>
  <c r="N5" i="94"/>
  <c r="P5" i="94"/>
  <c r="P285" i="94" s="1"/>
  <c r="E256" i="66"/>
  <c r="H256" i="66" s="1"/>
  <c r="C256" i="67" s="1"/>
  <c r="E184" i="66"/>
  <c r="H184" i="66" s="1"/>
  <c r="C184" i="67" s="1"/>
  <c r="E183" i="66"/>
  <c r="H183" i="66" s="1"/>
  <c r="C183" i="67" s="1"/>
  <c r="H46" i="33"/>
  <c r="H147" i="33"/>
  <c r="H274" i="33"/>
  <c r="H271" i="33"/>
  <c r="H243" i="33"/>
  <c r="H280" i="33"/>
  <c r="H86" i="33"/>
  <c r="H99" i="33"/>
  <c r="H269" i="33"/>
  <c r="H262" i="33"/>
  <c r="H251" i="33"/>
  <c r="H241" i="33"/>
  <c r="H231" i="33"/>
  <c r="H222" i="33"/>
  <c r="H213" i="33"/>
  <c r="H205" i="33"/>
  <c r="H197" i="33"/>
  <c r="H186" i="33"/>
  <c r="H149" i="33"/>
  <c r="H137" i="33"/>
  <c r="H118" i="33"/>
  <c r="H110" i="33"/>
  <c r="H94" i="33"/>
  <c r="H82" i="33"/>
  <c r="C82" i="66" s="1"/>
  <c r="H74" i="33"/>
  <c r="H63" i="33"/>
  <c r="H55" i="33"/>
  <c r="H43" i="33"/>
  <c r="H34" i="33"/>
  <c r="H26" i="33"/>
  <c r="H282" i="33"/>
  <c r="H139" i="33"/>
  <c r="H224" i="33"/>
  <c r="H279" i="33"/>
  <c r="H44" i="33"/>
  <c r="H48" i="33"/>
  <c r="H268" i="33"/>
  <c r="H261" i="33"/>
  <c r="H249" i="33"/>
  <c r="H238" i="33"/>
  <c r="H230" i="33"/>
  <c r="H221" i="33"/>
  <c r="H212" i="33"/>
  <c r="H204" i="33"/>
  <c r="H196" i="33"/>
  <c r="H185" i="33"/>
  <c r="H146" i="33"/>
  <c r="H136" i="33"/>
  <c r="H117" i="33"/>
  <c r="H109" i="33"/>
  <c r="H93" i="33"/>
  <c r="H81" i="33"/>
  <c r="H73" i="33"/>
  <c r="H62" i="33"/>
  <c r="H54" i="33"/>
  <c r="H42" i="33"/>
  <c r="H33" i="33"/>
  <c r="H25" i="33"/>
  <c r="H237" i="33"/>
  <c r="H277" i="33"/>
  <c r="H123" i="33"/>
  <c r="H47" i="33"/>
  <c r="H266" i="33"/>
  <c r="H259" i="33"/>
  <c r="H246" i="33"/>
  <c r="H236" i="33"/>
  <c r="H228" i="33"/>
  <c r="H218" i="33"/>
  <c r="H210" i="33"/>
  <c r="H202" i="33"/>
  <c r="H192" i="33"/>
  <c r="H144" i="33"/>
  <c r="H134" i="33"/>
  <c r="H115" i="33"/>
  <c r="H107" i="33"/>
  <c r="H89" i="33"/>
  <c r="H79" i="33"/>
  <c r="H71" i="33"/>
  <c r="H60" i="33"/>
  <c r="H52" i="33"/>
  <c r="H40" i="33"/>
  <c r="H31" i="33"/>
  <c r="H23" i="33"/>
  <c r="H178" i="33"/>
  <c r="H195" i="33"/>
  <c r="H284" i="33"/>
  <c r="H276" i="33"/>
  <c r="H272" i="33"/>
  <c r="H177" i="33"/>
  <c r="H265" i="33"/>
  <c r="H258" i="33"/>
  <c r="H245" i="33"/>
  <c r="H235" i="33"/>
  <c r="H226" i="33"/>
  <c r="H217" i="33"/>
  <c r="H209" i="33"/>
  <c r="H201" i="33"/>
  <c r="H191" i="33"/>
  <c r="H161" i="33"/>
  <c r="H143" i="33"/>
  <c r="H133" i="33"/>
  <c r="H114" i="33"/>
  <c r="H102" i="33"/>
  <c r="H88" i="33"/>
  <c r="H78" i="33"/>
  <c r="H70" i="33"/>
  <c r="H59" i="33"/>
  <c r="H51" i="33"/>
  <c r="H39" i="33"/>
  <c r="H30" i="33"/>
  <c r="H22" i="33"/>
  <c r="H278" i="33"/>
  <c r="H267" i="33"/>
  <c r="H252" i="33"/>
  <c r="H220" i="33"/>
  <c r="H203" i="33"/>
  <c r="H135" i="33"/>
  <c r="H116" i="33"/>
  <c r="H108" i="33"/>
  <c r="H90" i="33"/>
  <c r="H80" i="33"/>
  <c r="H72" i="33"/>
  <c r="H61" i="33"/>
  <c r="H53" i="33"/>
  <c r="H41" i="33"/>
  <c r="H32" i="33"/>
  <c r="H24" i="33"/>
  <c r="H283" i="33"/>
  <c r="H275" i="33"/>
  <c r="H140" i="33"/>
  <c r="H95" i="33"/>
  <c r="H264" i="33"/>
  <c r="H257" i="33"/>
  <c r="H244" i="33"/>
  <c r="H234" i="33"/>
  <c r="H225" i="33"/>
  <c r="H216" i="33"/>
  <c r="H208" i="33"/>
  <c r="H200" i="33"/>
  <c r="H190" i="33"/>
  <c r="H152" i="33"/>
  <c r="H142" i="33"/>
  <c r="H132" i="33"/>
  <c r="H113" i="33"/>
  <c r="H101" i="33"/>
  <c r="H85" i="33"/>
  <c r="H77" i="33"/>
  <c r="H69" i="33"/>
  <c r="H58" i="33"/>
  <c r="H50" i="33"/>
  <c r="H38" i="33"/>
  <c r="H29" i="33"/>
  <c r="H21" i="33"/>
  <c r="H260" i="33"/>
  <c r="H211" i="33"/>
  <c r="H263" i="33"/>
  <c r="H229" i="33"/>
  <c r="H233" i="33"/>
  <c r="H215" i="33"/>
  <c r="H207" i="33"/>
  <c r="H199" i="33"/>
  <c r="H188" i="33"/>
  <c r="H151" i="33"/>
  <c r="H141" i="33"/>
  <c r="H131" i="33"/>
  <c r="H112" i="33"/>
  <c r="H98" i="33"/>
  <c r="H84" i="33"/>
  <c r="H76" i="33"/>
  <c r="H68" i="33"/>
  <c r="H57" i="33"/>
  <c r="H49" i="33"/>
  <c r="H36" i="33"/>
  <c r="H28" i="33"/>
  <c r="H20" i="33"/>
  <c r="H281" i="33"/>
  <c r="H273" i="33"/>
  <c r="H100" i="33"/>
  <c r="H270" i="33"/>
  <c r="H96" i="33"/>
  <c r="H242" i="33"/>
  <c r="H232" i="33"/>
  <c r="H223" i="33"/>
  <c r="H214" i="33"/>
  <c r="H206" i="33"/>
  <c r="H198" i="33"/>
  <c r="H187" i="33"/>
  <c r="H150" i="33"/>
  <c r="H138" i="33"/>
  <c r="H130" i="33"/>
  <c r="H111" i="33"/>
  <c r="H97" i="33"/>
  <c r="H83" i="33"/>
  <c r="C83" i="66" s="1"/>
  <c r="H75" i="33"/>
  <c r="H67" i="33"/>
  <c r="H56" i="33"/>
  <c r="H45" i="33"/>
  <c r="H35" i="33"/>
  <c r="H27" i="33"/>
  <c r="H19" i="33"/>
  <c r="H253" i="66"/>
  <c r="C253" i="67" s="1"/>
  <c r="AA32" i="66"/>
  <c r="K286" i="66" s="1"/>
  <c r="L287" i="66" s="1"/>
  <c r="B5" i="103" s="1"/>
  <c r="H5" i="103" s="1"/>
  <c r="J5" i="103" s="1"/>
  <c r="L287" i="79"/>
  <c r="B18" i="103" s="1"/>
  <c r="H18" i="103" s="1"/>
  <c r="J18" i="103" s="1"/>
  <c r="L287" i="85"/>
  <c r="B24" i="103" s="1"/>
  <c r="H24" i="103" s="1"/>
  <c r="J24" i="103" s="1"/>
  <c r="L287" i="89"/>
  <c r="B28" i="103" s="1"/>
  <c r="H28" i="103" s="1"/>
  <c r="J28" i="103" s="1"/>
  <c r="N5" i="89"/>
  <c r="K286" i="91"/>
  <c r="L287" i="91" s="1"/>
  <c r="B30" i="103" s="1"/>
  <c r="H30" i="103" s="1"/>
  <c r="J30" i="103" s="1"/>
  <c r="K286" i="90"/>
  <c r="L287" i="90" s="1"/>
  <c r="B29" i="103" s="1"/>
  <c r="H29" i="103" s="1"/>
  <c r="J29" i="103" s="1"/>
  <c r="N5" i="92"/>
  <c r="L287" i="92"/>
  <c r="B31" i="103" s="1"/>
  <c r="L287" i="93"/>
  <c r="B32" i="103" s="1"/>
  <c r="N5" i="93"/>
  <c r="L287" i="94"/>
  <c r="B33" i="103" s="1"/>
  <c r="H33" i="103" s="1"/>
  <c r="J33" i="103" s="1"/>
  <c r="K286" i="95"/>
  <c r="L287" i="95" s="1"/>
  <c r="N5" i="96"/>
  <c r="K286" i="96"/>
  <c r="N5" i="79"/>
  <c r="L287" i="80"/>
  <c r="L287" i="81"/>
  <c r="B20" i="103" s="1"/>
  <c r="H20" i="103" s="1"/>
  <c r="J20" i="103" s="1"/>
  <c r="L287" i="82"/>
  <c r="B21" i="103" s="1"/>
  <c r="H21" i="103" s="1"/>
  <c r="J21" i="103" s="1"/>
  <c r="L287" i="83"/>
  <c r="B22" i="103" s="1"/>
  <c r="H22" i="103" s="1"/>
  <c r="J22" i="103" s="1"/>
  <c r="N5" i="83"/>
  <c r="K286" i="84"/>
  <c r="L287" i="84" s="1"/>
  <c r="B23" i="103" s="1"/>
  <c r="L287" i="87"/>
  <c r="B26" i="103" s="1"/>
  <c r="N5" i="87"/>
  <c r="L287" i="86"/>
  <c r="B25" i="103" s="1"/>
  <c r="H25" i="103" s="1"/>
  <c r="J25" i="103" s="1"/>
  <c r="K286" i="88"/>
  <c r="L287" i="88" s="1"/>
  <c r="B27" i="103" s="1"/>
  <c r="H27" i="103" s="1"/>
  <c r="J27" i="103" s="1"/>
  <c r="K286" i="72"/>
  <c r="L287" i="72" s="1"/>
  <c r="B11" i="103" s="1"/>
  <c r="H11" i="103" s="1"/>
  <c r="J11" i="103" s="1"/>
  <c r="K286" i="74"/>
  <c r="L287" i="74" s="1"/>
  <c r="B13" i="103" s="1"/>
  <c r="L287" i="73"/>
  <c r="B12" i="103" s="1"/>
  <c r="H12" i="103" s="1"/>
  <c r="J12" i="103" s="1"/>
  <c r="K286" i="75"/>
  <c r="L287" i="75" s="1"/>
  <c r="B14" i="103" s="1"/>
  <c r="L287" i="76"/>
  <c r="B15" i="103" s="1"/>
  <c r="H15" i="103" s="1"/>
  <c r="J15" i="103" s="1"/>
  <c r="K286" i="77"/>
  <c r="L287" i="77" s="1"/>
  <c r="B16" i="103" s="1"/>
  <c r="H16" i="103" s="1"/>
  <c r="J16" i="103" s="1"/>
  <c r="K286" i="78"/>
  <c r="L287" i="78" s="1"/>
  <c r="B17" i="103" s="1"/>
  <c r="L287" i="70"/>
  <c r="B7" i="103" s="1"/>
  <c r="N5" i="70"/>
  <c r="K286" i="71"/>
  <c r="L287" i="71" s="1"/>
  <c r="B8" i="103" s="1"/>
  <c r="N5" i="71"/>
  <c r="L287" i="68"/>
  <c r="B9" i="103" s="1"/>
  <c r="K286" i="69"/>
  <c r="L287" i="69" s="1"/>
  <c r="B10" i="103" s="1"/>
  <c r="H10" i="103" s="1"/>
  <c r="J10" i="103" s="1"/>
  <c r="K286" i="67"/>
  <c r="L287" i="67" s="1"/>
  <c r="B6" i="103" s="1"/>
  <c r="H8" i="103" l="1"/>
  <c r="J8" i="103" s="1"/>
  <c r="H13" i="103"/>
  <c r="J13" i="103" s="1"/>
  <c r="H17" i="103"/>
  <c r="J17" i="103" s="1"/>
  <c r="H31" i="103"/>
  <c r="J31" i="103" s="1"/>
  <c r="C36" i="103"/>
  <c r="H26" i="103"/>
  <c r="J26" i="103" s="1"/>
  <c r="H32" i="103"/>
  <c r="J32" i="103" s="1"/>
  <c r="H9" i="103"/>
  <c r="J9" i="103" s="1"/>
  <c r="H23" i="103"/>
  <c r="J23" i="103" s="1"/>
  <c r="P34" i="8"/>
  <c r="V34" i="8" s="1"/>
  <c r="X34" i="8" s="1"/>
  <c r="Y34" i="8" s="1"/>
  <c r="B34" i="103"/>
  <c r="H34" i="103" s="1"/>
  <c r="J34" i="103" s="1"/>
  <c r="G36" i="103"/>
  <c r="P19" i="8"/>
  <c r="B19" i="103"/>
  <c r="H19" i="103" s="1"/>
  <c r="J19" i="103" s="1"/>
  <c r="H14" i="103"/>
  <c r="J14" i="103" s="1"/>
  <c r="H7" i="103"/>
  <c r="L293" i="76"/>
  <c r="C95" i="66"/>
  <c r="C95" i="8"/>
  <c r="H95" i="8" s="1"/>
  <c r="C258" i="66"/>
  <c r="C258" i="8"/>
  <c r="H258" i="8" s="1"/>
  <c r="C228" i="8"/>
  <c r="H228" i="8" s="1"/>
  <c r="C228" i="66"/>
  <c r="E228" i="66" s="1"/>
  <c r="H228" i="66" s="1"/>
  <c r="C228" i="67" s="1"/>
  <c r="C93" i="66"/>
  <c r="E93" i="66" s="1"/>
  <c r="H93" i="66" s="1"/>
  <c r="C93" i="67" s="1"/>
  <c r="C93" i="8"/>
  <c r="H93" i="8" s="1"/>
  <c r="C44" i="8"/>
  <c r="H44" i="8" s="1"/>
  <c r="C44" i="66"/>
  <c r="C251" i="8"/>
  <c r="H251" i="8" s="1"/>
  <c r="C251" i="66"/>
  <c r="E251" i="66" s="1"/>
  <c r="H251" i="66" s="1"/>
  <c r="C251" i="67" s="1"/>
  <c r="C274" i="66"/>
  <c r="C274" i="8"/>
  <c r="H274" i="8" s="1"/>
  <c r="C75" i="66"/>
  <c r="E75" i="66" s="1"/>
  <c r="H75" i="66" s="1"/>
  <c r="C75" i="67" s="1"/>
  <c r="C77" i="8"/>
  <c r="H77" i="8" s="1"/>
  <c r="C198" i="66"/>
  <c r="C198" i="8"/>
  <c r="H198" i="8" s="1"/>
  <c r="C100" i="66"/>
  <c r="C100" i="8"/>
  <c r="H100" i="8" s="1"/>
  <c r="C260" i="8"/>
  <c r="H260" i="8" s="1"/>
  <c r="C260" i="66"/>
  <c r="E260" i="66" s="1"/>
  <c r="H260" i="66" s="1"/>
  <c r="C260" i="67" s="1"/>
  <c r="C85" i="66"/>
  <c r="E85" i="66" s="1"/>
  <c r="H85" i="66" s="1"/>
  <c r="C85" i="67" s="1"/>
  <c r="C85" i="8"/>
  <c r="H85" i="8" s="1"/>
  <c r="C208" i="8"/>
  <c r="H208" i="8" s="1"/>
  <c r="C208" i="66"/>
  <c r="C140" i="66"/>
  <c r="C140" i="8"/>
  <c r="H140" i="8" s="1"/>
  <c r="C72" i="66"/>
  <c r="C74" i="8"/>
  <c r="H74" i="8" s="1"/>
  <c r="C265" i="8"/>
  <c r="H265" i="8" s="1"/>
  <c r="C265" i="66"/>
  <c r="E265" i="66" s="1"/>
  <c r="H265" i="66" s="1"/>
  <c r="C265" i="67" s="1"/>
  <c r="C33" i="8"/>
  <c r="H33" i="8" s="1"/>
  <c r="C31" i="66"/>
  <c r="C279" i="8"/>
  <c r="H279" i="8" s="1"/>
  <c r="C279" i="66"/>
  <c r="E279" i="66" s="1"/>
  <c r="H279" i="66" s="1"/>
  <c r="C279" i="67" s="1"/>
  <c r="C186" i="8"/>
  <c r="H186" i="8" s="1"/>
  <c r="C186" i="66"/>
  <c r="E186" i="66" s="1"/>
  <c r="H186" i="66" s="1"/>
  <c r="C186" i="67" s="1"/>
  <c r="C262" i="66"/>
  <c r="E262" i="66" s="1"/>
  <c r="H262" i="66" s="1"/>
  <c r="C262" i="67" s="1"/>
  <c r="C262" i="8"/>
  <c r="H262" i="8" s="1"/>
  <c r="C147" i="66"/>
  <c r="C147" i="8"/>
  <c r="H147" i="8" s="1"/>
  <c r="C206" i="66"/>
  <c r="C206" i="8"/>
  <c r="H206" i="8" s="1"/>
  <c r="C273" i="66"/>
  <c r="C273" i="8"/>
  <c r="H273" i="8" s="1"/>
  <c r="C78" i="8"/>
  <c r="H78" i="8" s="1"/>
  <c r="C76" i="66"/>
  <c r="E76" i="66" s="1"/>
  <c r="H76" i="66" s="1"/>
  <c r="C76" i="67" s="1"/>
  <c r="C199" i="8"/>
  <c r="H199" i="8" s="1"/>
  <c r="C199" i="66"/>
  <c r="C21" i="66"/>
  <c r="C22" i="8"/>
  <c r="H22" i="8" s="1"/>
  <c r="C101" i="8"/>
  <c r="H101" i="8" s="1"/>
  <c r="C101" i="66"/>
  <c r="E101" i="66" s="1"/>
  <c r="H101" i="66" s="1"/>
  <c r="C101" i="67" s="1"/>
  <c r="C275" i="66"/>
  <c r="E275" i="66" s="1"/>
  <c r="H275" i="66" s="1"/>
  <c r="C275" i="67" s="1"/>
  <c r="C275" i="8"/>
  <c r="H275" i="8" s="1"/>
  <c r="C267" i="8"/>
  <c r="H267" i="8" s="1"/>
  <c r="C267" i="66"/>
  <c r="C80" i="8"/>
  <c r="H80" i="8" s="1"/>
  <c r="C78" i="66"/>
  <c r="C201" i="66"/>
  <c r="C201" i="8"/>
  <c r="H201" i="8" s="1"/>
  <c r="C177" i="8"/>
  <c r="H177" i="8" s="1"/>
  <c r="C177" i="66"/>
  <c r="E177" i="66" s="1"/>
  <c r="H177" i="66" s="1"/>
  <c r="C177" i="67" s="1"/>
  <c r="C42" i="8"/>
  <c r="H42" i="8" s="1"/>
  <c r="C40" i="66"/>
  <c r="C134" i="66"/>
  <c r="C134" i="8"/>
  <c r="H134" i="8" s="1"/>
  <c r="C246" i="66"/>
  <c r="C246" i="8"/>
  <c r="H246" i="8" s="1"/>
  <c r="C117" i="66"/>
  <c r="C117" i="8"/>
  <c r="H117" i="8" s="1"/>
  <c r="C230" i="66"/>
  <c r="C230" i="8"/>
  <c r="H230" i="8" s="1"/>
  <c r="C224" i="66"/>
  <c r="C224" i="8"/>
  <c r="H224" i="8" s="1"/>
  <c r="C74" i="66"/>
  <c r="C76" i="8"/>
  <c r="H76" i="8" s="1"/>
  <c r="C197" i="8"/>
  <c r="H197" i="8" s="1"/>
  <c r="C197" i="66"/>
  <c r="E197" i="66" s="1"/>
  <c r="H197" i="66" s="1"/>
  <c r="C197" i="67" s="1"/>
  <c r="C269" i="66"/>
  <c r="C269" i="8"/>
  <c r="H269" i="8" s="1"/>
  <c r="C46" i="8"/>
  <c r="H46" i="8" s="1"/>
  <c r="C46" i="66"/>
  <c r="E46" i="66" s="1"/>
  <c r="H46" i="66" s="1"/>
  <c r="C46" i="67" s="1"/>
  <c r="C19" i="66"/>
  <c r="C20" i="8"/>
  <c r="H20" i="8" s="1"/>
  <c r="C97" i="8"/>
  <c r="H97" i="8" s="1"/>
  <c r="C97" i="66"/>
  <c r="E97" i="66" s="1"/>
  <c r="H97" i="66" s="1"/>
  <c r="C97" i="67" s="1"/>
  <c r="C214" i="66"/>
  <c r="C214" i="8"/>
  <c r="H214" i="8" s="1"/>
  <c r="C281" i="8"/>
  <c r="H281" i="8" s="1"/>
  <c r="C281" i="66"/>
  <c r="E281" i="66" s="1"/>
  <c r="H281" i="66" s="1"/>
  <c r="C281" i="67" s="1"/>
  <c r="C207" i="8"/>
  <c r="H207" i="8" s="1"/>
  <c r="C207" i="66"/>
  <c r="E207" i="66" s="1"/>
  <c r="H207" i="66" s="1"/>
  <c r="C207" i="67" s="1"/>
  <c r="C225" i="66"/>
  <c r="E225" i="66" s="1"/>
  <c r="H225" i="66" s="1"/>
  <c r="C225" i="67" s="1"/>
  <c r="C225" i="8"/>
  <c r="H225" i="8" s="1"/>
  <c r="C283" i="8"/>
  <c r="H283" i="8" s="1"/>
  <c r="C283" i="66"/>
  <c r="C90" i="66"/>
  <c r="C90" i="8"/>
  <c r="H90" i="8" s="1"/>
  <c r="C278" i="8"/>
  <c r="H278" i="8" s="1"/>
  <c r="C278" i="66"/>
  <c r="E278" i="66" s="1"/>
  <c r="H278" i="66" s="1"/>
  <c r="C278" i="67" s="1"/>
  <c r="C209" i="66"/>
  <c r="E209" i="66" s="1"/>
  <c r="H209" i="66" s="1"/>
  <c r="C209" i="67" s="1"/>
  <c r="C209" i="8"/>
  <c r="H209" i="8" s="1"/>
  <c r="C272" i="8"/>
  <c r="H272" i="8" s="1"/>
  <c r="C272" i="66"/>
  <c r="C54" i="8"/>
  <c r="H54" i="8" s="1"/>
  <c r="C52" i="66"/>
  <c r="C144" i="8"/>
  <c r="H144" i="8" s="1"/>
  <c r="C144" i="66"/>
  <c r="E144" i="66" s="1"/>
  <c r="H144" i="66" s="1"/>
  <c r="C144" i="67" s="1"/>
  <c r="C259" i="8"/>
  <c r="H259" i="8" s="1"/>
  <c r="C259" i="66"/>
  <c r="E259" i="66" s="1"/>
  <c r="H259" i="66" s="1"/>
  <c r="C259" i="67" s="1"/>
  <c r="C238" i="8"/>
  <c r="H238" i="8" s="1"/>
  <c r="C238" i="66"/>
  <c r="C139" i="66"/>
  <c r="C139" i="8"/>
  <c r="H139" i="8" s="1"/>
  <c r="C205" i="8"/>
  <c r="H205" i="8" s="1"/>
  <c r="C205" i="66"/>
  <c r="E205" i="66" s="1"/>
  <c r="H205" i="66" s="1"/>
  <c r="C205" i="67" s="1"/>
  <c r="C99" i="66"/>
  <c r="E99" i="66" s="1"/>
  <c r="H99" i="66" s="1"/>
  <c r="C99" i="67" s="1"/>
  <c r="C99" i="8"/>
  <c r="H99" i="8" s="1"/>
  <c r="C77" i="66"/>
  <c r="C79" i="8"/>
  <c r="H79" i="8" s="1"/>
  <c r="C220" i="8"/>
  <c r="H220" i="8" s="1"/>
  <c r="C220" i="66"/>
  <c r="C237" i="66"/>
  <c r="C237" i="8"/>
  <c r="H237" i="8" s="1"/>
  <c r="C29" i="8"/>
  <c r="H29" i="8" s="1"/>
  <c r="C27" i="66"/>
  <c r="E27" i="66" s="1"/>
  <c r="H27" i="66" s="1"/>
  <c r="C27" i="67" s="1"/>
  <c r="C28" i="8"/>
  <c r="H28" i="8" s="1"/>
  <c r="C223" i="66"/>
  <c r="C223" i="8"/>
  <c r="H223" i="8" s="1"/>
  <c r="C98" i="66"/>
  <c r="E98" i="66" s="1"/>
  <c r="H98" i="66" s="1"/>
  <c r="C98" i="67" s="1"/>
  <c r="C98" i="8"/>
  <c r="H98" i="8" s="1"/>
  <c r="C22" i="66"/>
  <c r="E22" i="66" s="1"/>
  <c r="H22" i="66" s="1"/>
  <c r="C22" i="67" s="1"/>
  <c r="C23" i="8"/>
  <c r="H23" i="8" s="1"/>
  <c r="C102" i="66"/>
  <c r="E102" i="66" s="1"/>
  <c r="H102" i="66" s="1"/>
  <c r="C102" i="67" s="1"/>
  <c r="C102" i="8"/>
  <c r="H102" i="8" s="1"/>
  <c r="C276" i="8"/>
  <c r="H276" i="8" s="1"/>
  <c r="C276" i="66"/>
  <c r="C266" i="66"/>
  <c r="C266" i="8"/>
  <c r="H266" i="8" s="1"/>
  <c r="C54" i="66"/>
  <c r="E54" i="66" s="1"/>
  <c r="H54" i="66" s="1"/>
  <c r="C54" i="67" s="1"/>
  <c r="C56" i="8"/>
  <c r="H56" i="8" s="1"/>
  <c r="C146" i="8"/>
  <c r="H146" i="8" s="1"/>
  <c r="C146" i="66"/>
  <c r="C249" i="66"/>
  <c r="C249" i="8"/>
  <c r="H249" i="8" s="1"/>
  <c r="C282" i="8"/>
  <c r="H282" i="8" s="1"/>
  <c r="C282" i="66"/>
  <c r="C94" i="8"/>
  <c r="H94" i="8" s="1"/>
  <c r="C94" i="66"/>
  <c r="E94" i="66" s="1"/>
  <c r="H94" i="66" s="1"/>
  <c r="C94" i="67" s="1"/>
  <c r="C213" i="8"/>
  <c r="H213" i="8" s="1"/>
  <c r="C213" i="66"/>
  <c r="C86" i="66"/>
  <c r="C86" i="8"/>
  <c r="H86" i="8" s="1"/>
  <c r="C270" i="66"/>
  <c r="C270" i="8"/>
  <c r="H270" i="8" s="1"/>
  <c r="C200" i="8"/>
  <c r="H200" i="8" s="1"/>
  <c r="C200" i="66"/>
  <c r="E200" i="66" s="1"/>
  <c r="H200" i="66" s="1"/>
  <c r="C200" i="67" s="1"/>
  <c r="C212" i="66"/>
  <c r="C212" i="8"/>
  <c r="H212" i="8" s="1"/>
  <c r="C130" i="8"/>
  <c r="H130" i="8" s="1"/>
  <c r="C130" i="66"/>
  <c r="E130" i="66" s="1"/>
  <c r="H130" i="66" s="1"/>
  <c r="C130" i="67" s="1"/>
  <c r="C28" i="66"/>
  <c r="C30" i="8"/>
  <c r="H30" i="8" s="1"/>
  <c r="C112" i="66"/>
  <c r="E112" i="66" s="1"/>
  <c r="H112" i="66" s="1"/>
  <c r="C112" i="67" s="1"/>
  <c r="C112" i="8"/>
  <c r="H112" i="8" s="1"/>
  <c r="C142" i="8"/>
  <c r="H142" i="8" s="1"/>
  <c r="C142" i="66"/>
  <c r="C244" i="66"/>
  <c r="C244" i="8"/>
  <c r="H244" i="8" s="1"/>
  <c r="C116" i="8"/>
  <c r="H116" i="8" s="1"/>
  <c r="C116" i="66"/>
  <c r="E116" i="66" s="1"/>
  <c r="H116" i="66" s="1"/>
  <c r="C116" i="67" s="1"/>
  <c r="C32" i="8"/>
  <c r="H32" i="8" s="1"/>
  <c r="C30" i="66"/>
  <c r="E30" i="66" s="1"/>
  <c r="H30" i="66" s="1"/>
  <c r="C30" i="67" s="1"/>
  <c r="C226" i="8"/>
  <c r="H226" i="8" s="1"/>
  <c r="C226" i="66"/>
  <c r="C284" i="8"/>
  <c r="H284" i="8" s="1"/>
  <c r="C284" i="66"/>
  <c r="E284" i="66" s="1"/>
  <c r="H284" i="66" s="1"/>
  <c r="C284" i="67" s="1"/>
  <c r="C202" i="66"/>
  <c r="C202" i="8"/>
  <c r="H202" i="8" s="1"/>
  <c r="C47" i="66"/>
  <c r="C47" i="8"/>
  <c r="H47" i="8" s="1"/>
  <c r="C64" i="8"/>
  <c r="H64" i="8" s="1"/>
  <c r="C62" i="66"/>
  <c r="C185" i="66"/>
  <c r="C185" i="8"/>
  <c r="H185" i="8" s="1"/>
  <c r="C261" i="66"/>
  <c r="C261" i="8"/>
  <c r="H261" i="8" s="1"/>
  <c r="C27" i="8"/>
  <c r="H27" i="8" s="1"/>
  <c r="C26" i="66"/>
  <c r="E26" i="66" s="1"/>
  <c r="H26" i="66" s="1"/>
  <c r="C26" i="67" s="1"/>
  <c r="C222" i="66"/>
  <c r="C222" i="8"/>
  <c r="H222" i="8" s="1"/>
  <c r="C280" i="66"/>
  <c r="C280" i="8"/>
  <c r="H280" i="8" s="1"/>
  <c r="C187" i="8"/>
  <c r="H187" i="8" s="1"/>
  <c r="C187" i="66"/>
  <c r="E187" i="66" s="1"/>
  <c r="H187" i="66" s="1"/>
  <c r="C187" i="67" s="1"/>
  <c r="C211" i="66"/>
  <c r="C211" i="8"/>
  <c r="H211" i="8" s="1"/>
  <c r="C63" i="8"/>
  <c r="H63" i="8" s="1"/>
  <c r="C61" i="66"/>
  <c r="C107" i="8"/>
  <c r="H107" i="8" s="1"/>
  <c r="C107" i="66"/>
  <c r="E107" i="66" s="1"/>
  <c r="H107" i="66" s="1"/>
  <c r="C107" i="67" s="1"/>
  <c r="C45" i="66"/>
  <c r="C50" i="8"/>
  <c r="H50" i="8" s="1"/>
  <c r="C138" i="66"/>
  <c r="E138" i="66" s="1"/>
  <c r="H138" i="66" s="1"/>
  <c r="C138" i="67" s="1"/>
  <c r="C138" i="8"/>
  <c r="H138" i="8" s="1"/>
  <c r="C242" i="8"/>
  <c r="H242" i="8" s="1"/>
  <c r="C242" i="66"/>
  <c r="C131" i="8"/>
  <c r="H131" i="8" s="1"/>
  <c r="C131" i="66"/>
  <c r="E131" i="66" s="1"/>
  <c r="H131" i="66" s="1"/>
  <c r="C131" i="67" s="1"/>
  <c r="C229" i="8"/>
  <c r="H229" i="8" s="1"/>
  <c r="C229" i="66"/>
  <c r="E229" i="66" s="1"/>
  <c r="H229" i="66" s="1"/>
  <c r="C229" i="67" s="1"/>
  <c r="C152" i="66"/>
  <c r="C152" i="8"/>
  <c r="H152" i="8" s="1"/>
  <c r="C257" i="8"/>
  <c r="H257" i="8" s="1"/>
  <c r="C257" i="66"/>
  <c r="C135" i="8"/>
  <c r="H135" i="8" s="1"/>
  <c r="C135" i="66"/>
  <c r="E135" i="66" s="1"/>
  <c r="H135" i="66" s="1"/>
  <c r="C135" i="67" s="1"/>
  <c r="C235" i="66"/>
  <c r="C235" i="8"/>
  <c r="H235" i="8" s="1"/>
  <c r="C195" i="66"/>
  <c r="C195" i="8"/>
  <c r="H195" i="8" s="1"/>
  <c r="C210" i="66"/>
  <c r="C210" i="8"/>
  <c r="H210" i="8" s="1"/>
  <c r="C123" i="66"/>
  <c r="C123" i="8"/>
  <c r="H123" i="8" s="1"/>
  <c r="C75" i="8"/>
  <c r="H75" i="8" s="1"/>
  <c r="C73" i="66"/>
  <c r="E73" i="66" s="1"/>
  <c r="H73" i="66" s="1"/>
  <c r="C73" i="67" s="1"/>
  <c r="C196" i="66"/>
  <c r="C196" i="8"/>
  <c r="H196" i="8" s="1"/>
  <c r="C268" i="8"/>
  <c r="H268" i="8" s="1"/>
  <c r="C268" i="66"/>
  <c r="C34" i="66"/>
  <c r="C36" i="8"/>
  <c r="H36" i="8" s="1"/>
  <c r="C118" i="66"/>
  <c r="C118" i="8"/>
  <c r="H118" i="8" s="1"/>
  <c r="C231" i="66"/>
  <c r="E231" i="66" s="1"/>
  <c r="H231" i="66" s="1"/>
  <c r="C231" i="67" s="1"/>
  <c r="C231" i="8"/>
  <c r="H231" i="8" s="1"/>
  <c r="C243" i="66"/>
  <c r="C243" i="8"/>
  <c r="H243" i="8" s="1"/>
  <c r="C150" i="66"/>
  <c r="E150" i="66" s="1"/>
  <c r="H150" i="66" s="1"/>
  <c r="C150" i="67" s="1"/>
  <c r="C150" i="8"/>
  <c r="H150" i="8" s="1"/>
  <c r="C49" i="66"/>
  <c r="E49" i="66" s="1"/>
  <c r="H49" i="66" s="1"/>
  <c r="C49" i="67" s="1"/>
  <c r="C51" i="8"/>
  <c r="H51" i="8" s="1"/>
  <c r="C263" i="66"/>
  <c r="C263" i="8"/>
  <c r="H263" i="8" s="1"/>
  <c r="C190" i="66"/>
  <c r="E190" i="66" s="1"/>
  <c r="H190" i="66" s="1"/>
  <c r="C190" i="67" s="1"/>
  <c r="C190" i="8"/>
  <c r="H190" i="8" s="1"/>
  <c r="C264" i="66"/>
  <c r="E264" i="66" s="1"/>
  <c r="H264" i="66" s="1"/>
  <c r="C264" i="67" s="1"/>
  <c r="C264" i="8"/>
  <c r="H264" i="8" s="1"/>
  <c r="C203" i="66"/>
  <c r="E203" i="66" s="1"/>
  <c r="H203" i="66" s="1"/>
  <c r="C203" i="67" s="1"/>
  <c r="C203" i="8"/>
  <c r="H203" i="8" s="1"/>
  <c r="C143" i="66"/>
  <c r="E143" i="66" s="1"/>
  <c r="H143" i="66" s="1"/>
  <c r="C143" i="67" s="1"/>
  <c r="C143" i="8"/>
  <c r="H143" i="8" s="1"/>
  <c r="C178" i="8"/>
  <c r="H178" i="8" s="1"/>
  <c r="C178" i="66"/>
  <c r="C277" i="66"/>
  <c r="E277" i="66" s="1"/>
  <c r="H277" i="66" s="1"/>
  <c r="C277" i="67" s="1"/>
  <c r="C277" i="8"/>
  <c r="H277" i="8" s="1"/>
  <c r="C83" i="8"/>
  <c r="H83" i="8" s="1"/>
  <c r="C81" i="66"/>
  <c r="C204" i="66"/>
  <c r="E204" i="66" s="1"/>
  <c r="H204" i="66" s="1"/>
  <c r="C204" i="67" s="1"/>
  <c r="C204" i="8"/>
  <c r="H204" i="8" s="1"/>
  <c r="C48" i="8"/>
  <c r="H48" i="8" s="1"/>
  <c r="C48" i="66"/>
  <c r="C137" i="66"/>
  <c r="E137" i="66" s="1"/>
  <c r="H137" i="66" s="1"/>
  <c r="C137" i="67" s="1"/>
  <c r="C137" i="8"/>
  <c r="H137" i="8" s="1"/>
  <c r="C241" i="8"/>
  <c r="H241" i="8" s="1"/>
  <c r="C241" i="66"/>
  <c r="C271" i="66"/>
  <c r="C271" i="8"/>
  <c r="H271" i="8" s="1"/>
  <c r="P6" i="8"/>
  <c r="V6" i="8" s="1"/>
  <c r="P5" i="8"/>
  <c r="V5" i="8" s="1"/>
  <c r="X5" i="8" s="1"/>
  <c r="Y5" i="8" s="1"/>
  <c r="P33" i="8"/>
  <c r="V33" i="8" s="1"/>
  <c r="X33" i="8" s="1"/>
  <c r="Y33" i="8" s="1"/>
  <c r="E253" i="67"/>
  <c r="H253" i="67" s="1"/>
  <c r="C253" i="70" s="1"/>
  <c r="E256" i="67"/>
  <c r="C89" i="66"/>
  <c r="C89" i="8"/>
  <c r="H89" i="8" s="1"/>
  <c r="C88" i="66"/>
  <c r="E88" i="66" s="1"/>
  <c r="H88" i="66" s="1"/>
  <c r="C88" i="67" s="1"/>
  <c r="C88" i="8"/>
  <c r="H88" i="8" s="1"/>
  <c r="C35" i="66"/>
  <c r="C37" i="8"/>
  <c r="H37" i="8" s="1"/>
  <c r="C252" i="8"/>
  <c r="H252" i="8" s="1"/>
  <c r="C252" i="66"/>
  <c r="E252" i="66" s="1"/>
  <c r="H252" i="66" s="1"/>
  <c r="C252" i="67" s="1"/>
  <c r="C245" i="8"/>
  <c r="H245" i="8" s="1"/>
  <c r="C245" i="66"/>
  <c r="E245" i="66" s="1"/>
  <c r="H245" i="66" s="1"/>
  <c r="C245" i="67" s="1"/>
  <c r="C236" i="8"/>
  <c r="H236" i="8" s="1"/>
  <c r="C236" i="66"/>
  <c r="C234" i="8"/>
  <c r="H234" i="8" s="1"/>
  <c r="C234" i="66"/>
  <c r="E234" i="66" s="1"/>
  <c r="H234" i="66" s="1"/>
  <c r="C234" i="67" s="1"/>
  <c r="C233" i="66"/>
  <c r="C233" i="8"/>
  <c r="H233" i="8" s="1"/>
  <c r="C232" i="66"/>
  <c r="C232" i="8"/>
  <c r="H232" i="8" s="1"/>
  <c r="C221" i="66"/>
  <c r="E221" i="66" s="1"/>
  <c r="H221" i="66" s="1"/>
  <c r="C221" i="67" s="1"/>
  <c r="C221" i="8"/>
  <c r="H221" i="8" s="1"/>
  <c r="C218" i="8"/>
  <c r="H218" i="8" s="1"/>
  <c r="C218" i="66"/>
  <c r="E218" i="66" s="1"/>
  <c r="H218" i="66" s="1"/>
  <c r="C218" i="67" s="1"/>
  <c r="C217" i="66"/>
  <c r="C217" i="8"/>
  <c r="H217" i="8" s="1"/>
  <c r="C216" i="66"/>
  <c r="C216" i="8"/>
  <c r="H216" i="8" s="1"/>
  <c r="C215" i="8"/>
  <c r="H215" i="8" s="1"/>
  <c r="C215" i="66"/>
  <c r="C192" i="66"/>
  <c r="C192" i="8"/>
  <c r="H192" i="8" s="1"/>
  <c r="C191" i="66"/>
  <c r="C191" i="8"/>
  <c r="H191" i="8" s="1"/>
  <c r="C188" i="8"/>
  <c r="H188" i="8" s="1"/>
  <c r="C188" i="66"/>
  <c r="E188" i="66" s="1"/>
  <c r="H188" i="66" s="1"/>
  <c r="C188" i="67" s="1"/>
  <c r="C161" i="8"/>
  <c r="H161" i="8" s="1"/>
  <c r="C161" i="66"/>
  <c r="C151" i="66"/>
  <c r="C151" i="8"/>
  <c r="H151" i="8" s="1"/>
  <c r="C149" i="66"/>
  <c r="C149" i="8"/>
  <c r="H149" i="8" s="1"/>
  <c r="E184" i="67"/>
  <c r="H184" i="67" s="1"/>
  <c r="C184" i="70" s="1"/>
  <c r="C141" i="66"/>
  <c r="E141" i="66" s="1"/>
  <c r="H141" i="66" s="1"/>
  <c r="C141" i="67" s="1"/>
  <c r="C141" i="8"/>
  <c r="H141" i="8" s="1"/>
  <c r="C136" i="8"/>
  <c r="H136" i="8" s="1"/>
  <c r="C136" i="66"/>
  <c r="C133" i="66"/>
  <c r="E133" i="66" s="1"/>
  <c r="H133" i="66" s="1"/>
  <c r="C133" i="67" s="1"/>
  <c r="C133" i="8"/>
  <c r="H133" i="8" s="1"/>
  <c r="C132" i="66"/>
  <c r="E132" i="66" s="1"/>
  <c r="H132" i="66" s="1"/>
  <c r="C132" i="67" s="1"/>
  <c r="C132" i="8"/>
  <c r="H132" i="8" s="1"/>
  <c r="C115" i="8"/>
  <c r="H115" i="8" s="1"/>
  <c r="C115" i="66"/>
  <c r="E115" i="66" s="1"/>
  <c r="H115" i="66" s="1"/>
  <c r="C115" i="67" s="1"/>
  <c r="C114" i="66"/>
  <c r="C114" i="8"/>
  <c r="H114" i="8" s="1"/>
  <c r="C113" i="66"/>
  <c r="E113" i="66" s="1"/>
  <c r="H113" i="66" s="1"/>
  <c r="C113" i="67" s="1"/>
  <c r="C113" i="8"/>
  <c r="H113" i="8" s="1"/>
  <c r="C111" i="66"/>
  <c r="E111" i="66" s="1"/>
  <c r="H111" i="66" s="1"/>
  <c r="C111" i="67" s="1"/>
  <c r="C111" i="8"/>
  <c r="H111" i="8" s="1"/>
  <c r="C110" i="8"/>
  <c r="H110" i="8" s="1"/>
  <c r="C110" i="66"/>
  <c r="E110" i="66" s="1"/>
  <c r="H110" i="66" s="1"/>
  <c r="C110" i="67" s="1"/>
  <c r="C109" i="8"/>
  <c r="H109" i="8" s="1"/>
  <c r="C109" i="66"/>
  <c r="C108" i="66"/>
  <c r="E108" i="66" s="1"/>
  <c r="H108" i="66" s="1"/>
  <c r="C108" i="67" s="1"/>
  <c r="C108" i="8"/>
  <c r="H108" i="8" s="1"/>
  <c r="C96" i="8"/>
  <c r="H96" i="8" s="1"/>
  <c r="C96" i="66"/>
  <c r="E96" i="66" s="1"/>
  <c r="H96" i="66" s="1"/>
  <c r="C96" i="67" s="1"/>
  <c r="C84" i="8"/>
  <c r="H84" i="8" s="1"/>
  <c r="C84" i="66"/>
  <c r="E84" i="66" s="1"/>
  <c r="H84" i="66" s="1"/>
  <c r="C84" i="67" s="1"/>
  <c r="C80" i="66"/>
  <c r="C82" i="8"/>
  <c r="H82" i="8" s="1"/>
  <c r="C79" i="66"/>
  <c r="E79" i="66" s="1"/>
  <c r="H79" i="66" s="1"/>
  <c r="C79" i="67" s="1"/>
  <c r="C81" i="8"/>
  <c r="H81" i="8" s="1"/>
  <c r="C71" i="66"/>
  <c r="E71" i="66" s="1"/>
  <c r="H71" i="66" s="1"/>
  <c r="C71" i="67" s="1"/>
  <c r="C73" i="8"/>
  <c r="H73" i="8" s="1"/>
  <c r="C70" i="66"/>
  <c r="E70" i="66" s="1"/>
  <c r="H70" i="66" s="1"/>
  <c r="C70" i="67" s="1"/>
  <c r="C72" i="8"/>
  <c r="H72" i="8" s="1"/>
  <c r="C71" i="8"/>
  <c r="H71" i="8" s="1"/>
  <c r="C69" i="66"/>
  <c r="C70" i="8"/>
  <c r="H70" i="8" s="1"/>
  <c r="C68" i="66"/>
  <c r="C67" i="66"/>
  <c r="E67" i="66" s="1"/>
  <c r="H67" i="66" s="1"/>
  <c r="C67" i="67" s="1"/>
  <c r="C69" i="8"/>
  <c r="H69" i="8" s="1"/>
  <c r="C63" i="66"/>
  <c r="E63" i="66" s="1"/>
  <c r="H63" i="66" s="1"/>
  <c r="C63" i="67" s="1"/>
  <c r="C65" i="8"/>
  <c r="H65" i="8" s="1"/>
  <c r="C62" i="8"/>
  <c r="H62" i="8" s="1"/>
  <c r="C60" i="66"/>
  <c r="C61" i="8"/>
  <c r="H61" i="8" s="1"/>
  <c r="C59" i="66"/>
  <c r="E59" i="66" s="1"/>
  <c r="H59" i="66" s="1"/>
  <c r="C59" i="67" s="1"/>
  <c r="C60" i="8"/>
  <c r="H60" i="8" s="1"/>
  <c r="C58" i="66"/>
  <c r="E58" i="66" s="1"/>
  <c r="H58" i="66" s="1"/>
  <c r="C58" i="67" s="1"/>
  <c r="C57" i="66"/>
  <c r="E57" i="66" s="1"/>
  <c r="H57" i="66" s="1"/>
  <c r="C57" i="67" s="1"/>
  <c r="C59" i="8"/>
  <c r="H59" i="8" s="1"/>
  <c r="C58" i="8"/>
  <c r="H58" i="8" s="1"/>
  <c r="C56" i="66"/>
  <c r="C55" i="66"/>
  <c r="E55" i="66" s="1"/>
  <c r="H55" i="66" s="1"/>
  <c r="C55" i="67" s="1"/>
  <c r="C57" i="8"/>
  <c r="H57" i="8" s="1"/>
  <c r="C53" i="66"/>
  <c r="E53" i="66" s="1"/>
  <c r="H53" i="66" s="1"/>
  <c r="C53" i="67" s="1"/>
  <c r="C55" i="8"/>
  <c r="H55" i="8" s="1"/>
  <c r="C53" i="8"/>
  <c r="H53" i="8" s="1"/>
  <c r="C51" i="66"/>
  <c r="E51" i="66" s="1"/>
  <c r="H51" i="66" s="1"/>
  <c r="C51" i="67" s="1"/>
  <c r="C52" i="8"/>
  <c r="H52" i="8" s="1"/>
  <c r="C50" i="66"/>
  <c r="C43" i="66"/>
  <c r="E43" i="66" s="1"/>
  <c r="H43" i="66" s="1"/>
  <c r="C43" i="67" s="1"/>
  <c r="C49" i="8"/>
  <c r="H49" i="8" s="1"/>
  <c r="C45" i="8"/>
  <c r="H45" i="8" s="1"/>
  <c r="C42" i="66"/>
  <c r="C41" i="66"/>
  <c r="E41" i="66" s="1"/>
  <c r="H41" i="66" s="1"/>
  <c r="C41" i="67" s="1"/>
  <c r="C43" i="8"/>
  <c r="H43" i="8" s="1"/>
  <c r="C38" i="66"/>
  <c r="C40" i="8"/>
  <c r="H40" i="8" s="1"/>
  <c r="C38" i="8"/>
  <c r="H38" i="8" s="1"/>
  <c r="C36" i="66"/>
  <c r="E36" i="66" s="1"/>
  <c r="H36" i="66" s="1"/>
  <c r="C36" i="67" s="1"/>
  <c r="C41" i="8"/>
  <c r="H41" i="8" s="1"/>
  <c r="C39" i="66"/>
  <c r="C33" i="66"/>
  <c r="E33" i="66" s="1"/>
  <c r="H33" i="66" s="1"/>
  <c r="C33" i="67" s="1"/>
  <c r="C35" i="8"/>
  <c r="H35" i="8" s="1"/>
  <c r="C34" i="8"/>
  <c r="H34" i="8" s="1"/>
  <c r="C32" i="66"/>
  <c r="C31" i="8"/>
  <c r="H31" i="8" s="1"/>
  <c r="C29" i="66"/>
  <c r="E29" i="66" s="1"/>
  <c r="H29" i="66" s="1"/>
  <c r="C29" i="67" s="1"/>
  <c r="C26" i="8"/>
  <c r="H26" i="8" s="1"/>
  <c r="C25" i="66"/>
  <c r="C24" i="66"/>
  <c r="E24" i="66" s="1"/>
  <c r="H24" i="66" s="1"/>
  <c r="C24" i="67" s="1"/>
  <c r="C25" i="8"/>
  <c r="H25" i="8" s="1"/>
  <c r="C23" i="66"/>
  <c r="C24" i="8"/>
  <c r="H24" i="8" s="1"/>
  <c r="C21" i="8"/>
  <c r="H21" i="8" s="1"/>
  <c r="C20" i="66"/>
  <c r="E220" i="66"/>
  <c r="H220" i="66" s="1"/>
  <c r="C220" i="67" s="1"/>
  <c r="E161" i="66"/>
  <c r="H161" i="66" s="1"/>
  <c r="C161" i="67" s="1"/>
  <c r="E258" i="66"/>
  <c r="H258" i="66" s="1"/>
  <c r="C258" i="67" s="1"/>
  <c r="E23" i="66"/>
  <c r="H23" i="66" s="1"/>
  <c r="C23" i="67" s="1"/>
  <c r="E212" i="66"/>
  <c r="H212" i="66" s="1"/>
  <c r="C212" i="67" s="1"/>
  <c r="E44" i="66"/>
  <c r="H44" i="66" s="1"/>
  <c r="C44" i="67" s="1"/>
  <c r="E149" i="66"/>
  <c r="H149" i="66" s="1"/>
  <c r="C149" i="67" s="1"/>
  <c r="E183" i="67"/>
  <c r="H183" i="67" s="1"/>
  <c r="C183" i="70" s="1"/>
  <c r="E270" i="66"/>
  <c r="H270" i="66" s="1"/>
  <c r="C270" i="67" s="1"/>
  <c r="E151" i="66"/>
  <c r="H151" i="66" s="1"/>
  <c r="C151" i="67" s="1"/>
  <c r="E211" i="66"/>
  <c r="H211" i="66" s="1"/>
  <c r="C211" i="67" s="1"/>
  <c r="E77" i="66"/>
  <c r="H77" i="66" s="1"/>
  <c r="C77" i="67" s="1"/>
  <c r="E95" i="66"/>
  <c r="H95" i="66" s="1"/>
  <c r="C95" i="67" s="1"/>
  <c r="E215" i="66"/>
  <c r="H215" i="66" s="1"/>
  <c r="C215" i="67" s="1"/>
  <c r="E208" i="66"/>
  <c r="H208" i="66" s="1"/>
  <c r="C208" i="67" s="1"/>
  <c r="E39" i="66"/>
  <c r="H39" i="66" s="1"/>
  <c r="C39" i="67" s="1"/>
  <c r="E114" i="66"/>
  <c r="H114" i="66" s="1"/>
  <c r="C114" i="67" s="1"/>
  <c r="E217" i="66"/>
  <c r="H217" i="66" s="1"/>
  <c r="C217" i="67" s="1"/>
  <c r="E272" i="66"/>
  <c r="H272" i="66" s="1"/>
  <c r="C272" i="67" s="1"/>
  <c r="E40" i="66"/>
  <c r="H40" i="66" s="1"/>
  <c r="C40" i="67" s="1"/>
  <c r="E81" i="66"/>
  <c r="H81" i="66" s="1"/>
  <c r="C81" i="67" s="1"/>
  <c r="E196" i="66"/>
  <c r="H196" i="66" s="1"/>
  <c r="C196" i="67" s="1"/>
  <c r="E261" i="66"/>
  <c r="H261" i="66" s="1"/>
  <c r="C261" i="67" s="1"/>
  <c r="E282" i="66"/>
  <c r="H282" i="66" s="1"/>
  <c r="C282" i="67" s="1"/>
  <c r="E82" i="66"/>
  <c r="H82" i="66" s="1"/>
  <c r="C82" i="67" s="1"/>
  <c r="E147" i="66"/>
  <c r="H147" i="66" s="1"/>
  <c r="C147" i="67" s="1"/>
  <c r="E233" i="66"/>
  <c r="H233" i="66" s="1"/>
  <c r="C233" i="67" s="1"/>
  <c r="E38" i="66"/>
  <c r="H38" i="66" s="1"/>
  <c r="C38" i="67" s="1"/>
  <c r="E216" i="66"/>
  <c r="H216" i="66" s="1"/>
  <c r="C216" i="67" s="1"/>
  <c r="E140" i="66"/>
  <c r="H140" i="66" s="1"/>
  <c r="C140" i="67" s="1"/>
  <c r="E61" i="66"/>
  <c r="H61" i="66" s="1"/>
  <c r="C61" i="67" s="1"/>
  <c r="E226" i="66"/>
  <c r="H226" i="66" s="1"/>
  <c r="C226" i="67" s="1"/>
  <c r="E276" i="66"/>
  <c r="H276" i="66" s="1"/>
  <c r="C276" i="67" s="1"/>
  <c r="E52" i="66"/>
  <c r="H52" i="66" s="1"/>
  <c r="C52" i="67" s="1"/>
  <c r="E134" i="66"/>
  <c r="H134" i="66" s="1"/>
  <c r="C134" i="67" s="1"/>
  <c r="E236" i="66"/>
  <c r="H236" i="66" s="1"/>
  <c r="C236" i="67" s="1"/>
  <c r="E237" i="66"/>
  <c r="H237" i="66" s="1"/>
  <c r="C237" i="67" s="1"/>
  <c r="E268" i="66"/>
  <c r="H268" i="66" s="1"/>
  <c r="C268" i="67" s="1"/>
  <c r="E269" i="66"/>
  <c r="H269" i="66" s="1"/>
  <c r="C269" i="67" s="1"/>
  <c r="E19" i="66"/>
  <c r="H19" i="66" s="1"/>
  <c r="C19" i="67" s="1"/>
  <c r="E83" i="66"/>
  <c r="H83" i="66" s="1"/>
  <c r="C83" i="67" s="1"/>
  <c r="E198" i="66"/>
  <c r="H198" i="66" s="1"/>
  <c r="C198" i="67" s="1"/>
  <c r="E50" i="66"/>
  <c r="H50" i="66" s="1"/>
  <c r="C50" i="67" s="1"/>
  <c r="E72" i="66"/>
  <c r="H72" i="66" s="1"/>
  <c r="C72" i="67" s="1"/>
  <c r="E235" i="66"/>
  <c r="H235" i="66" s="1"/>
  <c r="C235" i="67" s="1"/>
  <c r="E60" i="66"/>
  <c r="H60" i="66" s="1"/>
  <c r="C60" i="67" s="1"/>
  <c r="E246" i="66"/>
  <c r="H246" i="66" s="1"/>
  <c r="C246" i="67" s="1"/>
  <c r="E25" i="66"/>
  <c r="H25" i="66" s="1"/>
  <c r="C25" i="67" s="1"/>
  <c r="E48" i="66"/>
  <c r="H48" i="66" s="1"/>
  <c r="C48" i="67" s="1"/>
  <c r="E34" i="66"/>
  <c r="H34" i="66" s="1"/>
  <c r="C34" i="67" s="1"/>
  <c r="E213" i="66"/>
  <c r="H213" i="66" s="1"/>
  <c r="C213" i="67" s="1"/>
  <c r="E206" i="66"/>
  <c r="H206" i="66" s="1"/>
  <c r="C206" i="67" s="1"/>
  <c r="E100" i="66"/>
  <c r="H100" i="66" s="1"/>
  <c r="C100" i="67" s="1"/>
  <c r="E263" i="66"/>
  <c r="H263" i="66" s="1"/>
  <c r="C263" i="67" s="1"/>
  <c r="E142" i="66"/>
  <c r="H142" i="66" s="1"/>
  <c r="C142" i="67" s="1"/>
  <c r="E283" i="66"/>
  <c r="H283" i="66" s="1"/>
  <c r="C283" i="67" s="1"/>
  <c r="E80" i="66"/>
  <c r="H80" i="66" s="1"/>
  <c r="C80" i="67" s="1"/>
  <c r="E195" i="66"/>
  <c r="H195" i="66" s="1"/>
  <c r="C195" i="67" s="1"/>
  <c r="E192" i="66"/>
  <c r="H192" i="66" s="1"/>
  <c r="C192" i="67" s="1"/>
  <c r="E109" i="66"/>
  <c r="H109" i="66" s="1"/>
  <c r="C109" i="67" s="1"/>
  <c r="E118" i="66"/>
  <c r="H118" i="66" s="1"/>
  <c r="C118" i="67" s="1"/>
  <c r="E222" i="66"/>
  <c r="H222" i="66" s="1"/>
  <c r="C222" i="67" s="1"/>
  <c r="E86" i="66"/>
  <c r="H86" i="66" s="1"/>
  <c r="C86" i="67" s="1"/>
  <c r="E35" i="66"/>
  <c r="H35" i="66" s="1"/>
  <c r="C35" i="67" s="1"/>
  <c r="E214" i="66"/>
  <c r="H214" i="66" s="1"/>
  <c r="C214" i="67" s="1"/>
  <c r="E273" i="66"/>
  <c r="H273" i="66" s="1"/>
  <c r="C273" i="67" s="1"/>
  <c r="E68" i="66"/>
  <c r="H68" i="66" s="1"/>
  <c r="C68" i="67" s="1"/>
  <c r="E69" i="66"/>
  <c r="H69" i="66" s="1"/>
  <c r="C69" i="67" s="1"/>
  <c r="E152" i="66"/>
  <c r="H152" i="66" s="1"/>
  <c r="C152" i="67" s="1"/>
  <c r="E244" i="66"/>
  <c r="H244" i="66" s="1"/>
  <c r="C244" i="67" s="1"/>
  <c r="E90" i="66"/>
  <c r="H90" i="66" s="1"/>
  <c r="C90" i="67" s="1"/>
  <c r="E267" i="66"/>
  <c r="H267" i="66" s="1"/>
  <c r="C267" i="67" s="1"/>
  <c r="E178" i="66"/>
  <c r="H178" i="66" s="1"/>
  <c r="C178" i="67" s="1"/>
  <c r="E202" i="66"/>
  <c r="H202" i="66" s="1"/>
  <c r="C202" i="67" s="1"/>
  <c r="E266" i="66"/>
  <c r="H266" i="66" s="1"/>
  <c r="C266" i="67" s="1"/>
  <c r="E42" i="66"/>
  <c r="H42" i="66" s="1"/>
  <c r="C42" i="67" s="1"/>
  <c r="E117" i="66"/>
  <c r="H117" i="66" s="1"/>
  <c r="C117" i="67" s="1"/>
  <c r="E280" i="66"/>
  <c r="H280" i="66" s="1"/>
  <c r="C280" i="67" s="1"/>
  <c r="E45" i="66"/>
  <c r="H45" i="66" s="1"/>
  <c r="C45" i="67" s="1"/>
  <c r="E223" i="66"/>
  <c r="H223" i="66" s="1"/>
  <c r="C223" i="67" s="1"/>
  <c r="E257" i="66"/>
  <c r="H257" i="66" s="1"/>
  <c r="C257" i="67" s="1"/>
  <c r="E32" i="66"/>
  <c r="H32" i="66" s="1"/>
  <c r="C32" i="67" s="1"/>
  <c r="E78" i="66"/>
  <c r="H78" i="66" s="1"/>
  <c r="C78" i="67" s="1"/>
  <c r="E191" i="66"/>
  <c r="H191" i="66" s="1"/>
  <c r="C191" i="67" s="1"/>
  <c r="E89" i="66"/>
  <c r="H89" i="66" s="1"/>
  <c r="C89" i="67" s="1"/>
  <c r="E210" i="66"/>
  <c r="H210" i="66" s="1"/>
  <c r="C210" i="67" s="1"/>
  <c r="E47" i="66"/>
  <c r="H47" i="66" s="1"/>
  <c r="C47" i="67" s="1"/>
  <c r="E136" i="66"/>
  <c r="H136" i="66" s="1"/>
  <c r="C136" i="67" s="1"/>
  <c r="E230" i="66"/>
  <c r="H230" i="66" s="1"/>
  <c r="C230" i="67" s="1"/>
  <c r="E241" i="66"/>
  <c r="H241" i="66" s="1"/>
  <c r="C241" i="67" s="1"/>
  <c r="E243" i="66"/>
  <c r="H243" i="66" s="1"/>
  <c r="C243" i="67" s="1"/>
  <c r="E56" i="66"/>
  <c r="H56" i="66" s="1"/>
  <c r="C56" i="67" s="1"/>
  <c r="E232" i="66"/>
  <c r="H232" i="66" s="1"/>
  <c r="C232" i="67" s="1"/>
  <c r="E20" i="66"/>
  <c r="H20" i="66" s="1"/>
  <c r="C20" i="67" s="1"/>
  <c r="E199" i="66"/>
  <c r="H199" i="66" s="1"/>
  <c r="C199" i="67" s="1"/>
  <c r="E201" i="66"/>
  <c r="H201" i="66" s="1"/>
  <c r="C201" i="67" s="1"/>
  <c r="E123" i="66"/>
  <c r="H123" i="66" s="1"/>
  <c r="C123" i="67" s="1"/>
  <c r="E62" i="66"/>
  <c r="H62" i="66" s="1"/>
  <c r="C62" i="67" s="1"/>
  <c r="E146" i="66"/>
  <c r="H146" i="66" s="1"/>
  <c r="C146" i="67" s="1"/>
  <c r="E238" i="66"/>
  <c r="H238" i="66" s="1"/>
  <c r="C238" i="67" s="1"/>
  <c r="E224" i="66"/>
  <c r="H224" i="66" s="1"/>
  <c r="C224" i="67" s="1"/>
  <c r="E271" i="66"/>
  <c r="H271" i="66" s="1"/>
  <c r="C271" i="67" s="1"/>
  <c r="E242" i="66"/>
  <c r="H242" i="66" s="1"/>
  <c r="C242" i="67" s="1"/>
  <c r="E28" i="66"/>
  <c r="H28" i="66" s="1"/>
  <c r="C28" i="67" s="1"/>
  <c r="E21" i="66"/>
  <c r="H21" i="66" s="1"/>
  <c r="C21" i="67" s="1"/>
  <c r="E31" i="66"/>
  <c r="H31" i="66" s="1"/>
  <c r="C31" i="67" s="1"/>
  <c r="E185" i="66"/>
  <c r="H185" i="66" s="1"/>
  <c r="C185" i="67" s="1"/>
  <c r="E249" i="66"/>
  <c r="H249" i="66" s="1"/>
  <c r="C249" i="67" s="1"/>
  <c r="E139" i="66"/>
  <c r="H139" i="66" s="1"/>
  <c r="C139" i="67" s="1"/>
  <c r="E74" i="66"/>
  <c r="H74" i="66" s="1"/>
  <c r="C74" i="67" s="1"/>
  <c r="E274" i="66"/>
  <c r="H274" i="66" s="1"/>
  <c r="C274" i="67" s="1"/>
  <c r="L293" i="93"/>
  <c r="L295" i="93" s="1"/>
  <c r="P32" i="8"/>
  <c r="V32" i="8" s="1"/>
  <c r="L293" i="94"/>
  <c r="L295" i="94" s="1"/>
  <c r="L293" i="95"/>
  <c r="L293" i="91"/>
  <c r="L295" i="91" s="1"/>
  <c r="P30" i="8"/>
  <c r="V30" i="8" s="1"/>
  <c r="L293" i="92"/>
  <c r="P31" i="8"/>
  <c r="V31" i="8" s="1"/>
  <c r="L293" i="89"/>
  <c r="P28" i="8"/>
  <c r="V28" i="8" s="1"/>
  <c r="L293" i="90"/>
  <c r="P29" i="8"/>
  <c r="V29" i="8" s="1"/>
  <c r="L293" i="88"/>
  <c r="P27" i="8"/>
  <c r="V27" i="8" s="1"/>
  <c r="X27" i="8" s="1"/>
  <c r="Y27" i="8" s="1"/>
  <c r="L293" i="86"/>
  <c r="P25" i="8"/>
  <c r="V25" i="8" s="1"/>
  <c r="L293" i="87"/>
  <c r="L295" i="87" s="1"/>
  <c r="P26" i="8"/>
  <c r="V26" i="8" s="1"/>
  <c r="L293" i="83"/>
  <c r="P22" i="8"/>
  <c r="V22" i="8" s="1"/>
  <c r="L293" i="82"/>
  <c r="P21" i="8"/>
  <c r="V21" i="8" s="1"/>
  <c r="L293" i="85"/>
  <c r="P24" i="8"/>
  <c r="V24" i="8" s="1"/>
  <c r="L293" i="81"/>
  <c r="P20" i="8"/>
  <c r="V20" i="8" s="1"/>
  <c r="L293" i="84"/>
  <c r="P23" i="8"/>
  <c r="V23" i="8" s="1"/>
  <c r="L293" i="78"/>
  <c r="P17" i="8"/>
  <c r="V17" i="8" s="1"/>
  <c r="L293" i="77"/>
  <c r="L295" i="77" s="1"/>
  <c r="P16" i="8"/>
  <c r="V16" i="8" s="1"/>
  <c r="L293" i="79"/>
  <c r="L295" i="79" s="1"/>
  <c r="P18" i="8"/>
  <c r="V18" i="8" s="1"/>
  <c r="L293" i="80"/>
  <c r="L295" i="80" s="1"/>
  <c r="V19" i="8"/>
  <c r="L293" i="75"/>
  <c r="L295" i="75" s="1"/>
  <c r="P14" i="8"/>
  <c r="V14" i="8" s="1"/>
  <c r="L295" i="76"/>
  <c r="P15" i="8"/>
  <c r="L293" i="73"/>
  <c r="L295" i="73" s="1"/>
  <c r="P12" i="8"/>
  <c r="L293" i="74"/>
  <c r="P13" i="8"/>
  <c r="L293" i="72"/>
  <c r="P11" i="8"/>
  <c r="L293" i="69"/>
  <c r="P10" i="8"/>
  <c r="L293" i="68"/>
  <c r="P9" i="8"/>
  <c r="L293" i="71"/>
  <c r="P8" i="8"/>
  <c r="V8" i="8" s="1"/>
  <c r="L293" i="70"/>
  <c r="L295" i="70" s="1"/>
  <c r="P7" i="8"/>
  <c r="L293" i="67"/>
  <c r="L295" i="67" s="1"/>
  <c r="L293" i="66"/>
  <c r="J7" i="103" l="1"/>
  <c r="E241" i="8"/>
  <c r="E195" i="8"/>
  <c r="E209" i="8"/>
  <c r="E93" i="8"/>
  <c r="E137" i="8"/>
  <c r="E277" i="8"/>
  <c r="E264" i="8"/>
  <c r="E150" i="8"/>
  <c r="E27" i="8"/>
  <c r="E32" i="8"/>
  <c r="E200" i="8"/>
  <c r="E56" i="8"/>
  <c r="E23" i="8"/>
  <c r="E29" i="8"/>
  <c r="E259" i="8"/>
  <c r="E97" i="8"/>
  <c r="E197" i="8"/>
  <c r="E177" i="8"/>
  <c r="E78" i="8"/>
  <c r="E265" i="8"/>
  <c r="E83" i="8"/>
  <c r="E152" i="8"/>
  <c r="E47" i="8"/>
  <c r="E146" i="8"/>
  <c r="E117" i="8"/>
  <c r="E275" i="8"/>
  <c r="E118" i="8"/>
  <c r="E235" i="8"/>
  <c r="E50" i="8"/>
  <c r="E261" i="8"/>
  <c r="E202" i="8"/>
  <c r="E30" i="8"/>
  <c r="E270" i="8"/>
  <c r="E94" i="8"/>
  <c r="E237" i="8"/>
  <c r="E20" i="8"/>
  <c r="E76" i="8"/>
  <c r="E246" i="8"/>
  <c r="E201" i="8"/>
  <c r="E273" i="8"/>
  <c r="E74" i="8"/>
  <c r="E274" i="8"/>
  <c r="E85" i="8"/>
  <c r="E190" i="8"/>
  <c r="E75" i="8"/>
  <c r="E229" i="8"/>
  <c r="E187" i="8"/>
  <c r="E116" i="8"/>
  <c r="E266" i="8"/>
  <c r="E98" i="8"/>
  <c r="E205" i="8"/>
  <c r="E144" i="8"/>
  <c r="E278" i="8"/>
  <c r="E207" i="8"/>
  <c r="E101" i="8"/>
  <c r="E186" i="8"/>
  <c r="E260" i="8"/>
  <c r="E228" i="8"/>
  <c r="E196" i="8"/>
  <c r="E211" i="8"/>
  <c r="E112" i="8"/>
  <c r="E225" i="8"/>
  <c r="E77" i="8"/>
  <c r="E48" i="8"/>
  <c r="E178" i="8"/>
  <c r="E36" i="8"/>
  <c r="E123" i="8"/>
  <c r="E280" i="8"/>
  <c r="E185" i="8"/>
  <c r="E244" i="8"/>
  <c r="E282" i="8"/>
  <c r="E139" i="8"/>
  <c r="E90" i="8"/>
  <c r="E224" i="8"/>
  <c r="E134" i="8"/>
  <c r="E22" i="8"/>
  <c r="E206" i="8"/>
  <c r="E140" i="8"/>
  <c r="E100" i="8"/>
  <c r="E258" i="8"/>
  <c r="E231" i="8"/>
  <c r="E271" i="8"/>
  <c r="E204" i="8"/>
  <c r="E143" i="8"/>
  <c r="E263" i="8"/>
  <c r="E135" i="8"/>
  <c r="E131" i="8"/>
  <c r="E107" i="8"/>
  <c r="E284" i="8"/>
  <c r="E130" i="8"/>
  <c r="E86" i="8"/>
  <c r="E249" i="8"/>
  <c r="E223" i="8"/>
  <c r="E220" i="8"/>
  <c r="E54" i="8"/>
  <c r="E281" i="8"/>
  <c r="E46" i="8"/>
  <c r="E80" i="8"/>
  <c r="E279" i="8"/>
  <c r="E251" i="8"/>
  <c r="E243" i="8"/>
  <c r="E210" i="8"/>
  <c r="E222" i="8"/>
  <c r="E212" i="8"/>
  <c r="E276" i="8"/>
  <c r="E79" i="8"/>
  <c r="E214" i="8"/>
  <c r="E269" i="8"/>
  <c r="E230" i="8"/>
  <c r="E147" i="8"/>
  <c r="E198" i="8"/>
  <c r="E95" i="8"/>
  <c r="E138" i="8"/>
  <c r="E213" i="8"/>
  <c r="E99" i="8"/>
  <c r="E262" i="8"/>
  <c r="E203" i="8"/>
  <c r="E51" i="8"/>
  <c r="E268" i="8"/>
  <c r="E257" i="8"/>
  <c r="E242" i="8"/>
  <c r="E63" i="8"/>
  <c r="E64" i="8"/>
  <c r="E226" i="8"/>
  <c r="E142" i="8"/>
  <c r="E102" i="8"/>
  <c r="E28" i="8"/>
  <c r="E238" i="8"/>
  <c r="E272" i="8"/>
  <c r="E283" i="8"/>
  <c r="E42" i="8"/>
  <c r="E267" i="8"/>
  <c r="E199" i="8"/>
  <c r="E33" i="8"/>
  <c r="E208" i="8"/>
  <c r="E44" i="8"/>
  <c r="E207" i="67"/>
  <c r="H207" i="67" s="1"/>
  <c r="E212" i="67"/>
  <c r="H212" i="67" s="1"/>
  <c r="E186" i="67"/>
  <c r="H186" i="67" s="1"/>
  <c r="E144" i="67"/>
  <c r="H144" i="67" s="1"/>
  <c r="E45" i="67"/>
  <c r="H45" i="67" s="1"/>
  <c r="E214" i="67"/>
  <c r="H214" i="67" s="1"/>
  <c r="E140" i="67"/>
  <c r="H140" i="67" s="1"/>
  <c r="E177" i="67"/>
  <c r="H177" i="67" s="1"/>
  <c r="E224" i="67"/>
  <c r="H224" i="67" s="1"/>
  <c r="E278" i="67"/>
  <c r="H278" i="67" s="1"/>
  <c r="E223" i="67"/>
  <c r="H223" i="67" s="1"/>
  <c r="E117" i="67"/>
  <c r="H117" i="67" s="1"/>
  <c r="E90" i="67"/>
  <c r="H90" i="67" s="1"/>
  <c r="E259" i="67"/>
  <c r="H259" i="67" s="1"/>
  <c r="E99" i="67"/>
  <c r="H99" i="67" s="1"/>
  <c r="E269" i="67"/>
  <c r="H269" i="67" s="1"/>
  <c r="E134" i="67"/>
  <c r="H134" i="67" s="1"/>
  <c r="E147" i="67"/>
  <c r="H147" i="67" s="1"/>
  <c r="E228" i="67"/>
  <c r="H228" i="67" s="1"/>
  <c r="E208" i="67"/>
  <c r="H208" i="67" s="1"/>
  <c r="E200" i="67"/>
  <c r="H200" i="67" s="1"/>
  <c r="E251" i="67"/>
  <c r="H251" i="67" s="1"/>
  <c r="E230" i="67"/>
  <c r="H230" i="67" s="1"/>
  <c r="E27" i="67"/>
  <c r="H27" i="67" s="1"/>
  <c r="C27" i="70" s="1"/>
  <c r="E107" i="67"/>
  <c r="H107" i="67" s="1"/>
  <c r="E74" i="67"/>
  <c r="H74" i="67" s="1"/>
  <c r="E238" i="67"/>
  <c r="H238" i="67" s="1"/>
  <c r="E22" i="67"/>
  <c r="H22" i="67" s="1"/>
  <c r="E130" i="67"/>
  <c r="H130" i="67" s="1"/>
  <c r="E142" i="67"/>
  <c r="H142" i="67" s="1"/>
  <c r="E213" i="67"/>
  <c r="H213" i="67" s="1"/>
  <c r="E205" i="67"/>
  <c r="H205" i="67" s="1"/>
  <c r="E52" i="67"/>
  <c r="H52" i="67" s="1"/>
  <c r="E262" i="67"/>
  <c r="H262" i="67" s="1"/>
  <c r="E77" i="67"/>
  <c r="H77" i="67" s="1"/>
  <c r="E258" i="67"/>
  <c r="H258" i="67" s="1"/>
  <c r="E78" i="67"/>
  <c r="H78" i="67" s="1"/>
  <c r="E225" i="67"/>
  <c r="H225" i="67" s="1"/>
  <c r="E203" i="67"/>
  <c r="H203" i="67" s="1"/>
  <c r="E139" i="67"/>
  <c r="H139" i="67" s="1"/>
  <c r="E102" i="67"/>
  <c r="H102" i="67" s="1"/>
  <c r="E98" i="67"/>
  <c r="H98" i="67" s="1"/>
  <c r="E146" i="67"/>
  <c r="H146" i="67" s="1"/>
  <c r="E116" i="67"/>
  <c r="H116" i="67" s="1"/>
  <c r="E138" i="67"/>
  <c r="H138" i="67" s="1"/>
  <c r="E54" i="67"/>
  <c r="H54" i="67" s="1"/>
  <c r="E266" i="67"/>
  <c r="H266" i="67" s="1"/>
  <c r="E244" i="67"/>
  <c r="H244" i="67" s="1"/>
  <c r="E284" i="67"/>
  <c r="H284" i="67" s="1"/>
  <c r="E229" i="67"/>
  <c r="H229" i="67" s="1"/>
  <c r="E94" i="67"/>
  <c r="H94" i="67" s="1"/>
  <c r="E276" i="67"/>
  <c r="H276" i="67" s="1"/>
  <c r="E197" i="67"/>
  <c r="H197" i="67" s="1"/>
  <c r="E40" i="67"/>
  <c r="H40" i="67" s="1"/>
  <c r="C40" i="70" s="1"/>
  <c r="E211" i="67"/>
  <c r="H211" i="67" s="1"/>
  <c r="E201" i="67"/>
  <c r="H201" i="67" s="1"/>
  <c r="E283" i="67"/>
  <c r="H283" i="67" s="1"/>
  <c r="E75" i="67"/>
  <c r="H75" i="67" s="1"/>
  <c r="E30" i="67"/>
  <c r="H30" i="67" s="1"/>
  <c r="E28" i="67"/>
  <c r="H28" i="67" s="1"/>
  <c r="E62" i="67"/>
  <c r="H62" i="67" s="1"/>
  <c r="E47" i="67"/>
  <c r="H47" i="67" s="1"/>
  <c r="E257" i="67"/>
  <c r="H257" i="67" s="1"/>
  <c r="E202" i="67"/>
  <c r="H202" i="67" s="1"/>
  <c r="E152" i="67"/>
  <c r="H152" i="67" s="1"/>
  <c r="E86" i="67"/>
  <c r="H86" i="67" s="1"/>
  <c r="E195" i="67"/>
  <c r="H195" i="67" s="1"/>
  <c r="E263" i="67"/>
  <c r="H263" i="67" s="1"/>
  <c r="E34" i="67"/>
  <c r="H34" i="67" s="1"/>
  <c r="E235" i="67"/>
  <c r="H235" i="67" s="1"/>
  <c r="E26" i="67"/>
  <c r="H26" i="67" s="1"/>
  <c r="E226" i="67"/>
  <c r="H226" i="67" s="1"/>
  <c r="E272" i="67"/>
  <c r="H272" i="67" s="1"/>
  <c r="E44" i="67"/>
  <c r="H44" i="67" s="1"/>
  <c r="E220" i="67"/>
  <c r="H220" i="67" s="1"/>
  <c r="E21" i="67"/>
  <c r="H21" i="67" s="1"/>
  <c r="E81" i="67"/>
  <c r="H81" i="67" s="1"/>
  <c r="E185" i="67"/>
  <c r="H185" i="67" s="1"/>
  <c r="E135" i="67"/>
  <c r="H135" i="67" s="1"/>
  <c r="E242" i="67"/>
  <c r="H242" i="67" s="1"/>
  <c r="E123" i="67"/>
  <c r="H123" i="67" s="1"/>
  <c r="E264" i="67"/>
  <c r="H264" i="67" s="1"/>
  <c r="E243" i="67"/>
  <c r="H243" i="67" s="1"/>
  <c r="E210" i="67"/>
  <c r="H210" i="67" s="1"/>
  <c r="E190" i="67"/>
  <c r="H190" i="67" s="1"/>
  <c r="E280" i="67"/>
  <c r="H280" i="67" s="1"/>
  <c r="E222" i="67"/>
  <c r="H222" i="67" s="1"/>
  <c r="E100" i="67"/>
  <c r="H100" i="67" s="1"/>
  <c r="E48" i="67"/>
  <c r="H48" i="67" s="1"/>
  <c r="E143" i="67"/>
  <c r="H143" i="67" s="1"/>
  <c r="E198" i="67"/>
  <c r="H198" i="67" s="1"/>
  <c r="E268" i="67"/>
  <c r="H268" i="67" s="1"/>
  <c r="E131" i="67"/>
  <c r="H131" i="67" s="1"/>
  <c r="E282" i="67"/>
  <c r="H282" i="67" s="1"/>
  <c r="E112" i="67"/>
  <c r="H112" i="67" s="1"/>
  <c r="E267" i="67"/>
  <c r="H267" i="67" s="1"/>
  <c r="E46" i="67"/>
  <c r="H46" i="67" s="1"/>
  <c r="E73" i="67"/>
  <c r="H73" i="67" s="1"/>
  <c r="E150" i="67"/>
  <c r="H150" i="67" s="1"/>
  <c r="E260" i="67"/>
  <c r="H260" i="67" s="1"/>
  <c r="E241" i="67"/>
  <c r="H241" i="67" s="1"/>
  <c r="E231" i="67"/>
  <c r="H231" i="67" s="1"/>
  <c r="E178" i="67"/>
  <c r="H178" i="67" s="1"/>
  <c r="E118" i="67"/>
  <c r="H118" i="67" s="1"/>
  <c r="E206" i="67"/>
  <c r="H206" i="67" s="1"/>
  <c r="E72" i="67"/>
  <c r="H72" i="67" s="1"/>
  <c r="E204" i="67"/>
  <c r="H204" i="67" s="1"/>
  <c r="E49" i="67"/>
  <c r="H49" i="67" s="1"/>
  <c r="E261" i="67"/>
  <c r="H261" i="67" s="1"/>
  <c r="E270" i="67"/>
  <c r="H270" i="67" s="1"/>
  <c r="E31" i="67"/>
  <c r="H31" i="67" s="1"/>
  <c r="E281" i="67"/>
  <c r="H281" i="67" s="1"/>
  <c r="E95" i="67"/>
  <c r="H95" i="67" s="1"/>
  <c r="E274" i="67"/>
  <c r="H274" i="67" s="1"/>
  <c r="E277" i="67"/>
  <c r="H277" i="67" s="1"/>
  <c r="E85" i="67"/>
  <c r="H85" i="67" s="1"/>
  <c r="E271" i="67"/>
  <c r="H271" i="67" s="1"/>
  <c r="E265" i="67"/>
  <c r="H265" i="67" s="1"/>
  <c r="E199" i="67"/>
  <c r="H199" i="67" s="1"/>
  <c r="E279" i="67"/>
  <c r="H279" i="67" s="1"/>
  <c r="E76" i="67"/>
  <c r="H76" i="67" s="1"/>
  <c r="E273" i="67"/>
  <c r="H273" i="67" s="1"/>
  <c r="E97" i="67"/>
  <c r="H97" i="67" s="1"/>
  <c r="E246" i="67"/>
  <c r="H246" i="67" s="1"/>
  <c r="E275" i="67"/>
  <c r="H275" i="67" s="1"/>
  <c r="E19" i="67"/>
  <c r="H19" i="67" s="1"/>
  <c r="E237" i="67"/>
  <c r="H237" i="67" s="1"/>
  <c r="E61" i="67"/>
  <c r="H61" i="67" s="1"/>
  <c r="E187" i="67"/>
  <c r="H187" i="67" s="1"/>
  <c r="E196" i="67"/>
  <c r="H196" i="67" s="1"/>
  <c r="E93" i="67"/>
  <c r="H93" i="67" s="1"/>
  <c r="E89" i="8"/>
  <c r="E88" i="8"/>
  <c r="E89" i="67"/>
  <c r="H89" i="67" s="1"/>
  <c r="E88" i="67"/>
  <c r="H88" i="67" s="1"/>
  <c r="E83" i="67"/>
  <c r="H83" i="67" s="1"/>
  <c r="E37" i="8"/>
  <c r="E35" i="67"/>
  <c r="H35" i="67" s="1"/>
  <c r="E252" i="67"/>
  <c r="H252" i="67" s="1"/>
  <c r="E252" i="8"/>
  <c r="E245" i="67"/>
  <c r="H245" i="67" s="1"/>
  <c r="E245" i="8"/>
  <c r="E236" i="67"/>
  <c r="H236" i="67" s="1"/>
  <c r="E236" i="8"/>
  <c r="E234" i="67"/>
  <c r="H234" i="67" s="1"/>
  <c r="E234" i="8"/>
  <c r="E233" i="67"/>
  <c r="H233" i="67" s="1"/>
  <c r="E233" i="8"/>
  <c r="E232" i="67"/>
  <c r="H232" i="67" s="1"/>
  <c r="E232" i="8"/>
  <c r="E221" i="67"/>
  <c r="H221" i="67" s="1"/>
  <c r="E221" i="8"/>
  <c r="E218" i="67"/>
  <c r="H218" i="67" s="1"/>
  <c r="E218" i="8"/>
  <c r="E217" i="8"/>
  <c r="E217" i="67"/>
  <c r="H217" i="67" s="1"/>
  <c r="E216" i="67"/>
  <c r="H216" i="67" s="1"/>
  <c r="E216" i="8"/>
  <c r="E215" i="67"/>
  <c r="H215" i="67" s="1"/>
  <c r="E215" i="8"/>
  <c r="E192" i="67"/>
  <c r="H192" i="67" s="1"/>
  <c r="E192" i="8"/>
  <c r="E191" i="8"/>
  <c r="E191" i="67"/>
  <c r="H191" i="67" s="1"/>
  <c r="E188" i="67"/>
  <c r="H188" i="67" s="1"/>
  <c r="E188" i="8"/>
  <c r="E183" i="70"/>
  <c r="H183" i="70" s="1"/>
  <c r="C183" i="71" s="1"/>
  <c r="E161" i="67"/>
  <c r="H161" i="67" s="1"/>
  <c r="E161" i="8"/>
  <c r="E151" i="67"/>
  <c r="H151" i="67" s="1"/>
  <c r="E151" i="8"/>
  <c r="E149" i="67"/>
  <c r="H149" i="67" s="1"/>
  <c r="E149" i="8"/>
  <c r="E141" i="67"/>
  <c r="H141" i="67" s="1"/>
  <c r="E141" i="8"/>
  <c r="E136" i="67"/>
  <c r="H136" i="67" s="1"/>
  <c r="E136" i="8"/>
  <c r="E133" i="8"/>
  <c r="E132" i="67"/>
  <c r="H132" i="67" s="1"/>
  <c r="E132" i="8"/>
  <c r="E115" i="67"/>
  <c r="H115" i="67" s="1"/>
  <c r="E115" i="8"/>
  <c r="E114" i="67"/>
  <c r="H114" i="67" s="1"/>
  <c r="E114" i="8"/>
  <c r="E113" i="67"/>
  <c r="H113" i="67" s="1"/>
  <c r="E113" i="8"/>
  <c r="E111" i="67"/>
  <c r="H111" i="67" s="1"/>
  <c r="E111" i="8"/>
  <c r="E110" i="67"/>
  <c r="H110" i="67" s="1"/>
  <c r="E110" i="8"/>
  <c r="E109" i="67"/>
  <c r="H109" i="67" s="1"/>
  <c r="E109" i="8"/>
  <c r="E108" i="67"/>
  <c r="H108" i="67" s="1"/>
  <c r="E108" i="8"/>
  <c r="E96" i="67"/>
  <c r="H96" i="67" s="1"/>
  <c r="E96" i="8"/>
  <c r="E84" i="67"/>
  <c r="H84" i="67" s="1"/>
  <c r="E84" i="8"/>
  <c r="E80" i="67"/>
  <c r="H80" i="67" s="1"/>
  <c r="E82" i="8"/>
  <c r="E82" i="67"/>
  <c r="H82" i="67" s="1"/>
  <c r="E79" i="67"/>
  <c r="H79" i="67" s="1"/>
  <c r="E81" i="8"/>
  <c r="E71" i="67"/>
  <c r="H71" i="67" s="1"/>
  <c r="E73" i="8"/>
  <c r="E70" i="67"/>
  <c r="H70" i="67" s="1"/>
  <c r="E72" i="8"/>
  <c r="E69" i="67"/>
  <c r="H69" i="67" s="1"/>
  <c r="E71" i="8"/>
  <c r="E68" i="67"/>
  <c r="H68" i="67" s="1"/>
  <c r="E70" i="8"/>
  <c r="E67" i="67"/>
  <c r="H67" i="67" s="1"/>
  <c r="E69" i="8"/>
  <c r="E63" i="67"/>
  <c r="H63" i="67" s="1"/>
  <c r="E65" i="8"/>
  <c r="E60" i="67"/>
  <c r="H60" i="67" s="1"/>
  <c r="E62" i="8"/>
  <c r="E59" i="67"/>
  <c r="H59" i="67" s="1"/>
  <c r="E61" i="8"/>
  <c r="E58" i="67"/>
  <c r="H58" i="67" s="1"/>
  <c r="E60" i="8"/>
  <c r="E57" i="67"/>
  <c r="H57" i="67" s="1"/>
  <c r="E59" i="8"/>
  <c r="E56" i="67"/>
  <c r="H56" i="67" s="1"/>
  <c r="E58" i="8"/>
  <c r="E55" i="67"/>
  <c r="H55" i="67" s="1"/>
  <c r="E57" i="8"/>
  <c r="E53" i="67"/>
  <c r="H53" i="67" s="1"/>
  <c r="E55" i="8"/>
  <c r="E51" i="67"/>
  <c r="H51" i="67" s="1"/>
  <c r="E53" i="8"/>
  <c r="E50" i="67"/>
  <c r="H50" i="67" s="1"/>
  <c r="E52" i="8"/>
  <c r="E43" i="67"/>
  <c r="H43" i="67" s="1"/>
  <c r="E49" i="8"/>
  <c r="E42" i="67"/>
  <c r="H42" i="67" s="1"/>
  <c r="E45" i="8"/>
  <c r="E41" i="67"/>
  <c r="H41" i="67" s="1"/>
  <c r="E43" i="8"/>
  <c r="E38" i="67"/>
  <c r="H38" i="67" s="1"/>
  <c r="E40" i="8"/>
  <c r="E36" i="67"/>
  <c r="H36" i="67" s="1"/>
  <c r="E38" i="8"/>
  <c r="E39" i="67"/>
  <c r="H39" i="67" s="1"/>
  <c r="E41" i="8"/>
  <c r="E33" i="67"/>
  <c r="H33" i="67" s="1"/>
  <c r="E35" i="8"/>
  <c r="E32" i="67"/>
  <c r="H32" i="67" s="1"/>
  <c r="E34" i="8"/>
  <c r="E29" i="67"/>
  <c r="H29" i="67" s="1"/>
  <c r="E31" i="8"/>
  <c r="E25" i="67"/>
  <c r="H25" i="67" s="1"/>
  <c r="E26" i="8"/>
  <c r="E24" i="67"/>
  <c r="H24" i="67" s="1"/>
  <c r="E25" i="8"/>
  <c r="E24" i="8"/>
  <c r="E23" i="67"/>
  <c r="H23" i="67" s="1"/>
  <c r="E20" i="67"/>
  <c r="H20" i="67" s="1"/>
  <c r="E21" i="8"/>
  <c r="E249" i="67"/>
  <c r="H249" i="67" s="1"/>
  <c r="C249" i="70" s="1"/>
  <c r="E209" i="67"/>
  <c r="H209" i="67" s="1"/>
  <c r="C209" i="70" s="1"/>
  <c r="E137" i="67"/>
  <c r="H137" i="67" s="1"/>
  <c r="C137" i="70" s="1"/>
  <c r="E40" i="70"/>
  <c r="H40" i="70" s="1"/>
  <c r="C40" i="71" s="1"/>
  <c r="E101" i="67"/>
  <c r="H101" i="67" s="1"/>
  <c r="C101" i="70" s="1"/>
  <c r="E133" i="67"/>
  <c r="H133" i="67" s="1"/>
  <c r="C133" i="70" s="1"/>
  <c r="H256" i="67"/>
  <c r="C256" i="70" s="1"/>
  <c r="E253" i="70"/>
  <c r="L296" i="91"/>
  <c r="L296" i="93"/>
  <c r="L296" i="78"/>
  <c r="L295" i="78"/>
  <c r="L296" i="90"/>
  <c r="L295" i="90"/>
  <c r="L296" i="95"/>
  <c r="L295" i="95"/>
  <c r="L296" i="71"/>
  <c r="L295" i="71"/>
  <c r="L296" i="69"/>
  <c r="L295" i="69"/>
  <c r="L296" i="84"/>
  <c r="L295" i="84"/>
  <c r="L296" i="89"/>
  <c r="L295" i="89"/>
  <c r="L296" i="85"/>
  <c r="L295" i="85"/>
  <c r="L296" i="68"/>
  <c r="L295" i="68"/>
  <c r="L296" i="81"/>
  <c r="L295" i="81"/>
  <c r="L296" i="72"/>
  <c r="L295" i="72"/>
  <c r="L296" i="74"/>
  <c r="L295" i="74"/>
  <c r="L296" i="66"/>
  <c r="L295" i="66"/>
  <c r="L296" i="82"/>
  <c r="L295" i="82"/>
  <c r="L296" i="92"/>
  <c r="L295" i="92"/>
  <c r="L296" i="94"/>
  <c r="L296" i="86"/>
  <c r="L295" i="86"/>
  <c r="L296" i="83"/>
  <c r="L295" i="83"/>
  <c r="L296" i="87"/>
  <c r="L296" i="88"/>
  <c r="L295" i="88"/>
  <c r="L296" i="80"/>
  <c r="L296" i="70"/>
  <c r="L296" i="75"/>
  <c r="L296" i="77"/>
  <c r="L296" i="79"/>
  <c r="L296" i="76"/>
  <c r="V15" i="8" s="1"/>
  <c r="L296" i="73"/>
  <c r="V7" i="8"/>
  <c r="W36" i="8"/>
  <c r="Q38" i="8" s="1"/>
  <c r="L296" i="67"/>
  <c r="V10" i="8"/>
  <c r="V12" i="8"/>
  <c r="Q36" i="8"/>
  <c r="V9" i="8"/>
  <c r="T36" i="8"/>
  <c r="U36" i="8"/>
  <c r="R36" i="8"/>
  <c r="V11" i="8"/>
  <c r="S36" i="8"/>
  <c r="V13" i="8"/>
  <c r="C24" i="70" l="1"/>
  <c r="E24" i="70" s="1"/>
  <c r="H24" i="70" s="1"/>
  <c r="C24" i="71" s="1"/>
  <c r="E24" i="71" s="1"/>
  <c r="H24" i="71" s="1"/>
  <c r="C24" i="68" s="1"/>
  <c r="C20" i="70"/>
  <c r="E20" i="70" s="1"/>
  <c r="H20" i="70" s="1"/>
  <c r="C20" i="71" s="1"/>
  <c r="E20" i="71" s="1"/>
  <c r="H20" i="71" s="1"/>
  <c r="C20" i="68" s="1"/>
  <c r="C36" i="70"/>
  <c r="E36" i="70" s="1"/>
  <c r="H36" i="70" s="1"/>
  <c r="C36" i="71" s="1"/>
  <c r="E36" i="71" s="1"/>
  <c r="H36" i="71" s="1"/>
  <c r="C36" i="68" s="1"/>
  <c r="C55" i="70"/>
  <c r="E55" i="70" s="1"/>
  <c r="H55" i="70" s="1"/>
  <c r="C55" i="71" s="1"/>
  <c r="E55" i="71" s="1"/>
  <c r="H55" i="71" s="1"/>
  <c r="C55" i="68" s="1"/>
  <c r="C68" i="70"/>
  <c r="E68" i="70" s="1"/>
  <c r="H68" i="70" s="1"/>
  <c r="C68" i="71" s="1"/>
  <c r="E68" i="71" s="1"/>
  <c r="H68" i="71" s="1"/>
  <c r="C68" i="68" s="1"/>
  <c r="C80" i="70"/>
  <c r="E80" i="70" s="1"/>
  <c r="H80" i="70" s="1"/>
  <c r="C80" i="71" s="1"/>
  <c r="E80" i="71" s="1"/>
  <c r="H80" i="71" s="1"/>
  <c r="C80" i="68" s="1"/>
  <c r="C114" i="70"/>
  <c r="E114" i="70" s="1"/>
  <c r="H114" i="70" s="1"/>
  <c r="C114" i="71" s="1"/>
  <c r="E114" i="71" s="1"/>
  <c r="H114" i="71" s="1"/>
  <c r="C114" i="68" s="1"/>
  <c r="C217" i="70"/>
  <c r="E217" i="70" s="1"/>
  <c r="H217" i="70" s="1"/>
  <c r="C217" i="71" s="1"/>
  <c r="E217" i="71" s="1"/>
  <c r="H217" i="71" s="1"/>
  <c r="C217" i="68" s="1"/>
  <c r="C221" i="70"/>
  <c r="E221" i="70" s="1"/>
  <c r="H221" i="70" s="1"/>
  <c r="C221" i="71" s="1"/>
  <c r="E221" i="71" s="1"/>
  <c r="H221" i="71" s="1"/>
  <c r="C221" i="68" s="1"/>
  <c r="C89" i="70"/>
  <c r="E89" i="70" s="1"/>
  <c r="H89" i="70" s="1"/>
  <c r="C89" i="71" s="1"/>
  <c r="E89" i="71" s="1"/>
  <c r="H89" i="71" s="1"/>
  <c r="C89" i="68" s="1"/>
  <c r="C61" i="70"/>
  <c r="E61" i="70" s="1"/>
  <c r="H61" i="70" s="1"/>
  <c r="C61" i="71" s="1"/>
  <c r="E61" i="71" s="1"/>
  <c r="H61" i="71" s="1"/>
  <c r="C61" i="68" s="1"/>
  <c r="C279" i="70"/>
  <c r="E279" i="70" s="1"/>
  <c r="H279" i="70" s="1"/>
  <c r="C279" i="71" s="1"/>
  <c r="E279" i="71" s="1"/>
  <c r="H279" i="71" s="1"/>
  <c r="C279" i="68" s="1"/>
  <c r="C281" i="70"/>
  <c r="E281" i="70" s="1"/>
  <c r="H281" i="70" s="1"/>
  <c r="C281" i="71" s="1"/>
  <c r="E281" i="71" s="1"/>
  <c r="H281" i="71" s="1"/>
  <c r="C281" i="68" s="1"/>
  <c r="C118" i="70"/>
  <c r="E118" i="70" s="1"/>
  <c r="H118" i="70" s="1"/>
  <c r="C118" i="71" s="1"/>
  <c r="E118" i="71" s="1"/>
  <c r="H118" i="71" s="1"/>
  <c r="C118" i="68" s="1"/>
  <c r="C267" i="70"/>
  <c r="E267" i="70" s="1"/>
  <c r="H267" i="70" s="1"/>
  <c r="C267" i="71" s="1"/>
  <c r="E267" i="71" s="1"/>
  <c r="H267" i="71" s="1"/>
  <c r="C267" i="68" s="1"/>
  <c r="C100" i="70"/>
  <c r="E100" i="70" s="1"/>
  <c r="H100" i="70" s="1"/>
  <c r="C100" i="71" s="1"/>
  <c r="E100" i="71" s="1"/>
  <c r="H100" i="71" s="1"/>
  <c r="C100" i="68" s="1"/>
  <c r="C242" i="70"/>
  <c r="E242" i="70" s="1"/>
  <c r="H242" i="70" s="1"/>
  <c r="C242" i="71" s="1"/>
  <c r="E242" i="71" s="1"/>
  <c r="H242" i="71" s="1"/>
  <c r="C242" i="68" s="1"/>
  <c r="C226" i="70"/>
  <c r="E226" i="70" s="1"/>
  <c r="H226" i="70" s="1"/>
  <c r="C226" i="71" s="1"/>
  <c r="E226" i="71" s="1"/>
  <c r="H226" i="71" s="1"/>
  <c r="C226" i="68" s="1"/>
  <c r="C202" i="70"/>
  <c r="E202" i="70" s="1"/>
  <c r="H202" i="70" s="1"/>
  <c r="C202" i="71" s="1"/>
  <c r="E202" i="71" s="1"/>
  <c r="H202" i="71" s="1"/>
  <c r="C202" i="68" s="1"/>
  <c r="C201" i="70"/>
  <c r="E201" i="70" s="1"/>
  <c r="H201" i="70" s="1"/>
  <c r="C201" i="71" s="1"/>
  <c r="E201" i="71" s="1"/>
  <c r="H201" i="71" s="1"/>
  <c r="C201" i="68" s="1"/>
  <c r="C244" i="70"/>
  <c r="E244" i="70" s="1"/>
  <c r="H244" i="70" s="1"/>
  <c r="C244" i="71" s="1"/>
  <c r="E244" i="71" s="1"/>
  <c r="H244" i="71" s="1"/>
  <c r="C244" i="68" s="1"/>
  <c r="C139" i="70"/>
  <c r="E139" i="70" s="1"/>
  <c r="H139" i="70" s="1"/>
  <c r="C139" i="71" s="1"/>
  <c r="E139" i="71" s="1"/>
  <c r="H139" i="71" s="1"/>
  <c r="C139" i="68" s="1"/>
  <c r="C205" i="70"/>
  <c r="E205" i="70" s="1"/>
  <c r="H205" i="70" s="1"/>
  <c r="C205" i="71" s="1"/>
  <c r="E205" i="71" s="1"/>
  <c r="H205" i="71" s="1"/>
  <c r="C205" i="68" s="1"/>
  <c r="C269" i="70"/>
  <c r="E269" i="70" s="1"/>
  <c r="H269" i="70" s="1"/>
  <c r="C269" i="71" s="1"/>
  <c r="E269" i="71" s="1"/>
  <c r="H269" i="71" s="1"/>
  <c r="C269" i="68" s="1"/>
  <c r="C177" i="70"/>
  <c r="E177" i="70" s="1"/>
  <c r="H177" i="70" s="1"/>
  <c r="C177" i="71" s="1"/>
  <c r="E177" i="71" s="1"/>
  <c r="H177" i="71" s="1"/>
  <c r="C177" i="68" s="1"/>
  <c r="C58" i="70"/>
  <c r="E58" i="70" s="1"/>
  <c r="H58" i="70" s="1"/>
  <c r="C58" i="71" s="1"/>
  <c r="E58" i="71" s="1"/>
  <c r="H58" i="71" s="1"/>
  <c r="C58" i="68" s="1"/>
  <c r="C71" i="70"/>
  <c r="E71" i="70" s="1"/>
  <c r="H71" i="70" s="1"/>
  <c r="C71" i="71" s="1"/>
  <c r="E71" i="71" s="1"/>
  <c r="H71" i="71" s="1"/>
  <c r="C71" i="68" s="1"/>
  <c r="C108" i="70"/>
  <c r="E108" i="70" s="1"/>
  <c r="H108" i="70" s="1"/>
  <c r="C108" i="71" s="1"/>
  <c r="E108" i="71" s="1"/>
  <c r="H108" i="71" s="1"/>
  <c r="C108" i="68" s="1"/>
  <c r="C149" i="70"/>
  <c r="E149" i="70" s="1"/>
  <c r="H149" i="70" s="1"/>
  <c r="C149" i="71" s="1"/>
  <c r="E149" i="71" s="1"/>
  <c r="H149" i="71" s="1"/>
  <c r="C149" i="68" s="1"/>
  <c r="C192" i="70"/>
  <c r="E192" i="70" s="1"/>
  <c r="H192" i="70" s="1"/>
  <c r="C192" i="71" s="1"/>
  <c r="E192" i="71" s="1"/>
  <c r="H192" i="71" s="1"/>
  <c r="C192" i="68" s="1"/>
  <c r="C234" i="70"/>
  <c r="E234" i="70" s="1"/>
  <c r="H234" i="70" s="1"/>
  <c r="C234" i="71" s="1"/>
  <c r="C237" i="70"/>
  <c r="E237" i="70" s="1"/>
  <c r="H237" i="70" s="1"/>
  <c r="C237" i="71" s="1"/>
  <c r="E237" i="71" s="1"/>
  <c r="H237" i="71" s="1"/>
  <c r="C237" i="68" s="1"/>
  <c r="C199" i="70"/>
  <c r="E199" i="70" s="1"/>
  <c r="H199" i="70" s="1"/>
  <c r="C199" i="71" s="1"/>
  <c r="E199" i="71" s="1"/>
  <c r="H199" i="71" s="1"/>
  <c r="C199" i="68" s="1"/>
  <c r="C31" i="70"/>
  <c r="E31" i="70" s="1"/>
  <c r="H31" i="70" s="1"/>
  <c r="C31" i="71" s="1"/>
  <c r="E31" i="71" s="1"/>
  <c r="H31" i="71" s="1"/>
  <c r="C31" i="68" s="1"/>
  <c r="C178" i="70"/>
  <c r="E178" i="70" s="1"/>
  <c r="H178" i="70" s="1"/>
  <c r="C178" i="71" s="1"/>
  <c r="E178" i="71" s="1"/>
  <c r="H178" i="71" s="1"/>
  <c r="C178" i="68" s="1"/>
  <c r="C112" i="70"/>
  <c r="E112" i="70" s="1"/>
  <c r="H112" i="70" s="1"/>
  <c r="C112" i="71" s="1"/>
  <c r="E112" i="71" s="1"/>
  <c r="H112" i="71" s="1"/>
  <c r="C112" i="68" s="1"/>
  <c r="C222" i="70"/>
  <c r="E222" i="70" s="1"/>
  <c r="H222" i="70" s="1"/>
  <c r="C222" i="71" s="1"/>
  <c r="E222" i="71" s="1"/>
  <c r="H222" i="71" s="1"/>
  <c r="C222" i="68" s="1"/>
  <c r="C135" i="70"/>
  <c r="E135" i="70" s="1"/>
  <c r="H135" i="70" s="1"/>
  <c r="C135" i="71" s="1"/>
  <c r="E135" i="71" s="1"/>
  <c r="H135" i="71" s="1"/>
  <c r="C135" i="68" s="1"/>
  <c r="C26" i="70"/>
  <c r="E26" i="70" s="1"/>
  <c r="H26" i="70" s="1"/>
  <c r="C26" i="71" s="1"/>
  <c r="E26" i="71" s="1"/>
  <c r="H26" i="71" s="1"/>
  <c r="C26" i="68" s="1"/>
  <c r="C257" i="70"/>
  <c r="E257" i="70" s="1"/>
  <c r="H257" i="70" s="1"/>
  <c r="C257" i="71" s="1"/>
  <c r="E257" i="71" s="1"/>
  <c r="H257" i="71" s="1"/>
  <c r="C257" i="68" s="1"/>
  <c r="C211" i="70"/>
  <c r="E211" i="70" s="1"/>
  <c r="H211" i="70" s="1"/>
  <c r="C211" i="71" s="1"/>
  <c r="E211" i="71" s="1"/>
  <c r="H211" i="71" s="1"/>
  <c r="C211" i="68" s="1"/>
  <c r="C266" i="70"/>
  <c r="E266" i="70" s="1"/>
  <c r="H266" i="70" s="1"/>
  <c r="C266" i="71" s="1"/>
  <c r="E266" i="71" s="1"/>
  <c r="H266" i="71" s="1"/>
  <c r="C266" i="68" s="1"/>
  <c r="C203" i="70"/>
  <c r="E203" i="70" s="1"/>
  <c r="H203" i="70" s="1"/>
  <c r="C203" i="71" s="1"/>
  <c r="C213" i="70"/>
  <c r="E213" i="70" s="1"/>
  <c r="H213" i="70" s="1"/>
  <c r="C213" i="71" s="1"/>
  <c r="E213" i="71" s="1"/>
  <c r="H213" i="71" s="1"/>
  <c r="C213" i="68" s="1"/>
  <c r="C230" i="70"/>
  <c r="E230" i="70" s="1"/>
  <c r="H230" i="70" s="1"/>
  <c r="C230" i="71" s="1"/>
  <c r="E230" i="71" s="1"/>
  <c r="H230" i="71" s="1"/>
  <c r="C230" i="68" s="1"/>
  <c r="C99" i="70"/>
  <c r="E99" i="70" s="1"/>
  <c r="H99" i="70" s="1"/>
  <c r="C99" i="71" s="1"/>
  <c r="E99" i="71" s="1"/>
  <c r="H99" i="71" s="1"/>
  <c r="C99" i="68" s="1"/>
  <c r="C140" i="70"/>
  <c r="E140" i="70" s="1"/>
  <c r="H140" i="70" s="1"/>
  <c r="C140" i="71" s="1"/>
  <c r="E140" i="71" s="1"/>
  <c r="H140" i="71" s="1"/>
  <c r="C140" i="68" s="1"/>
  <c r="C25" i="70"/>
  <c r="E25" i="70" s="1"/>
  <c r="H25" i="70" s="1"/>
  <c r="C25" i="71" s="1"/>
  <c r="E25" i="71" s="1"/>
  <c r="H25" i="71" s="1"/>
  <c r="C25" i="68" s="1"/>
  <c r="C33" i="70"/>
  <c r="E33" i="70" s="1"/>
  <c r="H33" i="70" s="1"/>
  <c r="C33" i="71" s="1"/>
  <c r="E33" i="71" s="1"/>
  <c r="H33" i="71" s="1"/>
  <c r="C33" i="68" s="1"/>
  <c r="C51" i="70"/>
  <c r="E51" i="70" s="1"/>
  <c r="H51" i="70" s="1"/>
  <c r="C51" i="71" s="1"/>
  <c r="E51" i="71" s="1"/>
  <c r="H51" i="71" s="1"/>
  <c r="C51" i="68" s="1"/>
  <c r="C63" i="70"/>
  <c r="E63" i="70" s="1"/>
  <c r="H63" i="70" s="1"/>
  <c r="C63" i="71" s="1"/>
  <c r="E63" i="71" s="1"/>
  <c r="H63" i="71" s="1"/>
  <c r="C63" i="68" s="1"/>
  <c r="C111" i="70"/>
  <c r="E111" i="70" s="1"/>
  <c r="H111" i="70" s="1"/>
  <c r="C111" i="71" s="1"/>
  <c r="E111" i="71" s="1"/>
  <c r="H111" i="71" s="1"/>
  <c r="C111" i="68" s="1"/>
  <c r="C252" i="70"/>
  <c r="E252" i="70" s="1"/>
  <c r="H252" i="70" s="1"/>
  <c r="C252" i="71" s="1"/>
  <c r="E252" i="71" s="1"/>
  <c r="H252" i="71" s="1"/>
  <c r="C252" i="68" s="1"/>
  <c r="C19" i="70"/>
  <c r="E19" i="70" s="1"/>
  <c r="H19" i="70" s="1"/>
  <c r="C19" i="71" s="1"/>
  <c r="E19" i="71" s="1"/>
  <c r="H19" i="71" s="1"/>
  <c r="C19" i="68" s="1"/>
  <c r="C265" i="70"/>
  <c r="E265" i="70" s="1"/>
  <c r="H265" i="70" s="1"/>
  <c r="C265" i="71" s="1"/>
  <c r="E265" i="71" s="1"/>
  <c r="H265" i="71" s="1"/>
  <c r="C265" i="68" s="1"/>
  <c r="C270" i="70"/>
  <c r="E270" i="70" s="1"/>
  <c r="H270" i="70" s="1"/>
  <c r="C270" i="71" s="1"/>
  <c r="E270" i="71" s="1"/>
  <c r="H270" i="71" s="1"/>
  <c r="C270" i="68" s="1"/>
  <c r="C231" i="70"/>
  <c r="E231" i="70" s="1"/>
  <c r="H231" i="70" s="1"/>
  <c r="C231" i="71" s="1"/>
  <c r="E231" i="71" s="1"/>
  <c r="H231" i="71" s="1"/>
  <c r="C231" i="68" s="1"/>
  <c r="C282" i="70"/>
  <c r="E282" i="70" s="1"/>
  <c r="H282" i="70" s="1"/>
  <c r="C282" i="71" s="1"/>
  <c r="E282" i="71" s="1"/>
  <c r="H282" i="71" s="1"/>
  <c r="C282" i="68" s="1"/>
  <c r="C280" i="70"/>
  <c r="E280" i="70" s="1"/>
  <c r="H280" i="70" s="1"/>
  <c r="C280" i="71" s="1"/>
  <c r="E280" i="71" s="1"/>
  <c r="H280" i="71" s="1"/>
  <c r="C280" i="68" s="1"/>
  <c r="C185" i="70"/>
  <c r="E185" i="70" s="1"/>
  <c r="H185" i="70" s="1"/>
  <c r="C185" i="71" s="1"/>
  <c r="E185" i="71" s="1"/>
  <c r="H185" i="71" s="1"/>
  <c r="C185" i="68" s="1"/>
  <c r="C235" i="70"/>
  <c r="E235" i="70" s="1"/>
  <c r="H235" i="70" s="1"/>
  <c r="C235" i="71" s="1"/>
  <c r="E235" i="71" s="1"/>
  <c r="H235" i="71" s="1"/>
  <c r="C235" i="68" s="1"/>
  <c r="C47" i="70"/>
  <c r="E47" i="70" s="1"/>
  <c r="H47" i="70" s="1"/>
  <c r="C47" i="71" s="1"/>
  <c r="E47" i="71" s="1"/>
  <c r="H47" i="71" s="1"/>
  <c r="C47" i="68" s="1"/>
  <c r="C54" i="70"/>
  <c r="E54" i="70" s="1"/>
  <c r="H54" i="70" s="1"/>
  <c r="C54" i="71" s="1"/>
  <c r="E54" i="71" s="1"/>
  <c r="H54" i="71" s="1"/>
  <c r="C54" i="68" s="1"/>
  <c r="C225" i="70"/>
  <c r="E225" i="70" s="1"/>
  <c r="H225" i="70" s="1"/>
  <c r="C225" i="71" s="1"/>
  <c r="E225" i="71" s="1"/>
  <c r="H225" i="71" s="1"/>
  <c r="C225" i="68" s="1"/>
  <c r="C142" i="70"/>
  <c r="E142" i="70" s="1"/>
  <c r="H142" i="70" s="1"/>
  <c r="C142" i="71" s="1"/>
  <c r="E142" i="71" s="1"/>
  <c r="H142" i="71" s="1"/>
  <c r="C142" i="68" s="1"/>
  <c r="C251" i="70"/>
  <c r="E251" i="70" s="1"/>
  <c r="H251" i="70" s="1"/>
  <c r="C251" i="71" s="1"/>
  <c r="E251" i="71" s="1"/>
  <c r="H251" i="71" s="1"/>
  <c r="C251" i="68" s="1"/>
  <c r="C259" i="70"/>
  <c r="E259" i="70" s="1"/>
  <c r="H259" i="70" s="1"/>
  <c r="C259" i="71" s="1"/>
  <c r="E259" i="71" s="1"/>
  <c r="H259" i="71" s="1"/>
  <c r="C259" i="68" s="1"/>
  <c r="C214" i="70"/>
  <c r="E214" i="70" s="1"/>
  <c r="H214" i="70" s="1"/>
  <c r="C214" i="71" s="1"/>
  <c r="E214" i="71" s="1"/>
  <c r="H214" i="71" s="1"/>
  <c r="C214" i="68" s="1"/>
  <c r="C42" i="70"/>
  <c r="E42" i="70" s="1"/>
  <c r="H42" i="70" s="1"/>
  <c r="C42" i="71" s="1"/>
  <c r="E42" i="71" s="1"/>
  <c r="H42" i="71" s="1"/>
  <c r="C42" i="68" s="1"/>
  <c r="C38" i="70"/>
  <c r="E38" i="70" s="1"/>
  <c r="H38" i="70" s="1"/>
  <c r="C38" i="71" s="1"/>
  <c r="E38" i="71" s="1"/>
  <c r="H38" i="71" s="1"/>
  <c r="C38" i="68" s="1"/>
  <c r="C56" i="70"/>
  <c r="E56" i="70" s="1"/>
  <c r="H56" i="70" s="1"/>
  <c r="C56" i="71" s="1"/>
  <c r="E56" i="71" s="1"/>
  <c r="H56" i="71" s="1"/>
  <c r="C56" i="68" s="1"/>
  <c r="C69" i="70"/>
  <c r="E69" i="70" s="1"/>
  <c r="H69" i="70" s="1"/>
  <c r="C69" i="71" s="1"/>
  <c r="E69" i="71" s="1"/>
  <c r="H69" i="71" s="1"/>
  <c r="C69" i="68" s="1"/>
  <c r="C84" i="70"/>
  <c r="E84" i="70" s="1"/>
  <c r="H84" i="70" s="1"/>
  <c r="C84" i="71" s="1"/>
  <c r="E84" i="71" s="1"/>
  <c r="H84" i="71" s="1"/>
  <c r="C84" i="68" s="1"/>
  <c r="C115" i="70"/>
  <c r="E115" i="70" s="1"/>
  <c r="H115" i="70" s="1"/>
  <c r="C115" i="71" s="1"/>
  <c r="E115" i="71" s="1"/>
  <c r="H115" i="71" s="1"/>
  <c r="C115" i="68" s="1"/>
  <c r="C136" i="70"/>
  <c r="E136" i="70" s="1"/>
  <c r="H136" i="70" s="1"/>
  <c r="C136" i="71" s="1"/>
  <c r="E136" i="71" s="1"/>
  <c r="H136" i="71" s="1"/>
  <c r="C136" i="68" s="1"/>
  <c r="C188" i="70"/>
  <c r="E188" i="70" s="1"/>
  <c r="H188" i="70" s="1"/>
  <c r="C188" i="71" s="1"/>
  <c r="E188" i="71" s="1"/>
  <c r="H188" i="71" s="1"/>
  <c r="C188" i="68" s="1"/>
  <c r="C232" i="70"/>
  <c r="E232" i="70" s="1"/>
  <c r="H232" i="70" s="1"/>
  <c r="C232" i="71" s="1"/>
  <c r="E232" i="71" s="1"/>
  <c r="H232" i="71" s="1"/>
  <c r="C232" i="68" s="1"/>
  <c r="C35" i="70"/>
  <c r="E35" i="70" s="1"/>
  <c r="H35" i="70" s="1"/>
  <c r="C35" i="71" s="1"/>
  <c r="E35" i="71" s="1"/>
  <c r="H35" i="71" s="1"/>
  <c r="C35" i="68" s="1"/>
  <c r="C275" i="70"/>
  <c r="E275" i="70" s="1"/>
  <c r="H275" i="70" s="1"/>
  <c r="C275" i="71" s="1"/>
  <c r="E275" i="71" s="1"/>
  <c r="H275" i="71" s="1"/>
  <c r="C275" i="68" s="1"/>
  <c r="C271" i="70"/>
  <c r="E271" i="70" s="1"/>
  <c r="H271" i="70" s="1"/>
  <c r="C271" i="71" s="1"/>
  <c r="E271" i="71" s="1"/>
  <c r="H271" i="71" s="1"/>
  <c r="C271" i="68" s="1"/>
  <c r="C261" i="70"/>
  <c r="E261" i="70" s="1"/>
  <c r="H261" i="70" s="1"/>
  <c r="C261" i="71" s="1"/>
  <c r="E261" i="71" s="1"/>
  <c r="H261" i="71" s="1"/>
  <c r="C261" i="68" s="1"/>
  <c r="C241" i="70"/>
  <c r="E241" i="70" s="1"/>
  <c r="H241" i="70" s="1"/>
  <c r="C241" i="71" s="1"/>
  <c r="E241" i="71" s="1"/>
  <c r="H241" i="71" s="1"/>
  <c r="C241" i="68" s="1"/>
  <c r="C131" i="70"/>
  <c r="E131" i="70" s="1"/>
  <c r="H131" i="70" s="1"/>
  <c r="C131" i="71" s="1"/>
  <c r="E131" i="71" s="1"/>
  <c r="H131" i="71" s="1"/>
  <c r="C131" i="68" s="1"/>
  <c r="C190" i="70"/>
  <c r="E190" i="70" s="1"/>
  <c r="H190" i="70" s="1"/>
  <c r="C190" i="71" s="1"/>
  <c r="E190" i="71" s="1"/>
  <c r="H190" i="71" s="1"/>
  <c r="C190" i="68" s="1"/>
  <c r="C81" i="70"/>
  <c r="E81" i="70" s="1"/>
  <c r="H81" i="70" s="1"/>
  <c r="C81" i="71" s="1"/>
  <c r="E81" i="71" s="1"/>
  <c r="H81" i="71" s="1"/>
  <c r="C81" i="68" s="1"/>
  <c r="C34" i="70"/>
  <c r="E34" i="70" s="1"/>
  <c r="H34" i="70" s="1"/>
  <c r="C34" i="71" s="1"/>
  <c r="E34" i="71" s="1"/>
  <c r="H34" i="71" s="1"/>
  <c r="C34" i="68" s="1"/>
  <c r="C62" i="70"/>
  <c r="E62" i="70" s="1"/>
  <c r="H62" i="70" s="1"/>
  <c r="C62" i="71" s="1"/>
  <c r="E62" i="71" s="1"/>
  <c r="H62" i="71" s="1"/>
  <c r="C62" i="68" s="1"/>
  <c r="C197" i="70"/>
  <c r="E197" i="70" s="1"/>
  <c r="H197" i="70" s="1"/>
  <c r="C197" i="71" s="1"/>
  <c r="E197" i="71" s="1"/>
  <c r="H197" i="71" s="1"/>
  <c r="C197" i="68" s="1"/>
  <c r="C138" i="70"/>
  <c r="E138" i="70" s="1"/>
  <c r="H138" i="70" s="1"/>
  <c r="C138" i="71" s="1"/>
  <c r="E138" i="71" s="1"/>
  <c r="H138" i="71" s="1"/>
  <c r="C138" i="68" s="1"/>
  <c r="C78" i="70"/>
  <c r="E78" i="70" s="1"/>
  <c r="H78" i="70" s="1"/>
  <c r="C78" i="71" s="1"/>
  <c r="E78" i="71" s="1"/>
  <c r="H78" i="71" s="1"/>
  <c r="C78" i="68" s="1"/>
  <c r="C130" i="70"/>
  <c r="E130" i="70" s="1"/>
  <c r="H130" i="70" s="1"/>
  <c r="C130" i="71" s="1"/>
  <c r="E130" i="71" s="1"/>
  <c r="H130" i="71" s="1"/>
  <c r="C130" i="68" s="1"/>
  <c r="C200" i="70"/>
  <c r="E200" i="70" s="1"/>
  <c r="H200" i="70" s="1"/>
  <c r="C200" i="71" s="1"/>
  <c r="E200" i="71" s="1"/>
  <c r="H200" i="71" s="1"/>
  <c r="C200" i="68" s="1"/>
  <c r="C90" i="70"/>
  <c r="E90" i="70" s="1"/>
  <c r="H90" i="70" s="1"/>
  <c r="C90" i="71" s="1"/>
  <c r="E90" i="71" s="1"/>
  <c r="H90" i="71" s="1"/>
  <c r="C90" i="68" s="1"/>
  <c r="C45" i="70"/>
  <c r="E45" i="70" s="1"/>
  <c r="H45" i="70" s="1"/>
  <c r="C45" i="71" s="1"/>
  <c r="E45" i="71" s="1"/>
  <c r="H45" i="71" s="1"/>
  <c r="C45" i="68" s="1"/>
  <c r="C23" i="70"/>
  <c r="E23" i="70" s="1"/>
  <c r="H23" i="70" s="1"/>
  <c r="C23" i="71" s="1"/>
  <c r="E23" i="71" s="1"/>
  <c r="H23" i="71" s="1"/>
  <c r="C23" i="68" s="1"/>
  <c r="C29" i="70"/>
  <c r="E29" i="70" s="1"/>
  <c r="H29" i="70" s="1"/>
  <c r="C29" i="71" s="1"/>
  <c r="E29" i="71" s="1"/>
  <c r="H29" i="71" s="1"/>
  <c r="C29" i="68" s="1"/>
  <c r="C43" i="70"/>
  <c r="E43" i="70" s="1"/>
  <c r="H43" i="70" s="1"/>
  <c r="C43" i="71" s="1"/>
  <c r="E43" i="71" s="1"/>
  <c r="H43" i="71" s="1"/>
  <c r="C43" i="68" s="1"/>
  <c r="C59" i="70"/>
  <c r="E59" i="70" s="1"/>
  <c r="H59" i="70" s="1"/>
  <c r="C59" i="71" s="1"/>
  <c r="E59" i="71" s="1"/>
  <c r="H59" i="71" s="1"/>
  <c r="C59" i="68" s="1"/>
  <c r="C79" i="70"/>
  <c r="E79" i="70" s="1"/>
  <c r="H79" i="70" s="1"/>
  <c r="C79" i="71" s="1"/>
  <c r="E79" i="71" s="1"/>
  <c r="H79" i="71" s="1"/>
  <c r="C79" i="68" s="1"/>
  <c r="C109" i="70"/>
  <c r="E109" i="70" s="1"/>
  <c r="H109" i="70" s="1"/>
  <c r="C109" i="71" s="1"/>
  <c r="E109" i="71" s="1"/>
  <c r="H109" i="71" s="1"/>
  <c r="C109" i="68" s="1"/>
  <c r="C151" i="70"/>
  <c r="E151" i="70" s="1"/>
  <c r="H151" i="70" s="1"/>
  <c r="C151" i="71" s="1"/>
  <c r="E151" i="71" s="1"/>
  <c r="H151" i="71" s="1"/>
  <c r="C151" i="68" s="1"/>
  <c r="C191" i="70"/>
  <c r="E191" i="70" s="1"/>
  <c r="H191" i="70" s="1"/>
  <c r="C191" i="71" s="1"/>
  <c r="E191" i="71" s="1"/>
  <c r="H191" i="71" s="1"/>
  <c r="C191" i="68" s="1"/>
  <c r="C215" i="70"/>
  <c r="E215" i="70" s="1"/>
  <c r="H215" i="70" s="1"/>
  <c r="C215" i="71" s="1"/>
  <c r="E215" i="71" s="1"/>
  <c r="H215" i="71" s="1"/>
  <c r="C215" i="68" s="1"/>
  <c r="C236" i="70"/>
  <c r="E236" i="70" s="1"/>
  <c r="H236" i="70" s="1"/>
  <c r="C236" i="71" s="1"/>
  <c r="E236" i="71" s="1"/>
  <c r="H236" i="71" s="1"/>
  <c r="C236" i="68" s="1"/>
  <c r="C246" i="70"/>
  <c r="E246" i="70" s="1"/>
  <c r="H246" i="70" s="1"/>
  <c r="C246" i="71" s="1"/>
  <c r="E246" i="71" s="1"/>
  <c r="H246" i="71" s="1"/>
  <c r="C246" i="68" s="1"/>
  <c r="C85" i="70"/>
  <c r="E85" i="70" s="1"/>
  <c r="H85" i="70" s="1"/>
  <c r="C85" i="71" s="1"/>
  <c r="E85" i="71" s="1"/>
  <c r="H85" i="71" s="1"/>
  <c r="C85" i="68" s="1"/>
  <c r="C49" i="70"/>
  <c r="E49" i="70" s="1"/>
  <c r="H49" i="70" s="1"/>
  <c r="C49" i="71" s="1"/>
  <c r="E49" i="71" s="1"/>
  <c r="H49" i="71" s="1"/>
  <c r="C49" i="68" s="1"/>
  <c r="C260" i="70"/>
  <c r="E260" i="70" s="1"/>
  <c r="H260" i="70" s="1"/>
  <c r="C260" i="71" s="1"/>
  <c r="E260" i="71" s="1"/>
  <c r="H260" i="71" s="1"/>
  <c r="C260" i="68" s="1"/>
  <c r="C268" i="70"/>
  <c r="E268" i="70" s="1"/>
  <c r="H268" i="70" s="1"/>
  <c r="C268" i="71" s="1"/>
  <c r="E268" i="71" s="1"/>
  <c r="H268" i="71" s="1"/>
  <c r="C268" i="68" s="1"/>
  <c r="C210" i="70"/>
  <c r="E210" i="70" s="1"/>
  <c r="H210" i="70" s="1"/>
  <c r="C210" i="71" s="1"/>
  <c r="E210" i="71" s="1"/>
  <c r="H210" i="71" s="1"/>
  <c r="C210" i="68" s="1"/>
  <c r="C21" i="70"/>
  <c r="E21" i="70" s="1"/>
  <c r="H21" i="70" s="1"/>
  <c r="C21" i="71" s="1"/>
  <c r="E21" i="71" s="1"/>
  <c r="H21" i="71" s="1"/>
  <c r="C21" i="68" s="1"/>
  <c r="C263" i="70"/>
  <c r="E263" i="70" s="1"/>
  <c r="H263" i="70" s="1"/>
  <c r="C263" i="71" s="1"/>
  <c r="E263" i="71" s="1"/>
  <c r="H263" i="71" s="1"/>
  <c r="C263" i="68" s="1"/>
  <c r="C28" i="70"/>
  <c r="E28" i="70" s="1"/>
  <c r="H28" i="70" s="1"/>
  <c r="C28" i="71" s="1"/>
  <c r="E28" i="71" s="1"/>
  <c r="H28" i="71" s="1"/>
  <c r="C28" i="68" s="1"/>
  <c r="C276" i="70"/>
  <c r="E276" i="70" s="1"/>
  <c r="H276" i="70" s="1"/>
  <c r="C276" i="71" s="1"/>
  <c r="E276" i="71" s="1"/>
  <c r="H276" i="71" s="1"/>
  <c r="C276" i="68" s="1"/>
  <c r="C116" i="70"/>
  <c r="E116" i="70" s="1"/>
  <c r="H116" i="70" s="1"/>
  <c r="C116" i="71" s="1"/>
  <c r="E116" i="71" s="1"/>
  <c r="H116" i="71" s="1"/>
  <c r="C116" i="68" s="1"/>
  <c r="C258" i="70"/>
  <c r="E258" i="70" s="1"/>
  <c r="H258" i="70" s="1"/>
  <c r="C258" i="71" s="1"/>
  <c r="E258" i="71" s="1"/>
  <c r="H258" i="71" s="1"/>
  <c r="C258" i="68" s="1"/>
  <c r="C22" i="70"/>
  <c r="E22" i="70" s="1"/>
  <c r="H22" i="70" s="1"/>
  <c r="C22" i="71" s="1"/>
  <c r="E22" i="71" s="1"/>
  <c r="H22" i="71" s="1"/>
  <c r="C22" i="68" s="1"/>
  <c r="C208" i="70"/>
  <c r="E208" i="70" s="1"/>
  <c r="H208" i="70" s="1"/>
  <c r="C208" i="71" s="1"/>
  <c r="E208" i="71" s="1"/>
  <c r="H208" i="71" s="1"/>
  <c r="C208" i="68" s="1"/>
  <c r="C117" i="70"/>
  <c r="E117" i="70" s="1"/>
  <c r="H117" i="70" s="1"/>
  <c r="C117" i="71" s="1"/>
  <c r="E117" i="71" s="1"/>
  <c r="H117" i="71" s="1"/>
  <c r="C117" i="68" s="1"/>
  <c r="C144" i="70"/>
  <c r="E144" i="70" s="1"/>
  <c r="H144" i="70" s="1"/>
  <c r="C144" i="71" s="1"/>
  <c r="E144" i="71" s="1"/>
  <c r="H144" i="71" s="1"/>
  <c r="C144" i="68" s="1"/>
  <c r="C39" i="70"/>
  <c r="E39" i="70" s="1"/>
  <c r="H39" i="70" s="1"/>
  <c r="C39" i="71" s="1"/>
  <c r="E39" i="71" s="1"/>
  <c r="H39" i="71" s="1"/>
  <c r="C39" i="68" s="1"/>
  <c r="C53" i="70"/>
  <c r="E53" i="70" s="1"/>
  <c r="H53" i="70" s="1"/>
  <c r="C53" i="71" s="1"/>
  <c r="E53" i="71" s="1"/>
  <c r="H53" i="71" s="1"/>
  <c r="C53" i="68" s="1"/>
  <c r="C67" i="70"/>
  <c r="E67" i="70" s="1"/>
  <c r="H67" i="70" s="1"/>
  <c r="C67" i="71" s="1"/>
  <c r="E67" i="71" s="1"/>
  <c r="H67" i="71" s="1"/>
  <c r="C67" i="68" s="1"/>
  <c r="C82" i="70"/>
  <c r="E82" i="70" s="1"/>
  <c r="H82" i="70" s="1"/>
  <c r="C82" i="71" s="1"/>
  <c r="E82" i="71" s="1"/>
  <c r="H82" i="71" s="1"/>
  <c r="C82" i="68" s="1"/>
  <c r="C113" i="70"/>
  <c r="E113" i="70" s="1"/>
  <c r="H113" i="70" s="1"/>
  <c r="C113" i="71" s="1"/>
  <c r="E113" i="71" s="1"/>
  <c r="H113" i="71" s="1"/>
  <c r="C113" i="68" s="1"/>
  <c r="C218" i="70"/>
  <c r="E218" i="70" s="1"/>
  <c r="H218" i="70" s="1"/>
  <c r="C218" i="71" s="1"/>
  <c r="E218" i="71" s="1"/>
  <c r="H218" i="71" s="1"/>
  <c r="C218" i="68" s="1"/>
  <c r="C93" i="70"/>
  <c r="E93" i="70" s="1"/>
  <c r="H93" i="70" s="1"/>
  <c r="C93" i="71" s="1"/>
  <c r="E93" i="71" s="1"/>
  <c r="H93" i="71" s="1"/>
  <c r="C93" i="68" s="1"/>
  <c r="C97" i="70"/>
  <c r="E97" i="70" s="1"/>
  <c r="H97" i="70" s="1"/>
  <c r="C97" i="71" s="1"/>
  <c r="E97" i="71" s="1"/>
  <c r="H97" i="71" s="1"/>
  <c r="C97" i="68" s="1"/>
  <c r="C277" i="70"/>
  <c r="E277" i="70" s="1"/>
  <c r="H277" i="70" s="1"/>
  <c r="C277" i="71" s="1"/>
  <c r="E277" i="71" s="1"/>
  <c r="H277" i="71" s="1"/>
  <c r="C277" i="68" s="1"/>
  <c r="C204" i="70"/>
  <c r="E204" i="70" s="1"/>
  <c r="H204" i="70" s="1"/>
  <c r="C204" i="71" s="1"/>
  <c r="E204" i="71" s="1"/>
  <c r="H204" i="71" s="1"/>
  <c r="C204" i="68" s="1"/>
  <c r="C150" i="70"/>
  <c r="E150" i="70" s="1"/>
  <c r="H150" i="70" s="1"/>
  <c r="C150" i="71" s="1"/>
  <c r="C198" i="70"/>
  <c r="E198" i="70" s="1"/>
  <c r="H198" i="70" s="1"/>
  <c r="C198" i="71" s="1"/>
  <c r="E198" i="71" s="1"/>
  <c r="H198" i="71" s="1"/>
  <c r="C198" i="68" s="1"/>
  <c r="C243" i="70"/>
  <c r="E243" i="70" s="1"/>
  <c r="H243" i="70" s="1"/>
  <c r="C243" i="71" s="1"/>
  <c r="E243" i="71" s="1"/>
  <c r="H243" i="71" s="1"/>
  <c r="C243" i="68" s="1"/>
  <c r="C220" i="70"/>
  <c r="E220" i="70" s="1"/>
  <c r="H220" i="70" s="1"/>
  <c r="C220" i="71" s="1"/>
  <c r="E220" i="71" s="1"/>
  <c r="H220" i="71" s="1"/>
  <c r="C220" i="68" s="1"/>
  <c r="C195" i="70"/>
  <c r="E195" i="70" s="1"/>
  <c r="H195" i="70" s="1"/>
  <c r="C195" i="71" s="1"/>
  <c r="C30" i="70"/>
  <c r="E30" i="70" s="1"/>
  <c r="H30" i="70" s="1"/>
  <c r="C30" i="71" s="1"/>
  <c r="E30" i="71" s="1"/>
  <c r="H30" i="71" s="1"/>
  <c r="C30" i="68" s="1"/>
  <c r="C94" i="70"/>
  <c r="E94" i="70" s="1"/>
  <c r="H94" i="70" s="1"/>
  <c r="C94" i="71" s="1"/>
  <c r="E94" i="71" s="1"/>
  <c r="H94" i="71" s="1"/>
  <c r="C94" i="68" s="1"/>
  <c r="C146" i="70"/>
  <c r="E146" i="70" s="1"/>
  <c r="H146" i="70" s="1"/>
  <c r="C146" i="71" s="1"/>
  <c r="E146" i="71" s="1"/>
  <c r="H146" i="71" s="1"/>
  <c r="C146" i="68" s="1"/>
  <c r="C77" i="70"/>
  <c r="E77" i="70" s="1"/>
  <c r="H77" i="70" s="1"/>
  <c r="C77" i="71" s="1"/>
  <c r="E77" i="71" s="1"/>
  <c r="H77" i="71" s="1"/>
  <c r="C77" i="68" s="1"/>
  <c r="C238" i="70"/>
  <c r="E238" i="70" s="1"/>
  <c r="H238" i="70" s="1"/>
  <c r="C238" i="71" s="1"/>
  <c r="E238" i="71" s="1"/>
  <c r="H238" i="71" s="1"/>
  <c r="C238" i="68" s="1"/>
  <c r="C228" i="70"/>
  <c r="E228" i="70" s="1"/>
  <c r="H228" i="70" s="1"/>
  <c r="C228" i="71" s="1"/>
  <c r="E228" i="71" s="1"/>
  <c r="H228" i="71" s="1"/>
  <c r="C228" i="68" s="1"/>
  <c r="C223" i="70"/>
  <c r="E223" i="70" s="1"/>
  <c r="H223" i="70" s="1"/>
  <c r="C223" i="71" s="1"/>
  <c r="E223" i="71" s="1"/>
  <c r="H223" i="71" s="1"/>
  <c r="C223" i="68" s="1"/>
  <c r="C186" i="70"/>
  <c r="E186" i="70" s="1"/>
  <c r="H186" i="70" s="1"/>
  <c r="C186" i="71" s="1"/>
  <c r="E186" i="71" s="1"/>
  <c r="H186" i="71" s="1"/>
  <c r="C186" i="68" s="1"/>
  <c r="C41" i="70"/>
  <c r="E41" i="70" s="1"/>
  <c r="H41" i="70" s="1"/>
  <c r="C41" i="71" s="1"/>
  <c r="E41" i="71" s="1"/>
  <c r="H41" i="71" s="1"/>
  <c r="C41" i="68" s="1"/>
  <c r="C57" i="70"/>
  <c r="E57" i="70" s="1"/>
  <c r="H57" i="70" s="1"/>
  <c r="C57" i="71" s="1"/>
  <c r="E57" i="71" s="1"/>
  <c r="H57" i="71" s="1"/>
  <c r="C57" i="68" s="1"/>
  <c r="C70" i="70"/>
  <c r="E70" i="70" s="1"/>
  <c r="H70" i="70" s="1"/>
  <c r="C70" i="71" s="1"/>
  <c r="E70" i="71" s="1"/>
  <c r="H70" i="71" s="1"/>
  <c r="C70" i="68" s="1"/>
  <c r="C96" i="70"/>
  <c r="E96" i="70" s="1"/>
  <c r="H96" i="70" s="1"/>
  <c r="C96" i="71" s="1"/>
  <c r="C132" i="70"/>
  <c r="E132" i="70" s="1"/>
  <c r="H132" i="70" s="1"/>
  <c r="C132" i="71" s="1"/>
  <c r="E132" i="71" s="1"/>
  <c r="H132" i="71" s="1"/>
  <c r="C132" i="68" s="1"/>
  <c r="C141" i="70"/>
  <c r="E141" i="70" s="1"/>
  <c r="H141" i="70" s="1"/>
  <c r="C141" i="71" s="1"/>
  <c r="E141" i="71" s="1"/>
  <c r="H141" i="71" s="1"/>
  <c r="C141" i="68" s="1"/>
  <c r="C233" i="70"/>
  <c r="E233" i="70" s="1"/>
  <c r="H233" i="70" s="1"/>
  <c r="C233" i="71" s="1"/>
  <c r="E233" i="71" s="1"/>
  <c r="H233" i="71" s="1"/>
  <c r="C233" i="68" s="1"/>
  <c r="C83" i="70"/>
  <c r="E83" i="70" s="1"/>
  <c r="H83" i="70" s="1"/>
  <c r="C83" i="71" s="1"/>
  <c r="E83" i="71" s="1"/>
  <c r="H83" i="71" s="1"/>
  <c r="C83" i="68" s="1"/>
  <c r="C196" i="70"/>
  <c r="E196" i="70" s="1"/>
  <c r="H196" i="70" s="1"/>
  <c r="C196" i="71" s="1"/>
  <c r="E196" i="71" s="1"/>
  <c r="H196" i="71" s="1"/>
  <c r="C196" i="68" s="1"/>
  <c r="C273" i="70"/>
  <c r="E273" i="70" s="1"/>
  <c r="H273" i="70" s="1"/>
  <c r="C273" i="71" s="1"/>
  <c r="E273" i="71" s="1"/>
  <c r="H273" i="71" s="1"/>
  <c r="C273" i="68" s="1"/>
  <c r="C274" i="70"/>
  <c r="E274" i="70" s="1"/>
  <c r="H274" i="70" s="1"/>
  <c r="C274" i="71" s="1"/>
  <c r="E274" i="71" s="1"/>
  <c r="H274" i="71" s="1"/>
  <c r="C274" i="68" s="1"/>
  <c r="C72" i="70"/>
  <c r="E72" i="70" s="1"/>
  <c r="H72" i="70" s="1"/>
  <c r="C72" i="71" s="1"/>
  <c r="E72" i="71" s="1"/>
  <c r="H72" i="71" s="1"/>
  <c r="C72" i="68" s="1"/>
  <c r="C73" i="70"/>
  <c r="E73" i="70" s="1"/>
  <c r="H73" i="70" s="1"/>
  <c r="C73" i="71" s="1"/>
  <c r="E73" i="71" s="1"/>
  <c r="H73" i="71" s="1"/>
  <c r="C73" i="68" s="1"/>
  <c r="C143" i="70"/>
  <c r="E143" i="70" s="1"/>
  <c r="H143" i="70" s="1"/>
  <c r="C143" i="71" s="1"/>
  <c r="E143" i="71" s="1"/>
  <c r="H143" i="71" s="1"/>
  <c r="C143" i="68" s="1"/>
  <c r="C264" i="70"/>
  <c r="E264" i="70" s="1"/>
  <c r="H264" i="70" s="1"/>
  <c r="C264" i="71" s="1"/>
  <c r="E264" i="71" s="1"/>
  <c r="H264" i="71" s="1"/>
  <c r="C264" i="68" s="1"/>
  <c r="C44" i="70"/>
  <c r="E44" i="70" s="1"/>
  <c r="H44" i="70" s="1"/>
  <c r="C44" i="71" s="1"/>
  <c r="E44" i="71" s="1"/>
  <c r="H44" i="71" s="1"/>
  <c r="C44" i="68" s="1"/>
  <c r="C86" i="70"/>
  <c r="E86" i="70" s="1"/>
  <c r="H86" i="70" s="1"/>
  <c r="C86" i="71" s="1"/>
  <c r="E86" i="71" s="1"/>
  <c r="H86" i="71" s="1"/>
  <c r="C86" i="68" s="1"/>
  <c r="C75" i="70"/>
  <c r="E75" i="70" s="1"/>
  <c r="H75" i="70" s="1"/>
  <c r="C75" i="71" s="1"/>
  <c r="E75" i="71" s="1"/>
  <c r="H75" i="71" s="1"/>
  <c r="C75" i="68" s="1"/>
  <c r="C229" i="70"/>
  <c r="E229" i="70" s="1"/>
  <c r="H229" i="70" s="1"/>
  <c r="C229" i="71" s="1"/>
  <c r="E229" i="71" s="1"/>
  <c r="H229" i="71" s="1"/>
  <c r="C229" i="68" s="1"/>
  <c r="C98" i="70"/>
  <c r="E98" i="70" s="1"/>
  <c r="H98" i="70" s="1"/>
  <c r="C98" i="71" s="1"/>
  <c r="E98" i="71" s="1"/>
  <c r="H98" i="71" s="1"/>
  <c r="C98" i="68" s="1"/>
  <c r="C262" i="70"/>
  <c r="E262" i="70" s="1"/>
  <c r="H262" i="70" s="1"/>
  <c r="C262" i="71" s="1"/>
  <c r="E262" i="71" s="1"/>
  <c r="H262" i="71" s="1"/>
  <c r="C262" i="68" s="1"/>
  <c r="C74" i="70"/>
  <c r="E74" i="70" s="1"/>
  <c r="H74" i="70" s="1"/>
  <c r="C74" i="71" s="1"/>
  <c r="E74" i="71" s="1"/>
  <c r="H74" i="71" s="1"/>
  <c r="C74" i="68" s="1"/>
  <c r="C147" i="70"/>
  <c r="E147" i="70" s="1"/>
  <c r="H147" i="70" s="1"/>
  <c r="C147" i="71" s="1"/>
  <c r="E147" i="71" s="1"/>
  <c r="H147" i="71" s="1"/>
  <c r="C147" i="68" s="1"/>
  <c r="C278" i="70"/>
  <c r="E278" i="70" s="1"/>
  <c r="H278" i="70" s="1"/>
  <c r="C278" i="71" s="1"/>
  <c r="E278" i="71" s="1"/>
  <c r="H278" i="71" s="1"/>
  <c r="C278" i="68" s="1"/>
  <c r="C212" i="70"/>
  <c r="E212" i="70" s="1"/>
  <c r="H212" i="70" s="1"/>
  <c r="C212" i="71" s="1"/>
  <c r="E212" i="71" s="1"/>
  <c r="H212" i="71" s="1"/>
  <c r="C212" i="68" s="1"/>
  <c r="C32" i="70"/>
  <c r="E32" i="70" s="1"/>
  <c r="H32" i="70" s="1"/>
  <c r="C32" i="71" s="1"/>
  <c r="E32" i="71" s="1"/>
  <c r="H32" i="71" s="1"/>
  <c r="C32" i="68" s="1"/>
  <c r="C50" i="70"/>
  <c r="E50" i="70" s="1"/>
  <c r="H50" i="70" s="1"/>
  <c r="C50" i="71" s="1"/>
  <c r="E50" i="71" s="1"/>
  <c r="H50" i="71" s="1"/>
  <c r="C50" i="68" s="1"/>
  <c r="C60" i="70"/>
  <c r="E60" i="70" s="1"/>
  <c r="H60" i="70" s="1"/>
  <c r="C60" i="71" s="1"/>
  <c r="E60" i="71" s="1"/>
  <c r="H60" i="71" s="1"/>
  <c r="C60" i="68" s="1"/>
  <c r="C110" i="70"/>
  <c r="E110" i="70" s="1"/>
  <c r="H110" i="70" s="1"/>
  <c r="C110" i="71" s="1"/>
  <c r="E110" i="71" s="1"/>
  <c r="H110" i="71" s="1"/>
  <c r="C110" i="68" s="1"/>
  <c r="C161" i="70"/>
  <c r="E161" i="70" s="1"/>
  <c r="H161" i="70" s="1"/>
  <c r="C161" i="71" s="1"/>
  <c r="E161" i="71" s="1"/>
  <c r="H161" i="71" s="1"/>
  <c r="C161" i="68" s="1"/>
  <c r="C216" i="70"/>
  <c r="E216" i="70" s="1"/>
  <c r="H216" i="70" s="1"/>
  <c r="C216" i="71" s="1"/>
  <c r="E216" i="71" s="1"/>
  <c r="H216" i="71" s="1"/>
  <c r="C216" i="68" s="1"/>
  <c r="C245" i="70"/>
  <c r="E245" i="70" s="1"/>
  <c r="H245" i="70" s="1"/>
  <c r="C245" i="71" s="1"/>
  <c r="E245" i="71" s="1"/>
  <c r="H245" i="71" s="1"/>
  <c r="C245" i="68" s="1"/>
  <c r="C88" i="70"/>
  <c r="E88" i="70" s="1"/>
  <c r="H88" i="70" s="1"/>
  <c r="C88" i="71" s="1"/>
  <c r="E88" i="71" s="1"/>
  <c r="H88" i="71" s="1"/>
  <c r="C88" i="68" s="1"/>
  <c r="C187" i="70"/>
  <c r="E187" i="70" s="1"/>
  <c r="H187" i="70" s="1"/>
  <c r="C187" i="71" s="1"/>
  <c r="E187" i="71" s="1"/>
  <c r="H187" i="71" s="1"/>
  <c r="C187" i="68" s="1"/>
  <c r="C76" i="70"/>
  <c r="E76" i="70" s="1"/>
  <c r="H76" i="70" s="1"/>
  <c r="C76" i="71" s="1"/>
  <c r="E76" i="71" s="1"/>
  <c r="H76" i="71" s="1"/>
  <c r="C76" i="68" s="1"/>
  <c r="C95" i="70"/>
  <c r="E95" i="70" s="1"/>
  <c r="H95" i="70" s="1"/>
  <c r="C95" i="71" s="1"/>
  <c r="E95" i="71" s="1"/>
  <c r="H95" i="71" s="1"/>
  <c r="C95" i="68" s="1"/>
  <c r="C206" i="70"/>
  <c r="E206" i="70" s="1"/>
  <c r="H206" i="70" s="1"/>
  <c r="C206" i="71" s="1"/>
  <c r="E206" i="71" s="1"/>
  <c r="H206" i="71" s="1"/>
  <c r="C206" i="68" s="1"/>
  <c r="C46" i="70"/>
  <c r="E46" i="70" s="1"/>
  <c r="H46" i="70" s="1"/>
  <c r="C46" i="71" s="1"/>
  <c r="E46" i="71" s="1"/>
  <c r="H46" i="71" s="1"/>
  <c r="C46" i="68" s="1"/>
  <c r="C48" i="70"/>
  <c r="E48" i="70" s="1"/>
  <c r="H48" i="70" s="1"/>
  <c r="C48" i="71" s="1"/>
  <c r="E48" i="71" s="1"/>
  <c r="H48" i="71" s="1"/>
  <c r="C48" i="68" s="1"/>
  <c r="C123" i="70"/>
  <c r="E123" i="70" s="1"/>
  <c r="H123" i="70" s="1"/>
  <c r="C123" i="71" s="1"/>
  <c r="E123" i="71" s="1"/>
  <c r="H123" i="71" s="1"/>
  <c r="C123" i="68" s="1"/>
  <c r="C272" i="70"/>
  <c r="E272" i="70" s="1"/>
  <c r="H272" i="70" s="1"/>
  <c r="C272" i="71" s="1"/>
  <c r="E272" i="71" s="1"/>
  <c r="H272" i="71" s="1"/>
  <c r="C272" i="68" s="1"/>
  <c r="C152" i="70"/>
  <c r="E152" i="70" s="1"/>
  <c r="H152" i="70" s="1"/>
  <c r="C152" i="71" s="1"/>
  <c r="E152" i="71" s="1"/>
  <c r="H152" i="71" s="1"/>
  <c r="C152" i="68" s="1"/>
  <c r="C283" i="70"/>
  <c r="E283" i="70" s="1"/>
  <c r="H283" i="70" s="1"/>
  <c r="C283" i="71" s="1"/>
  <c r="E283" i="71" s="1"/>
  <c r="H283" i="71" s="1"/>
  <c r="C283" i="68" s="1"/>
  <c r="C284" i="70"/>
  <c r="E284" i="70" s="1"/>
  <c r="H284" i="70" s="1"/>
  <c r="C284" i="71" s="1"/>
  <c r="E284" i="71" s="1"/>
  <c r="H284" i="71" s="1"/>
  <c r="C284" i="68" s="1"/>
  <c r="C102" i="70"/>
  <c r="E102" i="70" s="1"/>
  <c r="H102" i="70" s="1"/>
  <c r="C102" i="71" s="1"/>
  <c r="E102" i="71" s="1"/>
  <c r="H102" i="71" s="1"/>
  <c r="C102" i="68" s="1"/>
  <c r="C52" i="70"/>
  <c r="E52" i="70" s="1"/>
  <c r="H52" i="70" s="1"/>
  <c r="C52" i="71" s="1"/>
  <c r="E52" i="71" s="1"/>
  <c r="H52" i="71" s="1"/>
  <c r="C52" i="68" s="1"/>
  <c r="C107" i="70"/>
  <c r="E107" i="70" s="1"/>
  <c r="H107" i="70" s="1"/>
  <c r="C107" i="71" s="1"/>
  <c r="E107" i="71" s="1"/>
  <c r="H107" i="71" s="1"/>
  <c r="C107" i="68" s="1"/>
  <c r="C134" i="70"/>
  <c r="E134" i="70" s="1"/>
  <c r="H134" i="70" s="1"/>
  <c r="C134" i="71" s="1"/>
  <c r="E134" i="71" s="1"/>
  <c r="H134" i="71" s="1"/>
  <c r="C134" i="68" s="1"/>
  <c r="C224" i="70"/>
  <c r="E224" i="70" s="1"/>
  <c r="H224" i="70" s="1"/>
  <c r="C224" i="71" s="1"/>
  <c r="E224" i="71" s="1"/>
  <c r="H224" i="71" s="1"/>
  <c r="C224" i="68" s="1"/>
  <c r="C207" i="70"/>
  <c r="E207" i="70" s="1"/>
  <c r="H207" i="70" s="1"/>
  <c r="C207" i="71" s="1"/>
  <c r="E207" i="71" s="1"/>
  <c r="H207" i="71" s="1"/>
  <c r="C207" i="68" s="1"/>
  <c r="E27" i="70"/>
  <c r="H27" i="70" s="1"/>
  <c r="C27" i="71" s="1"/>
  <c r="E27" i="71" s="1"/>
  <c r="H27" i="71" s="1"/>
  <c r="C27" i="68" s="1"/>
  <c r="E256" i="70"/>
  <c r="H256" i="70" s="1"/>
  <c r="C256" i="71" s="1"/>
  <c r="E40" i="71"/>
  <c r="H40" i="71" s="1"/>
  <c r="C40" i="68" s="1"/>
  <c r="E137" i="70"/>
  <c r="H137" i="70" s="1"/>
  <c r="C137" i="71" s="1"/>
  <c r="E249" i="70"/>
  <c r="H249" i="70" s="1"/>
  <c r="C249" i="71" s="1"/>
  <c r="E133" i="70"/>
  <c r="H133" i="70" s="1"/>
  <c r="C133" i="71" s="1"/>
  <c r="E96" i="71"/>
  <c r="H96" i="71" s="1"/>
  <c r="C96" i="68" s="1"/>
  <c r="E150" i="71"/>
  <c r="H150" i="71" s="1"/>
  <c r="C150" i="68" s="1"/>
  <c r="E234" i="71"/>
  <c r="H234" i="71" s="1"/>
  <c r="C234" i="68" s="1"/>
  <c r="E101" i="70"/>
  <c r="H101" i="70" s="1"/>
  <c r="C101" i="71" s="1"/>
  <c r="E195" i="71"/>
  <c r="H195" i="71" s="1"/>
  <c r="C195" i="68" s="1"/>
  <c r="E203" i="71"/>
  <c r="H203" i="71" s="1"/>
  <c r="C203" i="68" s="1"/>
  <c r="E209" i="70"/>
  <c r="H209" i="70" s="1"/>
  <c r="C209" i="71" s="1"/>
  <c r="E184" i="70"/>
  <c r="H184" i="70" s="1"/>
  <c r="E183" i="71"/>
  <c r="H183" i="71" s="1"/>
  <c r="C183" i="68" s="1"/>
  <c r="H253" i="70"/>
  <c r="L292" i="33"/>
  <c r="L289" i="33"/>
  <c r="K5" i="33"/>
  <c r="E5" i="33"/>
  <c r="C253" i="71" l="1"/>
  <c r="E253" i="71" s="1"/>
  <c r="H253" i="71" s="1"/>
  <c r="C184" i="71"/>
  <c r="E184" i="71" s="1"/>
  <c r="H184" i="71" s="1"/>
  <c r="N5" i="33"/>
  <c r="P5" i="33"/>
  <c r="P285" i="33" s="1"/>
  <c r="E147" i="68"/>
  <c r="H147" i="68" s="1"/>
  <c r="C147" i="69" s="1"/>
  <c r="E232" i="68"/>
  <c r="H232" i="68" s="1"/>
  <c r="C232" i="69" s="1"/>
  <c r="E100" i="68"/>
  <c r="H100" i="68" s="1"/>
  <c r="C100" i="69" s="1"/>
  <c r="E149" i="68"/>
  <c r="H149" i="68" s="1"/>
  <c r="C149" i="69" s="1"/>
  <c r="E68" i="68"/>
  <c r="H68" i="68" s="1"/>
  <c r="C68" i="69" s="1"/>
  <c r="E59" i="68"/>
  <c r="H59" i="68" s="1"/>
  <c r="C59" i="69" s="1"/>
  <c r="E23" i="68"/>
  <c r="H23" i="68" s="1"/>
  <c r="C23" i="69" s="1"/>
  <c r="E270" i="68"/>
  <c r="H270" i="68" s="1"/>
  <c r="C270" i="69" s="1"/>
  <c r="E60" i="68"/>
  <c r="H60" i="68" s="1"/>
  <c r="C60" i="69" s="1"/>
  <c r="E32" i="68"/>
  <c r="H32" i="68" s="1"/>
  <c r="C32" i="69" s="1"/>
  <c r="E27" i="68"/>
  <c r="H27" i="68" s="1"/>
  <c r="C27" i="69" s="1"/>
  <c r="E108" i="68"/>
  <c r="H108" i="68" s="1"/>
  <c r="C108" i="69" s="1"/>
  <c r="E279" i="68"/>
  <c r="H279" i="68" s="1"/>
  <c r="C279" i="69" s="1"/>
  <c r="E177" i="68"/>
  <c r="H177" i="68" s="1"/>
  <c r="C177" i="69" s="1"/>
  <c r="E143" i="68"/>
  <c r="H143" i="68" s="1"/>
  <c r="C143" i="69" s="1"/>
  <c r="E75" i="68"/>
  <c r="H75" i="68" s="1"/>
  <c r="C75" i="69" s="1"/>
  <c r="E197" i="68"/>
  <c r="H197" i="68" s="1"/>
  <c r="C197" i="69" s="1"/>
  <c r="E238" i="68"/>
  <c r="H238" i="68" s="1"/>
  <c r="C238" i="69" s="1"/>
  <c r="E50" i="68"/>
  <c r="H50" i="68" s="1"/>
  <c r="C50" i="69" s="1"/>
  <c r="E266" i="68"/>
  <c r="H266" i="68" s="1"/>
  <c r="C266" i="69" s="1"/>
  <c r="E137" i="71"/>
  <c r="H137" i="71" s="1"/>
  <c r="C137" i="68" s="1"/>
  <c r="E74" i="68"/>
  <c r="H74" i="68" s="1"/>
  <c r="C74" i="69" s="1"/>
  <c r="E215" i="68"/>
  <c r="H215" i="68" s="1"/>
  <c r="C215" i="69" s="1"/>
  <c r="E71" i="68"/>
  <c r="H71" i="68" s="1"/>
  <c r="C71" i="69" s="1"/>
  <c r="E201" i="68"/>
  <c r="H201" i="68" s="1"/>
  <c r="C201" i="69" s="1"/>
  <c r="E25" i="68"/>
  <c r="H25" i="68" s="1"/>
  <c r="C25" i="69" s="1"/>
  <c r="E134" i="68"/>
  <c r="H134" i="68" s="1"/>
  <c r="C134" i="69" s="1"/>
  <c r="E259" i="68"/>
  <c r="H259" i="68" s="1"/>
  <c r="C259" i="69" s="1"/>
  <c r="E22" i="68"/>
  <c r="H22" i="68" s="1"/>
  <c r="C22" i="69" s="1"/>
  <c r="E264" i="68"/>
  <c r="H264" i="68" s="1"/>
  <c r="C264" i="69" s="1"/>
  <c r="E115" i="68"/>
  <c r="H115" i="68" s="1"/>
  <c r="C115" i="69" s="1"/>
  <c r="E123" i="68"/>
  <c r="H123" i="68" s="1"/>
  <c r="C123" i="69" s="1"/>
  <c r="E39" i="68"/>
  <c r="H39" i="68" s="1"/>
  <c r="C39" i="69" s="1"/>
  <c r="E58" i="68"/>
  <c r="H58" i="68" s="1"/>
  <c r="C58" i="69" s="1"/>
  <c r="E80" i="68"/>
  <c r="H80" i="68" s="1"/>
  <c r="C80" i="69" s="1"/>
  <c r="E146" i="68"/>
  <c r="H146" i="68" s="1"/>
  <c r="C146" i="69" s="1"/>
  <c r="E111" i="68"/>
  <c r="H111" i="68" s="1"/>
  <c r="C111" i="69" s="1"/>
  <c r="E28" i="68"/>
  <c r="H28" i="68" s="1"/>
  <c r="C28" i="69" s="1"/>
  <c r="E230" i="68"/>
  <c r="H230" i="68" s="1"/>
  <c r="C230" i="69" s="1"/>
  <c r="E47" i="68"/>
  <c r="H47" i="68" s="1"/>
  <c r="C47" i="69" s="1"/>
  <c r="E220" i="68"/>
  <c r="H220" i="68" s="1"/>
  <c r="C220" i="69" s="1"/>
  <c r="E284" i="68"/>
  <c r="H284" i="68" s="1"/>
  <c r="C284" i="69" s="1"/>
  <c r="E142" i="68"/>
  <c r="H142" i="68" s="1"/>
  <c r="C142" i="69" s="1"/>
  <c r="E63" i="68"/>
  <c r="H63" i="68" s="1"/>
  <c r="C63" i="69" s="1"/>
  <c r="E277" i="68"/>
  <c r="H277" i="68" s="1"/>
  <c r="C277" i="69" s="1"/>
  <c r="E49" i="68"/>
  <c r="H49" i="68" s="1"/>
  <c r="C49" i="69" s="1"/>
  <c r="E135" i="68"/>
  <c r="H135" i="68" s="1"/>
  <c r="C135" i="69" s="1"/>
  <c r="E263" i="68"/>
  <c r="H263" i="68" s="1"/>
  <c r="C263" i="69" s="1"/>
  <c r="E211" i="68"/>
  <c r="H211" i="68" s="1"/>
  <c r="C211" i="69" s="1"/>
  <c r="E223" i="68"/>
  <c r="H223" i="68" s="1"/>
  <c r="C223" i="69" s="1"/>
  <c r="E61" i="68"/>
  <c r="H61" i="68" s="1"/>
  <c r="C61" i="69" s="1"/>
  <c r="E85" i="68"/>
  <c r="H85" i="68" s="1"/>
  <c r="C85" i="69" s="1"/>
  <c r="E98" i="68"/>
  <c r="H98" i="68" s="1"/>
  <c r="C98" i="69" s="1"/>
  <c r="E187" i="68"/>
  <c r="H187" i="68" s="1"/>
  <c r="C187" i="69" s="1"/>
  <c r="E35" i="68"/>
  <c r="H35" i="68" s="1"/>
  <c r="C35" i="69" s="1"/>
  <c r="E42" i="68"/>
  <c r="H42" i="68" s="1"/>
  <c r="C42" i="69" s="1"/>
  <c r="E24" i="68"/>
  <c r="H24" i="68" s="1"/>
  <c r="C24" i="69" s="1"/>
  <c r="E69" i="68"/>
  <c r="H69" i="68" s="1"/>
  <c r="C69" i="69" s="1"/>
  <c r="E228" i="68"/>
  <c r="H228" i="68" s="1"/>
  <c r="C228" i="69" s="1"/>
  <c r="E38" i="68"/>
  <c r="H38" i="68" s="1"/>
  <c r="C38" i="69" s="1"/>
  <c r="E140" i="68"/>
  <c r="H140" i="68" s="1"/>
  <c r="C140" i="69" s="1"/>
  <c r="E249" i="71"/>
  <c r="H249" i="71" s="1"/>
  <c r="C249" i="68" s="1"/>
  <c r="E141" i="68"/>
  <c r="H141" i="68" s="1"/>
  <c r="C141" i="69" s="1"/>
  <c r="E261" i="68"/>
  <c r="H261" i="68" s="1"/>
  <c r="C261" i="69" s="1"/>
  <c r="E283" i="68"/>
  <c r="H283" i="68" s="1"/>
  <c r="C283" i="69" s="1"/>
  <c r="E200" i="68"/>
  <c r="H200" i="68" s="1"/>
  <c r="C200" i="69" s="1"/>
  <c r="E265" i="68"/>
  <c r="H265" i="68" s="1"/>
  <c r="C265" i="69" s="1"/>
  <c r="E40" i="68"/>
  <c r="H40" i="68" s="1"/>
  <c r="C40" i="69" s="1"/>
  <c r="E132" i="68"/>
  <c r="H132" i="68" s="1"/>
  <c r="C132" i="69" s="1"/>
  <c r="E89" i="68"/>
  <c r="H89" i="68" s="1"/>
  <c r="C89" i="69" s="1"/>
  <c r="E204" i="68"/>
  <c r="H204" i="68" s="1"/>
  <c r="C204" i="69" s="1"/>
  <c r="E116" i="68"/>
  <c r="H116" i="68" s="1"/>
  <c r="C116" i="69" s="1"/>
  <c r="E226" i="68"/>
  <c r="H226" i="68" s="1"/>
  <c r="C226" i="69" s="1"/>
  <c r="E207" i="68"/>
  <c r="H207" i="68" s="1"/>
  <c r="C207" i="69" s="1"/>
  <c r="E192" i="68"/>
  <c r="H192" i="68" s="1"/>
  <c r="C192" i="69" s="1"/>
  <c r="E44" i="68"/>
  <c r="H44" i="68" s="1"/>
  <c r="C44" i="69" s="1"/>
  <c r="E225" i="68"/>
  <c r="H225" i="68" s="1"/>
  <c r="C225" i="69" s="1"/>
  <c r="E221" i="68"/>
  <c r="H221" i="68" s="1"/>
  <c r="C221" i="69" s="1"/>
  <c r="E258" i="68"/>
  <c r="H258" i="68" s="1"/>
  <c r="C258" i="69" s="1"/>
  <c r="E139" i="68"/>
  <c r="H139" i="68" s="1"/>
  <c r="C139" i="69" s="1"/>
  <c r="E72" i="68"/>
  <c r="H72" i="68" s="1"/>
  <c r="C72" i="69" s="1"/>
  <c r="E271" i="68"/>
  <c r="H271" i="68" s="1"/>
  <c r="C271" i="69" s="1"/>
  <c r="E236" i="68"/>
  <c r="H236" i="68" s="1"/>
  <c r="C236" i="69" s="1"/>
  <c r="E269" i="68"/>
  <c r="H269" i="68" s="1"/>
  <c r="C269" i="69" s="1"/>
  <c r="E281" i="68"/>
  <c r="H281" i="68" s="1"/>
  <c r="C281" i="69" s="1"/>
  <c r="E186" i="68"/>
  <c r="H186" i="68" s="1"/>
  <c r="C186" i="69" s="1"/>
  <c r="E278" i="68"/>
  <c r="H278" i="68" s="1"/>
  <c r="C278" i="69" s="1"/>
  <c r="E84" i="68"/>
  <c r="H84" i="68" s="1"/>
  <c r="C84" i="69" s="1"/>
  <c r="E252" i="68"/>
  <c r="H252" i="68" s="1"/>
  <c r="C252" i="69" s="1"/>
  <c r="E88" i="68"/>
  <c r="H88" i="68" s="1"/>
  <c r="C88" i="69" s="1"/>
  <c r="E131" i="68"/>
  <c r="H131" i="68" s="1"/>
  <c r="C131" i="69" s="1"/>
  <c r="E237" i="68"/>
  <c r="H237" i="68" s="1"/>
  <c r="C237" i="69" s="1"/>
  <c r="E90" i="68"/>
  <c r="H90" i="68" s="1"/>
  <c r="C90" i="69" s="1"/>
  <c r="E56" i="68"/>
  <c r="H56" i="68" s="1"/>
  <c r="C56" i="69" s="1"/>
  <c r="E95" i="68"/>
  <c r="H95" i="68" s="1"/>
  <c r="C95" i="69" s="1"/>
  <c r="E241" i="68"/>
  <c r="H241" i="68" s="1"/>
  <c r="C241" i="69" s="1"/>
  <c r="E280" i="68"/>
  <c r="H280" i="68" s="1"/>
  <c r="C280" i="69" s="1"/>
  <c r="E77" i="68"/>
  <c r="H77" i="68" s="1"/>
  <c r="C77" i="69" s="1"/>
  <c r="E54" i="68"/>
  <c r="H54" i="68" s="1"/>
  <c r="C54" i="69" s="1"/>
  <c r="E229" i="68"/>
  <c r="H229" i="68" s="1"/>
  <c r="C229" i="69" s="1"/>
  <c r="E246" i="68"/>
  <c r="H246" i="68" s="1"/>
  <c r="C246" i="69" s="1"/>
  <c r="E231" i="68"/>
  <c r="H231" i="68" s="1"/>
  <c r="C231" i="69" s="1"/>
  <c r="E55" i="68"/>
  <c r="H55" i="68" s="1"/>
  <c r="C55" i="69" s="1"/>
  <c r="E208" i="68"/>
  <c r="H208" i="68" s="1"/>
  <c r="C208" i="69" s="1"/>
  <c r="E206" i="68"/>
  <c r="H206" i="68" s="1"/>
  <c r="C206" i="69" s="1"/>
  <c r="E20" i="68"/>
  <c r="H20" i="68" s="1"/>
  <c r="C20" i="69" s="1"/>
  <c r="E19" i="68"/>
  <c r="H19" i="68" s="1"/>
  <c r="C19" i="69" s="1"/>
  <c r="E130" i="68"/>
  <c r="H130" i="68" s="1"/>
  <c r="C130" i="69" s="1"/>
  <c r="E217" i="68"/>
  <c r="H217" i="68" s="1"/>
  <c r="C217" i="69" s="1"/>
  <c r="E151" i="68"/>
  <c r="H151" i="68" s="1"/>
  <c r="C151" i="69" s="1"/>
  <c r="E99" i="68"/>
  <c r="H99" i="68" s="1"/>
  <c r="C99" i="69" s="1"/>
  <c r="E81" i="68"/>
  <c r="H81" i="68" s="1"/>
  <c r="C81" i="69" s="1"/>
  <c r="E273" i="68"/>
  <c r="H273" i="68" s="1"/>
  <c r="C273" i="69" s="1"/>
  <c r="E113" i="68"/>
  <c r="H113" i="68" s="1"/>
  <c r="C113" i="69" s="1"/>
  <c r="E205" i="68"/>
  <c r="H205" i="68" s="1"/>
  <c r="C205" i="69" s="1"/>
  <c r="E191" i="68"/>
  <c r="H191" i="68" s="1"/>
  <c r="C191" i="69" s="1"/>
  <c r="E185" i="68"/>
  <c r="H185" i="68" s="1"/>
  <c r="C185" i="69" s="1"/>
  <c r="E282" i="68"/>
  <c r="H282" i="68" s="1"/>
  <c r="C282" i="69" s="1"/>
  <c r="E86" i="68"/>
  <c r="H86" i="68" s="1"/>
  <c r="C86" i="69" s="1"/>
  <c r="E43" i="68"/>
  <c r="H43" i="68" s="1"/>
  <c r="C43" i="69" s="1"/>
  <c r="E202" i="68"/>
  <c r="H202" i="68" s="1"/>
  <c r="C202" i="69" s="1"/>
  <c r="E251" i="68"/>
  <c r="H251" i="68" s="1"/>
  <c r="C251" i="69" s="1"/>
  <c r="E245" i="68"/>
  <c r="H245" i="68" s="1"/>
  <c r="C245" i="69" s="1"/>
  <c r="E209" i="71"/>
  <c r="H209" i="71" s="1"/>
  <c r="C209" i="68" s="1"/>
  <c r="E152" i="68"/>
  <c r="H152" i="68" s="1"/>
  <c r="C152" i="69" s="1"/>
  <c r="E203" i="68"/>
  <c r="H203" i="68" s="1"/>
  <c r="C203" i="69" s="1"/>
  <c r="E195" i="68"/>
  <c r="H195" i="68" s="1"/>
  <c r="C195" i="69" s="1"/>
  <c r="E110" i="68"/>
  <c r="H110" i="68" s="1"/>
  <c r="C110" i="69" s="1"/>
  <c r="E234" i="68"/>
  <c r="H234" i="68" s="1"/>
  <c r="C234" i="69" s="1"/>
  <c r="E150" i="68"/>
  <c r="H150" i="68" s="1"/>
  <c r="C150" i="69" s="1"/>
  <c r="E262" i="68"/>
  <c r="H262" i="68" s="1"/>
  <c r="C262" i="69" s="1"/>
  <c r="E272" i="68"/>
  <c r="H272" i="68" s="1"/>
  <c r="C272" i="69" s="1"/>
  <c r="E107" i="68"/>
  <c r="H107" i="68" s="1"/>
  <c r="C107" i="69" s="1"/>
  <c r="E96" i="68"/>
  <c r="H96" i="68" s="1"/>
  <c r="C96" i="69" s="1"/>
  <c r="E214" i="68"/>
  <c r="H214" i="68" s="1"/>
  <c r="C214" i="69" s="1"/>
  <c r="E260" i="68"/>
  <c r="H260" i="68" s="1"/>
  <c r="C260" i="69" s="1"/>
  <c r="E133" i="71"/>
  <c r="H133" i="71" s="1"/>
  <c r="C133" i="68" s="1"/>
  <c r="E178" i="68"/>
  <c r="H178" i="68" s="1"/>
  <c r="C178" i="69" s="1"/>
  <c r="E31" i="68"/>
  <c r="H31" i="68" s="1"/>
  <c r="C31" i="69" s="1"/>
  <c r="E76" i="68"/>
  <c r="H76" i="68" s="1"/>
  <c r="C76" i="69" s="1"/>
  <c r="E161" i="68"/>
  <c r="H161" i="68" s="1"/>
  <c r="C161" i="69" s="1"/>
  <c r="E29" i="68"/>
  <c r="H29" i="68" s="1"/>
  <c r="C29" i="69" s="1"/>
  <c r="E97" i="68"/>
  <c r="H97" i="68" s="1"/>
  <c r="C97" i="69" s="1"/>
  <c r="E188" i="68"/>
  <c r="H188" i="68" s="1"/>
  <c r="C188" i="69" s="1"/>
  <c r="E30" i="68"/>
  <c r="H30" i="68" s="1"/>
  <c r="C30" i="69" s="1"/>
  <c r="E52" i="68"/>
  <c r="H52" i="68" s="1"/>
  <c r="C52" i="69" s="1"/>
  <c r="E216" i="68"/>
  <c r="H216" i="68" s="1"/>
  <c r="C216" i="69" s="1"/>
  <c r="E183" i="68"/>
  <c r="H183" i="68" s="1"/>
  <c r="C183" i="69" s="1"/>
  <c r="E267" i="68"/>
  <c r="H267" i="68" s="1"/>
  <c r="C267" i="69" s="1"/>
  <c r="E276" i="68"/>
  <c r="H276" i="68" s="1"/>
  <c r="C276" i="69" s="1"/>
  <c r="E138" i="68"/>
  <c r="H138" i="68" s="1"/>
  <c r="C138" i="69" s="1"/>
  <c r="E34" i="68"/>
  <c r="H34" i="68" s="1"/>
  <c r="C34" i="69" s="1"/>
  <c r="E73" i="68"/>
  <c r="H73" i="68" s="1"/>
  <c r="C73" i="69" s="1"/>
  <c r="E26" i="68"/>
  <c r="H26" i="68" s="1"/>
  <c r="C26" i="69" s="1"/>
  <c r="E218" i="68"/>
  <c r="H218" i="68" s="1"/>
  <c r="C218" i="69" s="1"/>
  <c r="E82" i="68"/>
  <c r="H82" i="68" s="1"/>
  <c r="C82" i="69" s="1"/>
  <c r="E83" i="68"/>
  <c r="H83" i="68" s="1"/>
  <c r="C83" i="69" s="1"/>
  <c r="E70" i="68"/>
  <c r="H70" i="68" s="1"/>
  <c r="C70" i="69" s="1"/>
  <c r="E57" i="68"/>
  <c r="H57" i="68" s="1"/>
  <c r="C57" i="69" s="1"/>
  <c r="E33" i="68"/>
  <c r="H33" i="68" s="1"/>
  <c r="C33" i="69" s="1"/>
  <c r="E242" i="68"/>
  <c r="H242" i="68" s="1"/>
  <c r="C242" i="69" s="1"/>
  <c r="E41" i="68"/>
  <c r="H41" i="68" s="1"/>
  <c r="C41" i="69" s="1"/>
  <c r="E51" i="68"/>
  <c r="H51" i="68" s="1"/>
  <c r="C51" i="69" s="1"/>
  <c r="E198" i="68"/>
  <c r="H198" i="68" s="1"/>
  <c r="C198" i="69" s="1"/>
  <c r="E235" i="68"/>
  <c r="H235" i="68" s="1"/>
  <c r="C235" i="69" s="1"/>
  <c r="E275" i="68"/>
  <c r="H275" i="68" s="1"/>
  <c r="C275" i="69" s="1"/>
  <c r="E114" i="68"/>
  <c r="H114" i="68" s="1"/>
  <c r="C114" i="69" s="1"/>
  <c r="E118" i="68"/>
  <c r="H118" i="68" s="1"/>
  <c r="C118" i="69" s="1"/>
  <c r="E136" i="68"/>
  <c r="H136" i="68" s="1"/>
  <c r="C136" i="69" s="1"/>
  <c r="E199" i="68"/>
  <c r="H199" i="68" s="1"/>
  <c r="C199" i="69" s="1"/>
  <c r="E213" i="68"/>
  <c r="H213" i="68" s="1"/>
  <c r="C213" i="69" s="1"/>
  <c r="E48" i="68"/>
  <c r="H48" i="68" s="1"/>
  <c r="C48" i="69" s="1"/>
  <c r="E268" i="68"/>
  <c r="H268" i="68" s="1"/>
  <c r="C268" i="69" s="1"/>
  <c r="E112" i="68"/>
  <c r="H112" i="68" s="1"/>
  <c r="C112" i="69" s="1"/>
  <c r="E190" i="68"/>
  <c r="H190" i="68" s="1"/>
  <c r="C190" i="69" s="1"/>
  <c r="E62" i="68"/>
  <c r="H62" i="68" s="1"/>
  <c r="C62" i="69" s="1"/>
  <c r="E144" i="68"/>
  <c r="H144" i="68" s="1"/>
  <c r="C144" i="69" s="1"/>
  <c r="E93" i="68"/>
  <c r="H93" i="68" s="1"/>
  <c r="C93" i="69" s="1"/>
  <c r="E79" i="68"/>
  <c r="H79" i="68" s="1"/>
  <c r="C79" i="69" s="1"/>
  <c r="E233" i="68"/>
  <c r="H233" i="68" s="1"/>
  <c r="C233" i="69" s="1"/>
  <c r="E210" i="68"/>
  <c r="H210" i="68" s="1"/>
  <c r="C210" i="69" s="1"/>
  <c r="E101" i="71"/>
  <c r="H101" i="71" s="1"/>
  <c r="C101" i="68" s="1"/>
  <c r="E46" i="68"/>
  <c r="H46" i="68" s="1"/>
  <c r="C46" i="69" s="1"/>
  <c r="E257" i="68"/>
  <c r="H257" i="68" s="1"/>
  <c r="C257" i="69" s="1"/>
  <c r="E21" i="68"/>
  <c r="H21" i="68" s="1"/>
  <c r="C21" i="69" s="1"/>
  <c r="E274" i="68"/>
  <c r="H274" i="68" s="1"/>
  <c r="C274" i="69" s="1"/>
  <c r="E45" i="68"/>
  <c r="H45" i="68" s="1"/>
  <c r="C45" i="69" s="1"/>
  <c r="E102" i="68"/>
  <c r="H102" i="68" s="1"/>
  <c r="C102" i="69" s="1"/>
  <c r="E94" i="68"/>
  <c r="H94" i="68" s="1"/>
  <c r="C94" i="69" s="1"/>
  <c r="E244" i="68"/>
  <c r="H244" i="68" s="1"/>
  <c r="C244" i="69" s="1"/>
  <c r="E117" i="68"/>
  <c r="H117" i="68" s="1"/>
  <c r="C117" i="69" s="1"/>
  <c r="E109" i="68"/>
  <c r="H109" i="68" s="1"/>
  <c r="C109" i="69" s="1"/>
  <c r="E243" i="68"/>
  <c r="H243" i="68" s="1"/>
  <c r="C243" i="69" s="1"/>
  <c r="E67" i="68"/>
  <c r="H67" i="68" s="1"/>
  <c r="C67" i="69" s="1"/>
  <c r="E224" i="68"/>
  <c r="H224" i="68" s="1"/>
  <c r="C224" i="69" s="1"/>
  <c r="E53" i="68"/>
  <c r="H53" i="68" s="1"/>
  <c r="C53" i="69" s="1"/>
  <c r="E196" i="68"/>
  <c r="H196" i="68" s="1"/>
  <c r="C196" i="69" s="1"/>
  <c r="E222" i="68"/>
  <c r="H222" i="68" s="1"/>
  <c r="C222" i="69" s="1"/>
  <c r="E78" i="68"/>
  <c r="H78" i="68" s="1"/>
  <c r="C78" i="69" s="1"/>
  <c r="E36" i="68"/>
  <c r="H36" i="68" s="1"/>
  <c r="C36" i="69" s="1"/>
  <c r="E212" i="68"/>
  <c r="H212" i="68" s="1"/>
  <c r="C212" i="69" s="1"/>
  <c r="E256" i="71"/>
  <c r="H256" i="71" s="1"/>
  <c r="C256" i="68" s="1"/>
  <c r="H7" i="33"/>
  <c r="H8" i="33"/>
  <c r="H13" i="33"/>
  <c r="H14" i="33"/>
  <c r="H6" i="33"/>
  <c r="H15" i="33"/>
  <c r="H16" i="33"/>
  <c r="H18" i="33"/>
  <c r="H17" i="33"/>
  <c r="H5" i="33"/>
  <c r="K286" i="33"/>
  <c r="L287" i="33" s="1"/>
  <c r="L293" i="33" s="1"/>
  <c r="C8" i="8" l="1"/>
  <c r="H8" i="8" s="1"/>
  <c r="C8" i="66"/>
  <c r="C7" i="66"/>
  <c r="C7" i="8"/>
  <c r="H7" i="8" s="1"/>
  <c r="C19" i="8"/>
  <c r="H19" i="8" s="1"/>
  <c r="C18" i="66"/>
  <c r="C16" i="8"/>
  <c r="H16" i="8" s="1"/>
  <c r="C16" i="66"/>
  <c r="E16" i="66" s="1"/>
  <c r="H16" i="66" s="1"/>
  <c r="C16" i="67" s="1"/>
  <c r="C15" i="66"/>
  <c r="C15" i="8"/>
  <c r="H15" i="8" s="1"/>
  <c r="C14" i="66"/>
  <c r="C14" i="8"/>
  <c r="H14" i="8" s="1"/>
  <c r="C253" i="68"/>
  <c r="E253" i="68" s="1"/>
  <c r="H253" i="68" s="1"/>
  <c r="C184" i="68"/>
  <c r="E184" i="68" s="1"/>
  <c r="H184" i="68" s="1"/>
  <c r="C184" i="69" s="1"/>
  <c r="C17" i="8"/>
  <c r="H17" i="8" s="1"/>
  <c r="C18" i="8"/>
  <c r="H18" i="8" s="1"/>
  <c r="C17" i="66"/>
  <c r="C13" i="8"/>
  <c r="H13" i="8" s="1"/>
  <c r="C13" i="66"/>
  <c r="C6" i="66"/>
  <c r="C6" i="8"/>
  <c r="H6" i="8" s="1"/>
  <c r="C5" i="66"/>
  <c r="E5" i="66" s="1"/>
  <c r="H5" i="66" s="1"/>
  <c r="C5" i="67" s="1"/>
  <c r="C5" i="8"/>
  <c r="H5" i="8" s="1"/>
  <c r="E274" i="69"/>
  <c r="H274" i="69" s="1"/>
  <c r="C274" i="72" s="1"/>
  <c r="E268" i="69"/>
  <c r="H268" i="69" s="1"/>
  <c r="C268" i="72" s="1"/>
  <c r="E114" i="69"/>
  <c r="H114" i="69" s="1"/>
  <c r="C114" i="72" s="1"/>
  <c r="E26" i="69"/>
  <c r="H26" i="69" s="1"/>
  <c r="C26" i="72" s="1"/>
  <c r="E161" i="69"/>
  <c r="H161" i="69" s="1"/>
  <c r="C161" i="72" s="1"/>
  <c r="E214" i="69"/>
  <c r="H214" i="69" s="1"/>
  <c r="C214" i="72" s="1"/>
  <c r="E251" i="69"/>
  <c r="H251" i="69" s="1"/>
  <c r="C251" i="72" s="1"/>
  <c r="E217" i="69"/>
  <c r="H217" i="69" s="1"/>
  <c r="C217" i="72" s="1"/>
  <c r="E55" i="69"/>
  <c r="H55" i="69" s="1"/>
  <c r="C55" i="72" s="1"/>
  <c r="E88" i="69"/>
  <c r="H88" i="69" s="1"/>
  <c r="C88" i="72" s="1"/>
  <c r="E225" i="69"/>
  <c r="H225" i="69" s="1"/>
  <c r="C225" i="72" s="1"/>
  <c r="E204" i="69"/>
  <c r="H204" i="69" s="1"/>
  <c r="C204" i="72" s="1"/>
  <c r="E69" i="69"/>
  <c r="H69" i="69" s="1"/>
  <c r="C69" i="72" s="1"/>
  <c r="E277" i="69"/>
  <c r="H277" i="69" s="1"/>
  <c r="C277" i="72" s="1"/>
  <c r="E230" i="69"/>
  <c r="H230" i="69" s="1"/>
  <c r="C230" i="72" s="1"/>
  <c r="E25" i="69"/>
  <c r="H25" i="69" s="1"/>
  <c r="C25" i="72" s="1"/>
  <c r="E279" i="69"/>
  <c r="H279" i="69" s="1"/>
  <c r="C279" i="72" s="1"/>
  <c r="E23" i="69"/>
  <c r="H23" i="69" s="1"/>
  <c r="C23" i="72" s="1"/>
  <c r="E275" i="69"/>
  <c r="H275" i="69" s="1"/>
  <c r="C275" i="72" s="1"/>
  <c r="E73" i="69"/>
  <c r="H73" i="69" s="1"/>
  <c r="C73" i="72" s="1"/>
  <c r="E216" i="69"/>
  <c r="H216" i="69" s="1"/>
  <c r="C216" i="72" s="1"/>
  <c r="E96" i="69"/>
  <c r="H96" i="69" s="1"/>
  <c r="C96" i="72" s="1"/>
  <c r="E202" i="69"/>
  <c r="H202" i="69" s="1"/>
  <c r="C202" i="72" s="1"/>
  <c r="E205" i="69"/>
  <c r="H205" i="69" s="1"/>
  <c r="C205" i="72" s="1"/>
  <c r="E231" i="69"/>
  <c r="H231" i="69" s="1"/>
  <c r="C231" i="72" s="1"/>
  <c r="E252" i="69"/>
  <c r="H252" i="69" s="1"/>
  <c r="C252" i="72" s="1"/>
  <c r="E236" i="69"/>
  <c r="H236" i="69" s="1"/>
  <c r="C236" i="72" s="1"/>
  <c r="E89" i="69"/>
  <c r="H89" i="69" s="1"/>
  <c r="C89" i="72" s="1"/>
  <c r="E24" i="69"/>
  <c r="H24" i="69" s="1"/>
  <c r="C24" i="72" s="1"/>
  <c r="E61" i="69"/>
  <c r="H61" i="69" s="1"/>
  <c r="C61" i="72" s="1"/>
  <c r="E28" i="69"/>
  <c r="H28" i="69" s="1"/>
  <c r="C28" i="72" s="1"/>
  <c r="E201" i="69"/>
  <c r="H201" i="69" s="1"/>
  <c r="C201" i="72" s="1"/>
  <c r="E50" i="69"/>
  <c r="H50" i="69" s="1"/>
  <c r="C50" i="72" s="1"/>
  <c r="E59" i="69"/>
  <c r="H59" i="69" s="1"/>
  <c r="C59" i="72" s="1"/>
  <c r="E79" i="69"/>
  <c r="H79" i="69" s="1"/>
  <c r="C79" i="72" s="1"/>
  <c r="E117" i="69"/>
  <c r="H117" i="69" s="1"/>
  <c r="C117" i="72" s="1"/>
  <c r="E93" i="69"/>
  <c r="H93" i="69" s="1"/>
  <c r="C93" i="72" s="1"/>
  <c r="E235" i="69"/>
  <c r="H235" i="69" s="1"/>
  <c r="C235" i="72" s="1"/>
  <c r="E57" i="69"/>
  <c r="H57" i="69" s="1"/>
  <c r="C57" i="72" s="1"/>
  <c r="E52" i="69"/>
  <c r="H52" i="69" s="1"/>
  <c r="C52" i="72" s="1"/>
  <c r="E107" i="69"/>
  <c r="H107" i="69" s="1"/>
  <c r="C107" i="72" s="1"/>
  <c r="E195" i="69"/>
  <c r="H195" i="69" s="1"/>
  <c r="C195" i="72" s="1"/>
  <c r="E113" i="69"/>
  <c r="H113" i="69" s="1"/>
  <c r="C113" i="72" s="1"/>
  <c r="E246" i="69"/>
  <c r="H246" i="69" s="1"/>
  <c r="C246" i="72" s="1"/>
  <c r="E95" i="69"/>
  <c r="H95" i="69" s="1"/>
  <c r="C95" i="72" s="1"/>
  <c r="E271" i="69"/>
  <c r="H271" i="69" s="1"/>
  <c r="C271" i="72" s="1"/>
  <c r="E132" i="69"/>
  <c r="H132" i="69" s="1"/>
  <c r="C132" i="72" s="1"/>
  <c r="E141" i="69"/>
  <c r="H141" i="69" s="1"/>
  <c r="C141" i="72" s="1"/>
  <c r="E223" i="69"/>
  <c r="H223" i="69" s="1"/>
  <c r="C223" i="72" s="1"/>
  <c r="E111" i="69"/>
  <c r="H111" i="69" s="1"/>
  <c r="C111" i="72" s="1"/>
  <c r="E115" i="69"/>
  <c r="H115" i="69" s="1"/>
  <c r="C115" i="72" s="1"/>
  <c r="E238" i="69"/>
  <c r="H238" i="69" s="1"/>
  <c r="C238" i="72" s="1"/>
  <c r="E68" i="69"/>
  <c r="H68" i="69" s="1"/>
  <c r="C68" i="72" s="1"/>
  <c r="E21" i="69"/>
  <c r="H21" i="69" s="1"/>
  <c r="C21" i="72" s="1"/>
  <c r="E212" i="69"/>
  <c r="H212" i="69" s="1"/>
  <c r="C212" i="72" s="1"/>
  <c r="E244" i="69"/>
  <c r="H244" i="69" s="1"/>
  <c r="C244" i="72" s="1"/>
  <c r="E144" i="69"/>
  <c r="H144" i="69" s="1"/>
  <c r="C144" i="72" s="1"/>
  <c r="E213" i="69"/>
  <c r="H213" i="69" s="1"/>
  <c r="C213" i="72" s="1"/>
  <c r="E70" i="69"/>
  <c r="H70" i="69" s="1"/>
  <c r="C70" i="72" s="1"/>
  <c r="E30" i="69"/>
  <c r="H30" i="69" s="1"/>
  <c r="C30" i="72" s="1"/>
  <c r="E31" i="69"/>
  <c r="H31" i="69" s="1"/>
  <c r="C31" i="72" s="1"/>
  <c r="E203" i="69"/>
  <c r="H203" i="69" s="1"/>
  <c r="C203" i="72" s="1"/>
  <c r="E273" i="69"/>
  <c r="H273" i="69" s="1"/>
  <c r="C273" i="72" s="1"/>
  <c r="E19" i="69"/>
  <c r="H19" i="69" s="1"/>
  <c r="C19" i="72" s="1"/>
  <c r="E56" i="69"/>
  <c r="H56" i="69" s="1"/>
  <c r="C56" i="72" s="1"/>
  <c r="E72" i="69"/>
  <c r="H72" i="69" s="1"/>
  <c r="C72" i="72" s="1"/>
  <c r="E192" i="69"/>
  <c r="H192" i="69" s="1"/>
  <c r="C192" i="72" s="1"/>
  <c r="E249" i="68"/>
  <c r="H249" i="68" s="1"/>
  <c r="C249" i="69" s="1"/>
  <c r="E211" i="69"/>
  <c r="H211" i="69" s="1"/>
  <c r="C211" i="72" s="1"/>
  <c r="E142" i="69"/>
  <c r="H142" i="69" s="1"/>
  <c r="C142" i="72" s="1"/>
  <c r="E264" i="69"/>
  <c r="H264" i="69" s="1"/>
  <c r="C264" i="72" s="1"/>
  <c r="E197" i="69"/>
  <c r="H197" i="69" s="1"/>
  <c r="C197" i="72" s="1"/>
  <c r="E27" i="69"/>
  <c r="H27" i="69" s="1"/>
  <c r="C27" i="72" s="1"/>
  <c r="E94" i="69"/>
  <c r="H94" i="69" s="1"/>
  <c r="C94" i="72" s="1"/>
  <c r="E46" i="69"/>
  <c r="H46" i="69" s="1"/>
  <c r="C46" i="72" s="1"/>
  <c r="E199" i="69"/>
  <c r="H199" i="69" s="1"/>
  <c r="C199" i="72" s="1"/>
  <c r="E83" i="69"/>
  <c r="H83" i="69" s="1"/>
  <c r="C83" i="72" s="1"/>
  <c r="E138" i="69"/>
  <c r="H138" i="69" s="1"/>
  <c r="C138" i="72" s="1"/>
  <c r="E178" i="69"/>
  <c r="H178" i="69" s="1"/>
  <c r="C178" i="72" s="1"/>
  <c r="E152" i="69"/>
  <c r="H152" i="69" s="1"/>
  <c r="C152" i="72" s="1"/>
  <c r="E86" i="69"/>
  <c r="H86" i="69" s="1"/>
  <c r="C86" i="72" s="1"/>
  <c r="E20" i="69"/>
  <c r="H20" i="69" s="1"/>
  <c r="C20" i="72" s="1"/>
  <c r="E90" i="69"/>
  <c r="H90" i="69" s="1"/>
  <c r="C90" i="72" s="1"/>
  <c r="E278" i="69"/>
  <c r="H278" i="69" s="1"/>
  <c r="C278" i="72" s="1"/>
  <c r="E207" i="69"/>
  <c r="H207" i="69" s="1"/>
  <c r="C207" i="72" s="1"/>
  <c r="E140" i="69"/>
  <c r="H140" i="69" s="1"/>
  <c r="C140" i="72" s="1"/>
  <c r="E35" i="69"/>
  <c r="H35" i="69" s="1"/>
  <c r="C35" i="72" s="1"/>
  <c r="E284" i="69"/>
  <c r="H284" i="69" s="1"/>
  <c r="C284" i="72" s="1"/>
  <c r="E22" i="69"/>
  <c r="H22" i="69" s="1"/>
  <c r="C22" i="72" s="1"/>
  <c r="E215" i="69"/>
  <c r="H215" i="69" s="1"/>
  <c r="C215" i="72" s="1"/>
  <c r="E32" i="69"/>
  <c r="H32" i="69" s="1"/>
  <c r="C32" i="72" s="1"/>
  <c r="E196" i="69"/>
  <c r="H196" i="69" s="1"/>
  <c r="C196" i="72" s="1"/>
  <c r="E224" i="69"/>
  <c r="H224" i="69" s="1"/>
  <c r="C224" i="72" s="1"/>
  <c r="E101" i="68"/>
  <c r="H101" i="68" s="1"/>
  <c r="C101" i="69" s="1"/>
  <c r="E136" i="69"/>
  <c r="H136" i="69" s="1"/>
  <c r="C136" i="72" s="1"/>
  <c r="E51" i="69"/>
  <c r="H51" i="69" s="1"/>
  <c r="C51" i="72" s="1"/>
  <c r="E276" i="69"/>
  <c r="H276" i="69" s="1"/>
  <c r="C276" i="72" s="1"/>
  <c r="E133" i="68"/>
  <c r="H133" i="68" s="1"/>
  <c r="C133" i="69" s="1"/>
  <c r="E262" i="69"/>
  <c r="H262" i="69" s="1"/>
  <c r="C262" i="72" s="1"/>
  <c r="E282" i="69"/>
  <c r="H282" i="69" s="1"/>
  <c r="C282" i="72" s="1"/>
  <c r="E206" i="69"/>
  <c r="H206" i="69" s="1"/>
  <c r="C206" i="72" s="1"/>
  <c r="E54" i="69"/>
  <c r="H54" i="69" s="1"/>
  <c r="C54" i="72" s="1"/>
  <c r="E186" i="69"/>
  <c r="H186" i="69" s="1"/>
  <c r="C186" i="72" s="1"/>
  <c r="E226" i="69"/>
  <c r="H226" i="69" s="1"/>
  <c r="C226" i="72" s="1"/>
  <c r="E265" i="69"/>
  <c r="H265" i="69" s="1"/>
  <c r="C265" i="72" s="1"/>
  <c r="E187" i="69"/>
  <c r="H187" i="69" s="1"/>
  <c r="C187" i="72" s="1"/>
  <c r="E220" i="69"/>
  <c r="H220" i="69" s="1"/>
  <c r="C220" i="72" s="1"/>
  <c r="E80" i="69"/>
  <c r="H80" i="69" s="1"/>
  <c r="C80" i="72" s="1"/>
  <c r="E74" i="69"/>
  <c r="H74" i="69" s="1"/>
  <c r="C74" i="72" s="1"/>
  <c r="E60" i="69"/>
  <c r="H60" i="69" s="1"/>
  <c r="C60" i="72" s="1"/>
  <c r="E100" i="69"/>
  <c r="H100" i="69" s="1"/>
  <c r="C100" i="72" s="1"/>
  <c r="E78" i="69"/>
  <c r="H78" i="69" s="1"/>
  <c r="C78" i="72" s="1"/>
  <c r="E210" i="69"/>
  <c r="H210" i="69" s="1"/>
  <c r="C210" i="72" s="1"/>
  <c r="E190" i="69"/>
  <c r="H190" i="69" s="1"/>
  <c r="C190" i="72" s="1"/>
  <c r="E41" i="69"/>
  <c r="H41" i="69" s="1"/>
  <c r="C41" i="72" s="1"/>
  <c r="E267" i="69"/>
  <c r="H267" i="69" s="1"/>
  <c r="C267" i="72" s="1"/>
  <c r="E97" i="69"/>
  <c r="H97" i="69" s="1"/>
  <c r="C97" i="72" s="1"/>
  <c r="E150" i="69"/>
  <c r="H150" i="69" s="1"/>
  <c r="C150" i="72" s="1"/>
  <c r="E185" i="69"/>
  <c r="H185" i="69" s="1"/>
  <c r="C185" i="72" s="1"/>
  <c r="E99" i="69"/>
  <c r="H99" i="69" s="1"/>
  <c r="C99" i="72" s="1"/>
  <c r="E77" i="69"/>
  <c r="H77" i="69" s="1"/>
  <c r="C77" i="72" s="1"/>
  <c r="E281" i="69"/>
  <c r="H281" i="69" s="1"/>
  <c r="C281" i="72" s="1"/>
  <c r="E258" i="69"/>
  <c r="H258" i="69" s="1"/>
  <c r="C258" i="72" s="1"/>
  <c r="E200" i="69"/>
  <c r="H200" i="69" s="1"/>
  <c r="C200" i="72" s="1"/>
  <c r="E98" i="69"/>
  <c r="H98" i="69" s="1"/>
  <c r="C98" i="72" s="1"/>
  <c r="E135" i="69"/>
  <c r="H135" i="69" s="1"/>
  <c r="C135" i="72" s="1"/>
  <c r="E58" i="69"/>
  <c r="H58" i="69" s="1"/>
  <c r="C58" i="72" s="1"/>
  <c r="E137" i="68"/>
  <c r="H137" i="68" s="1"/>
  <c r="C137" i="69" s="1"/>
  <c r="E143" i="69"/>
  <c r="H143" i="69" s="1"/>
  <c r="C143" i="72" s="1"/>
  <c r="E232" i="69"/>
  <c r="H232" i="69" s="1"/>
  <c r="C232" i="72" s="1"/>
  <c r="E243" i="69"/>
  <c r="H243" i="69" s="1"/>
  <c r="C243" i="72" s="1"/>
  <c r="E45" i="69"/>
  <c r="H45" i="69" s="1"/>
  <c r="C45" i="72" s="1"/>
  <c r="E112" i="69"/>
  <c r="H112" i="69" s="1"/>
  <c r="C112" i="72" s="1"/>
  <c r="E242" i="69"/>
  <c r="H242" i="69" s="1"/>
  <c r="C242" i="72" s="1"/>
  <c r="E218" i="69"/>
  <c r="H218" i="69" s="1"/>
  <c r="C218" i="72" s="1"/>
  <c r="E29" i="69"/>
  <c r="H29" i="69" s="1"/>
  <c r="C29" i="72" s="1"/>
  <c r="E234" i="69"/>
  <c r="H234" i="69" s="1"/>
  <c r="C234" i="72" s="1"/>
  <c r="E245" i="69"/>
  <c r="H245" i="69" s="1"/>
  <c r="C245" i="72" s="1"/>
  <c r="E151" i="69"/>
  <c r="H151" i="69" s="1"/>
  <c r="C151" i="72" s="1"/>
  <c r="E280" i="69"/>
  <c r="H280" i="69" s="1"/>
  <c r="C280" i="72" s="1"/>
  <c r="E131" i="69"/>
  <c r="H131" i="69" s="1"/>
  <c r="C131" i="72" s="1"/>
  <c r="E221" i="69"/>
  <c r="H221" i="69" s="1"/>
  <c r="C221" i="72" s="1"/>
  <c r="E283" i="69"/>
  <c r="H283" i="69" s="1"/>
  <c r="C283" i="72" s="1"/>
  <c r="E228" i="69"/>
  <c r="H228" i="69" s="1"/>
  <c r="C228" i="72" s="1"/>
  <c r="E49" i="69"/>
  <c r="H49" i="69" s="1"/>
  <c r="C49" i="72" s="1"/>
  <c r="E39" i="69"/>
  <c r="H39" i="69" s="1"/>
  <c r="C39" i="72" s="1"/>
  <c r="E134" i="69"/>
  <c r="H134" i="69" s="1"/>
  <c r="C134" i="72" s="1"/>
  <c r="E177" i="69"/>
  <c r="H177" i="69" s="1"/>
  <c r="C177" i="72" s="1"/>
  <c r="E147" i="69"/>
  <c r="H147" i="69" s="1"/>
  <c r="C147" i="72" s="1"/>
  <c r="E233" i="69"/>
  <c r="H233" i="69" s="1"/>
  <c r="C233" i="72" s="1"/>
  <c r="E14" i="66"/>
  <c r="H14" i="66" s="1"/>
  <c r="C14" i="67" s="1"/>
  <c r="E257" i="69"/>
  <c r="H257" i="69" s="1"/>
  <c r="C257" i="72" s="1"/>
  <c r="E48" i="69"/>
  <c r="H48" i="69" s="1"/>
  <c r="C48" i="72" s="1"/>
  <c r="E118" i="69"/>
  <c r="H118" i="69" s="1"/>
  <c r="C118" i="72" s="1"/>
  <c r="E33" i="69"/>
  <c r="H33" i="69" s="1"/>
  <c r="C33" i="72" s="1"/>
  <c r="E260" i="69"/>
  <c r="H260" i="69" s="1"/>
  <c r="C260" i="72" s="1"/>
  <c r="E272" i="69"/>
  <c r="H272" i="69" s="1"/>
  <c r="C272" i="72" s="1"/>
  <c r="E110" i="69"/>
  <c r="H110" i="69" s="1"/>
  <c r="C110" i="72" s="1"/>
  <c r="E209" i="68"/>
  <c r="H209" i="68" s="1"/>
  <c r="C209" i="69" s="1"/>
  <c r="E43" i="69"/>
  <c r="H43" i="69" s="1"/>
  <c r="C43" i="72" s="1"/>
  <c r="E191" i="69"/>
  <c r="H191" i="69" s="1"/>
  <c r="C191" i="72" s="1"/>
  <c r="E81" i="69"/>
  <c r="H81" i="69" s="1"/>
  <c r="C81" i="72" s="1"/>
  <c r="E130" i="69"/>
  <c r="H130" i="69" s="1"/>
  <c r="C130" i="72" s="1"/>
  <c r="E208" i="69"/>
  <c r="H208" i="69" s="1"/>
  <c r="C208" i="72" s="1"/>
  <c r="E229" i="69"/>
  <c r="H229" i="69" s="1"/>
  <c r="C229" i="72" s="1"/>
  <c r="E241" i="69"/>
  <c r="H241" i="69" s="1"/>
  <c r="C241" i="72" s="1"/>
  <c r="E237" i="69"/>
  <c r="H237" i="69" s="1"/>
  <c r="C237" i="72" s="1"/>
  <c r="E84" i="69"/>
  <c r="H84" i="69" s="1"/>
  <c r="C84" i="72" s="1"/>
  <c r="E269" i="69"/>
  <c r="H269" i="69" s="1"/>
  <c r="C269" i="72" s="1"/>
  <c r="E139" i="69"/>
  <c r="H139" i="69" s="1"/>
  <c r="C139" i="72" s="1"/>
  <c r="E44" i="69"/>
  <c r="H44" i="69" s="1"/>
  <c r="C44" i="72" s="1"/>
  <c r="E116" i="69"/>
  <c r="H116" i="69" s="1"/>
  <c r="C116" i="72" s="1"/>
  <c r="E40" i="69"/>
  <c r="H40" i="69" s="1"/>
  <c r="C40" i="72" s="1"/>
  <c r="E261" i="69"/>
  <c r="H261" i="69" s="1"/>
  <c r="C261" i="72" s="1"/>
  <c r="E38" i="69"/>
  <c r="H38" i="69" s="1"/>
  <c r="C38" i="72" s="1"/>
  <c r="E42" i="69"/>
  <c r="H42" i="69" s="1"/>
  <c r="C42" i="72" s="1"/>
  <c r="E85" i="69"/>
  <c r="H85" i="69" s="1"/>
  <c r="C85" i="72" s="1"/>
  <c r="E263" i="69"/>
  <c r="H263" i="69" s="1"/>
  <c r="C263" i="72" s="1"/>
  <c r="E63" i="69"/>
  <c r="H63" i="69" s="1"/>
  <c r="C63" i="72" s="1"/>
  <c r="E47" i="69"/>
  <c r="H47" i="69" s="1"/>
  <c r="C47" i="72" s="1"/>
  <c r="E146" i="69"/>
  <c r="H146" i="69" s="1"/>
  <c r="C146" i="72" s="1"/>
  <c r="E123" i="69"/>
  <c r="H123" i="69" s="1"/>
  <c r="C123" i="72" s="1"/>
  <c r="E259" i="69"/>
  <c r="H259" i="69" s="1"/>
  <c r="C259" i="72" s="1"/>
  <c r="E71" i="69"/>
  <c r="H71" i="69" s="1"/>
  <c r="C71" i="72" s="1"/>
  <c r="E266" i="69"/>
  <c r="H266" i="69" s="1"/>
  <c r="C266" i="72" s="1"/>
  <c r="E75" i="69"/>
  <c r="H75" i="69" s="1"/>
  <c r="C75" i="72" s="1"/>
  <c r="E108" i="69"/>
  <c r="H108" i="69" s="1"/>
  <c r="C108" i="72" s="1"/>
  <c r="E270" i="69"/>
  <c r="H270" i="69" s="1"/>
  <c r="C270" i="72" s="1"/>
  <c r="E149" i="69"/>
  <c r="H149" i="69" s="1"/>
  <c r="C149" i="72" s="1"/>
  <c r="E109" i="69"/>
  <c r="H109" i="69" s="1"/>
  <c r="C109" i="72" s="1"/>
  <c r="E76" i="69"/>
  <c r="H76" i="69" s="1"/>
  <c r="C76" i="72" s="1"/>
  <c r="E8" i="66"/>
  <c r="H8" i="66" s="1"/>
  <c r="C8" i="67" s="1"/>
  <c r="E36" i="69"/>
  <c r="H36" i="69" s="1"/>
  <c r="C36" i="72" s="1"/>
  <c r="E188" i="69"/>
  <c r="H188" i="69" s="1"/>
  <c r="C188" i="72" s="1"/>
  <c r="E17" i="66"/>
  <c r="H17" i="66" s="1"/>
  <c r="C17" i="67" s="1"/>
  <c r="E7" i="66"/>
  <c r="H7" i="66" s="1"/>
  <c r="C7" i="67" s="1"/>
  <c r="E13" i="66"/>
  <c r="H13" i="66" s="1"/>
  <c r="C13" i="67" s="1"/>
  <c r="E183" i="69"/>
  <c r="H183" i="69" s="1"/>
  <c r="C183" i="72" s="1"/>
  <c r="E18" i="66"/>
  <c r="H18" i="66" s="1"/>
  <c r="C18" i="67" s="1"/>
  <c r="E62" i="69"/>
  <c r="H62" i="69" s="1"/>
  <c r="C62" i="72" s="1"/>
  <c r="E198" i="69"/>
  <c r="H198" i="69" s="1"/>
  <c r="C198" i="72" s="1"/>
  <c r="E256" i="68"/>
  <c r="H256" i="68" s="1"/>
  <c r="C256" i="69" s="1"/>
  <c r="E222" i="69"/>
  <c r="H222" i="69" s="1"/>
  <c r="C222" i="72" s="1"/>
  <c r="E67" i="69"/>
  <c r="H67" i="69" s="1"/>
  <c r="C67" i="72" s="1"/>
  <c r="E102" i="69"/>
  <c r="H102" i="69" s="1"/>
  <c r="C102" i="72" s="1"/>
  <c r="E82" i="69"/>
  <c r="H82" i="69" s="1"/>
  <c r="C82" i="72" s="1"/>
  <c r="E15" i="66"/>
  <c r="H15" i="66" s="1"/>
  <c r="C15" i="67" s="1"/>
  <c r="E53" i="69"/>
  <c r="H53" i="69" s="1"/>
  <c r="C53" i="72" s="1"/>
  <c r="E34" i="69"/>
  <c r="H34" i="69" s="1"/>
  <c r="C34" i="72" s="1"/>
  <c r="E6" i="66"/>
  <c r="H6" i="66" s="1"/>
  <c r="C6" i="67" s="1"/>
  <c r="L296" i="33"/>
  <c r="L295" i="33"/>
  <c r="E16" i="8" l="1"/>
  <c r="C253" i="69"/>
  <c r="E253" i="69" s="1"/>
  <c r="H253" i="69" s="1"/>
  <c r="E19" i="8"/>
  <c r="E14" i="8"/>
  <c r="E7" i="8"/>
  <c r="E15" i="8"/>
  <c r="E8" i="8"/>
  <c r="E7" i="67"/>
  <c r="H7" i="67" s="1"/>
  <c r="E14" i="67"/>
  <c r="H14" i="67" s="1"/>
  <c r="E15" i="67"/>
  <c r="H15" i="67" s="1"/>
  <c r="E16" i="67"/>
  <c r="H16" i="67" s="1"/>
  <c r="E8" i="67"/>
  <c r="H8" i="67" s="1"/>
  <c r="E18" i="67"/>
  <c r="H18" i="67" s="1"/>
  <c r="E17" i="67"/>
  <c r="H17" i="67" s="1"/>
  <c r="E18" i="8"/>
  <c r="E17" i="8"/>
  <c r="E13" i="67"/>
  <c r="H13" i="67" s="1"/>
  <c r="E13" i="8"/>
  <c r="E6" i="8"/>
  <c r="E6" i="67"/>
  <c r="H6" i="67" s="1"/>
  <c r="E5" i="67"/>
  <c r="H5" i="67" s="1"/>
  <c r="C5" i="70" s="1"/>
  <c r="E5" i="8"/>
  <c r="E75" i="72"/>
  <c r="H75" i="72" s="1"/>
  <c r="C75" i="73" s="1"/>
  <c r="E40" i="72"/>
  <c r="H40" i="72" s="1"/>
  <c r="C40" i="73" s="1"/>
  <c r="E237" i="72"/>
  <c r="H237" i="72" s="1"/>
  <c r="C237" i="73" s="1"/>
  <c r="E118" i="72"/>
  <c r="H118" i="72" s="1"/>
  <c r="C118" i="73" s="1"/>
  <c r="E131" i="72"/>
  <c r="H131" i="72" s="1"/>
  <c r="C131" i="73" s="1"/>
  <c r="E218" i="72"/>
  <c r="H218" i="72" s="1"/>
  <c r="C218" i="73" s="1"/>
  <c r="E281" i="72"/>
  <c r="H281" i="72" s="1"/>
  <c r="C281" i="73" s="1"/>
  <c r="E74" i="72"/>
  <c r="H74" i="72" s="1"/>
  <c r="C74" i="73" s="1"/>
  <c r="E186" i="72"/>
  <c r="H186" i="72" s="1"/>
  <c r="C186" i="73" s="1"/>
  <c r="E215" i="72"/>
  <c r="H215" i="72" s="1"/>
  <c r="C215" i="73" s="1"/>
  <c r="E83" i="72"/>
  <c r="H83" i="72" s="1"/>
  <c r="C83" i="73" s="1"/>
  <c r="E264" i="72"/>
  <c r="H264" i="72" s="1"/>
  <c r="C264" i="73" s="1"/>
  <c r="E213" i="72"/>
  <c r="H213" i="72" s="1"/>
  <c r="C213" i="73" s="1"/>
  <c r="E95" i="72"/>
  <c r="H95" i="72" s="1"/>
  <c r="C95" i="73" s="1"/>
  <c r="E57" i="72"/>
  <c r="H57" i="72" s="1"/>
  <c r="C57" i="73" s="1"/>
  <c r="E252" i="72"/>
  <c r="H252" i="72" s="1"/>
  <c r="C252" i="73" s="1"/>
  <c r="E69" i="72"/>
  <c r="H69" i="72" s="1"/>
  <c r="C69" i="73" s="1"/>
  <c r="E251" i="72"/>
  <c r="H251" i="72" s="1"/>
  <c r="C251" i="73" s="1"/>
  <c r="E266" i="72"/>
  <c r="H266" i="72" s="1"/>
  <c r="C266" i="73" s="1"/>
  <c r="E63" i="72"/>
  <c r="H63" i="72" s="1"/>
  <c r="C63" i="73" s="1"/>
  <c r="E241" i="72"/>
  <c r="H241" i="72" s="1"/>
  <c r="C241" i="73" s="1"/>
  <c r="E48" i="72"/>
  <c r="H48" i="72" s="1"/>
  <c r="C48" i="73" s="1"/>
  <c r="E134" i="72"/>
  <c r="H134" i="72" s="1"/>
  <c r="C134" i="73" s="1"/>
  <c r="E242" i="72"/>
  <c r="H242" i="72" s="1"/>
  <c r="C242" i="73" s="1"/>
  <c r="E77" i="72"/>
  <c r="H77" i="72" s="1"/>
  <c r="C77" i="73" s="1"/>
  <c r="E41" i="72"/>
  <c r="H41" i="72" s="1"/>
  <c r="C41" i="73" s="1"/>
  <c r="E54" i="72"/>
  <c r="H54" i="72" s="1"/>
  <c r="C54" i="73" s="1"/>
  <c r="E22" i="72"/>
  <c r="H22" i="72" s="1"/>
  <c r="C22" i="73" s="1"/>
  <c r="E90" i="72"/>
  <c r="H90" i="72" s="1"/>
  <c r="C90" i="73" s="1"/>
  <c r="E142" i="72"/>
  <c r="H142" i="72" s="1"/>
  <c r="C142" i="73" s="1"/>
  <c r="E144" i="72"/>
  <c r="H144" i="72" s="1"/>
  <c r="C144" i="73" s="1"/>
  <c r="E115" i="72"/>
  <c r="H115" i="72" s="1"/>
  <c r="C115" i="73" s="1"/>
  <c r="E235" i="72"/>
  <c r="H235" i="72" s="1"/>
  <c r="C235" i="73" s="1"/>
  <c r="E231" i="72"/>
  <c r="H231" i="72" s="1"/>
  <c r="C231" i="73" s="1"/>
  <c r="E275" i="72"/>
  <c r="H275" i="72" s="1"/>
  <c r="C275" i="73" s="1"/>
  <c r="E214" i="72"/>
  <c r="H214" i="72" s="1"/>
  <c r="C214" i="73" s="1"/>
  <c r="E76" i="72"/>
  <c r="H76" i="72" s="1"/>
  <c r="C76" i="73" s="1"/>
  <c r="E263" i="72"/>
  <c r="H263" i="72" s="1"/>
  <c r="C263" i="73" s="1"/>
  <c r="E229" i="72"/>
  <c r="H229" i="72" s="1"/>
  <c r="C229" i="73" s="1"/>
  <c r="E209" i="69"/>
  <c r="H209" i="69" s="1"/>
  <c r="C209" i="72" s="1"/>
  <c r="E39" i="72"/>
  <c r="H39" i="72" s="1"/>
  <c r="C39" i="73" s="1"/>
  <c r="E112" i="72"/>
  <c r="H112" i="72" s="1"/>
  <c r="C112" i="73" s="1"/>
  <c r="E58" i="72"/>
  <c r="H58" i="72" s="1"/>
  <c r="C58" i="73" s="1"/>
  <c r="E190" i="72"/>
  <c r="H190" i="72" s="1"/>
  <c r="C190" i="73" s="1"/>
  <c r="E206" i="72"/>
  <c r="H206" i="72" s="1"/>
  <c r="C206" i="73" s="1"/>
  <c r="E136" i="72"/>
  <c r="H136" i="72" s="1"/>
  <c r="C136" i="73" s="1"/>
  <c r="E20" i="72"/>
  <c r="H20" i="72" s="1"/>
  <c r="C20" i="73" s="1"/>
  <c r="E211" i="72"/>
  <c r="H211" i="72" s="1"/>
  <c r="C211" i="73" s="1"/>
  <c r="E273" i="72"/>
  <c r="H273" i="72" s="1"/>
  <c r="C273" i="73" s="1"/>
  <c r="E111" i="72"/>
  <c r="H111" i="72" s="1"/>
  <c r="C111" i="73" s="1"/>
  <c r="E93" i="72"/>
  <c r="H93" i="72" s="1"/>
  <c r="C93" i="73" s="1"/>
  <c r="E28" i="72"/>
  <c r="H28" i="72" s="1"/>
  <c r="C28" i="73" s="1"/>
  <c r="E23" i="72"/>
  <c r="H23" i="72" s="1"/>
  <c r="C23" i="73" s="1"/>
  <c r="E161" i="72"/>
  <c r="H161" i="72" s="1"/>
  <c r="C161" i="73" s="1"/>
  <c r="E183" i="72"/>
  <c r="H183" i="72" s="1"/>
  <c r="C183" i="73" s="1"/>
  <c r="E34" i="72"/>
  <c r="H34" i="72" s="1"/>
  <c r="C34" i="73" s="1"/>
  <c r="E53" i="72"/>
  <c r="H53" i="72" s="1"/>
  <c r="C53" i="73" s="1"/>
  <c r="E256" i="69"/>
  <c r="H256" i="69" s="1"/>
  <c r="C256" i="72" s="1"/>
  <c r="E109" i="72"/>
  <c r="H109" i="72" s="1"/>
  <c r="C109" i="73" s="1"/>
  <c r="E85" i="72"/>
  <c r="H85" i="72" s="1"/>
  <c r="C85" i="73" s="1"/>
  <c r="E44" i="72"/>
  <c r="H44" i="72" s="1"/>
  <c r="C44" i="73" s="1"/>
  <c r="E110" i="72"/>
  <c r="H110" i="72" s="1"/>
  <c r="C110" i="73" s="1"/>
  <c r="E49" i="72"/>
  <c r="H49" i="72" s="1"/>
  <c r="C49" i="73" s="1"/>
  <c r="E151" i="72"/>
  <c r="H151" i="72" s="1"/>
  <c r="C151" i="73" s="1"/>
  <c r="E135" i="72"/>
  <c r="H135" i="72" s="1"/>
  <c r="C135" i="73" s="1"/>
  <c r="E210" i="72"/>
  <c r="H210" i="72" s="1"/>
  <c r="C210" i="73" s="1"/>
  <c r="E220" i="72"/>
  <c r="H220" i="72" s="1"/>
  <c r="C220" i="73" s="1"/>
  <c r="E101" i="69"/>
  <c r="H101" i="69" s="1"/>
  <c r="C101" i="72" s="1"/>
  <c r="E86" i="72"/>
  <c r="H86" i="72" s="1"/>
  <c r="C86" i="73" s="1"/>
  <c r="E46" i="72"/>
  <c r="H46" i="72" s="1"/>
  <c r="C46" i="73" s="1"/>
  <c r="E203" i="72"/>
  <c r="H203" i="72" s="1"/>
  <c r="C203" i="73" s="1"/>
  <c r="E223" i="72"/>
  <c r="H223" i="72" s="1"/>
  <c r="C223" i="73" s="1"/>
  <c r="E113" i="72"/>
  <c r="H113" i="72" s="1"/>
  <c r="C113" i="73" s="1"/>
  <c r="E61" i="72"/>
  <c r="H61" i="72" s="1"/>
  <c r="C61" i="73" s="1"/>
  <c r="E279" i="72"/>
  <c r="H279" i="72" s="1"/>
  <c r="C279" i="73" s="1"/>
  <c r="E225" i="72"/>
  <c r="H225" i="72" s="1"/>
  <c r="C225" i="73" s="1"/>
  <c r="E67" i="72"/>
  <c r="H67" i="72" s="1"/>
  <c r="C67" i="73" s="1"/>
  <c r="E149" i="72"/>
  <c r="H149" i="72" s="1"/>
  <c r="C149" i="73" s="1"/>
  <c r="E259" i="72"/>
  <c r="H259" i="72" s="1"/>
  <c r="C259" i="73" s="1"/>
  <c r="E139" i="72"/>
  <c r="H139" i="72" s="1"/>
  <c r="C139" i="73" s="1"/>
  <c r="E272" i="72"/>
  <c r="H272" i="72" s="1"/>
  <c r="C272" i="73" s="1"/>
  <c r="E245" i="72"/>
  <c r="H245" i="72" s="1"/>
  <c r="C245" i="73" s="1"/>
  <c r="E98" i="72"/>
  <c r="H98" i="72" s="1"/>
  <c r="C98" i="73" s="1"/>
  <c r="E185" i="72"/>
  <c r="H185" i="72" s="1"/>
  <c r="C185" i="73" s="1"/>
  <c r="E187" i="72"/>
  <c r="H187" i="72" s="1"/>
  <c r="C187" i="73" s="1"/>
  <c r="E224" i="72"/>
  <c r="H224" i="72" s="1"/>
  <c r="C224" i="73" s="1"/>
  <c r="E35" i="72"/>
  <c r="H35" i="72" s="1"/>
  <c r="C35" i="73" s="1"/>
  <c r="E94" i="72"/>
  <c r="H94" i="72" s="1"/>
  <c r="C94" i="73" s="1"/>
  <c r="E31" i="72"/>
  <c r="H31" i="72" s="1"/>
  <c r="C31" i="73" s="1"/>
  <c r="E212" i="72"/>
  <c r="H212" i="72" s="1"/>
  <c r="C212" i="73" s="1"/>
  <c r="E195" i="72"/>
  <c r="H195" i="72" s="1"/>
  <c r="C195" i="73" s="1"/>
  <c r="E24" i="72"/>
  <c r="H24" i="72" s="1"/>
  <c r="C24" i="73" s="1"/>
  <c r="E202" i="72"/>
  <c r="H202" i="72" s="1"/>
  <c r="C202" i="73" s="1"/>
  <c r="E88" i="72"/>
  <c r="H88" i="72" s="1"/>
  <c r="C88" i="73" s="1"/>
  <c r="E198" i="72"/>
  <c r="H198" i="72" s="1"/>
  <c r="C198" i="73" s="1"/>
  <c r="E123" i="72"/>
  <c r="H123" i="72" s="1"/>
  <c r="C123" i="73" s="1"/>
  <c r="E269" i="72"/>
  <c r="H269" i="72" s="1"/>
  <c r="C269" i="73" s="1"/>
  <c r="E130" i="72"/>
  <c r="H130" i="72" s="1"/>
  <c r="C130" i="73" s="1"/>
  <c r="E233" i="72"/>
  <c r="H233" i="72" s="1"/>
  <c r="C233" i="73" s="1"/>
  <c r="E234" i="72"/>
  <c r="H234" i="72" s="1"/>
  <c r="C234" i="73" s="1"/>
  <c r="E243" i="72"/>
  <c r="H243" i="72" s="1"/>
  <c r="C243" i="73" s="1"/>
  <c r="E150" i="72"/>
  <c r="H150" i="72" s="1"/>
  <c r="C150" i="73" s="1"/>
  <c r="E265" i="72"/>
  <c r="H265" i="72" s="1"/>
  <c r="C265" i="73" s="1"/>
  <c r="E262" i="72"/>
  <c r="H262" i="72" s="1"/>
  <c r="C262" i="73" s="1"/>
  <c r="E140" i="72"/>
  <c r="H140" i="72" s="1"/>
  <c r="C140" i="73" s="1"/>
  <c r="E27" i="72"/>
  <c r="H27" i="72" s="1"/>
  <c r="C27" i="73" s="1"/>
  <c r="E192" i="72"/>
  <c r="H192" i="72" s="1"/>
  <c r="C192" i="73" s="1"/>
  <c r="E21" i="72"/>
  <c r="H21" i="72" s="1"/>
  <c r="C21" i="73" s="1"/>
  <c r="E107" i="72"/>
  <c r="H107" i="72" s="1"/>
  <c r="C107" i="73" s="1"/>
  <c r="E79" i="72"/>
  <c r="H79" i="72" s="1"/>
  <c r="C79" i="73" s="1"/>
  <c r="E96" i="72"/>
  <c r="H96" i="72" s="1"/>
  <c r="C96" i="73" s="1"/>
  <c r="E55" i="72"/>
  <c r="H55" i="72" s="1"/>
  <c r="C55" i="73" s="1"/>
  <c r="E114" i="72"/>
  <c r="H114" i="72" s="1"/>
  <c r="C114" i="73" s="1"/>
  <c r="E82" i="72"/>
  <c r="H82" i="72" s="1"/>
  <c r="C82" i="73" s="1"/>
  <c r="E188" i="72"/>
  <c r="H188" i="72" s="1"/>
  <c r="C188" i="73" s="1"/>
  <c r="E146" i="72"/>
  <c r="H146" i="72" s="1"/>
  <c r="C146" i="73" s="1"/>
  <c r="E38" i="72"/>
  <c r="H38" i="72" s="1"/>
  <c r="C38" i="73" s="1"/>
  <c r="E81" i="72"/>
  <c r="H81" i="72" s="1"/>
  <c r="C81" i="73" s="1"/>
  <c r="E147" i="72"/>
  <c r="H147" i="72" s="1"/>
  <c r="C147" i="73" s="1"/>
  <c r="E283" i="72"/>
  <c r="H283" i="72" s="1"/>
  <c r="C283" i="73" s="1"/>
  <c r="E232" i="72"/>
  <c r="H232" i="72" s="1"/>
  <c r="C232" i="73" s="1"/>
  <c r="E97" i="72"/>
  <c r="H97" i="72" s="1"/>
  <c r="C97" i="73" s="1"/>
  <c r="E100" i="72"/>
  <c r="H100" i="72" s="1"/>
  <c r="C100" i="73" s="1"/>
  <c r="E133" i="69"/>
  <c r="H133" i="69" s="1"/>
  <c r="C133" i="72" s="1"/>
  <c r="E207" i="72"/>
  <c r="H207" i="72" s="1"/>
  <c r="C207" i="73" s="1"/>
  <c r="E178" i="72"/>
  <c r="H178" i="72" s="1"/>
  <c r="C178" i="73" s="1"/>
  <c r="E72" i="72"/>
  <c r="H72" i="72" s="1"/>
  <c r="C72" i="73" s="1"/>
  <c r="E68" i="72"/>
  <c r="H68" i="72" s="1"/>
  <c r="C68" i="73" s="1"/>
  <c r="E132" i="72"/>
  <c r="H132" i="72" s="1"/>
  <c r="C132" i="73" s="1"/>
  <c r="E59" i="72"/>
  <c r="H59" i="72" s="1"/>
  <c r="C59" i="73" s="1"/>
  <c r="E216" i="72"/>
  <c r="H216" i="72" s="1"/>
  <c r="C216" i="73" s="1"/>
  <c r="E230" i="72"/>
  <c r="H230" i="72" s="1"/>
  <c r="C230" i="73" s="1"/>
  <c r="E268" i="72"/>
  <c r="H268" i="72" s="1"/>
  <c r="C268" i="73" s="1"/>
  <c r="E102" i="72"/>
  <c r="H102" i="72" s="1"/>
  <c r="C102" i="73" s="1"/>
  <c r="E36" i="72"/>
  <c r="H36" i="72" s="1"/>
  <c r="C36" i="73" s="1"/>
  <c r="E108" i="72"/>
  <c r="H108" i="72" s="1"/>
  <c r="C108" i="73" s="1"/>
  <c r="E261" i="72"/>
  <c r="H261" i="72" s="1"/>
  <c r="C261" i="73" s="1"/>
  <c r="E191" i="72"/>
  <c r="H191" i="72" s="1"/>
  <c r="C191" i="73" s="1"/>
  <c r="E33" i="72"/>
  <c r="H33" i="72" s="1"/>
  <c r="C33" i="73" s="1"/>
  <c r="E221" i="72"/>
  <c r="H221" i="72" s="1"/>
  <c r="C221" i="73" s="1"/>
  <c r="E143" i="72"/>
  <c r="H143" i="72" s="1"/>
  <c r="C143" i="73" s="1"/>
  <c r="E258" i="72"/>
  <c r="H258" i="72" s="1"/>
  <c r="C258" i="73" s="1"/>
  <c r="E60" i="72"/>
  <c r="H60" i="72" s="1"/>
  <c r="C60" i="73" s="1"/>
  <c r="E276" i="72"/>
  <c r="H276" i="72" s="1"/>
  <c r="C276" i="73" s="1"/>
  <c r="E32" i="72"/>
  <c r="H32" i="72" s="1"/>
  <c r="C32" i="73" s="1"/>
  <c r="E138" i="72"/>
  <c r="H138" i="72" s="1"/>
  <c r="C138" i="73" s="1"/>
  <c r="E56" i="72"/>
  <c r="H56" i="72" s="1"/>
  <c r="C56" i="73" s="1"/>
  <c r="E70" i="72"/>
  <c r="H70" i="72" s="1"/>
  <c r="C70" i="73" s="1"/>
  <c r="E271" i="72"/>
  <c r="H271" i="72" s="1"/>
  <c r="C271" i="73" s="1"/>
  <c r="E50" i="72"/>
  <c r="H50" i="72" s="1"/>
  <c r="C50" i="73" s="1"/>
  <c r="E236" i="72"/>
  <c r="H236" i="72" s="1"/>
  <c r="C236" i="73" s="1"/>
  <c r="E277" i="72"/>
  <c r="H277" i="72" s="1"/>
  <c r="C277" i="73" s="1"/>
  <c r="E274" i="72"/>
  <c r="H274" i="72" s="1"/>
  <c r="C274" i="73" s="1"/>
  <c r="E84" i="72"/>
  <c r="H84" i="72" s="1"/>
  <c r="C84" i="73" s="1"/>
  <c r="E116" i="72"/>
  <c r="H116" i="72" s="1"/>
  <c r="C116" i="73" s="1"/>
  <c r="E43" i="72"/>
  <c r="H43" i="72" s="1"/>
  <c r="C43" i="73" s="1"/>
  <c r="E260" i="72"/>
  <c r="H260" i="72" s="1"/>
  <c r="C260" i="73" s="1"/>
  <c r="E257" i="72"/>
  <c r="H257" i="72" s="1"/>
  <c r="C257" i="73" s="1"/>
  <c r="E177" i="72"/>
  <c r="H177" i="72" s="1"/>
  <c r="C177" i="73" s="1"/>
  <c r="E228" i="72"/>
  <c r="H228" i="72" s="1"/>
  <c r="C228" i="73" s="1"/>
  <c r="E280" i="72"/>
  <c r="H280" i="72" s="1"/>
  <c r="C280" i="73" s="1"/>
  <c r="E29" i="72"/>
  <c r="H29" i="72" s="1"/>
  <c r="C29" i="73" s="1"/>
  <c r="E45" i="72"/>
  <c r="H45" i="72" s="1"/>
  <c r="C45" i="73" s="1"/>
  <c r="E137" i="69"/>
  <c r="H137" i="69" s="1"/>
  <c r="C137" i="72" s="1"/>
  <c r="E200" i="72"/>
  <c r="H200" i="72" s="1"/>
  <c r="C200" i="73" s="1"/>
  <c r="E99" i="72"/>
  <c r="H99" i="72" s="1"/>
  <c r="C99" i="73" s="1"/>
  <c r="E267" i="72"/>
  <c r="H267" i="72" s="1"/>
  <c r="C267" i="73" s="1"/>
  <c r="E78" i="72"/>
  <c r="H78" i="72" s="1"/>
  <c r="C78" i="73" s="1"/>
  <c r="E80" i="72"/>
  <c r="H80" i="72" s="1"/>
  <c r="C80" i="73" s="1"/>
  <c r="E226" i="72"/>
  <c r="H226" i="72" s="1"/>
  <c r="C226" i="73" s="1"/>
  <c r="E282" i="72"/>
  <c r="H282" i="72" s="1"/>
  <c r="C282" i="73" s="1"/>
  <c r="E51" i="72"/>
  <c r="H51" i="72" s="1"/>
  <c r="C51" i="73" s="1"/>
  <c r="E196" i="72"/>
  <c r="H196" i="72" s="1"/>
  <c r="C196" i="73" s="1"/>
  <c r="E284" i="72"/>
  <c r="H284" i="72" s="1"/>
  <c r="C284" i="73" s="1"/>
  <c r="E278" i="72"/>
  <c r="H278" i="72" s="1"/>
  <c r="C278" i="73" s="1"/>
  <c r="E152" i="72"/>
  <c r="H152" i="72" s="1"/>
  <c r="C152" i="73" s="1"/>
  <c r="E199" i="72"/>
  <c r="H199" i="72" s="1"/>
  <c r="C199" i="73" s="1"/>
  <c r="E197" i="72"/>
  <c r="H197" i="72" s="1"/>
  <c r="C197" i="73" s="1"/>
  <c r="E249" i="69"/>
  <c r="H249" i="69" s="1"/>
  <c r="C249" i="72" s="1"/>
  <c r="E19" i="72"/>
  <c r="H19" i="72" s="1"/>
  <c r="C19" i="73" s="1"/>
  <c r="E30" i="72"/>
  <c r="H30" i="72" s="1"/>
  <c r="C30" i="73" s="1"/>
  <c r="E244" i="72"/>
  <c r="H244" i="72" s="1"/>
  <c r="C244" i="73" s="1"/>
  <c r="E238" i="72"/>
  <c r="H238" i="72" s="1"/>
  <c r="C238" i="73" s="1"/>
  <c r="E141" i="72"/>
  <c r="H141" i="72" s="1"/>
  <c r="C141" i="73" s="1"/>
  <c r="E246" i="72"/>
  <c r="H246" i="72" s="1"/>
  <c r="C246" i="73" s="1"/>
  <c r="E52" i="72"/>
  <c r="H52" i="72" s="1"/>
  <c r="C52" i="73" s="1"/>
  <c r="E117" i="72"/>
  <c r="H117" i="72" s="1"/>
  <c r="C117" i="73" s="1"/>
  <c r="E201" i="72"/>
  <c r="H201" i="72" s="1"/>
  <c r="C201" i="73" s="1"/>
  <c r="E89" i="72"/>
  <c r="H89" i="72" s="1"/>
  <c r="C89" i="73" s="1"/>
  <c r="E205" i="72"/>
  <c r="H205" i="72" s="1"/>
  <c r="C205" i="73" s="1"/>
  <c r="E73" i="72"/>
  <c r="H73" i="72" s="1"/>
  <c r="C73" i="73" s="1"/>
  <c r="E25" i="72"/>
  <c r="H25" i="72" s="1"/>
  <c r="C25" i="73" s="1"/>
  <c r="E204" i="72"/>
  <c r="H204" i="72" s="1"/>
  <c r="C204" i="73" s="1"/>
  <c r="E217" i="72"/>
  <c r="H217" i="72" s="1"/>
  <c r="C217" i="73" s="1"/>
  <c r="E26" i="72"/>
  <c r="H26" i="72" s="1"/>
  <c r="C26" i="73" s="1"/>
  <c r="E222" i="72"/>
  <c r="H222" i="72" s="1"/>
  <c r="C222" i="73" s="1"/>
  <c r="E208" i="72"/>
  <c r="H208" i="72" s="1"/>
  <c r="C208" i="73" s="1"/>
  <c r="E47" i="72"/>
  <c r="H47" i="72" s="1"/>
  <c r="C47" i="73" s="1"/>
  <c r="E42" i="72"/>
  <c r="H42" i="72" s="1"/>
  <c r="C42" i="73" s="1"/>
  <c r="E62" i="72"/>
  <c r="H62" i="72" s="1"/>
  <c r="C62" i="73" s="1"/>
  <c r="E71" i="72"/>
  <c r="H71" i="72" s="1"/>
  <c r="C71" i="73" s="1"/>
  <c r="E184" i="69"/>
  <c r="H184" i="69" s="1"/>
  <c r="C184" i="72" s="1"/>
  <c r="E270" i="72"/>
  <c r="H270" i="72" s="1"/>
  <c r="C270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17" i="70" l="1"/>
  <c r="E17" i="70" s="1"/>
  <c r="H17" i="70" s="1"/>
  <c r="C17" i="71" s="1"/>
  <c r="E17" i="71" s="1"/>
  <c r="H17" i="71" s="1"/>
  <c r="C17" i="68" s="1"/>
  <c r="C18" i="70"/>
  <c r="E18" i="70" s="1"/>
  <c r="H18" i="70" s="1"/>
  <c r="C18" i="71" s="1"/>
  <c r="E18" i="71" s="1"/>
  <c r="H18" i="71" s="1"/>
  <c r="C18" i="68" s="1"/>
  <c r="C8" i="70"/>
  <c r="E8" i="70" s="1"/>
  <c r="H8" i="70" s="1"/>
  <c r="C8" i="71" s="1"/>
  <c r="E8" i="71" s="1"/>
  <c r="H8" i="71" s="1"/>
  <c r="C8" i="68" s="1"/>
  <c r="C13" i="70"/>
  <c r="E13" i="70" s="1"/>
  <c r="H13" i="70" s="1"/>
  <c r="C13" i="71" s="1"/>
  <c r="E13" i="71" s="1"/>
  <c r="H13" i="71" s="1"/>
  <c r="C13" i="68" s="1"/>
  <c r="C16" i="70"/>
  <c r="E16" i="70" s="1"/>
  <c r="H16" i="70" s="1"/>
  <c r="C16" i="71" s="1"/>
  <c r="E16" i="71" s="1"/>
  <c r="H16" i="71" s="1"/>
  <c r="C16" i="68" s="1"/>
  <c r="C15" i="70"/>
  <c r="E15" i="70" s="1"/>
  <c r="H15" i="70" s="1"/>
  <c r="C15" i="71" s="1"/>
  <c r="E15" i="71" s="1"/>
  <c r="H15" i="71" s="1"/>
  <c r="C15" i="68" s="1"/>
  <c r="C14" i="70"/>
  <c r="E14" i="70" s="1"/>
  <c r="H14" i="70" s="1"/>
  <c r="C14" i="71" s="1"/>
  <c r="E14" i="71" s="1"/>
  <c r="H14" i="71" s="1"/>
  <c r="C14" i="68" s="1"/>
  <c r="C6" i="70"/>
  <c r="E6" i="70" s="1"/>
  <c r="H6" i="70" s="1"/>
  <c r="C6" i="71" s="1"/>
  <c r="E6" i="71" s="1"/>
  <c r="H6" i="71" s="1"/>
  <c r="C6" i="68" s="1"/>
  <c r="C7" i="70"/>
  <c r="E7" i="70" s="1"/>
  <c r="H7" i="70" s="1"/>
  <c r="C7" i="71" s="1"/>
  <c r="E7" i="71" s="1"/>
  <c r="H7" i="71" s="1"/>
  <c r="C7" i="68" s="1"/>
  <c r="C253" i="72"/>
  <c r="E253" i="72" s="1"/>
  <c r="H253" i="72" s="1"/>
  <c r="E5" i="70"/>
  <c r="H5" i="70" s="1"/>
  <c r="E222" i="73"/>
  <c r="H222" i="73" s="1"/>
  <c r="C222" i="74" s="1"/>
  <c r="E205" i="73"/>
  <c r="H205" i="73" s="1"/>
  <c r="C205" i="74" s="1"/>
  <c r="E199" i="73"/>
  <c r="H199" i="73" s="1"/>
  <c r="C199" i="74" s="1"/>
  <c r="E137" i="72"/>
  <c r="H137" i="72" s="1"/>
  <c r="C137" i="73" s="1"/>
  <c r="E257" i="73"/>
  <c r="H257" i="73" s="1"/>
  <c r="C257" i="74" s="1"/>
  <c r="E138" i="73"/>
  <c r="H138" i="73" s="1"/>
  <c r="C138" i="74" s="1"/>
  <c r="E132" i="73"/>
  <c r="H132" i="73" s="1"/>
  <c r="C132" i="74" s="1"/>
  <c r="E146" i="73"/>
  <c r="H146" i="73" s="1"/>
  <c r="C146" i="74" s="1"/>
  <c r="E262" i="73"/>
  <c r="H262" i="73" s="1"/>
  <c r="C262" i="74" s="1"/>
  <c r="E130" i="73"/>
  <c r="H130" i="73" s="1"/>
  <c r="C130" i="74" s="1"/>
  <c r="E35" i="73"/>
  <c r="H35" i="73" s="1"/>
  <c r="C35" i="74" s="1"/>
  <c r="E279" i="73"/>
  <c r="H279" i="73" s="1"/>
  <c r="C279" i="74" s="1"/>
  <c r="E86" i="73"/>
  <c r="H86" i="73" s="1"/>
  <c r="C86" i="74" s="1"/>
  <c r="E34" i="73"/>
  <c r="H34" i="73" s="1"/>
  <c r="C34" i="74" s="1"/>
  <c r="E58" i="73"/>
  <c r="H58" i="73" s="1"/>
  <c r="C58" i="74" s="1"/>
  <c r="E76" i="73"/>
  <c r="H76" i="73" s="1"/>
  <c r="C76" i="74" s="1"/>
  <c r="E77" i="73"/>
  <c r="H77" i="73" s="1"/>
  <c r="C77" i="74" s="1"/>
  <c r="E264" i="73"/>
  <c r="H264" i="73" s="1"/>
  <c r="C264" i="74" s="1"/>
  <c r="E218" i="73"/>
  <c r="H218" i="73" s="1"/>
  <c r="C218" i="74" s="1"/>
  <c r="E184" i="72"/>
  <c r="H184" i="72" s="1"/>
  <c r="C184" i="73" s="1"/>
  <c r="E89" i="73"/>
  <c r="H89" i="73" s="1"/>
  <c r="C89" i="74" s="1"/>
  <c r="E152" i="73"/>
  <c r="H152" i="73" s="1"/>
  <c r="C152" i="74" s="1"/>
  <c r="E226" i="73"/>
  <c r="H226" i="73" s="1"/>
  <c r="C226" i="74" s="1"/>
  <c r="E260" i="73"/>
  <c r="H260" i="73" s="1"/>
  <c r="C260" i="74" s="1"/>
  <c r="E32" i="73"/>
  <c r="H32" i="73" s="1"/>
  <c r="C32" i="74" s="1"/>
  <c r="E33" i="73"/>
  <c r="H33" i="73" s="1"/>
  <c r="C33" i="74" s="1"/>
  <c r="E68" i="73"/>
  <c r="H68" i="73" s="1"/>
  <c r="C68" i="74" s="1"/>
  <c r="E188" i="73"/>
  <c r="H188" i="73" s="1"/>
  <c r="C188" i="74" s="1"/>
  <c r="E79" i="73"/>
  <c r="H79" i="73" s="1"/>
  <c r="C79" i="74" s="1"/>
  <c r="E269" i="73"/>
  <c r="H269" i="73" s="1"/>
  <c r="C269" i="74" s="1"/>
  <c r="E224" i="73"/>
  <c r="H224" i="73" s="1"/>
  <c r="C224" i="74" s="1"/>
  <c r="E272" i="73"/>
  <c r="H272" i="73" s="1"/>
  <c r="C272" i="74" s="1"/>
  <c r="E101" i="72"/>
  <c r="H101" i="72" s="1"/>
  <c r="C101" i="73" s="1"/>
  <c r="E183" i="73"/>
  <c r="H183" i="73" s="1"/>
  <c r="C183" i="74" s="1"/>
  <c r="E273" i="73"/>
  <c r="H273" i="73" s="1"/>
  <c r="C273" i="74" s="1"/>
  <c r="E242" i="73"/>
  <c r="H242" i="73" s="1"/>
  <c r="C242" i="74" s="1"/>
  <c r="E251" i="73"/>
  <c r="H251" i="73" s="1"/>
  <c r="C251" i="74" s="1"/>
  <c r="E131" i="73"/>
  <c r="H131" i="73" s="1"/>
  <c r="C131" i="74" s="1"/>
  <c r="E71" i="73"/>
  <c r="H71" i="73" s="1"/>
  <c r="C71" i="74" s="1"/>
  <c r="E201" i="73"/>
  <c r="H201" i="73" s="1"/>
  <c r="C201" i="74" s="1"/>
  <c r="E244" i="73"/>
  <c r="H244" i="73" s="1"/>
  <c r="C244" i="74" s="1"/>
  <c r="E80" i="73"/>
  <c r="H80" i="73" s="1"/>
  <c r="C80" i="74" s="1"/>
  <c r="E43" i="73"/>
  <c r="H43" i="73" s="1"/>
  <c r="C43" i="74" s="1"/>
  <c r="E236" i="73"/>
  <c r="H236" i="73" s="1"/>
  <c r="C236" i="74" s="1"/>
  <c r="E191" i="73"/>
  <c r="H191" i="73" s="1"/>
  <c r="C191" i="74" s="1"/>
  <c r="E72" i="73"/>
  <c r="H72" i="73" s="1"/>
  <c r="C72" i="74" s="1"/>
  <c r="E232" i="73"/>
  <c r="H232" i="73" s="1"/>
  <c r="C232" i="74" s="1"/>
  <c r="E107" i="73"/>
  <c r="H107" i="73" s="1"/>
  <c r="C107" i="74" s="1"/>
  <c r="E123" i="73"/>
  <c r="H123" i="73" s="1"/>
  <c r="C123" i="74" s="1"/>
  <c r="E24" i="73"/>
  <c r="H24" i="73" s="1"/>
  <c r="C24" i="74" s="1"/>
  <c r="E139" i="73"/>
  <c r="H139" i="73" s="1"/>
  <c r="C139" i="74" s="1"/>
  <c r="E220" i="73"/>
  <c r="H220" i="73" s="1"/>
  <c r="C220" i="74" s="1"/>
  <c r="E44" i="73"/>
  <c r="H44" i="73" s="1"/>
  <c r="C44" i="74" s="1"/>
  <c r="E211" i="73"/>
  <c r="H211" i="73" s="1"/>
  <c r="C211" i="74" s="1"/>
  <c r="E214" i="73"/>
  <c r="H214" i="73" s="1"/>
  <c r="C214" i="74" s="1"/>
  <c r="E142" i="73"/>
  <c r="H142" i="73" s="1"/>
  <c r="C142" i="74" s="1"/>
  <c r="E69" i="73"/>
  <c r="H69" i="73" s="1"/>
  <c r="C69" i="74" s="1"/>
  <c r="E118" i="73"/>
  <c r="H118" i="73" s="1"/>
  <c r="C118" i="74" s="1"/>
  <c r="E62" i="73"/>
  <c r="H62" i="73" s="1"/>
  <c r="C62" i="74" s="1"/>
  <c r="E217" i="73"/>
  <c r="H217" i="73" s="1"/>
  <c r="C217" i="74" s="1"/>
  <c r="E30" i="73"/>
  <c r="H30" i="73" s="1"/>
  <c r="C30" i="74" s="1"/>
  <c r="E78" i="73"/>
  <c r="H78" i="73" s="1"/>
  <c r="C78" i="74" s="1"/>
  <c r="E78" i="74" s="1"/>
  <c r="H78" i="74" s="1"/>
  <c r="C78" i="75" s="1"/>
  <c r="E78" i="75" s="1"/>
  <c r="E29" i="73"/>
  <c r="H29" i="73" s="1"/>
  <c r="C29" i="74" s="1"/>
  <c r="E50" i="73"/>
  <c r="H50" i="73" s="1"/>
  <c r="C50" i="74" s="1"/>
  <c r="E261" i="73"/>
  <c r="H261" i="73" s="1"/>
  <c r="C261" i="74" s="1"/>
  <c r="E268" i="73"/>
  <c r="H268" i="73" s="1"/>
  <c r="C268" i="74" s="1"/>
  <c r="E283" i="73"/>
  <c r="H283" i="73" s="1"/>
  <c r="C283" i="74" s="1"/>
  <c r="E21" i="73"/>
  <c r="H21" i="73" s="1"/>
  <c r="C21" i="74" s="1"/>
  <c r="E150" i="73"/>
  <c r="H150" i="73" s="1"/>
  <c r="C150" i="74" s="1"/>
  <c r="E195" i="73"/>
  <c r="H195" i="73" s="1"/>
  <c r="C195" i="74" s="1"/>
  <c r="E259" i="73"/>
  <c r="H259" i="73" s="1"/>
  <c r="C259" i="74" s="1"/>
  <c r="E113" i="73"/>
  <c r="H113" i="73" s="1"/>
  <c r="C113" i="74" s="1"/>
  <c r="E85" i="73"/>
  <c r="H85" i="73" s="1"/>
  <c r="C85" i="74" s="1"/>
  <c r="E20" i="73"/>
  <c r="H20" i="73" s="1"/>
  <c r="C20" i="74" s="1"/>
  <c r="E39" i="73"/>
  <c r="H39" i="73" s="1"/>
  <c r="C39" i="74" s="1"/>
  <c r="E90" i="73"/>
  <c r="H90" i="73" s="1"/>
  <c r="C90" i="74" s="1"/>
  <c r="E252" i="73"/>
  <c r="H252" i="73" s="1"/>
  <c r="C252" i="74" s="1"/>
  <c r="E215" i="73"/>
  <c r="H215" i="73" s="1"/>
  <c r="C215" i="74" s="1"/>
  <c r="E204" i="73"/>
  <c r="H204" i="73" s="1"/>
  <c r="C204" i="74" s="1"/>
  <c r="E19" i="73"/>
  <c r="H19" i="73" s="1"/>
  <c r="C19" i="74" s="1"/>
  <c r="E284" i="73"/>
  <c r="H284" i="73" s="1"/>
  <c r="C284" i="74" s="1"/>
  <c r="E280" i="73"/>
  <c r="H280" i="73" s="1"/>
  <c r="C280" i="74" s="1"/>
  <c r="E271" i="73"/>
  <c r="H271" i="73" s="1"/>
  <c r="C271" i="74" s="1"/>
  <c r="E60" i="73"/>
  <c r="H60" i="73" s="1"/>
  <c r="C60" i="74" s="1"/>
  <c r="E230" i="73"/>
  <c r="H230" i="73" s="1"/>
  <c r="C230" i="74" s="1"/>
  <c r="E147" i="73"/>
  <c r="H147" i="73" s="1"/>
  <c r="C147" i="74" s="1"/>
  <c r="E243" i="73"/>
  <c r="H243" i="73" s="1"/>
  <c r="C243" i="74" s="1"/>
  <c r="E212" i="73"/>
  <c r="H212" i="73" s="1"/>
  <c r="C212" i="74" s="1"/>
  <c r="E185" i="73"/>
  <c r="H185" i="73" s="1"/>
  <c r="C185" i="74" s="1"/>
  <c r="E223" i="73"/>
  <c r="H223" i="73" s="1"/>
  <c r="C223" i="74" s="1"/>
  <c r="E109" i="73"/>
  <c r="H109" i="73" s="1"/>
  <c r="C109" i="74" s="1"/>
  <c r="E23" i="73"/>
  <c r="H23" i="73" s="1"/>
  <c r="C23" i="74" s="1"/>
  <c r="E209" i="72"/>
  <c r="H209" i="72" s="1"/>
  <c r="C209" i="73" s="1"/>
  <c r="E22" i="73"/>
  <c r="H22" i="73" s="1"/>
  <c r="C22" i="74" s="1"/>
  <c r="E48" i="73"/>
  <c r="H48" i="73" s="1"/>
  <c r="C48" i="74" s="1"/>
  <c r="E186" i="73"/>
  <c r="H186" i="73" s="1"/>
  <c r="C186" i="74" s="1"/>
  <c r="E25" i="73"/>
  <c r="H25" i="73" s="1"/>
  <c r="C25" i="74" s="1"/>
  <c r="E52" i="73"/>
  <c r="H52" i="73" s="1"/>
  <c r="C52" i="74" s="1"/>
  <c r="E196" i="73"/>
  <c r="H196" i="73" s="1"/>
  <c r="C196" i="74" s="1"/>
  <c r="E228" i="73"/>
  <c r="H228" i="73" s="1"/>
  <c r="C228" i="74" s="1"/>
  <c r="E84" i="73"/>
  <c r="H84" i="73" s="1"/>
  <c r="C84" i="74" s="1"/>
  <c r="E258" i="73"/>
  <c r="H258" i="73" s="1"/>
  <c r="C258" i="74" s="1"/>
  <c r="E216" i="73"/>
  <c r="H216" i="73" s="1"/>
  <c r="C216" i="74" s="1"/>
  <c r="E207" i="73"/>
  <c r="H207" i="73" s="1"/>
  <c r="C207" i="74" s="1"/>
  <c r="E114" i="73"/>
  <c r="H114" i="73" s="1"/>
  <c r="C114" i="74" s="1"/>
  <c r="E234" i="73"/>
  <c r="H234" i="73" s="1"/>
  <c r="C234" i="74" s="1"/>
  <c r="E198" i="73"/>
  <c r="H198" i="73" s="1"/>
  <c r="C198" i="74" s="1"/>
  <c r="E98" i="73"/>
  <c r="H98" i="73" s="1"/>
  <c r="C98" i="74" s="1"/>
  <c r="E203" i="73"/>
  <c r="H203" i="73" s="1"/>
  <c r="C203" i="74" s="1"/>
  <c r="E135" i="73"/>
  <c r="H135" i="73" s="1"/>
  <c r="C135" i="74" s="1"/>
  <c r="E28" i="73"/>
  <c r="H28" i="73" s="1"/>
  <c r="C28" i="74" s="1"/>
  <c r="E229" i="73"/>
  <c r="H229" i="73" s="1"/>
  <c r="C229" i="74" s="1"/>
  <c r="E231" i="73"/>
  <c r="H231" i="73" s="1"/>
  <c r="C231" i="74" s="1"/>
  <c r="E241" i="73"/>
  <c r="H241" i="73" s="1"/>
  <c r="C241" i="74" s="1"/>
  <c r="E74" i="73"/>
  <c r="H74" i="73" s="1"/>
  <c r="C74" i="74" s="1"/>
  <c r="E40" i="73"/>
  <c r="H40" i="73" s="1"/>
  <c r="C40" i="74" s="1"/>
  <c r="E47" i="73"/>
  <c r="H47" i="73" s="1"/>
  <c r="C47" i="74" s="1"/>
  <c r="E246" i="73"/>
  <c r="H246" i="73" s="1"/>
  <c r="C246" i="74" s="1"/>
  <c r="E51" i="73"/>
  <c r="H51" i="73" s="1"/>
  <c r="C51" i="74" s="1"/>
  <c r="E99" i="73"/>
  <c r="H99" i="73" s="1"/>
  <c r="C99" i="74" s="1"/>
  <c r="E143" i="73"/>
  <c r="H143" i="73" s="1"/>
  <c r="C143" i="74" s="1"/>
  <c r="E36" i="73"/>
  <c r="H36" i="73" s="1"/>
  <c r="C36" i="74" s="1"/>
  <c r="E133" i="72"/>
  <c r="H133" i="72" s="1"/>
  <c r="C133" i="73" s="1"/>
  <c r="E55" i="73"/>
  <c r="H55" i="73" s="1"/>
  <c r="C55" i="74" s="1"/>
  <c r="E27" i="73"/>
  <c r="H27" i="73" s="1"/>
  <c r="C27" i="74" s="1"/>
  <c r="E245" i="73"/>
  <c r="H245" i="73" s="1"/>
  <c r="C245" i="74" s="1"/>
  <c r="E67" i="73"/>
  <c r="H67" i="73" s="1"/>
  <c r="C67" i="74" s="1"/>
  <c r="E151" i="73"/>
  <c r="H151" i="73" s="1"/>
  <c r="C151" i="74" s="1"/>
  <c r="E93" i="73"/>
  <c r="H93" i="73" s="1"/>
  <c r="C93" i="74" s="1"/>
  <c r="E206" i="73"/>
  <c r="H206" i="73" s="1"/>
  <c r="C206" i="74" s="1"/>
  <c r="E235" i="73"/>
  <c r="H235" i="73" s="1"/>
  <c r="C235" i="74" s="1"/>
  <c r="E63" i="73"/>
  <c r="H63" i="73" s="1"/>
  <c r="C63" i="74" s="1"/>
  <c r="E95" i="73"/>
  <c r="H95" i="73" s="1"/>
  <c r="C95" i="74" s="1"/>
  <c r="E75" i="73"/>
  <c r="H75" i="73" s="1"/>
  <c r="C75" i="74" s="1"/>
  <c r="E208" i="73"/>
  <c r="H208" i="73" s="1"/>
  <c r="C208" i="74" s="1"/>
  <c r="E141" i="73"/>
  <c r="H141" i="73" s="1"/>
  <c r="C141" i="74" s="1"/>
  <c r="E197" i="73"/>
  <c r="H197" i="73" s="1"/>
  <c r="C197" i="74" s="1"/>
  <c r="E200" i="73"/>
  <c r="H200" i="73" s="1"/>
  <c r="C200" i="74" s="1"/>
  <c r="E274" i="73"/>
  <c r="H274" i="73" s="1"/>
  <c r="C274" i="74" s="1"/>
  <c r="E56" i="73"/>
  <c r="H56" i="73" s="1"/>
  <c r="C56" i="74" s="1"/>
  <c r="E102" i="73"/>
  <c r="H102" i="73" s="1"/>
  <c r="C102" i="74" s="1"/>
  <c r="E100" i="73"/>
  <c r="H100" i="73" s="1"/>
  <c r="C100" i="74" s="1"/>
  <c r="E38" i="73"/>
  <c r="H38" i="73" s="1"/>
  <c r="C38" i="74" s="1"/>
  <c r="E140" i="73"/>
  <c r="H140" i="73" s="1"/>
  <c r="C140" i="74" s="1"/>
  <c r="E88" i="73"/>
  <c r="H88" i="73" s="1"/>
  <c r="C88" i="74" s="1"/>
  <c r="E94" i="73"/>
  <c r="H94" i="73" s="1"/>
  <c r="C94" i="74" s="1"/>
  <c r="E225" i="73"/>
  <c r="H225" i="73" s="1"/>
  <c r="C225" i="74" s="1"/>
  <c r="E49" i="73"/>
  <c r="H49" i="73" s="1"/>
  <c r="C49" i="74" s="1"/>
  <c r="E53" i="73"/>
  <c r="H53" i="73" s="1"/>
  <c r="C53" i="74" s="1"/>
  <c r="E190" i="73"/>
  <c r="H190" i="73" s="1"/>
  <c r="C190" i="74" s="1"/>
  <c r="E115" i="73"/>
  <c r="H115" i="73" s="1"/>
  <c r="C115" i="74" s="1"/>
  <c r="E41" i="73"/>
  <c r="H41" i="73" s="1"/>
  <c r="C41" i="74" s="1"/>
  <c r="E213" i="73"/>
  <c r="H213" i="73" s="1"/>
  <c r="C213" i="74" s="1"/>
  <c r="E270" i="73"/>
  <c r="H270" i="73" s="1"/>
  <c r="C270" i="74" s="1"/>
  <c r="E42" i="73"/>
  <c r="H42" i="73" s="1"/>
  <c r="C42" i="74" s="1"/>
  <c r="E26" i="73"/>
  <c r="H26" i="73" s="1"/>
  <c r="C26" i="74" s="1"/>
  <c r="E73" i="73"/>
  <c r="H73" i="73" s="1"/>
  <c r="C73" i="74" s="1"/>
  <c r="E117" i="73"/>
  <c r="H117" i="73" s="1"/>
  <c r="C117" i="74" s="1"/>
  <c r="E238" i="73"/>
  <c r="H238" i="73" s="1"/>
  <c r="C238" i="74" s="1"/>
  <c r="E249" i="72"/>
  <c r="H249" i="72" s="1"/>
  <c r="C249" i="73" s="1"/>
  <c r="E278" i="73"/>
  <c r="H278" i="73" s="1"/>
  <c r="C278" i="74" s="1"/>
  <c r="E282" i="73"/>
  <c r="H282" i="73" s="1"/>
  <c r="C282" i="74" s="1"/>
  <c r="E267" i="73"/>
  <c r="H267" i="73" s="1"/>
  <c r="C267" i="74" s="1"/>
  <c r="E267" i="74" s="1"/>
  <c r="H267" i="74" s="1"/>
  <c r="C267" i="75" s="1"/>
  <c r="E267" i="75" s="1"/>
  <c r="E45" i="73"/>
  <c r="H45" i="73" s="1"/>
  <c r="C45" i="74" s="1"/>
  <c r="E177" i="73"/>
  <c r="H177" i="73" s="1"/>
  <c r="C177" i="74" s="1"/>
  <c r="E116" i="73"/>
  <c r="H116" i="73" s="1"/>
  <c r="C116" i="74" s="1"/>
  <c r="E277" i="73"/>
  <c r="H277" i="73" s="1"/>
  <c r="C277" i="74" s="1"/>
  <c r="E70" i="73"/>
  <c r="H70" i="73" s="1"/>
  <c r="C70" i="74" s="1"/>
  <c r="E276" i="73"/>
  <c r="H276" i="73" s="1"/>
  <c r="C276" i="74" s="1"/>
  <c r="E221" i="73"/>
  <c r="H221" i="73" s="1"/>
  <c r="C221" i="74" s="1"/>
  <c r="E108" i="73"/>
  <c r="H108" i="73" s="1"/>
  <c r="C108" i="74" s="1"/>
  <c r="E59" i="73"/>
  <c r="H59" i="73" s="1"/>
  <c r="C59" i="74" s="1"/>
  <c r="E178" i="73"/>
  <c r="H178" i="73" s="1"/>
  <c r="C178" i="74" s="1"/>
  <c r="E97" i="73"/>
  <c r="H97" i="73" s="1"/>
  <c r="C97" i="74" s="1"/>
  <c r="E97" i="74" s="1"/>
  <c r="H97" i="74" s="1"/>
  <c r="C97" i="75" s="1"/>
  <c r="E97" i="75" s="1"/>
  <c r="E81" i="73"/>
  <c r="H81" i="73" s="1"/>
  <c r="C81" i="74" s="1"/>
  <c r="E82" i="73"/>
  <c r="H82" i="73" s="1"/>
  <c r="C82" i="74" s="1"/>
  <c r="E96" i="73"/>
  <c r="H96" i="73" s="1"/>
  <c r="C96" i="74" s="1"/>
  <c r="E192" i="73"/>
  <c r="H192" i="73" s="1"/>
  <c r="C192" i="74" s="1"/>
  <c r="E265" i="73"/>
  <c r="H265" i="73" s="1"/>
  <c r="C265" i="74" s="1"/>
  <c r="E233" i="73"/>
  <c r="H233" i="73" s="1"/>
  <c r="C233" i="74" s="1"/>
  <c r="E202" i="73"/>
  <c r="H202" i="73" s="1"/>
  <c r="C202" i="74" s="1"/>
  <c r="E31" i="73"/>
  <c r="H31" i="73" s="1"/>
  <c r="C31" i="74" s="1"/>
  <c r="E187" i="73"/>
  <c r="H187" i="73" s="1"/>
  <c r="C187" i="74" s="1"/>
  <c r="E149" i="73"/>
  <c r="H149" i="73" s="1"/>
  <c r="C149" i="74" s="1"/>
  <c r="E61" i="73"/>
  <c r="H61" i="73" s="1"/>
  <c r="C61" i="74" s="1"/>
  <c r="E46" i="73"/>
  <c r="H46" i="73" s="1"/>
  <c r="C46" i="74" s="1"/>
  <c r="E210" i="73"/>
  <c r="H210" i="73" s="1"/>
  <c r="C210" i="74" s="1"/>
  <c r="E110" i="73"/>
  <c r="H110" i="73" s="1"/>
  <c r="C110" i="74" s="1"/>
  <c r="E256" i="72"/>
  <c r="H256" i="72" s="1"/>
  <c r="C256" i="73" s="1"/>
  <c r="E161" i="73"/>
  <c r="H161" i="73" s="1"/>
  <c r="C161" i="74" s="1"/>
  <c r="E111" i="73"/>
  <c r="H111" i="73" s="1"/>
  <c r="C111" i="74" s="1"/>
  <c r="E136" i="73"/>
  <c r="H136" i="73" s="1"/>
  <c r="C136" i="74" s="1"/>
  <c r="E112" i="73"/>
  <c r="H112" i="73" s="1"/>
  <c r="C112" i="74" s="1"/>
  <c r="E263" i="73"/>
  <c r="H263" i="73" s="1"/>
  <c r="C263" i="74" s="1"/>
  <c r="E275" i="73"/>
  <c r="H275" i="73" s="1"/>
  <c r="C275" i="74" s="1"/>
  <c r="E144" i="73"/>
  <c r="H144" i="73" s="1"/>
  <c r="C144" i="74" s="1"/>
  <c r="E54" i="73"/>
  <c r="H54" i="73" s="1"/>
  <c r="C54" i="74" s="1"/>
  <c r="E134" i="73"/>
  <c r="H134" i="73" s="1"/>
  <c r="C134" i="74" s="1"/>
  <c r="E266" i="73"/>
  <c r="H266" i="73" s="1"/>
  <c r="C266" i="74" s="1"/>
  <c r="E57" i="73"/>
  <c r="H57" i="73" s="1"/>
  <c r="C57" i="74" s="1"/>
  <c r="E83" i="73"/>
  <c r="H83" i="73" s="1"/>
  <c r="C83" i="74" s="1"/>
  <c r="E281" i="73"/>
  <c r="H281" i="73" s="1"/>
  <c r="C281" i="74" s="1"/>
  <c r="E237" i="73"/>
  <c r="H237" i="73" s="1"/>
  <c r="C237" i="74" s="1"/>
  <c r="N204" i="64"/>
  <c r="X107" i="64"/>
  <c r="J206" i="64" s="1"/>
  <c r="K207" i="64" s="1"/>
  <c r="C253" i="73" l="1"/>
  <c r="E253" i="73" s="1"/>
  <c r="H253" i="73" s="1"/>
  <c r="C5" i="71"/>
  <c r="E5" i="71" s="1"/>
  <c r="H5" i="71" s="1"/>
  <c r="E144" i="74"/>
  <c r="H144" i="74" s="1"/>
  <c r="C144" i="75" s="1"/>
  <c r="E202" i="74"/>
  <c r="H202" i="74" s="1"/>
  <c r="C202" i="75" s="1"/>
  <c r="E277" i="74"/>
  <c r="H277" i="74" s="1"/>
  <c r="C277" i="75" s="1"/>
  <c r="E41" i="74"/>
  <c r="H41" i="74" s="1"/>
  <c r="C41" i="75" s="1"/>
  <c r="E141" i="74"/>
  <c r="H141" i="74" s="1"/>
  <c r="C141" i="75" s="1"/>
  <c r="E143" i="74"/>
  <c r="H143" i="74" s="1"/>
  <c r="C143" i="75" s="1"/>
  <c r="E234" i="74"/>
  <c r="H234" i="74" s="1"/>
  <c r="C234" i="75" s="1"/>
  <c r="E223" i="74"/>
  <c r="H223" i="74" s="1"/>
  <c r="C223" i="75" s="1"/>
  <c r="E39" i="74"/>
  <c r="H39" i="74" s="1"/>
  <c r="C39" i="75" s="1"/>
  <c r="E62" i="74"/>
  <c r="H62" i="74" s="1"/>
  <c r="C62" i="75" s="1"/>
  <c r="E43" i="74"/>
  <c r="H43" i="74" s="1"/>
  <c r="C43" i="75" s="1"/>
  <c r="E251" i="74"/>
  <c r="H251" i="74" s="1"/>
  <c r="C251" i="75" s="1"/>
  <c r="E32" i="74"/>
  <c r="H32" i="74" s="1"/>
  <c r="C32" i="75" s="1"/>
  <c r="E279" i="74"/>
  <c r="H279" i="74" s="1"/>
  <c r="C279" i="75" s="1"/>
  <c r="E15" i="68"/>
  <c r="H15" i="68" s="1"/>
  <c r="C15" i="69" s="1"/>
  <c r="E278" i="74"/>
  <c r="H278" i="74" s="1"/>
  <c r="C278" i="75" s="1"/>
  <c r="E94" i="74"/>
  <c r="H94" i="74" s="1"/>
  <c r="C94" i="75" s="1"/>
  <c r="E206" i="74"/>
  <c r="H206" i="74" s="1"/>
  <c r="C206" i="75" s="1"/>
  <c r="E40" i="74"/>
  <c r="H40" i="74" s="1"/>
  <c r="C40" i="75" s="1"/>
  <c r="E228" i="74"/>
  <c r="H228" i="74" s="1"/>
  <c r="C228" i="75" s="1"/>
  <c r="E230" i="74"/>
  <c r="H230" i="74" s="1"/>
  <c r="C230" i="75" s="1"/>
  <c r="E150" i="74"/>
  <c r="H150" i="74" s="1"/>
  <c r="C150" i="75" s="1"/>
  <c r="E44" i="74"/>
  <c r="H44" i="74" s="1"/>
  <c r="C44" i="75" s="1"/>
  <c r="E242" i="74"/>
  <c r="H242" i="74" s="1"/>
  <c r="C242" i="75" s="1"/>
  <c r="E260" i="74"/>
  <c r="H260" i="74" s="1"/>
  <c r="C260" i="75" s="1"/>
  <c r="E264" i="74"/>
  <c r="H264" i="74" s="1"/>
  <c r="C264" i="75" s="1"/>
  <c r="E138" i="74"/>
  <c r="H138" i="74" s="1"/>
  <c r="C138" i="75" s="1"/>
  <c r="E108" i="74"/>
  <c r="H108" i="74" s="1"/>
  <c r="C108" i="75" s="1"/>
  <c r="E42" i="74"/>
  <c r="H42" i="74" s="1"/>
  <c r="C42" i="75" s="1"/>
  <c r="E56" i="74"/>
  <c r="H56" i="74" s="1"/>
  <c r="C56" i="75" s="1"/>
  <c r="E27" i="74"/>
  <c r="H27" i="74" s="1"/>
  <c r="C27" i="75" s="1"/>
  <c r="E135" i="74"/>
  <c r="H135" i="74" s="1"/>
  <c r="C135" i="75" s="1"/>
  <c r="E22" i="74"/>
  <c r="H22" i="74" s="1"/>
  <c r="C22" i="75" s="1"/>
  <c r="E204" i="74"/>
  <c r="H204" i="74" s="1"/>
  <c r="C204" i="75" s="1"/>
  <c r="E29" i="74"/>
  <c r="H29" i="74" s="1"/>
  <c r="C29" i="75" s="1"/>
  <c r="E232" i="74"/>
  <c r="H232" i="74" s="1"/>
  <c r="C232" i="75" s="1"/>
  <c r="E13" i="68"/>
  <c r="H13" i="68" s="1"/>
  <c r="C13" i="69" s="1"/>
  <c r="E269" i="74"/>
  <c r="H269" i="74" s="1"/>
  <c r="C269" i="75" s="1"/>
  <c r="E77" i="74"/>
  <c r="H77" i="74" s="1"/>
  <c r="C77" i="75" s="1"/>
  <c r="E257" i="74"/>
  <c r="H257" i="74" s="1"/>
  <c r="C257" i="75" s="1"/>
  <c r="E149" i="74"/>
  <c r="H149" i="74" s="1"/>
  <c r="C149" i="75" s="1"/>
  <c r="E263" i="74"/>
  <c r="H263" i="74" s="1"/>
  <c r="C263" i="75" s="1"/>
  <c r="E233" i="74"/>
  <c r="H233" i="74" s="1"/>
  <c r="C233" i="75" s="1"/>
  <c r="E177" i="74"/>
  <c r="H177" i="74" s="1"/>
  <c r="C177" i="75" s="1"/>
  <c r="E190" i="74"/>
  <c r="H190" i="74" s="1"/>
  <c r="C190" i="75" s="1"/>
  <c r="E75" i="74"/>
  <c r="H75" i="74" s="1"/>
  <c r="C75" i="75" s="1"/>
  <c r="E99" i="74"/>
  <c r="H99" i="74" s="1"/>
  <c r="C99" i="75" s="1"/>
  <c r="E207" i="74"/>
  <c r="H207" i="74" s="1"/>
  <c r="C207" i="75" s="1"/>
  <c r="E212" i="74"/>
  <c r="H212" i="74" s="1"/>
  <c r="C212" i="75" s="1"/>
  <c r="E85" i="74"/>
  <c r="H85" i="74" s="1"/>
  <c r="C85" i="75" s="1"/>
  <c r="E69" i="74"/>
  <c r="H69" i="74" s="1"/>
  <c r="C69" i="75" s="1"/>
  <c r="E244" i="74"/>
  <c r="H244" i="74" s="1"/>
  <c r="C244" i="75" s="1"/>
  <c r="E79" i="74"/>
  <c r="H79" i="74" s="1"/>
  <c r="C79" i="75" s="1"/>
  <c r="E76" i="74"/>
  <c r="H76" i="74" s="1"/>
  <c r="C76" i="75" s="1"/>
  <c r="E130" i="74"/>
  <c r="H130" i="74" s="1"/>
  <c r="C130" i="75" s="1"/>
  <c r="E161" i="74"/>
  <c r="H161" i="74" s="1"/>
  <c r="C161" i="75" s="1"/>
  <c r="E238" i="74"/>
  <c r="H238" i="74" s="1"/>
  <c r="C238" i="75" s="1"/>
  <c r="E140" i="74"/>
  <c r="H140" i="74" s="1"/>
  <c r="C140" i="75" s="1"/>
  <c r="E151" i="74"/>
  <c r="H151" i="74" s="1"/>
  <c r="C151" i="75" s="1"/>
  <c r="E241" i="74"/>
  <c r="H241" i="74" s="1"/>
  <c r="C241" i="75" s="1"/>
  <c r="E52" i="74"/>
  <c r="H52" i="74" s="1"/>
  <c r="C52" i="75" s="1"/>
  <c r="E271" i="74"/>
  <c r="H271" i="74" s="1"/>
  <c r="C271" i="75" s="1"/>
  <c r="E283" i="74"/>
  <c r="H283" i="74" s="1"/>
  <c r="C283" i="75" s="1"/>
  <c r="E139" i="74"/>
  <c r="H139" i="74" s="1"/>
  <c r="C139" i="75" s="1"/>
  <c r="E201" i="74"/>
  <c r="H201" i="74" s="1"/>
  <c r="C201" i="75" s="1"/>
  <c r="E188" i="74"/>
  <c r="H188" i="74" s="1"/>
  <c r="C188" i="75" s="1"/>
  <c r="E152" i="74"/>
  <c r="H152" i="74" s="1"/>
  <c r="C152" i="75" s="1"/>
  <c r="E262" i="74"/>
  <c r="H262" i="74" s="1"/>
  <c r="C262" i="75" s="1"/>
  <c r="E82" i="74"/>
  <c r="H82" i="74" s="1"/>
  <c r="C82" i="75" s="1"/>
  <c r="E134" i="74"/>
  <c r="H134" i="74" s="1"/>
  <c r="C134" i="75" s="1"/>
  <c r="E187" i="74"/>
  <c r="H187" i="74" s="1"/>
  <c r="C187" i="75" s="1"/>
  <c r="E276" i="74"/>
  <c r="H276" i="74" s="1"/>
  <c r="C276" i="75" s="1"/>
  <c r="E18" i="68"/>
  <c r="H18" i="68" s="1"/>
  <c r="C18" i="69" s="1"/>
  <c r="E200" i="74"/>
  <c r="H200" i="74" s="1"/>
  <c r="C200" i="75" s="1"/>
  <c r="E133" i="73"/>
  <c r="H133" i="73" s="1"/>
  <c r="C133" i="74" s="1"/>
  <c r="E98" i="74"/>
  <c r="H98" i="74" s="1"/>
  <c r="C98" i="75" s="1"/>
  <c r="E23" i="74"/>
  <c r="H23" i="74" s="1"/>
  <c r="C23" i="75" s="1"/>
  <c r="E252" i="74"/>
  <c r="H252" i="74" s="1"/>
  <c r="C252" i="75" s="1"/>
  <c r="E30" i="74"/>
  <c r="H30" i="74" s="1"/>
  <c r="C30" i="75" s="1"/>
  <c r="E191" i="74"/>
  <c r="H191" i="74" s="1"/>
  <c r="C191" i="75" s="1"/>
  <c r="E71" i="74"/>
  <c r="H71" i="74" s="1"/>
  <c r="C71" i="75" s="1"/>
  <c r="E183" i="74"/>
  <c r="H183" i="74" s="1"/>
  <c r="C183" i="75" s="1"/>
  <c r="E89" i="74"/>
  <c r="H89" i="74" s="1"/>
  <c r="C89" i="75" s="1"/>
  <c r="E146" i="74"/>
  <c r="H146" i="74" s="1"/>
  <c r="C146" i="75" s="1"/>
  <c r="E199" i="74"/>
  <c r="H199" i="74" s="1"/>
  <c r="C199" i="75" s="1"/>
  <c r="E110" i="74"/>
  <c r="H110" i="74" s="1"/>
  <c r="C110" i="75" s="1"/>
  <c r="E136" i="74"/>
  <c r="H136" i="74" s="1"/>
  <c r="C136" i="75" s="1"/>
  <c r="E192" i="74"/>
  <c r="H192" i="74" s="1"/>
  <c r="C192" i="75" s="1"/>
  <c r="E49" i="74"/>
  <c r="H49" i="74" s="1"/>
  <c r="C49" i="75" s="1"/>
  <c r="E63" i="74"/>
  <c r="H63" i="74" s="1"/>
  <c r="C63" i="75" s="1"/>
  <c r="E246" i="74"/>
  <c r="H246" i="74" s="1"/>
  <c r="C246" i="75" s="1"/>
  <c r="E258" i="74"/>
  <c r="H258" i="74" s="1"/>
  <c r="C258" i="75" s="1"/>
  <c r="E16" i="68"/>
  <c r="H16" i="68" s="1"/>
  <c r="C16" i="69" s="1"/>
  <c r="E259" i="74"/>
  <c r="H259" i="74" s="1"/>
  <c r="C259" i="75" s="1"/>
  <c r="E214" i="74"/>
  <c r="H214" i="74" s="1"/>
  <c r="C214" i="75" s="1"/>
  <c r="E101" i="73"/>
  <c r="H101" i="73" s="1"/>
  <c r="C101" i="74" s="1"/>
  <c r="E184" i="73"/>
  <c r="H184" i="73" s="1"/>
  <c r="C184" i="74" s="1"/>
  <c r="E34" i="74"/>
  <c r="H34" i="74" s="1"/>
  <c r="C34" i="75" s="1"/>
  <c r="E205" i="74"/>
  <c r="H205" i="74" s="1"/>
  <c r="C205" i="75" s="1"/>
  <c r="E57" i="74"/>
  <c r="H57" i="74" s="1"/>
  <c r="C57" i="75" s="1"/>
  <c r="E281" i="74"/>
  <c r="H281" i="74" s="1"/>
  <c r="C281" i="75" s="1"/>
  <c r="E46" i="74"/>
  <c r="H46" i="74" s="1"/>
  <c r="C46" i="75" s="1"/>
  <c r="E59" i="74"/>
  <c r="H59" i="74" s="1"/>
  <c r="C59" i="75" s="1"/>
  <c r="E73" i="74"/>
  <c r="H73" i="74" s="1"/>
  <c r="C73" i="75" s="1"/>
  <c r="E100" i="74"/>
  <c r="H100" i="74" s="1"/>
  <c r="C100" i="75" s="1"/>
  <c r="E245" i="74"/>
  <c r="H245" i="74" s="1"/>
  <c r="C245" i="75" s="1"/>
  <c r="E229" i="74"/>
  <c r="H229" i="74" s="1"/>
  <c r="C229" i="75" s="1"/>
  <c r="E186" i="74"/>
  <c r="H186" i="74" s="1"/>
  <c r="C186" i="75" s="1"/>
  <c r="E284" i="74"/>
  <c r="H284" i="74" s="1"/>
  <c r="C284" i="75" s="1"/>
  <c r="E261" i="74"/>
  <c r="H261" i="74" s="1"/>
  <c r="C261" i="75" s="1"/>
  <c r="E123" i="74"/>
  <c r="H123" i="74" s="1"/>
  <c r="C123" i="75" s="1"/>
  <c r="E272" i="74"/>
  <c r="H272" i="74" s="1"/>
  <c r="C272" i="75" s="1"/>
  <c r="E33" i="74"/>
  <c r="H33" i="74" s="1"/>
  <c r="C33" i="75" s="1"/>
  <c r="E86" i="74"/>
  <c r="H86" i="74" s="1"/>
  <c r="C86" i="75" s="1"/>
  <c r="E222" i="74"/>
  <c r="H222" i="74" s="1"/>
  <c r="C222" i="75" s="1"/>
  <c r="E83" i="74"/>
  <c r="H83" i="74" s="1"/>
  <c r="C83" i="75" s="1"/>
  <c r="E81" i="74"/>
  <c r="H81" i="74" s="1"/>
  <c r="C81" i="75" s="1"/>
  <c r="E26" i="74"/>
  <c r="H26" i="74" s="1"/>
  <c r="C26" i="75" s="1"/>
  <c r="E102" i="74"/>
  <c r="H102" i="74" s="1"/>
  <c r="C102" i="75" s="1"/>
  <c r="E8" i="68"/>
  <c r="H8" i="68" s="1"/>
  <c r="C8" i="69" s="1"/>
  <c r="E198" i="74"/>
  <c r="H198" i="74" s="1"/>
  <c r="C198" i="75" s="1"/>
  <c r="E48" i="74"/>
  <c r="H48" i="74" s="1"/>
  <c r="C48" i="75" s="1"/>
  <c r="E60" i="74"/>
  <c r="H60" i="74" s="1"/>
  <c r="C60" i="75" s="1"/>
  <c r="E113" i="74"/>
  <c r="H113" i="74" s="1"/>
  <c r="C113" i="75" s="1"/>
  <c r="E217" i="74"/>
  <c r="H217" i="74" s="1"/>
  <c r="C217" i="75" s="1"/>
  <c r="E220" i="74"/>
  <c r="H220" i="74" s="1"/>
  <c r="C220" i="75" s="1"/>
  <c r="E95" i="74"/>
  <c r="H95" i="74" s="1"/>
  <c r="C95" i="75" s="1"/>
  <c r="E237" i="74"/>
  <c r="H237" i="74" s="1"/>
  <c r="C237" i="75" s="1"/>
  <c r="E111" i="74"/>
  <c r="H111" i="74" s="1"/>
  <c r="C111" i="75" s="1"/>
  <c r="E210" i="74"/>
  <c r="H210" i="74" s="1"/>
  <c r="C210" i="75" s="1"/>
  <c r="E178" i="74"/>
  <c r="H178" i="74" s="1"/>
  <c r="C178" i="75" s="1"/>
  <c r="E221" i="74"/>
  <c r="H221" i="74" s="1"/>
  <c r="C221" i="75" s="1"/>
  <c r="E116" i="74"/>
  <c r="H116" i="74" s="1"/>
  <c r="C116" i="75" s="1"/>
  <c r="E282" i="74"/>
  <c r="H282" i="74" s="1"/>
  <c r="C282" i="75" s="1"/>
  <c r="E117" i="74"/>
  <c r="H117" i="74" s="1"/>
  <c r="C117" i="75" s="1"/>
  <c r="E270" i="74"/>
  <c r="H270" i="74" s="1"/>
  <c r="C270" i="75" s="1"/>
  <c r="E115" i="74"/>
  <c r="H115" i="74" s="1"/>
  <c r="C115" i="75" s="1"/>
  <c r="E225" i="74"/>
  <c r="H225" i="74" s="1"/>
  <c r="C225" i="75" s="1"/>
  <c r="E38" i="74"/>
  <c r="H38" i="74" s="1"/>
  <c r="C38" i="75" s="1"/>
  <c r="E274" i="74"/>
  <c r="H274" i="74" s="1"/>
  <c r="C274" i="75" s="1"/>
  <c r="E208" i="74"/>
  <c r="H208" i="74" s="1"/>
  <c r="C208" i="75" s="1"/>
  <c r="E235" i="74"/>
  <c r="H235" i="74" s="1"/>
  <c r="C235" i="75" s="1"/>
  <c r="E67" i="74"/>
  <c r="H67" i="74" s="1"/>
  <c r="C67" i="75" s="1"/>
  <c r="E55" i="74"/>
  <c r="H55" i="74" s="1"/>
  <c r="C55" i="75" s="1"/>
  <c r="E7" i="68"/>
  <c r="H7" i="68" s="1"/>
  <c r="C7" i="69" s="1"/>
  <c r="E47" i="74"/>
  <c r="H47" i="74" s="1"/>
  <c r="C47" i="75" s="1"/>
  <c r="E231" i="74"/>
  <c r="H231" i="74" s="1"/>
  <c r="C231" i="75" s="1"/>
  <c r="E203" i="74"/>
  <c r="H203" i="74" s="1"/>
  <c r="C203" i="75" s="1"/>
  <c r="E114" i="74"/>
  <c r="H114" i="74" s="1"/>
  <c r="C114" i="75" s="1"/>
  <c r="E84" i="74"/>
  <c r="H84" i="74" s="1"/>
  <c r="C84" i="75" s="1"/>
  <c r="E25" i="74"/>
  <c r="H25" i="74" s="1"/>
  <c r="C25" i="75" s="1"/>
  <c r="E209" i="73"/>
  <c r="H209" i="73" s="1"/>
  <c r="C209" i="74" s="1"/>
  <c r="E185" i="74"/>
  <c r="H185" i="74" s="1"/>
  <c r="C185" i="75" s="1"/>
  <c r="E147" i="74"/>
  <c r="H147" i="74" s="1"/>
  <c r="C147" i="75" s="1"/>
  <c r="E280" i="74"/>
  <c r="H280" i="74" s="1"/>
  <c r="C280" i="75" s="1"/>
  <c r="E215" i="74"/>
  <c r="H215" i="74" s="1"/>
  <c r="C215" i="75" s="1"/>
  <c r="E20" i="74"/>
  <c r="H20" i="74" s="1"/>
  <c r="C20" i="75" s="1"/>
  <c r="E195" i="74"/>
  <c r="H195" i="74" s="1"/>
  <c r="C195" i="75" s="1"/>
  <c r="E268" i="74"/>
  <c r="H268" i="74" s="1"/>
  <c r="C268" i="75" s="1"/>
  <c r="E118" i="74"/>
  <c r="H118" i="74" s="1"/>
  <c r="C118" i="75" s="1"/>
  <c r="E211" i="74"/>
  <c r="H211" i="74" s="1"/>
  <c r="C211" i="75" s="1"/>
  <c r="E24" i="74"/>
  <c r="H24" i="74" s="1"/>
  <c r="C24" i="75" s="1"/>
  <c r="E72" i="74"/>
  <c r="H72" i="74" s="1"/>
  <c r="C72" i="75" s="1"/>
  <c r="E80" i="74"/>
  <c r="H80" i="74" s="1"/>
  <c r="C80" i="75" s="1"/>
  <c r="E131" i="74"/>
  <c r="H131" i="74" s="1"/>
  <c r="C131" i="75" s="1"/>
  <c r="E273" i="74"/>
  <c r="H273" i="74" s="1"/>
  <c r="C273" i="75" s="1"/>
  <c r="E224" i="74"/>
  <c r="H224" i="74" s="1"/>
  <c r="C224" i="75" s="1"/>
  <c r="E68" i="74"/>
  <c r="H68" i="74" s="1"/>
  <c r="C68" i="75" s="1"/>
  <c r="E226" i="74"/>
  <c r="H226" i="74" s="1"/>
  <c r="C226" i="75" s="1"/>
  <c r="E218" i="74"/>
  <c r="H218" i="74" s="1"/>
  <c r="C218" i="75" s="1"/>
  <c r="E58" i="74"/>
  <c r="H58" i="74" s="1"/>
  <c r="C58" i="75" s="1"/>
  <c r="E35" i="74"/>
  <c r="H35" i="74" s="1"/>
  <c r="C35" i="75" s="1"/>
  <c r="E132" i="74"/>
  <c r="H132" i="74" s="1"/>
  <c r="C132" i="75" s="1"/>
  <c r="E137" i="73"/>
  <c r="H137" i="73" s="1"/>
  <c r="C137" i="74" s="1"/>
  <c r="E265" i="74"/>
  <c r="H265" i="74" s="1"/>
  <c r="C265" i="75" s="1"/>
  <c r="E213" i="74"/>
  <c r="H213" i="74" s="1"/>
  <c r="C213" i="75" s="1"/>
  <c r="E74" i="74"/>
  <c r="H74" i="74" s="1"/>
  <c r="C74" i="75" s="1"/>
  <c r="E275" i="74"/>
  <c r="H275" i="74" s="1"/>
  <c r="C275" i="75" s="1"/>
  <c r="E96" i="74"/>
  <c r="H96" i="74" s="1"/>
  <c r="C96" i="75" s="1"/>
  <c r="E256" i="73"/>
  <c r="H256" i="73" s="1"/>
  <c r="C256" i="74" s="1"/>
  <c r="E249" i="73"/>
  <c r="H249" i="73" s="1"/>
  <c r="C249" i="74" s="1"/>
  <c r="E28" i="74"/>
  <c r="H28" i="74" s="1"/>
  <c r="C28" i="75" s="1"/>
  <c r="E14" i="68"/>
  <c r="H14" i="68" s="1"/>
  <c r="C14" i="69" s="1"/>
  <c r="E112" i="74"/>
  <c r="H112" i="74" s="1"/>
  <c r="C112" i="75" s="1"/>
  <c r="E70" i="74"/>
  <c r="H70" i="74" s="1"/>
  <c r="C70" i="75" s="1"/>
  <c r="E36" i="74"/>
  <c r="H36" i="74" s="1"/>
  <c r="C36" i="75" s="1"/>
  <c r="E266" i="74"/>
  <c r="H266" i="74" s="1"/>
  <c r="C266" i="75" s="1"/>
  <c r="E17" i="68"/>
  <c r="H17" i="68" s="1"/>
  <c r="C17" i="69" s="1"/>
  <c r="E61" i="74"/>
  <c r="H61" i="74" s="1"/>
  <c r="C61" i="75" s="1"/>
  <c r="E236" i="74"/>
  <c r="H236" i="74" s="1"/>
  <c r="C236" i="75" s="1"/>
  <c r="E31" i="74"/>
  <c r="H31" i="74" s="1"/>
  <c r="C31" i="75" s="1"/>
  <c r="E45" i="74"/>
  <c r="H45" i="74" s="1"/>
  <c r="C45" i="75" s="1"/>
  <c r="E88" i="74"/>
  <c r="H88" i="74" s="1"/>
  <c r="C88" i="75" s="1"/>
  <c r="E93" i="74"/>
  <c r="H93" i="74" s="1"/>
  <c r="C93" i="75" s="1"/>
  <c r="E216" i="74"/>
  <c r="H216" i="74" s="1"/>
  <c r="C216" i="75" s="1"/>
  <c r="E109" i="74"/>
  <c r="H109" i="74" s="1"/>
  <c r="C109" i="75" s="1"/>
  <c r="E19" i="74"/>
  <c r="H19" i="74" s="1"/>
  <c r="C19" i="75" s="1"/>
  <c r="E21" i="74"/>
  <c r="H21" i="74" s="1"/>
  <c r="C21" i="75" s="1"/>
  <c r="E50" i="74"/>
  <c r="H50" i="74" s="1"/>
  <c r="C50" i="75" s="1"/>
  <c r="E107" i="74"/>
  <c r="H107" i="74" s="1"/>
  <c r="C107" i="75" s="1"/>
  <c r="E54" i="74"/>
  <c r="H54" i="74" s="1"/>
  <c r="C54" i="75" s="1"/>
  <c r="E6" i="68"/>
  <c r="H6" i="68" s="1"/>
  <c r="C6" i="69" s="1"/>
  <c r="E53" i="74"/>
  <c r="H53" i="74" s="1"/>
  <c r="C53" i="75" s="1"/>
  <c r="E197" i="74"/>
  <c r="H197" i="74" s="1"/>
  <c r="C197" i="75" s="1"/>
  <c r="E51" i="74"/>
  <c r="H51" i="74" s="1"/>
  <c r="C51" i="75" s="1"/>
  <c r="E196" i="74"/>
  <c r="H196" i="74" s="1"/>
  <c r="C196" i="75" s="1"/>
  <c r="E243" i="74"/>
  <c r="H243" i="74" s="1"/>
  <c r="C243" i="75" s="1"/>
  <c r="E90" i="74"/>
  <c r="H90" i="74" s="1"/>
  <c r="C90" i="75" s="1"/>
  <c r="E142" i="74"/>
  <c r="H142" i="74" s="1"/>
  <c r="C142" i="75" s="1"/>
  <c r="H78" i="75"/>
  <c r="C78" i="76" s="1"/>
  <c r="H267" i="75"/>
  <c r="C267" i="76" s="1"/>
  <c r="H97" i="75"/>
  <c r="C97" i="76" s="1"/>
  <c r="K213" i="64"/>
  <c r="K215" i="64" s="1"/>
  <c r="C253" i="74" l="1"/>
  <c r="E253" i="74" s="1"/>
  <c r="H253" i="74" s="1"/>
  <c r="C5" i="68"/>
  <c r="E5" i="68" s="1"/>
  <c r="H5" i="68" s="1"/>
  <c r="C5" i="69" s="1"/>
  <c r="E51" i="75"/>
  <c r="H51" i="75" s="1"/>
  <c r="C51" i="76" s="1"/>
  <c r="E50" i="75"/>
  <c r="H50" i="75" s="1"/>
  <c r="C50" i="76" s="1"/>
  <c r="E36" i="75"/>
  <c r="H36" i="75" s="1"/>
  <c r="C36" i="76" s="1"/>
  <c r="E132" i="75"/>
  <c r="H132" i="75" s="1"/>
  <c r="C132" i="76" s="1"/>
  <c r="E224" i="75"/>
  <c r="H224" i="75" s="1"/>
  <c r="C224" i="76" s="1"/>
  <c r="E147" i="75"/>
  <c r="H147" i="75" s="1"/>
  <c r="C147" i="76" s="1"/>
  <c r="E208" i="75"/>
  <c r="H208" i="75" s="1"/>
  <c r="C208" i="76" s="1"/>
  <c r="E117" i="75"/>
  <c r="H117" i="75" s="1"/>
  <c r="C117" i="76" s="1"/>
  <c r="E48" i="75"/>
  <c r="H48" i="75" s="1"/>
  <c r="C48" i="76" s="1"/>
  <c r="E284" i="75"/>
  <c r="H284" i="75" s="1"/>
  <c r="C284" i="76" s="1"/>
  <c r="E59" i="75"/>
  <c r="H59" i="75" s="1"/>
  <c r="C59" i="76" s="1"/>
  <c r="E63" i="75"/>
  <c r="H63" i="75" s="1"/>
  <c r="C63" i="76" s="1"/>
  <c r="E23" i="75"/>
  <c r="H23" i="75" s="1"/>
  <c r="C23" i="76" s="1"/>
  <c r="E187" i="75"/>
  <c r="H187" i="75" s="1"/>
  <c r="C187" i="76" s="1"/>
  <c r="E140" i="75"/>
  <c r="H140" i="75" s="1"/>
  <c r="C140" i="76" s="1"/>
  <c r="E190" i="75"/>
  <c r="H190" i="75" s="1"/>
  <c r="C190" i="76" s="1"/>
  <c r="E77" i="75"/>
  <c r="H77" i="75" s="1"/>
  <c r="C77" i="76" s="1"/>
  <c r="E264" i="75"/>
  <c r="H264" i="75" s="1"/>
  <c r="C264" i="76" s="1"/>
  <c r="E32" i="75"/>
  <c r="H32" i="75" s="1"/>
  <c r="C32" i="76" s="1"/>
  <c r="E234" i="75"/>
  <c r="H234" i="75" s="1"/>
  <c r="C234" i="76" s="1"/>
  <c r="E96" i="75"/>
  <c r="H96" i="75" s="1"/>
  <c r="C96" i="76" s="1"/>
  <c r="E273" i="75"/>
  <c r="H273" i="75" s="1"/>
  <c r="C273" i="76" s="1"/>
  <c r="E185" i="75"/>
  <c r="H185" i="75" s="1"/>
  <c r="C185" i="76" s="1"/>
  <c r="E231" i="75"/>
  <c r="H231" i="75" s="1"/>
  <c r="C231" i="76" s="1"/>
  <c r="E282" i="75"/>
  <c r="H282" i="75" s="1"/>
  <c r="C282" i="76" s="1"/>
  <c r="E198" i="75"/>
  <c r="H198" i="75" s="1"/>
  <c r="C198" i="76" s="1"/>
  <c r="E222" i="75"/>
  <c r="H222" i="75" s="1"/>
  <c r="C222" i="76" s="1"/>
  <c r="E46" i="75"/>
  <c r="H46" i="75" s="1"/>
  <c r="C46" i="76" s="1"/>
  <c r="E49" i="75"/>
  <c r="H49" i="75" s="1"/>
  <c r="C49" i="76" s="1"/>
  <c r="E89" i="75"/>
  <c r="H89" i="75" s="1"/>
  <c r="C89" i="76" s="1"/>
  <c r="E134" i="75"/>
  <c r="H134" i="75" s="1"/>
  <c r="C134" i="76" s="1"/>
  <c r="E238" i="75"/>
  <c r="H238" i="75" s="1"/>
  <c r="C238" i="76" s="1"/>
  <c r="E69" i="75"/>
  <c r="H69" i="75" s="1"/>
  <c r="C69" i="76" s="1"/>
  <c r="E269" i="75"/>
  <c r="H269" i="75" s="1"/>
  <c r="C269" i="76" s="1"/>
  <c r="E260" i="75"/>
  <c r="H260" i="75" s="1"/>
  <c r="C260" i="76" s="1"/>
  <c r="E40" i="75"/>
  <c r="H40" i="75" s="1"/>
  <c r="C40" i="76" s="1"/>
  <c r="E143" i="75"/>
  <c r="H143" i="75" s="1"/>
  <c r="C143" i="76" s="1"/>
  <c r="E19" i="75"/>
  <c r="H19" i="75" s="1"/>
  <c r="C19" i="76" s="1"/>
  <c r="E31" i="75"/>
  <c r="H31" i="75" s="1"/>
  <c r="C31" i="76" s="1"/>
  <c r="E275" i="75"/>
  <c r="H275" i="75" s="1"/>
  <c r="C275" i="76" s="1"/>
  <c r="E131" i="75"/>
  <c r="H131" i="75" s="1"/>
  <c r="C131" i="76" s="1"/>
  <c r="E268" i="75"/>
  <c r="H268" i="75" s="1"/>
  <c r="C268" i="76" s="1"/>
  <c r="E47" i="75"/>
  <c r="H47" i="75" s="1"/>
  <c r="C47" i="76" s="1"/>
  <c r="E116" i="75"/>
  <c r="H116" i="75" s="1"/>
  <c r="C116" i="76" s="1"/>
  <c r="E95" i="75"/>
  <c r="H95" i="75" s="1"/>
  <c r="C95" i="76" s="1"/>
  <c r="E86" i="75"/>
  <c r="H86" i="75" s="1"/>
  <c r="C86" i="76" s="1"/>
  <c r="E281" i="75"/>
  <c r="H281" i="75" s="1"/>
  <c r="C281" i="76" s="1"/>
  <c r="E214" i="75"/>
  <c r="H214" i="75" s="1"/>
  <c r="C214" i="76" s="1"/>
  <c r="E183" i="75"/>
  <c r="H183" i="75" s="1"/>
  <c r="C183" i="76" s="1"/>
  <c r="E82" i="75"/>
  <c r="H82" i="75" s="1"/>
  <c r="C82" i="76" s="1"/>
  <c r="E283" i="75"/>
  <c r="H283" i="75" s="1"/>
  <c r="C283" i="76" s="1"/>
  <c r="E85" i="75"/>
  <c r="H85" i="75" s="1"/>
  <c r="C85" i="76" s="1"/>
  <c r="E13" i="69"/>
  <c r="H13" i="69" s="1"/>
  <c r="C13" i="72" s="1"/>
  <c r="E27" i="75"/>
  <c r="H27" i="75" s="1"/>
  <c r="C27" i="76" s="1"/>
  <c r="E206" i="75"/>
  <c r="H206" i="75" s="1"/>
  <c r="C206" i="76" s="1"/>
  <c r="E141" i="75"/>
  <c r="H141" i="75" s="1"/>
  <c r="C141" i="76" s="1"/>
  <c r="E70" i="75"/>
  <c r="H70" i="75" s="1"/>
  <c r="C70" i="76" s="1"/>
  <c r="E142" i="75"/>
  <c r="H142" i="75" s="1"/>
  <c r="C142" i="76" s="1"/>
  <c r="E53" i="75"/>
  <c r="H53" i="75" s="1"/>
  <c r="C53" i="76" s="1"/>
  <c r="E236" i="75"/>
  <c r="H236" i="75" s="1"/>
  <c r="C236" i="76" s="1"/>
  <c r="E74" i="75"/>
  <c r="H74" i="75" s="1"/>
  <c r="C74" i="76" s="1"/>
  <c r="E58" i="75"/>
  <c r="H58" i="75" s="1"/>
  <c r="C58" i="76" s="1"/>
  <c r="E195" i="75"/>
  <c r="H195" i="75" s="1"/>
  <c r="C195" i="76" s="1"/>
  <c r="E7" i="69"/>
  <c r="H7" i="69" s="1"/>
  <c r="C7" i="72" s="1"/>
  <c r="E38" i="75"/>
  <c r="H38" i="75" s="1"/>
  <c r="C38" i="76" s="1"/>
  <c r="E220" i="75"/>
  <c r="H220" i="75" s="1"/>
  <c r="C220" i="76" s="1"/>
  <c r="E33" i="75"/>
  <c r="H33" i="75" s="1"/>
  <c r="C33" i="76" s="1"/>
  <c r="E229" i="75"/>
  <c r="H229" i="75" s="1"/>
  <c r="C229" i="76" s="1"/>
  <c r="E259" i="75"/>
  <c r="H259" i="75" s="1"/>
  <c r="C259" i="76" s="1"/>
  <c r="E71" i="75"/>
  <c r="H71" i="75" s="1"/>
  <c r="C71" i="76" s="1"/>
  <c r="E133" i="74"/>
  <c r="H133" i="74" s="1"/>
  <c r="C133" i="75" s="1"/>
  <c r="E271" i="75"/>
  <c r="H271" i="75" s="1"/>
  <c r="C271" i="76" s="1"/>
  <c r="E212" i="75"/>
  <c r="H212" i="75" s="1"/>
  <c r="C212" i="76" s="1"/>
  <c r="E233" i="75"/>
  <c r="H233" i="75" s="1"/>
  <c r="C233" i="76" s="1"/>
  <c r="E56" i="75"/>
  <c r="H56" i="75" s="1"/>
  <c r="C56" i="76" s="1"/>
  <c r="E94" i="75"/>
  <c r="H94" i="75" s="1"/>
  <c r="C94" i="76" s="1"/>
  <c r="E43" i="75"/>
  <c r="H43" i="75" s="1"/>
  <c r="C43" i="76" s="1"/>
  <c r="E21" i="75"/>
  <c r="H21" i="75" s="1"/>
  <c r="C21" i="76" s="1"/>
  <c r="E6" i="69"/>
  <c r="H6" i="69" s="1"/>
  <c r="C6" i="72" s="1"/>
  <c r="E61" i="75"/>
  <c r="H61" i="75" s="1"/>
  <c r="C61" i="76" s="1"/>
  <c r="E14" i="69"/>
  <c r="H14" i="69" s="1"/>
  <c r="C14" i="72" s="1"/>
  <c r="E218" i="75"/>
  <c r="H218" i="75" s="1"/>
  <c r="C218" i="76" s="1"/>
  <c r="E20" i="75"/>
  <c r="H20" i="75" s="1"/>
  <c r="C20" i="76" s="1"/>
  <c r="E25" i="75"/>
  <c r="H25" i="75" s="1"/>
  <c r="C25" i="76" s="1"/>
  <c r="E225" i="75"/>
  <c r="H225" i="75" s="1"/>
  <c r="C225" i="76" s="1"/>
  <c r="E217" i="75"/>
  <c r="H217" i="75" s="1"/>
  <c r="C217" i="76" s="1"/>
  <c r="E102" i="75"/>
  <c r="H102" i="75" s="1"/>
  <c r="C102" i="76" s="1"/>
  <c r="E245" i="75"/>
  <c r="H245" i="75" s="1"/>
  <c r="C245" i="76" s="1"/>
  <c r="E16" i="69"/>
  <c r="H16" i="69" s="1"/>
  <c r="C16" i="72" s="1"/>
  <c r="E136" i="75"/>
  <c r="H136" i="75" s="1"/>
  <c r="C136" i="76" s="1"/>
  <c r="E200" i="75"/>
  <c r="H200" i="75" s="1"/>
  <c r="C200" i="76" s="1"/>
  <c r="E52" i="75"/>
  <c r="H52" i="75" s="1"/>
  <c r="C52" i="76" s="1"/>
  <c r="E130" i="75"/>
  <c r="H130" i="75" s="1"/>
  <c r="C130" i="76" s="1"/>
  <c r="E263" i="75"/>
  <c r="H263" i="75" s="1"/>
  <c r="C263" i="76" s="1"/>
  <c r="E42" i="75"/>
  <c r="H42" i="75" s="1"/>
  <c r="C42" i="76" s="1"/>
  <c r="E44" i="75"/>
  <c r="H44" i="75" s="1"/>
  <c r="C44" i="76" s="1"/>
  <c r="E62" i="75"/>
  <c r="H62" i="75" s="1"/>
  <c r="C62" i="76" s="1"/>
  <c r="E54" i="75"/>
  <c r="H54" i="75" s="1"/>
  <c r="C54" i="76" s="1"/>
  <c r="E216" i="75"/>
  <c r="H216" i="75" s="1"/>
  <c r="C216" i="76" s="1"/>
  <c r="E28" i="75"/>
  <c r="H28" i="75" s="1"/>
  <c r="C28" i="76" s="1"/>
  <c r="E226" i="75"/>
  <c r="H226" i="75" s="1"/>
  <c r="C226" i="76" s="1"/>
  <c r="E72" i="75"/>
  <c r="H72" i="75" s="1"/>
  <c r="C72" i="76" s="1"/>
  <c r="E84" i="75"/>
  <c r="H84" i="75" s="1"/>
  <c r="C84" i="76" s="1"/>
  <c r="E115" i="75"/>
  <c r="H115" i="75" s="1"/>
  <c r="C115" i="76" s="1"/>
  <c r="E178" i="75"/>
  <c r="H178" i="75" s="1"/>
  <c r="C178" i="76" s="1"/>
  <c r="E26" i="75"/>
  <c r="H26" i="75" s="1"/>
  <c r="C26" i="76" s="1"/>
  <c r="E100" i="75"/>
  <c r="H100" i="75" s="1"/>
  <c r="C100" i="76" s="1"/>
  <c r="E205" i="75"/>
  <c r="H205" i="75" s="1"/>
  <c r="C205" i="76" s="1"/>
  <c r="E110" i="75"/>
  <c r="H110" i="75" s="1"/>
  <c r="C110" i="76" s="1"/>
  <c r="E18" i="69"/>
  <c r="H18" i="69" s="1"/>
  <c r="C18" i="72" s="1"/>
  <c r="E152" i="75"/>
  <c r="H152" i="75" s="1"/>
  <c r="C152" i="76" s="1"/>
  <c r="E76" i="75"/>
  <c r="H76" i="75" s="1"/>
  <c r="C76" i="76" s="1"/>
  <c r="E149" i="75"/>
  <c r="H149" i="75" s="1"/>
  <c r="C149" i="76" s="1"/>
  <c r="E29" i="75"/>
  <c r="H29" i="75" s="1"/>
  <c r="C29" i="76" s="1"/>
  <c r="E150" i="75"/>
  <c r="H150" i="75" s="1"/>
  <c r="C150" i="76" s="1"/>
  <c r="E39" i="75"/>
  <c r="H39" i="75" s="1"/>
  <c r="C39" i="76" s="1"/>
  <c r="E277" i="75"/>
  <c r="H277" i="75" s="1"/>
  <c r="C277" i="76" s="1"/>
  <c r="E243" i="75"/>
  <c r="H243" i="75" s="1"/>
  <c r="C243" i="76" s="1"/>
  <c r="E249" i="74"/>
  <c r="H249" i="74" s="1"/>
  <c r="C249" i="75" s="1"/>
  <c r="E265" i="75"/>
  <c r="H265" i="75" s="1"/>
  <c r="C265" i="76" s="1"/>
  <c r="E24" i="75"/>
  <c r="H24" i="75" s="1"/>
  <c r="C24" i="76" s="1"/>
  <c r="E114" i="75"/>
  <c r="H114" i="75" s="1"/>
  <c r="C114" i="76" s="1"/>
  <c r="E67" i="75"/>
  <c r="H67" i="75" s="1"/>
  <c r="C67" i="76" s="1"/>
  <c r="E210" i="75"/>
  <c r="H210" i="75" s="1"/>
  <c r="C210" i="76" s="1"/>
  <c r="E81" i="75"/>
  <c r="H81" i="75" s="1"/>
  <c r="C81" i="76" s="1"/>
  <c r="E123" i="75"/>
  <c r="H123" i="75" s="1"/>
  <c r="C123" i="76" s="1"/>
  <c r="E34" i="75"/>
  <c r="H34" i="75" s="1"/>
  <c r="C34" i="76" s="1"/>
  <c r="E199" i="75"/>
  <c r="H199" i="75" s="1"/>
  <c r="C199" i="76" s="1"/>
  <c r="E30" i="75"/>
  <c r="H30" i="75" s="1"/>
  <c r="C30" i="76" s="1"/>
  <c r="E188" i="75"/>
  <c r="H188" i="75" s="1"/>
  <c r="C188" i="76" s="1"/>
  <c r="E79" i="75"/>
  <c r="H79" i="75" s="1"/>
  <c r="C79" i="76" s="1"/>
  <c r="E99" i="75"/>
  <c r="H99" i="75" s="1"/>
  <c r="C99" i="76" s="1"/>
  <c r="E204" i="75"/>
  <c r="H204" i="75" s="1"/>
  <c r="C204" i="76" s="1"/>
  <c r="E230" i="75"/>
  <c r="H230" i="75" s="1"/>
  <c r="C230" i="76" s="1"/>
  <c r="E15" i="69"/>
  <c r="H15" i="69" s="1"/>
  <c r="C15" i="72" s="1"/>
  <c r="E202" i="75"/>
  <c r="H202" i="75" s="1"/>
  <c r="C202" i="76" s="1"/>
  <c r="E93" i="75"/>
  <c r="H93" i="75" s="1"/>
  <c r="C93" i="76" s="1"/>
  <c r="E196" i="75"/>
  <c r="H196" i="75" s="1"/>
  <c r="C196" i="76" s="1"/>
  <c r="E88" i="75"/>
  <c r="H88" i="75" s="1"/>
  <c r="C88" i="76" s="1"/>
  <c r="E266" i="75"/>
  <c r="H266" i="75" s="1"/>
  <c r="C266" i="76" s="1"/>
  <c r="E137" i="74"/>
  <c r="H137" i="74" s="1"/>
  <c r="C137" i="75" s="1"/>
  <c r="E211" i="75"/>
  <c r="H211" i="75" s="1"/>
  <c r="C211" i="76" s="1"/>
  <c r="E280" i="75"/>
  <c r="H280" i="75" s="1"/>
  <c r="C280" i="76" s="1"/>
  <c r="E235" i="75"/>
  <c r="H235" i="75" s="1"/>
  <c r="C235" i="76" s="1"/>
  <c r="E111" i="75"/>
  <c r="H111" i="75" s="1"/>
  <c r="C111" i="76" s="1"/>
  <c r="E60" i="75"/>
  <c r="H60" i="75" s="1"/>
  <c r="C60" i="76" s="1"/>
  <c r="E261" i="75"/>
  <c r="H261" i="75" s="1"/>
  <c r="C261" i="76" s="1"/>
  <c r="E184" i="74"/>
  <c r="H184" i="74" s="1"/>
  <c r="C184" i="75" s="1"/>
  <c r="E246" i="75"/>
  <c r="H246" i="75" s="1"/>
  <c r="C246" i="76" s="1"/>
  <c r="E252" i="75"/>
  <c r="H252" i="75" s="1"/>
  <c r="C252" i="76" s="1"/>
  <c r="E201" i="75"/>
  <c r="H201" i="75" s="1"/>
  <c r="C201" i="76" s="1"/>
  <c r="E151" i="75"/>
  <c r="H151" i="75" s="1"/>
  <c r="C151" i="76" s="1"/>
  <c r="E75" i="75"/>
  <c r="H75" i="75" s="1"/>
  <c r="C75" i="76" s="1"/>
  <c r="E22" i="75"/>
  <c r="H22" i="75" s="1"/>
  <c r="C22" i="76" s="1"/>
  <c r="E138" i="75"/>
  <c r="H138" i="75" s="1"/>
  <c r="C138" i="76" s="1"/>
  <c r="E279" i="75"/>
  <c r="H279" i="75" s="1"/>
  <c r="C279" i="76" s="1"/>
  <c r="E144" i="75"/>
  <c r="H144" i="75" s="1"/>
  <c r="C144" i="76" s="1"/>
  <c r="E17" i="69"/>
  <c r="H17" i="69" s="1"/>
  <c r="C17" i="72" s="1"/>
  <c r="E197" i="75"/>
  <c r="H197" i="75" s="1"/>
  <c r="C197" i="76" s="1"/>
  <c r="E107" i="75"/>
  <c r="H107" i="75" s="1"/>
  <c r="C107" i="76" s="1"/>
  <c r="E112" i="75"/>
  <c r="H112" i="75" s="1"/>
  <c r="C112" i="76" s="1"/>
  <c r="E80" i="75"/>
  <c r="H80" i="75" s="1"/>
  <c r="C80" i="76" s="1"/>
  <c r="E118" i="75"/>
  <c r="H118" i="75" s="1"/>
  <c r="C118" i="76" s="1"/>
  <c r="E215" i="75"/>
  <c r="H215" i="75" s="1"/>
  <c r="C215" i="76" s="1"/>
  <c r="E209" i="74"/>
  <c r="H209" i="74" s="1"/>
  <c r="C209" i="75" s="1"/>
  <c r="E203" i="75"/>
  <c r="H203" i="75" s="1"/>
  <c r="C203" i="76" s="1"/>
  <c r="E55" i="75"/>
  <c r="H55" i="75" s="1"/>
  <c r="C55" i="76" s="1"/>
  <c r="E274" i="75"/>
  <c r="H274" i="75" s="1"/>
  <c r="C274" i="76" s="1"/>
  <c r="E270" i="75"/>
  <c r="H270" i="75" s="1"/>
  <c r="C270" i="76" s="1"/>
  <c r="E221" i="75"/>
  <c r="H221" i="75" s="1"/>
  <c r="C221" i="76" s="1"/>
  <c r="E237" i="75"/>
  <c r="H237" i="75" s="1"/>
  <c r="C237" i="76" s="1"/>
  <c r="E113" i="75"/>
  <c r="H113" i="75" s="1"/>
  <c r="C113" i="76" s="1"/>
  <c r="E8" i="69"/>
  <c r="H8" i="69" s="1"/>
  <c r="C8" i="72" s="1"/>
  <c r="E83" i="75"/>
  <c r="H83" i="75" s="1"/>
  <c r="C83" i="76" s="1"/>
  <c r="E272" i="75"/>
  <c r="H272" i="75" s="1"/>
  <c r="C272" i="76" s="1"/>
  <c r="E186" i="75"/>
  <c r="H186" i="75" s="1"/>
  <c r="C186" i="76" s="1"/>
  <c r="E73" i="75"/>
  <c r="H73" i="75" s="1"/>
  <c r="C73" i="76" s="1"/>
  <c r="E57" i="75"/>
  <c r="H57" i="75" s="1"/>
  <c r="C57" i="76" s="1"/>
  <c r="E101" i="74"/>
  <c r="H101" i="74" s="1"/>
  <c r="C101" i="75" s="1"/>
  <c r="E258" i="75"/>
  <c r="H258" i="75" s="1"/>
  <c r="C258" i="76" s="1"/>
  <c r="E192" i="75"/>
  <c r="H192" i="75" s="1"/>
  <c r="C192" i="76" s="1"/>
  <c r="E146" i="75"/>
  <c r="H146" i="75" s="1"/>
  <c r="C146" i="76" s="1"/>
  <c r="E191" i="75"/>
  <c r="H191" i="75" s="1"/>
  <c r="C191" i="76" s="1"/>
  <c r="E98" i="75"/>
  <c r="H98" i="75" s="1"/>
  <c r="C98" i="76" s="1"/>
  <c r="E276" i="75"/>
  <c r="H276" i="75" s="1"/>
  <c r="C276" i="76" s="1"/>
  <c r="E262" i="75"/>
  <c r="H262" i="75" s="1"/>
  <c r="C262" i="76" s="1"/>
  <c r="E139" i="75"/>
  <c r="H139" i="75" s="1"/>
  <c r="C139" i="76" s="1"/>
  <c r="E241" i="75"/>
  <c r="H241" i="75" s="1"/>
  <c r="C241" i="76" s="1"/>
  <c r="E161" i="75"/>
  <c r="H161" i="75" s="1"/>
  <c r="C161" i="76" s="1"/>
  <c r="E244" i="75"/>
  <c r="H244" i="75" s="1"/>
  <c r="C244" i="76" s="1"/>
  <c r="E207" i="75"/>
  <c r="H207" i="75" s="1"/>
  <c r="C207" i="76" s="1"/>
  <c r="E177" i="75"/>
  <c r="H177" i="75" s="1"/>
  <c r="C177" i="76" s="1"/>
  <c r="E257" i="75"/>
  <c r="H257" i="75" s="1"/>
  <c r="C257" i="76" s="1"/>
  <c r="E232" i="75"/>
  <c r="H232" i="75" s="1"/>
  <c r="C232" i="76" s="1"/>
  <c r="E135" i="75"/>
  <c r="H135" i="75" s="1"/>
  <c r="C135" i="76" s="1"/>
  <c r="E108" i="75"/>
  <c r="H108" i="75" s="1"/>
  <c r="C108" i="76" s="1"/>
  <c r="E242" i="75"/>
  <c r="H242" i="75" s="1"/>
  <c r="C242" i="76" s="1"/>
  <c r="E228" i="75"/>
  <c r="H228" i="75" s="1"/>
  <c r="C228" i="76" s="1"/>
  <c r="E278" i="75"/>
  <c r="H278" i="75" s="1"/>
  <c r="C278" i="76" s="1"/>
  <c r="E251" i="75"/>
  <c r="H251" i="75" s="1"/>
  <c r="C251" i="76" s="1"/>
  <c r="E223" i="75"/>
  <c r="H223" i="75" s="1"/>
  <c r="C223" i="76" s="1"/>
  <c r="E41" i="75"/>
  <c r="H41" i="75" s="1"/>
  <c r="C41" i="76" s="1"/>
  <c r="E90" i="75"/>
  <c r="H90" i="75" s="1"/>
  <c r="C90" i="76" s="1"/>
  <c r="E45" i="75"/>
  <c r="H45" i="75" s="1"/>
  <c r="C45" i="76" s="1"/>
  <c r="E35" i="75"/>
  <c r="H35" i="75" s="1"/>
  <c r="C35" i="76" s="1"/>
  <c r="E97" i="76"/>
  <c r="H97" i="76" s="1"/>
  <c r="E68" i="75"/>
  <c r="H68" i="75" s="1"/>
  <c r="C68" i="76" s="1"/>
  <c r="E267" i="76"/>
  <c r="H267" i="76" s="1"/>
  <c r="E213" i="75"/>
  <c r="H213" i="75" s="1"/>
  <c r="C213" i="76" s="1"/>
  <c r="E78" i="76"/>
  <c r="H78" i="76" s="1"/>
  <c r="E256" i="74"/>
  <c r="H256" i="74" s="1"/>
  <c r="C256" i="75" s="1"/>
  <c r="E109" i="75"/>
  <c r="H109" i="75" s="1"/>
  <c r="C109" i="76" s="1"/>
  <c r="K216" i="64"/>
  <c r="C253" i="75" l="1"/>
  <c r="E253" i="75" s="1"/>
  <c r="H253" i="75" s="1"/>
  <c r="C267" i="77"/>
  <c r="E267" i="77" s="1"/>
  <c r="H267" i="77" s="1"/>
  <c r="C267" i="78" s="1"/>
  <c r="E267" i="78" s="1"/>
  <c r="H267" i="78" s="1"/>
  <c r="C97" i="77"/>
  <c r="E97" i="77" s="1"/>
  <c r="H97" i="77" s="1"/>
  <c r="C97" i="78" s="1"/>
  <c r="E97" i="78" s="1"/>
  <c r="H97" i="78" s="1"/>
  <c r="C78" i="77"/>
  <c r="E78" i="77" s="1"/>
  <c r="H78" i="77" s="1"/>
  <c r="C78" i="78" s="1"/>
  <c r="E78" i="78" s="1"/>
  <c r="H78" i="78" s="1"/>
  <c r="E5" i="69"/>
  <c r="H5" i="69" s="1"/>
  <c r="C5" i="72" s="1"/>
  <c r="E35" i="76"/>
  <c r="H35" i="76" s="1"/>
  <c r="E278" i="76"/>
  <c r="H278" i="76" s="1"/>
  <c r="E262" i="76"/>
  <c r="H262" i="76" s="1"/>
  <c r="E8" i="72"/>
  <c r="H8" i="72" s="1"/>
  <c r="C8" i="73" s="1"/>
  <c r="E55" i="76"/>
  <c r="H55" i="76" s="1"/>
  <c r="E22" i="76"/>
  <c r="H22" i="76" s="1"/>
  <c r="E137" i="75"/>
  <c r="H137" i="75" s="1"/>
  <c r="C137" i="76" s="1"/>
  <c r="E15" i="72"/>
  <c r="H15" i="72" s="1"/>
  <c r="C15" i="73" s="1"/>
  <c r="E114" i="76"/>
  <c r="H114" i="76" s="1"/>
  <c r="E110" i="76"/>
  <c r="H110" i="76" s="1"/>
  <c r="E84" i="76"/>
  <c r="H84" i="76" s="1"/>
  <c r="E136" i="76"/>
  <c r="H136" i="76" s="1"/>
  <c r="E43" i="76"/>
  <c r="H43" i="76" s="1"/>
  <c r="E133" i="75"/>
  <c r="H133" i="75" s="1"/>
  <c r="C133" i="76" s="1"/>
  <c r="E142" i="76"/>
  <c r="H142" i="76" s="1"/>
  <c r="E95" i="76"/>
  <c r="H95" i="76" s="1"/>
  <c r="E31" i="76"/>
  <c r="H31" i="76" s="1"/>
  <c r="E198" i="76"/>
  <c r="H198" i="76" s="1"/>
  <c r="E23" i="76"/>
  <c r="H23" i="76" s="1"/>
  <c r="E208" i="76"/>
  <c r="H208" i="76" s="1"/>
  <c r="E228" i="76"/>
  <c r="H228" i="76" s="1"/>
  <c r="E261" i="76"/>
  <c r="H261" i="76" s="1"/>
  <c r="E230" i="76"/>
  <c r="H230" i="76" s="1"/>
  <c r="E24" i="76"/>
  <c r="H24" i="76" s="1"/>
  <c r="E150" i="76"/>
  <c r="H150" i="76" s="1"/>
  <c r="E72" i="76"/>
  <c r="H72" i="76" s="1"/>
  <c r="E16" i="72"/>
  <c r="H16" i="72" s="1"/>
  <c r="C16" i="73" s="1"/>
  <c r="E20" i="76"/>
  <c r="H20" i="76" s="1"/>
  <c r="E71" i="76"/>
  <c r="H71" i="76" s="1"/>
  <c r="E70" i="76"/>
  <c r="H70" i="76" s="1"/>
  <c r="E283" i="76"/>
  <c r="H283" i="76" s="1"/>
  <c r="E19" i="76"/>
  <c r="H19" i="76" s="1"/>
  <c r="E282" i="76"/>
  <c r="H282" i="76" s="1"/>
  <c r="E32" i="76"/>
  <c r="H32" i="76" s="1"/>
  <c r="E147" i="76"/>
  <c r="H147" i="76" s="1"/>
  <c r="E256" i="75"/>
  <c r="H256" i="75" s="1"/>
  <c r="C256" i="76" s="1"/>
  <c r="E242" i="76"/>
  <c r="H242" i="76" s="1"/>
  <c r="E197" i="76"/>
  <c r="H197" i="76" s="1"/>
  <c r="E60" i="76"/>
  <c r="H60" i="76" s="1"/>
  <c r="E204" i="76"/>
  <c r="H204" i="76" s="1"/>
  <c r="E34" i="76"/>
  <c r="H34" i="76" s="1"/>
  <c r="E29" i="76"/>
  <c r="H29" i="76" s="1"/>
  <c r="E226" i="76"/>
  <c r="H226" i="76" s="1"/>
  <c r="E42" i="76"/>
  <c r="H42" i="76" s="1"/>
  <c r="E218" i="76"/>
  <c r="H218" i="76" s="1"/>
  <c r="E259" i="76"/>
  <c r="H259" i="76" s="1"/>
  <c r="E195" i="76"/>
  <c r="H195" i="76" s="1"/>
  <c r="E82" i="76"/>
  <c r="H82" i="76" s="1"/>
  <c r="E143" i="76"/>
  <c r="H143" i="76" s="1"/>
  <c r="E134" i="76"/>
  <c r="H134" i="76" s="1"/>
  <c r="E264" i="76"/>
  <c r="H264" i="76" s="1"/>
  <c r="E224" i="76"/>
  <c r="H224" i="76" s="1"/>
  <c r="E203" i="76"/>
  <c r="H203" i="76" s="1"/>
  <c r="E57" i="76"/>
  <c r="H57" i="76" s="1"/>
  <c r="E213" i="76"/>
  <c r="H213" i="76" s="1"/>
  <c r="E90" i="76"/>
  <c r="H90" i="76" s="1"/>
  <c r="E244" i="76"/>
  <c r="H244" i="76" s="1"/>
  <c r="E73" i="76"/>
  <c r="H73" i="76" s="1"/>
  <c r="E237" i="76"/>
  <c r="H237" i="76" s="1"/>
  <c r="E17" i="72"/>
  <c r="H17" i="72" s="1"/>
  <c r="C17" i="73" s="1"/>
  <c r="E111" i="76"/>
  <c r="H111" i="76" s="1"/>
  <c r="E88" i="76"/>
  <c r="H88" i="76" s="1"/>
  <c r="E123" i="76"/>
  <c r="H123" i="76" s="1"/>
  <c r="E149" i="76"/>
  <c r="H149" i="76" s="1"/>
  <c r="E100" i="76"/>
  <c r="H100" i="76" s="1"/>
  <c r="E263" i="76"/>
  <c r="H263" i="76" s="1"/>
  <c r="E14" i="72"/>
  <c r="H14" i="72" s="1"/>
  <c r="C14" i="73" s="1"/>
  <c r="E56" i="76"/>
  <c r="H56" i="76" s="1"/>
  <c r="E58" i="76"/>
  <c r="H58" i="76" s="1"/>
  <c r="E183" i="76"/>
  <c r="H183" i="76" s="1"/>
  <c r="E47" i="76"/>
  <c r="H47" i="76" s="1"/>
  <c r="E89" i="76"/>
  <c r="H89" i="76" s="1"/>
  <c r="E77" i="76"/>
  <c r="H77" i="76" s="1"/>
  <c r="E59" i="76"/>
  <c r="H59" i="76" s="1"/>
  <c r="E276" i="76"/>
  <c r="H276" i="76" s="1"/>
  <c r="E207" i="76"/>
  <c r="H207" i="76" s="1"/>
  <c r="E41" i="76"/>
  <c r="H41" i="76" s="1"/>
  <c r="E161" i="76"/>
  <c r="H161" i="76" s="1"/>
  <c r="E191" i="76"/>
  <c r="H191" i="76" s="1"/>
  <c r="E221" i="76"/>
  <c r="H221" i="76" s="1"/>
  <c r="E144" i="76"/>
  <c r="H144" i="76" s="1"/>
  <c r="E201" i="76"/>
  <c r="H201" i="76" s="1"/>
  <c r="E196" i="76"/>
  <c r="H196" i="76" s="1"/>
  <c r="E81" i="76"/>
  <c r="H81" i="76" s="1"/>
  <c r="E249" i="75"/>
  <c r="H249" i="75" s="1"/>
  <c r="C249" i="76" s="1"/>
  <c r="E26" i="76"/>
  <c r="H26" i="76" s="1"/>
  <c r="E130" i="76"/>
  <c r="H130" i="76" s="1"/>
  <c r="E102" i="76"/>
  <c r="H102" i="76" s="1"/>
  <c r="E233" i="76"/>
  <c r="H233" i="76" s="1"/>
  <c r="E74" i="76"/>
  <c r="H74" i="76" s="1"/>
  <c r="E206" i="76"/>
  <c r="H206" i="76" s="1"/>
  <c r="E268" i="76"/>
  <c r="H268" i="76" s="1"/>
  <c r="E49" i="76"/>
  <c r="H49" i="76" s="1"/>
  <c r="E185" i="76"/>
  <c r="H185" i="76" s="1"/>
  <c r="E284" i="76"/>
  <c r="H284" i="76" s="1"/>
  <c r="E223" i="76"/>
  <c r="H223" i="76" s="1"/>
  <c r="E135" i="76"/>
  <c r="H135" i="76" s="1"/>
  <c r="E146" i="76"/>
  <c r="H146" i="76" s="1"/>
  <c r="E270" i="76"/>
  <c r="H270" i="76" s="1"/>
  <c r="E118" i="76"/>
  <c r="H118" i="76" s="1"/>
  <c r="E252" i="76"/>
  <c r="H252" i="76" s="1"/>
  <c r="E93" i="76"/>
  <c r="H93" i="76" s="1"/>
  <c r="E79" i="76"/>
  <c r="H79" i="76" s="1"/>
  <c r="E243" i="76"/>
  <c r="H243" i="76" s="1"/>
  <c r="E178" i="76"/>
  <c r="H178" i="76" s="1"/>
  <c r="E216" i="76"/>
  <c r="H216" i="76" s="1"/>
  <c r="E217" i="76"/>
  <c r="H217" i="76" s="1"/>
  <c r="E212" i="76"/>
  <c r="H212" i="76" s="1"/>
  <c r="E33" i="76"/>
  <c r="H33" i="76" s="1"/>
  <c r="E27" i="76"/>
  <c r="H27" i="76" s="1"/>
  <c r="E131" i="76"/>
  <c r="H131" i="76" s="1"/>
  <c r="E260" i="76"/>
  <c r="H260" i="76" s="1"/>
  <c r="E273" i="76"/>
  <c r="H273" i="76" s="1"/>
  <c r="E48" i="76"/>
  <c r="H48" i="76" s="1"/>
  <c r="E36" i="76"/>
  <c r="H36" i="76" s="1"/>
  <c r="E101" i="75"/>
  <c r="H101" i="75" s="1"/>
  <c r="C101" i="76" s="1"/>
  <c r="E209" i="75"/>
  <c r="H209" i="75" s="1"/>
  <c r="C209" i="76" s="1"/>
  <c r="E68" i="76"/>
  <c r="H68" i="76" s="1"/>
  <c r="E232" i="76"/>
  <c r="H232" i="76" s="1"/>
  <c r="E192" i="76"/>
  <c r="H192" i="76" s="1"/>
  <c r="E272" i="76"/>
  <c r="H272" i="76" s="1"/>
  <c r="E80" i="76"/>
  <c r="H80" i="76" s="1"/>
  <c r="E246" i="76"/>
  <c r="H246" i="76" s="1"/>
  <c r="E280" i="76"/>
  <c r="H280" i="76" s="1"/>
  <c r="E188" i="76"/>
  <c r="H188" i="76" s="1"/>
  <c r="E277" i="76"/>
  <c r="H277" i="76" s="1"/>
  <c r="E152" i="76"/>
  <c r="H152" i="76" s="1"/>
  <c r="E54" i="76"/>
  <c r="H54" i="76" s="1"/>
  <c r="E225" i="76"/>
  <c r="H225" i="76" s="1"/>
  <c r="E6" i="72"/>
  <c r="H6" i="72" s="1"/>
  <c r="C6" i="73" s="1"/>
  <c r="E220" i="76"/>
  <c r="H220" i="76" s="1"/>
  <c r="E13" i="72"/>
  <c r="H13" i="72" s="1"/>
  <c r="C13" i="73" s="1"/>
  <c r="E281" i="76"/>
  <c r="H281" i="76" s="1"/>
  <c r="E269" i="76"/>
  <c r="H269" i="76" s="1"/>
  <c r="E96" i="76"/>
  <c r="H96" i="76" s="1"/>
  <c r="E140" i="76"/>
  <c r="H140" i="76" s="1"/>
  <c r="E50" i="76"/>
  <c r="H50" i="76" s="1"/>
  <c r="E75" i="76"/>
  <c r="H75" i="76" s="1"/>
  <c r="E257" i="76"/>
  <c r="H257" i="76" s="1"/>
  <c r="E139" i="76"/>
  <c r="H139" i="76" s="1"/>
  <c r="E83" i="76"/>
  <c r="H83" i="76" s="1"/>
  <c r="E112" i="76"/>
  <c r="H112" i="76" s="1"/>
  <c r="E138" i="76"/>
  <c r="H138" i="76" s="1"/>
  <c r="E211" i="76"/>
  <c r="H211" i="76" s="1"/>
  <c r="E30" i="76"/>
  <c r="H30" i="76" s="1"/>
  <c r="E67" i="76"/>
  <c r="H67" i="76" s="1"/>
  <c r="E18" i="72"/>
  <c r="H18" i="72" s="1"/>
  <c r="C18" i="73" s="1"/>
  <c r="E62" i="76"/>
  <c r="H62" i="76" s="1"/>
  <c r="E200" i="76"/>
  <c r="H200" i="76" s="1"/>
  <c r="E21" i="76"/>
  <c r="H21" i="76" s="1"/>
  <c r="E38" i="76"/>
  <c r="H38" i="76" s="1"/>
  <c r="E53" i="76"/>
  <c r="H53" i="76" s="1"/>
  <c r="E86" i="76"/>
  <c r="H86" i="76" s="1"/>
  <c r="E69" i="76"/>
  <c r="H69" i="76" s="1"/>
  <c r="E222" i="76"/>
  <c r="H222" i="76" s="1"/>
  <c r="E187" i="76"/>
  <c r="H187" i="76" s="1"/>
  <c r="E51" i="76"/>
  <c r="H51" i="76" s="1"/>
  <c r="E241" i="76"/>
  <c r="H241" i="76" s="1"/>
  <c r="E109" i="76"/>
  <c r="H109" i="76" s="1"/>
  <c r="E251" i="76"/>
  <c r="H251" i="76" s="1"/>
  <c r="E108" i="76"/>
  <c r="H108" i="76" s="1"/>
  <c r="E215" i="76"/>
  <c r="H215" i="76" s="1"/>
  <c r="E107" i="76"/>
  <c r="H107" i="76" s="1"/>
  <c r="E279" i="76"/>
  <c r="H279" i="76" s="1"/>
  <c r="E151" i="76"/>
  <c r="H151" i="76" s="1"/>
  <c r="E184" i="75"/>
  <c r="H184" i="75" s="1"/>
  <c r="C184" i="76" s="1"/>
  <c r="E235" i="76"/>
  <c r="H235" i="76" s="1"/>
  <c r="E266" i="76"/>
  <c r="H266" i="76" s="1"/>
  <c r="E202" i="76"/>
  <c r="H202" i="76" s="1"/>
  <c r="E99" i="76"/>
  <c r="H99" i="76" s="1"/>
  <c r="E199" i="76"/>
  <c r="H199" i="76" s="1"/>
  <c r="E210" i="76"/>
  <c r="H210" i="76" s="1"/>
  <c r="E265" i="76"/>
  <c r="H265" i="76" s="1"/>
  <c r="E39" i="76"/>
  <c r="H39" i="76" s="1"/>
  <c r="E76" i="76"/>
  <c r="H76" i="76" s="1"/>
  <c r="E205" i="76"/>
  <c r="H205" i="76" s="1"/>
  <c r="E115" i="76"/>
  <c r="H115" i="76" s="1"/>
  <c r="E28" i="76"/>
  <c r="H28" i="76" s="1"/>
  <c r="E44" i="76"/>
  <c r="H44" i="76" s="1"/>
  <c r="E52" i="76"/>
  <c r="H52" i="76" s="1"/>
  <c r="E245" i="76"/>
  <c r="H245" i="76" s="1"/>
  <c r="E25" i="76"/>
  <c r="H25" i="76" s="1"/>
  <c r="E61" i="76"/>
  <c r="H61" i="76" s="1"/>
  <c r="E94" i="76"/>
  <c r="H94" i="76" s="1"/>
  <c r="E271" i="76"/>
  <c r="H271" i="76" s="1"/>
  <c r="E229" i="76"/>
  <c r="H229" i="76" s="1"/>
  <c r="E7" i="72"/>
  <c r="H7" i="72" s="1"/>
  <c r="C7" i="73" s="1"/>
  <c r="E236" i="76"/>
  <c r="H236" i="76" s="1"/>
  <c r="E141" i="76"/>
  <c r="H141" i="76" s="1"/>
  <c r="E85" i="76"/>
  <c r="H85" i="76" s="1"/>
  <c r="E214" i="76"/>
  <c r="H214" i="76" s="1"/>
  <c r="E116" i="76"/>
  <c r="H116" i="76" s="1"/>
  <c r="E275" i="76"/>
  <c r="H275" i="76" s="1"/>
  <c r="E40" i="76"/>
  <c r="H40" i="76" s="1"/>
  <c r="E238" i="76"/>
  <c r="H238" i="76" s="1"/>
  <c r="E46" i="76"/>
  <c r="H46" i="76" s="1"/>
  <c r="E231" i="76"/>
  <c r="H231" i="76" s="1"/>
  <c r="E234" i="76"/>
  <c r="H234" i="76" s="1"/>
  <c r="E190" i="76"/>
  <c r="H190" i="76" s="1"/>
  <c r="E63" i="76"/>
  <c r="H63" i="76" s="1"/>
  <c r="E117" i="76"/>
  <c r="H117" i="76" s="1"/>
  <c r="E132" i="76"/>
  <c r="H132" i="76" s="1"/>
  <c r="E45" i="76"/>
  <c r="H45" i="76" s="1"/>
  <c r="E274" i="76"/>
  <c r="H274" i="76" s="1"/>
  <c r="E113" i="76"/>
  <c r="H113" i="76" s="1"/>
  <c r="E186" i="76"/>
  <c r="H186" i="76" s="1"/>
  <c r="E177" i="76"/>
  <c r="H177" i="76" s="1"/>
  <c r="E258" i="76"/>
  <c r="H258" i="76" s="1"/>
  <c r="E98" i="76"/>
  <c r="H98" i="76" s="1"/>
  <c r="C27" i="77" l="1"/>
  <c r="E27" i="77" s="1"/>
  <c r="H27" i="77" s="1"/>
  <c r="C27" i="78" s="1"/>
  <c r="E27" i="78" s="1"/>
  <c r="H27" i="78" s="1"/>
  <c r="C269" i="77"/>
  <c r="E269" i="77" s="1"/>
  <c r="H269" i="77" s="1"/>
  <c r="C269" i="78" s="1"/>
  <c r="E269" i="78" s="1"/>
  <c r="H269" i="78" s="1"/>
  <c r="C78" i="79"/>
  <c r="E78" i="79" s="1"/>
  <c r="H78" i="79" s="1"/>
  <c r="C267" i="79"/>
  <c r="E267" i="79" s="1"/>
  <c r="H267" i="79" s="1"/>
  <c r="C224" i="77"/>
  <c r="E224" i="77" s="1"/>
  <c r="H224" i="77" s="1"/>
  <c r="C224" i="78" s="1"/>
  <c r="E224" i="78" s="1"/>
  <c r="H224" i="78" s="1"/>
  <c r="C253" i="76"/>
  <c r="E253" i="76" s="1"/>
  <c r="H253" i="76" s="1"/>
  <c r="C229" i="77"/>
  <c r="E229" i="77" s="1"/>
  <c r="H229" i="77" s="1"/>
  <c r="C229" i="78" s="1"/>
  <c r="E229" i="78" s="1"/>
  <c r="H229" i="78" s="1"/>
  <c r="C152" i="77"/>
  <c r="E152" i="77" s="1"/>
  <c r="H152" i="77" s="1"/>
  <c r="C152" i="78" s="1"/>
  <c r="E152" i="78" s="1"/>
  <c r="H152" i="78" s="1"/>
  <c r="C196" i="77"/>
  <c r="E196" i="77" s="1"/>
  <c r="H196" i="77" s="1"/>
  <c r="C196" i="78" s="1"/>
  <c r="E196" i="78" s="1"/>
  <c r="H196" i="78" s="1"/>
  <c r="C242" i="77"/>
  <c r="E242" i="77" s="1"/>
  <c r="H242" i="77" s="1"/>
  <c r="C242" i="78" s="1"/>
  <c r="E242" i="78" s="1"/>
  <c r="H242" i="78" s="1"/>
  <c r="C99" i="77"/>
  <c r="E99" i="77" s="1"/>
  <c r="H99" i="77" s="1"/>
  <c r="C99" i="78" s="1"/>
  <c r="E99" i="78" s="1"/>
  <c r="H99" i="78" s="1"/>
  <c r="C223" i="77"/>
  <c r="E223" i="77" s="1"/>
  <c r="H223" i="77" s="1"/>
  <c r="C223" i="78" s="1"/>
  <c r="E223" i="78" s="1"/>
  <c r="H223" i="78" s="1"/>
  <c r="C22" i="77"/>
  <c r="E22" i="77" s="1"/>
  <c r="H22" i="77" s="1"/>
  <c r="C22" i="78" s="1"/>
  <c r="E22" i="78" s="1"/>
  <c r="H22" i="78" s="1"/>
  <c r="C177" i="77"/>
  <c r="E177" i="77" s="1"/>
  <c r="H177" i="77" s="1"/>
  <c r="C177" i="78" s="1"/>
  <c r="E177" i="78" s="1"/>
  <c r="H177" i="78" s="1"/>
  <c r="C190" i="77"/>
  <c r="E190" i="77" s="1"/>
  <c r="H190" i="77" s="1"/>
  <c r="C190" i="78" s="1"/>
  <c r="E190" i="78" s="1"/>
  <c r="H190" i="78" s="1"/>
  <c r="C116" i="77"/>
  <c r="E116" i="77" s="1"/>
  <c r="C94" i="77"/>
  <c r="E94" i="77" s="1"/>
  <c r="H94" i="77" s="1"/>
  <c r="C94" i="78" s="1"/>
  <c r="E94" i="78" s="1"/>
  <c r="H94" i="78" s="1"/>
  <c r="C257" i="77"/>
  <c r="E257" i="77" s="1"/>
  <c r="H257" i="77" s="1"/>
  <c r="C257" i="78" s="1"/>
  <c r="E257" i="78" s="1"/>
  <c r="H257" i="78" s="1"/>
  <c r="C281" i="77"/>
  <c r="E281" i="77" s="1"/>
  <c r="H281" i="77" s="1"/>
  <c r="C281" i="78" s="1"/>
  <c r="E281" i="78" s="1"/>
  <c r="H281" i="78" s="1"/>
  <c r="C144" i="77"/>
  <c r="E144" i="77" s="1"/>
  <c r="H144" i="77" s="1"/>
  <c r="C144" i="78" s="1"/>
  <c r="E144" i="78" s="1"/>
  <c r="H144" i="78" s="1"/>
  <c r="C263" i="77"/>
  <c r="E263" i="77" s="1"/>
  <c r="H263" i="77" s="1"/>
  <c r="C263" i="78" s="1"/>
  <c r="E263" i="78" s="1"/>
  <c r="H263" i="78" s="1"/>
  <c r="C73" i="77"/>
  <c r="E73" i="77" s="1"/>
  <c r="H73" i="77" s="1"/>
  <c r="C73" i="78" s="1"/>
  <c r="E73" i="78" s="1"/>
  <c r="H73" i="78" s="1"/>
  <c r="C264" i="77"/>
  <c r="E264" i="77" s="1"/>
  <c r="H264" i="77" s="1"/>
  <c r="C264" i="78" s="1"/>
  <c r="E264" i="78" s="1"/>
  <c r="H264" i="78" s="1"/>
  <c r="C226" i="77"/>
  <c r="E226" i="77" s="1"/>
  <c r="H226" i="77" s="1"/>
  <c r="C226" i="78" s="1"/>
  <c r="E226" i="78" s="1"/>
  <c r="H226" i="78" s="1"/>
  <c r="C187" i="77"/>
  <c r="E187" i="77" s="1"/>
  <c r="H187" i="77" s="1"/>
  <c r="C187" i="78" s="1"/>
  <c r="E187" i="78" s="1"/>
  <c r="H187" i="78" s="1"/>
  <c r="C135" i="77"/>
  <c r="E135" i="77" s="1"/>
  <c r="H135" i="77" s="1"/>
  <c r="C135" i="78" s="1"/>
  <c r="E135" i="78" s="1"/>
  <c r="H135" i="78" s="1"/>
  <c r="C74" i="77"/>
  <c r="E74" i="77" s="1"/>
  <c r="H74" i="77" s="1"/>
  <c r="C74" i="78" s="1"/>
  <c r="E74" i="78" s="1"/>
  <c r="H74" i="78" s="1"/>
  <c r="C205" i="77"/>
  <c r="E205" i="77" s="1"/>
  <c r="H205" i="77" s="1"/>
  <c r="C205" i="78" s="1"/>
  <c r="E205" i="78" s="1"/>
  <c r="H205" i="78" s="1"/>
  <c r="C30" i="77"/>
  <c r="E30" i="77" s="1"/>
  <c r="H30" i="77" s="1"/>
  <c r="C30" i="78" s="1"/>
  <c r="E30" i="78" s="1"/>
  <c r="H30" i="78" s="1"/>
  <c r="C97" i="79"/>
  <c r="E97" i="79" s="1"/>
  <c r="H97" i="79" s="1"/>
  <c r="C280" i="77"/>
  <c r="E280" i="77" s="1"/>
  <c r="H280" i="77" s="1"/>
  <c r="C280" i="78" s="1"/>
  <c r="E280" i="78" s="1"/>
  <c r="H280" i="78" s="1"/>
  <c r="C93" i="77"/>
  <c r="E93" i="77" s="1"/>
  <c r="H93" i="77" s="1"/>
  <c r="C93" i="78" s="1"/>
  <c r="E93" i="78" s="1"/>
  <c r="H93" i="78" s="1"/>
  <c r="C102" i="77"/>
  <c r="E102" i="77" s="1"/>
  <c r="H102" i="77" s="1"/>
  <c r="C102" i="78" s="1"/>
  <c r="E102" i="78" s="1"/>
  <c r="H102" i="78" s="1"/>
  <c r="C77" i="77"/>
  <c r="E77" i="77" s="1"/>
  <c r="H77" i="77" s="1"/>
  <c r="C77" i="78" s="1"/>
  <c r="E77" i="78" s="1"/>
  <c r="H77" i="78" s="1"/>
  <c r="C100" i="77"/>
  <c r="E100" i="77" s="1"/>
  <c r="H100" i="77" s="1"/>
  <c r="C100" i="78" s="1"/>
  <c r="E100" i="78" s="1"/>
  <c r="H100" i="78" s="1"/>
  <c r="C244" i="77"/>
  <c r="E244" i="77" s="1"/>
  <c r="H244" i="77" s="1"/>
  <c r="C244" i="78" s="1"/>
  <c r="E244" i="78" s="1"/>
  <c r="H244" i="78" s="1"/>
  <c r="C134" i="77"/>
  <c r="E134" i="77" s="1"/>
  <c r="H134" i="77" s="1"/>
  <c r="C134" i="78" s="1"/>
  <c r="E134" i="78" s="1"/>
  <c r="H134" i="78" s="1"/>
  <c r="C147" i="77"/>
  <c r="E147" i="77" s="1"/>
  <c r="H147" i="77" s="1"/>
  <c r="C147" i="78" s="1"/>
  <c r="E147" i="78" s="1"/>
  <c r="H147" i="78" s="1"/>
  <c r="C208" i="77"/>
  <c r="E208" i="77" s="1"/>
  <c r="H208" i="77" s="1"/>
  <c r="C208" i="78" s="1"/>
  <c r="E208" i="78" s="1"/>
  <c r="H208" i="78" s="1"/>
  <c r="C40" i="77"/>
  <c r="E40" i="77" s="1"/>
  <c r="H40" i="77" s="1"/>
  <c r="C40" i="78" s="1"/>
  <c r="E40" i="78" s="1"/>
  <c r="H40" i="78" s="1"/>
  <c r="C62" i="77"/>
  <c r="E62" i="77" s="1"/>
  <c r="H62" i="77" s="1"/>
  <c r="C62" i="78" s="1"/>
  <c r="E62" i="78" s="1"/>
  <c r="H62" i="78" s="1"/>
  <c r="C261" i="77"/>
  <c r="E261" i="77" s="1"/>
  <c r="H261" i="77" s="1"/>
  <c r="C261" i="78" s="1"/>
  <c r="E261" i="78" s="1"/>
  <c r="H261" i="78" s="1"/>
  <c r="C271" i="77"/>
  <c r="E271" i="77" s="1"/>
  <c r="H271" i="77" s="1"/>
  <c r="C271" i="78" s="1"/>
  <c r="E271" i="78" s="1"/>
  <c r="H271" i="78" s="1"/>
  <c r="C139" i="77"/>
  <c r="E139" i="77" s="1"/>
  <c r="H139" i="77" s="1"/>
  <c r="C139" i="78" s="1"/>
  <c r="E139" i="78" s="1"/>
  <c r="H139" i="78" s="1"/>
  <c r="C201" i="77"/>
  <c r="E201" i="77" s="1"/>
  <c r="H201" i="77" s="1"/>
  <c r="C201" i="78" s="1"/>
  <c r="E201" i="78" s="1"/>
  <c r="H201" i="78" s="1"/>
  <c r="C214" i="77"/>
  <c r="E214" i="77" s="1"/>
  <c r="H214" i="77" s="1"/>
  <c r="C214" i="78" s="1"/>
  <c r="E214" i="78" s="1"/>
  <c r="H214" i="78" s="1"/>
  <c r="C202" i="77"/>
  <c r="E202" i="77" s="1"/>
  <c r="H202" i="77" s="1"/>
  <c r="C202" i="78" s="1"/>
  <c r="E202" i="78" s="1"/>
  <c r="H202" i="78" s="1"/>
  <c r="C86" i="77"/>
  <c r="E86" i="77" s="1"/>
  <c r="H86" i="77" s="1"/>
  <c r="C86" i="78" s="1"/>
  <c r="E86" i="78" s="1"/>
  <c r="H86" i="78" s="1"/>
  <c r="C85" i="77"/>
  <c r="E85" i="77" s="1"/>
  <c r="H85" i="77" s="1"/>
  <c r="C85" i="78" s="1"/>
  <c r="E85" i="78" s="1"/>
  <c r="H85" i="78" s="1"/>
  <c r="C76" i="77"/>
  <c r="E76" i="77" s="1"/>
  <c r="H76" i="77" s="1"/>
  <c r="C76" i="78" s="1"/>
  <c r="E76" i="78" s="1"/>
  <c r="H76" i="78" s="1"/>
  <c r="C266" i="77"/>
  <c r="E266" i="77" s="1"/>
  <c r="H266" i="77" s="1"/>
  <c r="C266" i="78" s="1"/>
  <c r="E266" i="78" s="1"/>
  <c r="H266" i="78" s="1"/>
  <c r="C251" i="77"/>
  <c r="E251" i="77" s="1"/>
  <c r="H251" i="77" s="1"/>
  <c r="C251" i="78" s="1"/>
  <c r="E251" i="78" s="1"/>
  <c r="H251" i="78" s="1"/>
  <c r="C211" i="77"/>
  <c r="E211" i="77" s="1"/>
  <c r="H211" i="77" s="1"/>
  <c r="C211" i="78" s="1"/>
  <c r="E211" i="78" s="1"/>
  <c r="H211" i="78" s="1"/>
  <c r="C75" i="77"/>
  <c r="E75" i="77" s="1"/>
  <c r="H75" i="77" s="1"/>
  <c r="C75" i="78" s="1"/>
  <c r="E75" i="78" s="1"/>
  <c r="H75" i="78" s="1"/>
  <c r="C220" i="77"/>
  <c r="E220" i="77" s="1"/>
  <c r="H220" i="77" s="1"/>
  <c r="C220" i="78" s="1"/>
  <c r="E220" i="78" s="1"/>
  <c r="H220" i="78" s="1"/>
  <c r="C246" i="77"/>
  <c r="E246" i="77" s="1"/>
  <c r="H246" i="77" s="1"/>
  <c r="C246" i="78" s="1"/>
  <c r="E246" i="78" s="1"/>
  <c r="H246" i="78" s="1"/>
  <c r="C212" i="77"/>
  <c r="E212" i="77" s="1"/>
  <c r="H212" i="77" s="1"/>
  <c r="C212" i="78" s="1"/>
  <c r="E212" i="78" s="1"/>
  <c r="H212" i="78" s="1"/>
  <c r="C284" i="77"/>
  <c r="E284" i="77" s="1"/>
  <c r="H284" i="77" s="1"/>
  <c r="C284" i="78" s="1"/>
  <c r="E284" i="78" s="1"/>
  <c r="H284" i="78" s="1"/>
  <c r="C130" i="77"/>
  <c r="E130" i="77" s="1"/>
  <c r="H130" i="77" s="1"/>
  <c r="C130" i="78" s="1"/>
  <c r="E130" i="78" s="1"/>
  <c r="H130" i="78" s="1"/>
  <c r="C90" i="77"/>
  <c r="E90" i="77" s="1"/>
  <c r="H90" i="77" s="1"/>
  <c r="C90" i="78" s="1"/>
  <c r="E90" i="78" s="1"/>
  <c r="H90" i="78" s="1"/>
  <c r="C143" i="77"/>
  <c r="E143" i="77" s="1"/>
  <c r="H143" i="77" s="1"/>
  <c r="C143" i="78" s="1"/>
  <c r="E143" i="78" s="1"/>
  <c r="H143" i="78" s="1"/>
  <c r="C34" i="77"/>
  <c r="E34" i="77" s="1"/>
  <c r="H34" i="77" s="1"/>
  <c r="C34" i="78" s="1"/>
  <c r="E34" i="78" s="1"/>
  <c r="H34" i="78" s="1"/>
  <c r="C72" i="77"/>
  <c r="E72" i="77" s="1"/>
  <c r="H72" i="77" s="1"/>
  <c r="C72" i="78" s="1"/>
  <c r="E72" i="78" s="1"/>
  <c r="H72" i="78" s="1"/>
  <c r="C262" i="77"/>
  <c r="E262" i="77" s="1"/>
  <c r="H262" i="77" s="1"/>
  <c r="C262" i="78" s="1"/>
  <c r="E262" i="78" s="1"/>
  <c r="H262" i="78" s="1"/>
  <c r="C199" i="77"/>
  <c r="E199" i="77" s="1"/>
  <c r="H199" i="77" s="1"/>
  <c r="C199" i="78" s="1"/>
  <c r="E199" i="78" s="1"/>
  <c r="H199" i="78" s="1"/>
  <c r="C131" i="77"/>
  <c r="E131" i="77" s="1"/>
  <c r="H131" i="77" s="1"/>
  <c r="C131" i="78" s="1"/>
  <c r="E131" i="78" s="1"/>
  <c r="H131" i="78" s="1"/>
  <c r="C207" i="77"/>
  <c r="E207" i="77" s="1"/>
  <c r="H207" i="77" s="1"/>
  <c r="C207" i="78" s="1"/>
  <c r="E207" i="78" s="1"/>
  <c r="H207" i="78" s="1"/>
  <c r="C275" i="77"/>
  <c r="E275" i="77" s="1"/>
  <c r="H275" i="77" s="1"/>
  <c r="C275" i="78" s="1"/>
  <c r="E275" i="78" s="1"/>
  <c r="H275" i="78" s="1"/>
  <c r="C222" i="77"/>
  <c r="E222" i="77" s="1"/>
  <c r="H222" i="77" s="1"/>
  <c r="C222" i="78" s="1"/>
  <c r="E222" i="78" s="1"/>
  <c r="H222" i="78" s="1"/>
  <c r="C237" i="77"/>
  <c r="E237" i="77" s="1"/>
  <c r="H237" i="77" s="1"/>
  <c r="C237" i="78" s="1"/>
  <c r="E237" i="78" s="1"/>
  <c r="H237" i="78" s="1"/>
  <c r="C186" i="77"/>
  <c r="E186" i="77" s="1"/>
  <c r="H186" i="77" s="1"/>
  <c r="C186" i="78" s="1"/>
  <c r="E186" i="78" s="1"/>
  <c r="H186" i="78" s="1"/>
  <c r="C235" i="77"/>
  <c r="E235" i="77" s="1"/>
  <c r="H235" i="77" s="1"/>
  <c r="C235" i="78" s="1"/>
  <c r="E235" i="78" s="1"/>
  <c r="H235" i="78" s="1"/>
  <c r="C138" i="77"/>
  <c r="E138" i="77" s="1"/>
  <c r="H138" i="77" s="1"/>
  <c r="C138" i="78" s="1"/>
  <c r="E138" i="78" s="1"/>
  <c r="H138" i="78" s="1"/>
  <c r="C48" i="77"/>
  <c r="E48" i="77" s="1"/>
  <c r="H48" i="77" s="1"/>
  <c r="C48" i="78" s="1"/>
  <c r="E48" i="78" s="1"/>
  <c r="H48" i="78" s="1"/>
  <c r="C118" i="77"/>
  <c r="E118" i="77" s="1"/>
  <c r="H118" i="77" s="1"/>
  <c r="C118" i="78" s="1"/>
  <c r="E118" i="78" s="1"/>
  <c r="H118" i="78" s="1"/>
  <c r="C185" i="77"/>
  <c r="E185" i="77" s="1"/>
  <c r="H185" i="77" s="1"/>
  <c r="C185" i="78" s="1"/>
  <c r="E185" i="78" s="1"/>
  <c r="H185" i="78" s="1"/>
  <c r="C26" i="77"/>
  <c r="E26" i="77" s="1"/>
  <c r="H26" i="77" s="1"/>
  <c r="C26" i="78" s="1"/>
  <c r="E26" i="78" s="1"/>
  <c r="H26" i="78" s="1"/>
  <c r="C47" i="77"/>
  <c r="E47" i="77" s="1"/>
  <c r="H47" i="77" s="1"/>
  <c r="C47" i="78" s="1"/>
  <c r="E47" i="78" s="1"/>
  <c r="H47" i="78" s="1"/>
  <c r="C123" i="77"/>
  <c r="E123" i="77" s="1"/>
  <c r="H123" i="77" s="1"/>
  <c r="C123" i="78" s="1"/>
  <c r="E123" i="78" s="1"/>
  <c r="H123" i="78" s="1"/>
  <c r="C213" i="77"/>
  <c r="E213" i="77" s="1"/>
  <c r="H213" i="77" s="1"/>
  <c r="C213" i="78" s="1"/>
  <c r="E213" i="78" s="1"/>
  <c r="H213" i="78" s="1"/>
  <c r="C204" i="77"/>
  <c r="E204" i="77" s="1"/>
  <c r="H204" i="77" s="1"/>
  <c r="C204" i="78" s="1"/>
  <c r="E204" i="78" s="1"/>
  <c r="H204" i="78" s="1"/>
  <c r="C282" i="77"/>
  <c r="E282" i="77" s="1"/>
  <c r="H282" i="77" s="1"/>
  <c r="C282" i="78" s="1"/>
  <c r="E282" i="78" s="1"/>
  <c r="H282" i="78" s="1"/>
  <c r="C150" i="77"/>
  <c r="E150" i="77" s="1"/>
  <c r="H150" i="77" s="1"/>
  <c r="C150" i="78" s="1"/>
  <c r="E150" i="78" s="1"/>
  <c r="H150" i="78" s="1"/>
  <c r="C198" i="77"/>
  <c r="E198" i="77" s="1"/>
  <c r="H198" i="77" s="1"/>
  <c r="C198" i="78" s="1"/>
  <c r="E198" i="78" s="1"/>
  <c r="H198" i="78" s="1"/>
  <c r="C278" i="77"/>
  <c r="E278" i="77" s="1"/>
  <c r="H278" i="77" s="1"/>
  <c r="C278" i="78" s="1"/>
  <c r="E278" i="78" s="1"/>
  <c r="H278" i="78" s="1"/>
  <c r="C98" i="77"/>
  <c r="E98" i="77" s="1"/>
  <c r="H98" i="77" s="1"/>
  <c r="C98" i="78" s="1"/>
  <c r="E98" i="78" s="1"/>
  <c r="H98" i="78" s="1"/>
  <c r="C28" i="77"/>
  <c r="E28" i="77" s="1"/>
  <c r="H28" i="77" s="1"/>
  <c r="C28" i="78" s="1"/>
  <c r="E28" i="78" s="1"/>
  <c r="H28" i="78" s="1"/>
  <c r="C206" i="77"/>
  <c r="E206" i="77" s="1"/>
  <c r="H206" i="77" s="1"/>
  <c r="C206" i="78" s="1"/>
  <c r="E206" i="78" s="1"/>
  <c r="H206" i="78" s="1"/>
  <c r="C142" i="77"/>
  <c r="E142" i="77" s="1"/>
  <c r="H142" i="77" s="1"/>
  <c r="C142" i="78" s="1"/>
  <c r="E142" i="78" s="1"/>
  <c r="H142" i="78" s="1"/>
  <c r="C277" i="77"/>
  <c r="E277" i="77" s="1"/>
  <c r="H277" i="77" s="1"/>
  <c r="C277" i="78" s="1"/>
  <c r="E277" i="78" s="1"/>
  <c r="H277" i="78" s="1"/>
  <c r="C276" i="77"/>
  <c r="E276" i="77" s="1"/>
  <c r="H276" i="77" s="1"/>
  <c r="C276" i="78" s="1"/>
  <c r="E276" i="78" s="1"/>
  <c r="H276" i="78" s="1"/>
  <c r="C274" i="77"/>
  <c r="E274" i="77" s="1"/>
  <c r="H274" i="77" s="1"/>
  <c r="C274" i="78" s="1"/>
  <c r="E274" i="78" s="1"/>
  <c r="H274" i="78" s="1"/>
  <c r="C46" i="77"/>
  <c r="E46" i="77" s="1"/>
  <c r="H46" i="77" s="1"/>
  <c r="C46" i="78" s="1"/>
  <c r="E46" i="78" s="1"/>
  <c r="H46" i="78" s="1"/>
  <c r="C52" i="77"/>
  <c r="E52" i="77" s="1"/>
  <c r="H52" i="77" s="1"/>
  <c r="C52" i="78" s="1"/>
  <c r="E52" i="78" s="1"/>
  <c r="H52" i="78" s="1"/>
  <c r="C265" i="77"/>
  <c r="E265" i="77" s="1"/>
  <c r="H265" i="77" s="1"/>
  <c r="C265" i="78" s="1"/>
  <c r="E265" i="78" s="1"/>
  <c r="H265" i="78" s="1"/>
  <c r="C241" i="77"/>
  <c r="E241" i="77" s="1"/>
  <c r="H241" i="77" s="1"/>
  <c r="C241" i="78" s="1"/>
  <c r="E241" i="78" s="1"/>
  <c r="H241" i="78" s="1"/>
  <c r="C21" i="77"/>
  <c r="E21" i="77" s="1"/>
  <c r="H21" i="77" s="1"/>
  <c r="C21" i="78" s="1"/>
  <c r="E21" i="78" s="1"/>
  <c r="H21" i="78" s="1"/>
  <c r="C112" i="77"/>
  <c r="E112" i="77" s="1"/>
  <c r="H112" i="77" s="1"/>
  <c r="C112" i="78" s="1"/>
  <c r="E112" i="78" s="1"/>
  <c r="H112" i="78" s="1"/>
  <c r="C140" i="77"/>
  <c r="E140" i="77" s="1"/>
  <c r="H140" i="77" s="1"/>
  <c r="C140" i="78" s="1"/>
  <c r="E140" i="78" s="1"/>
  <c r="H140" i="78" s="1"/>
  <c r="C225" i="77"/>
  <c r="E225" i="77" s="1"/>
  <c r="H225" i="77" s="1"/>
  <c r="C225" i="78" s="1"/>
  <c r="E225" i="78" s="1"/>
  <c r="H225" i="78" s="1"/>
  <c r="C272" i="77"/>
  <c r="E272" i="77" s="1"/>
  <c r="H272" i="77" s="1"/>
  <c r="C272" i="78" s="1"/>
  <c r="E272" i="78" s="1"/>
  <c r="H272" i="78" s="1"/>
  <c r="C273" i="77"/>
  <c r="E273" i="77" s="1"/>
  <c r="H273" i="77" s="1"/>
  <c r="C273" i="78" s="1"/>
  <c r="E273" i="78" s="1"/>
  <c r="H273" i="78" s="1"/>
  <c r="C270" i="77"/>
  <c r="E270" i="77" s="1"/>
  <c r="H270" i="77" s="1"/>
  <c r="C270" i="78" s="1"/>
  <c r="E270" i="78" s="1"/>
  <c r="H270" i="78" s="1"/>
  <c r="C49" i="77"/>
  <c r="E49" i="77" s="1"/>
  <c r="H49" i="77" s="1"/>
  <c r="C49" i="78" s="1"/>
  <c r="E49" i="78" s="1"/>
  <c r="H49" i="78" s="1"/>
  <c r="C195" i="77"/>
  <c r="E195" i="77" s="1"/>
  <c r="H195" i="77" s="1"/>
  <c r="C195" i="78" s="1"/>
  <c r="E195" i="78" s="1"/>
  <c r="H195" i="78" s="1"/>
  <c r="C19" i="77"/>
  <c r="E19" i="77" s="1"/>
  <c r="H19" i="77" s="1"/>
  <c r="C19" i="78" s="1"/>
  <c r="E19" i="78" s="1"/>
  <c r="H19" i="78" s="1"/>
  <c r="C31" i="77"/>
  <c r="E31" i="77" s="1"/>
  <c r="H31" i="77" s="1"/>
  <c r="C31" i="78" s="1"/>
  <c r="E31" i="78" s="1"/>
  <c r="H31" i="78" s="1"/>
  <c r="C117" i="77"/>
  <c r="E117" i="77" s="1"/>
  <c r="H117" i="77" s="1"/>
  <c r="C117" i="78" s="1"/>
  <c r="E117" i="78" s="1"/>
  <c r="H117" i="78" s="1"/>
  <c r="C279" i="77"/>
  <c r="E279" i="77" s="1"/>
  <c r="H279" i="77" s="1"/>
  <c r="C279" i="78" s="1"/>
  <c r="E279" i="78" s="1"/>
  <c r="H279" i="78" s="1"/>
  <c r="C243" i="77"/>
  <c r="E243" i="77" s="1"/>
  <c r="H243" i="77" s="1"/>
  <c r="C243" i="78" s="1"/>
  <c r="E243" i="78" s="1"/>
  <c r="H243" i="78" s="1"/>
  <c r="C258" i="77"/>
  <c r="E258" i="77" s="1"/>
  <c r="H258" i="77" s="1"/>
  <c r="C258" i="78" s="1"/>
  <c r="E258" i="78" s="1"/>
  <c r="H258" i="78" s="1"/>
  <c r="C107" i="77"/>
  <c r="E107" i="77" s="1"/>
  <c r="H107" i="77" s="1"/>
  <c r="C107" i="78" s="1"/>
  <c r="E107" i="78" s="1"/>
  <c r="H107" i="78" s="1"/>
  <c r="C228" i="77"/>
  <c r="E228" i="77" s="1"/>
  <c r="H228" i="77" s="1"/>
  <c r="C228" i="78" s="1"/>
  <c r="E228" i="78" s="1"/>
  <c r="H228" i="78" s="1"/>
  <c r="C61" i="77"/>
  <c r="E61" i="77" s="1"/>
  <c r="H61" i="77" s="1"/>
  <c r="C61" i="78" s="1"/>
  <c r="E61" i="78" s="1"/>
  <c r="H61" i="78" s="1"/>
  <c r="C231" i="77"/>
  <c r="E231" i="77" s="1"/>
  <c r="H231" i="77" s="1"/>
  <c r="C231" i="78" s="1"/>
  <c r="E231" i="78" s="1"/>
  <c r="H231" i="78" s="1"/>
  <c r="C45" i="77"/>
  <c r="E45" i="77" s="1"/>
  <c r="H45" i="77" s="1"/>
  <c r="C45" i="78" s="1"/>
  <c r="E45" i="78" s="1"/>
  <c r="H45" i="78" s="1"/>
  <c r="C238" i="77"/>
  <c r="E238" i="77" s="1"/>
  <c r="H238" i="77" s="1"/>
  <c r="C238" i="78" s="1"/>
  <c r="E238" i="78" s="1"/>
  <c r="H238" i="78" s="1"/>
  <c r="C44" i="77"/>
  <c r="E44" i="77" s="1"/>
  <c r="H44" i="77" s="1"/>
  <c r="C44" i="78" s="1"/>
  <c r="E44" i="78" s="1"/>
  <c r="H44" i="78" s="1"/>
  <c r="C210" i="77"/>
  <c r="E210" i="77" s="1"/>
  <c r="H210" i="77" s="1"/>
  <c r="C210" i="78" s="1"/>
  <c r="E210" i="78" s="1"/>
  <c r="H210" i="78" s="1"/>
  <c r="C200" i="77"/>
  <c r="E200" i="77" s="1"/>
  <c r="H200" i="77" s="1"/>
  <c r="C200" i="78" s="1"/>
  <c r="E200" i="78" s="1"/>
  <c r="H200" i="78" s="1"/>
  <c r="C54" i="77"/>
  <c r="E54" i="77" s="1"/>
  <c r="H54" i="77" s="1"/>
  <c r="C54" i="78" s="1"/>
  <c r="E54" i="78" s="1"/>
  <c r="H54" i="78" s="1"/>
  <c r="C260" i="77"/>
  <c r="E260" i="77" s="1"/>
  <c r="H260" i="77" s="1"/>
  <c r="C260" i="78" s="1"/>
  <c r="E260" i="78" s="1"/>
  <c r="H260" i="78" s="1"/>
  <c r="C178" i="77"/>
  <c r="E178" i="77" s="1"/>
  <c r="H178" i="77" s="1"/>
  <c r="C178" i="78" s="1"/>
  <c r="E178" i="78" s="1"/>
  <c r="H178" i="78" s="1"/>
  <c r="C146" i="77"/>
  <c r="E146" i="77" s="1"/>
  <c r="H146" i="77" s="1"/>
  <c r="C146" i="78" s="1"/>
  <c r="E146" i="78" s="1"/>
  <c r="H146" i="78" s="1"/>
  <c r="C268" i="77"/>
  <c r="E268" i="77" s="1"/>
  <c r="H268" i="77" s="1"/>
  <c r="C268" i="78" s="1"/>
  <c r="E268" i="78" s="1"/>
  <c r="H268" i="78" s="1"/>
  <c r="C81" i="77"/>
  <c r="E81" i="77" s="1"/>
  <c r="H81" i="77" s="1"/>
  <c r="C81" i="78" s="1"/>
  <c r="E81" i="78" s="1"/>
  <c r="H81" i="78" s="1"/>
  <c r="C203" i="77"/>
  <c r="E203" i="77" s="1"/>
  <c r="H203" i="77" s="1"/>
  <c r="C203" i="78" s="1"/>
  <c r="E203" i="78" s="1"/>
  <c r="H203" i="78" s="1"/>
  <c r="C259" i="77"/>
  <c r="E259" i="77" s="1"/>
  <c r="H259" i="77" s="1"/>
  <c r="C259" i="78" s="1"/>
  <c r="E259" i="78" s="1"/>
  <c r="H259" i="78" s="1"/>
  <c r="C197" i="77"/>
  <c r="E197" i="77" s="1"/>
  <c r="H197" i="77" s="1"/>
  <c r="C197" i="78" s="1"/>
  <c r="E197" i="78" s="1"/>
  <c r="H197" i="78" s="1"/>
  <c r="C283" i="77"/>
  <c r="E283" i="77" s="1"/>
  <c r="H283" i="77" s="1"/>
  <c r="C283" i="78" s="1"/>
  <c r="E283" i="78" s="1"/>
  <c r="H283" i="78" s="1"/>
  <c r="C230" i="77"/>
  <c r="E230" i="77" s="1"/>
  <c r="H230" i="77" s="1"/>
  <c r="C230" i="78" s="1"/>
  <c r="E230" i="78" s="1"/>
  <c r="H230" i="78" s="1"/>
  <c r="C95" i="77"/>
  <c r="E95" i="77" s="1"/>
  <c r="H95" i="77" s="1"/>
  <c r="C95" i="78" s="1"/>
  <c r="E95" i="78" s="1"/>
  <c r="H95" i="78" s="1"/>
  <c r="C89" i="77"/>
  <c r="E89" i="77" s="1"/>
  <c r="H89" i="77" s="1"/>
  <c r="C89" i="78" s="1"/>
  <c r="E89" i="78" s="1"/>
  <c r="H89" i="78" s="1"/>
  <c r="C88" i="77"/>
  <c r="E88" i="77" s="1"/>
  <c r="H88" i="77" s="1"/>
  <c r="C88" i="78" s="1"/>
  <c r="E88" i="78" s="1"/>
  <c r="H88" i="78" s="1"/>
  <c r="C83" i="77"/>
  <c r="E83" i="77" s="1"/>
  <c r="H83" i="77" s="1"/>
  <c r="C83" i="78" s="1"/>
  <c r="E83" i="78" s="1"/>
  <c r="H83" i="78" s="1"/>
  <c r="C35" i="77"/>
  <c r="E35" i="77" s="1"/>
  <c r="H35" i="77" s="1"/>
  <c r="C35" i="78" s="1"/>
  <c r="E35" i="78" s="1"/>
  <c r="H35" i="78" s="1"/>
  <c r="C252" i="77"/>
  <c r="E252" i="77" s="1"/>
  <c r="H252" i="77" s="1"/>
  <c r="C252" i="78" s="1"/>
  <c r="E252" i="78" s="1"/>
  <c r="H252" i="78" s="1"/>
  <c r="C245" i="77"/>
  <c r="E245" i="77" s="1"/>
  <c r="H245" i="77" s="1"/>
  <c r="C245" i="78" s="1"/>
  <c r="E245" i="78" s="1"/>
  <c r="H245" i="78" s="1"/>
  <c r="C236" i="77"/>
  <c r="E236" i="77" s="1"/>
  <c r="H236" i="77" s="1"/>
  <c r="C236" i="78" s="1"/>
  <c r="E236" i="78" s="1"/>
  <c r="H236" i="78" s="1"/>
  <c r="C234" i="77"/>
  <c r="E234" i="77" s="1"/>
  <c r="H234" i="77" s="1"/>
  <c r="C234" i="78" s="1"/>
  <c r="E234" i="78" s="1"/>
  <c r="H234" i="78" s="1"/>
  <c r="C233" i="77"/>
  <c r="E233" i="77" s="1"/>
  <c r="H233" i="77" s="1"/>
  <c r="C233" i="78" s="1"/>
  <c r="E233" i="78" s="1"/>
  <c r="H233" i="78" s="1"/>
  <c r="C232" i="77"/>
  <c r="E232" i="77" s="1"/>
  <c r="H232" i="77" s="1"/>
  <c r="C232" i="78" s="1"/>
  <c r="E232" i="78" s="1"/>
  <c r="H232" i="78" s="1"/>
  <c r="C221" i="77"/>
  <c r="E221" i="77" s="1"/>
  <c r="H221" i="77" s="1"/>
  <c r="C221" i="78" s="1"/>
  <c r="E221" i="78" s="1"/>
  <c r="H221" i="78" s="1"/>
  <c r="C218" i="77"/>
  <c r="E218" i="77" s="1"/>
  <c r="H218" i="77" s="1"/>
  <c r="C218" i="78" s="1"/>
  <c r="E218" i="78" s="1"/>
  <c r="H218" i="78" s="1"/>
  <c r="C217" i="77"/>
  <c r="E217" i="77" s="1"/>
  <c r="H217" i="77" s="1"/>
  <c r="C217" i="78" s="1"/>
  <c r="E217" i="78" s="1"/>
  <c r="H217" i="78" s="1"/>
  <c r="C216" i="77"/>
  <c r="E216" i="77" s="1"/>
  <c r="H216" i="77" s="1"/>
  <c r="C216" i="78" s="1"/>
  <c r="E216" i="78" s="1"/>
  <c r="H216" i="78" s="1"/>
  <c r="C215" i="77"/>
  <c r="E215" i="77" s="1"/>
  <c r="H215" i="77" s="1"/>
  <c r="C215" i="78" s="1"/>
  <c r="E215" i="78" s="1"/>
  <c r="H215" i="78" s="1"/>
  <c r="C192" i="77"/>
  <c r="E192" i="77" s="1"/>
  <c r="H192" i="77" s="1"/>
  <c r="C192" i="78" s="1"/>
  <c r="E192" i="78" s="1"/>
  <c r="H192" i="78" s="1"/>
  <c r="C191" i="77"/>
  <c r="E191" i="77" s="1"/>
  <c r="H191" i="77" s="1"/>
  <c r="C191" i="78" s="1"/>
  <c r="E191" i="78" s="1"/>
  <c r="H191" i="78" s="1"/>
  <c r="C188" i="77"/>
  <c r="E188" i="77" s="1"/>
  <c r="H188" i="77" s="1"/>
  <c r="C188" i="78" s="1"/>
  <c r="E188" i="78" s="1"/>
  <c r="H188" i="78" s="1"/>
  <c r="C183" i="77"/>
  <c r="E183" i="77" s="1"/>
  <c r="H183" i="77" s="1"/>
  <c r="C183" i="78" s="1"/>
  <c r="C161" i="77"/>
  <c r="E161" i="77" s="1"/>
  <c r="H161" i="77" s="1"/>
  <c r="C161" i="78" s="1"/>
  <c r="E161" i="78" s="1"/>
  <c r="H161" i="78" s="1"/>
  <c r="C151" i="77"/>
  <c r="E151" i="77" s="1"/>
  <c r="H151" i="77" s="1"/>
  <c r="C151" i="78" s="1"/>
  <c r="E151" i="78" s="1"/>
  <c r="H151" i="78" s="1"/>
  <c r="C149" i="77"/>
  <c r="E149" i="77" s="1"/>
  <c r="H149" i="77" s="1"/>
  <c r="C149" i="78" s="1"/>
  <c r="E149" i="78" s="1"/>
  <c r="H149" i="78" s="1"/>
  <c r="C141" i="77"/>
  <c r="E141" i="77" s="1"/>
  <c r="H141" i="77" s="1"/>
  <c r="C141" i="78" s="1"/>
  <c r="E141" i="78" s="1"/>
  <c r="H141" i="78" s="1"/>
  <c r="C136" i="77"/>
  <c r="E136" i="77" s="1"/>
  <c r="H136" i="77" s="1"/>
  <c r="C136" i="78" s="1"/>
  <c r="E136" i="78" s="1"/>
  <c r="H136" i="78" s="1"/>
  <c r="C132" i="77"/>
  <c r="E132" i="77" s="1"/>
  <c r="H132" i="77" s="1"/>
  <c r="C132" i="78" s="1"/>
  <c r="E132" i="78" s="1"/>
  <c r="H132" i="78" s="1"/>
  <c r="C115" i="77"/>
  <c r="E115" i="77" s="1"/>
  <c r="H115" i="77" s="1"/>
  <c r="C115" i="78" s="1"/>
  <c r="E115" i="78" s="1"/>
  <c r="H115" i="78" s="1"/>
  <c r="C114" i="77"/>
  <c r="E114" i="77" s="1"/>
  <c r="H114" i="77" s="1"/>
  <c r="C114" i="78" s="1"/>
  <c r="E114" i="78" s="1"/>
  <c r="H114" i="78" s="1"/>
  <c r="C113" i="77"/>
  <c r="E113" i="77" s="1"/>
  <c r="H113" i="77" s="1"/>
  <c r="C113" i="78" s="1"/>
  <c r="E113" i="78" s="1"/>
  <c r="H113" i="78" s="1"/>
  <c r="C111" i="77"/>
  <c r="E111" i="77" s="1"/>
  <c r="H111" i="77" s="1"/>
  <c r="C111" i="78" s="1"/>
  <c r="E111" i="78" s="1"/>
  <c r="H111" i="78" s="1"/>
  <c r="C110" i="77"/>
  <c r="E110" i="77" s="1"/>
  <c r="H110" i="77" s="1"/>
  <c r="C110" i="78" s="1"/>
  <c r="E110" i="78" s="1"/>
  <c r="H110" i="78" s="1"/>
  <c r="C109" i="77"/>
  <c r="E109" i="77" s="1"/>
  <c r="H109" i="77" s="1"/>
  <c r="C109" i="78" s="1"/>
  <c r="E109" i="78" s="1"/>
  <c r="H109" i="78" s="1"/>
  <c r="C108" i="77"/>
  <c r="E108" i="77" s="1"/>
  <c r="H108" i="77" s="1"/>
  <c r="C108" i="78" s="1"/>
  <c r="E108" i="78" s="1"/>
  <c r="H108" i="78" s="1"/>
  <c r="C96" i="77"/>
  <c r="E96" i="77" s="1"/>
  <c r="H96" i="77" s="1"/>
  <c r="C96" i="78" s="1"/>
  <c r="E96" i="78" s="1"/>
  <c r="H96" i="78" s="1"/>
  <c r="C84" i="77"/>
  <c r="E84" i="77" s="1"/>
  <c r="H84" i="77" s="1"/>
  <c r="C84" i="78" s="1"/>
  <c r="E84" i="78" s="1"/>
  <c r="H84" i="78" s="1"/>
  <c r="C80" i="77"/>
  <c r="E80" i="77" s="1"/>
  <c r="H80" i="77" s="1"/>
  <c r="C80" i="78" s="1"/>
  <c r="E80" i="78" s="1"/>
  <c r="H80" i="78" s="1"/>
  <c r="C82" i="77"/>
  <c r="E82" i="77" s="1"/>
  <c r="H82" i="77" s="1"/>
  <c r="C82" i="78" s="1"/>
  <c r="E82" i="78" s="1"/>
  <c r="H82" i="78" s="1"/>
  <c r="C79" i="77"/>
  <c r="E79" i="77" s="1"/>
  <c r="H79" i="77" s="1"/>
  <c r="C79" i="78" s="1"/>
  <c r="E79" i="78" s="1"/>
  <c r="H79" i="78" s="1"/>
  <c r="C71" i="77"/>
  <c r="E71" i="77" s="1"/>
  <c r="H71" i="77" s="1"/>
  <c r="C71" i="78" s="1"/>
  <c r="E71" i="78" s="1"/>
  <c r="H71" i="78" s="1"/>
  <c r="C70" i="77"/>
  <c r="E70" i="77" s="1"/>
  <c r="H70" i="77" s="1"/>
  <c r="C70" i="78" s="1"/>
  <c r="E70" i="78" s="1"/>
  <c r="H70" i="78" s="1"/>
  <c r="C69" i="77"/>
  <c r="E69" i="77" s="1"/>
  <c r="H69" i="77" s="1"/>
  <c r="C69" i="78" s="1"/>
  <c r="E69" i="78" s="1"/>
  <c r="H69" i="78" s="1"/>
  <c r="C68" i="77"/>
  <c r="E68" i="77" s="1"/>
  <c r="H68" i="77" s="1"/>
  <c r="C68" i="78" s="1"/>
  <c r="E68" i="78" s="1"/>
  <c r="H68" i="78" s="1"/>
  <c r="C67" i="77"/>
  <c r="E67" i="77" s="1"/>
  <c r="H67" i="77" s="1"/>
  <c r="C67" i="78" s="1"/>
  <c r="E67" i="78" s="1"/>
  <c r="H67" i="78" s="1"/>
  <c r="C63" i="77"/>
  <c r="E63" i="77" s="1"/>
  <c r="H63" i="77" s="1"/>
  <c r="C63" i="78" s="1"/>
  <c r="E63" i="78" s="1"/>
  <c r="H63" i="78" s="1"/>
  <c r="C60" i="77"/>
  <c r="E60" i="77" s="1"/>
  <c r="H60" i="77" s="1"/>
  <c r="C60" i="78" s="1"/>
  <c r="E60" i="78" s="1"/>
  <c r="H60" i="78" s="1"/>
  <c r="C59" i="77"/>
  <c r="E59" i="77" s="1"/>
  <c r="H59" i="77" s="1"/>
  <c r="C59" i="78" s="1"/>
  <c r="E59" i="78" s="1"/>
  <c r="H59" i="78" s="1"/>
  <c r="C58" i="77"/>
  <c r="E58" i="77" s="1"/>
  <c r="H58" i="77" s="1"/>
  <c r="C58" i="78" s="1"/>
  <c r="E58" i="78" s="1"/>
  <c r="H58" i="78" s="1"/>
  <c r="C57" i="77"/>
  <c r="E57" i="77" s="1"/>
  <c r="H57" i="77" s="1"/>
  <c r="C57" i="78" s="1"/>
  <c r="E57" i="78" s="1"/>
  <c r="H57" i="78" s="1"/>
  <c r="C56" i="77"/>
  <c r="E56" i="77" s="1"/>
  <c r="H56" i="77" s="1"/>
  <c r="C56" i="78" s="1"/>
  <c r="E56" i="78" s="1"/>
  <c r="H56" i="78" s="1"/>
  <c r="C55" i="77"/>
  <c r="E55" i="77" s="1"/>
  <c r="H55" i="77" s="1"/>
  <c r="C55" i="78" s="1"/>
  <c r="E55" i="78" s="1"/>
  <c r="H55" i="78" s="1"/>
  <c r="C53" i="77"/>
  <c r="E53" i="77" s="1"/>
  <c r="H53" i="77" s="1"/>
  <c r="C53" i="78" s="1"/>
  <c r="E53" i="78" s="1"/>
  <c r="H53" i="78" s="1"/>
  <c r="C51" i="77"/>
  <c r="E51" i="77" s="1"/>
  <c r="H51" i="77" s="1"/>
  <c r="C51" i="78" s="1"/>
  <c r="E51" i="78" s="1"/>
  <c r="H51" i="78" s="1"/>
  <c r="C50" i="77"/>
  <c r="E50" i="77" s="1"/>
  <c r="H50" i="77" s="1"/>
  <c r="C50" i="78" s="1"/>
  <c r="E50" i="78" s="1"/>
  <c r="H50" i="78" s="1"/>
  <c r="C43" i="77"/>
  <c r="E43" i="77" s="1"/>
  <c r="H43" i="77" s="1"/>
  <c r="C43" i="78" s="1"/>
  <c r="E43" i="78" s="1"/>
  <c r="H43" i="78" s="1"/>
  <c r="C42" i="77"/>
  <c r="E42" i="77" s="1"/>
  <c r="H42" i="77" s="1"/>
  <c r="C42" i="78" s="1"/>
  <c r="E42" i="78" s="1"/>
  <c r="H42" i="78" s="1"/>
  <c r="C41" i="77"/>
  <c r="E41" i="77" s="1"/>
  <c r="H41" i="77" s="1"/>
  <c r="C41" i="78" s="1"/>
  <c r="E41" i="78" s="1"/>
  <c r="H41" i="78" s="1"/>
  <c r="C38" i="77"/>
  <c r="E38" i="77" s="1"/>
  <c r="H38" i="77" s="1"/>
  <c r="C38" i="78" s="1"/>
  <c r="E38" i="78" s="1"/>
  <c r="H38" i="78" s="1"/>
  <c r="C36" i="77"/>
  <c r="E36" i="77" s="1"/>
  <c r="H36" i="77" s="1"/>
  <c r="C36" i="78" s="1"/>
  <c r="E36" i="78" s="1"/>
  <c r="H36" i="78" s="1"/>
  <c r="C39" i="77"/>
  <c r="E39" i="77" s="1"/>
  <c r="H39" i="77" s="1"/>
  <c r="C39" i="78" s="1"/>
  <c r="E39" i="78" s="1"/>
  <c r="H39" i="78" s="1"/>
  <c r="C33" i="77"/>
  <c r="E33" i="77" s="1"/>
  <c r="H33" i="77" s="1"/>
  <c r="C33" i="78" s="1"/>
  <c r="E33" i="78" s="1"/>
  <c r="H33" i="78" s="1"/>
  <c r="C32" i="77"/>
  <c r="E32" i="77" s="1"/>
  <c r="H32" i="77" s="1"/>
  <c r="C32" i="78" s="1"/>
  <c r="E32" i="78" s="1"/>
  <c r="H32" i="78" s="1"/>
  <c r="C29" i="77"/>
  <c r="E29" i="77" s="1"/>
  <c r="H29" i="77" s="1"/>
  <c r="C29" i="78" s="1"/>
  <c r="E29" i="78" s="1"/>
  <c r="H29" i="78" s="1"/>
  <c r="C25" i="77"/>
  <c r="E25" i="77" s="1"/>
  <c r="H25" i="77" s="1"/>
  <c r="C25" i="78" s="1"/>
  <c r="E25" i="78" s="1"/>
  <c r="H25" i="78" s="1"/>
  <c r="C24" i="77"/>
  <c r="E24" i="77" s="1"/>
  <c r="H24" i="77" s="1"/>
  <c r="C24" i="78" s="1"/>
  <c r="E24" i="78" s="1"/>
  <c r="H24" i="78" s="1"/>
  <c r="C23" i="77"/>
  <c r="E23" i="77" s="1"/>
  <c r="H23" i="77" s="1"/>
  <c r="C23" i="78" s="1"/>
  <c r="E23" i="78" s="1"/>
  <c r="H23" i="78" s="1"/>
  <c r="C20" i="77"/>
  <c r="E20" i="77" s="1"/>
  <c r="H20" i="77" s="1"/>
  <c r="C20" i="78" s="1"/>
  <c r="E20" i="78" s="1"/>
  <c r="H20" i="78" s="1"/>
  <c r="E137" i="76"/>
  <c r="H137" i="76" s="1"/>
  <c r="E13" i="73"/>
  <c r="H13" i="73" s="1"/>
  <c r="C13" i="74" s="1"/>
  <c r="E7" i="73"/>
  <c r="H7" i="73" s="1"/>
  <c r="C7" i="74" s="1"/>
  <c r="E209" i="76"/>
  <c r="H209" i="76" s="1"/>
  <c r="E184" i="76"/>
  <c r="H184" i="76" s="1"/>
  <c r="E18" i="73"/>
  <c r="H18" i="73" s="1"/>
  <c r="C18" i="74" s="1"/>
  <c r="E101" i="76"/>
  <c r="H101" i="76" s="1"/>
  <c r="E14" i="73"/>
  <c r="H14" i="73" s="1"/>
  <c r="C14" i="74" s="1"/>
  <c r="E249" i="76"/>
  <c r="H249" i="76" s="1"/>
  <c r="E16" i="73"/>
  <c r="H16" i="73" s="1"/>
  <c r="C16" i="74" s="1"/>
  <c r="E133" i="76"/>
  <c r="H133" i="76" s="1"/>
  <c r="E17" i="73"/>
  <c r="H17" i="73" s="1"/>
  <c r="C17" i="74" s="1"/>
  <c r="E256" i="76"/>
  <c r="H256" i="76" s="1"/>
  <c r="E15" i="73"/>
  <c r="H15" i="73" s="1"/>
  <c r="C15" i="74" s="1"/>
  <c r="E8" i="73"/>
  <c r="H8" i="73" s="1"/>
  <c r="C8" i="74" s="1"/>
  <c r="E6" i="73"/>
  <c r="H6" i="73" s="1"/>
  <c r="C6" i="74" s="1"/>
  <c r="X15" i="8"/>
  <c r="Y15" i="8" s="1"/>
  <c r="X17" i="8"/>
  <c r="Y17" i="8" s="1"/>
  <c r="X31" i="8"/>
  <c r="Y31" i="8" s="1"/>
  <c r="X25" i="8"/>
  <c r="Y25" i="8" s="1"/>
  <c r="X23" i="8"/>
  <c r="Y23" i="8" s="1"/>
  <c r="C246" i="79" l="1"/>
  <c r="E246" i="79" s="1"/>
  <c r="H246" i="79" s="1"/>
  <c r="C95" i="79"/>
  <c r="E95" i="79" s="1"/>
  <c r="H95" i="79" s="1"/>
  <c r="C81" i="79"/>
  <c r="E81" i="79" s="1"/>
  <c r="H81" i="79" s="1"/>
  <c r="C228" i="79"/>
  <c r="E228" i="79" s="1"/>
  <c r="H228" i="79" s="1"/>
  <c r="C225" i="79"/>
  <c r="E225" i="79" s="1"/>
  <c r="H225" i="79" s="1"/>
  <c r="C52" i="79"/>
  <c r="E52" i="79" s="1"/>
  <c r="H52" i="79" s="1"/>
  <c r="C204" i="79"/>
  <c r="E204" i="79" s="1"/>
  <c r="H204" i="79" s="1"/>
  <c r="C275" i="79"/>
  <c r="E275" i="79" s="1"/>
  <c r="H275" i="79" s="1"/>
  <c r="C34" i="79"/>
  <c r="E34" i="79" s="1"/>
  <c r="H34" i="79" s="1"/>
  <c r="C85" i="79"/>
  <c r="E85" i="79" s="1"/>
  <c r="H85" i="79" s="1"/>
  <c r="C244" i="79"/>
  <c r="E244" i="79" s="1"/>
  <c r="H244" i="79" s="1"/>
  <c r="C97" i="80"/>
  <c r="E97" i="80" s="1"/>
  <c r="H97" i="80" s="1"/>
  <c r="C97" i="81" s="1"/>
  <c r="E97" i="81" s="1"/>
  <c r="H97" i="81" s="1"/>
  <c r="C97" i="82" s="1"/>
  <c r="C264" i="79"/>
  <c r="E264" i="79" s="1"/>
  <c r="H264" i="79" s="1"/>
  <c r="C190" i="79"/>
  <c r="E190" i="79" s="1"/>
  <c r="H190" i="79" s="1"/>
  <c r="C229" i="79"/>
  <c r="E229" i="79" s="1"/>
  <c r="H229" i="79" s="1"/>
  <c r="C203" i="79"/>
  <c r="E203" i="79" s="1"/>
  <c r="H203" i="79" s="1"/>
  <c r="C222" i="79"/>
  <c r="E222" i="79" s="1"/>
  <c r="H222" i="79" s="1"/>
  <c r="C268" i="79"/>
  <c r="E268" i="79" s="1"/>
  <c r="H268" i="79" s="1"/>
  <c r="C210" i="79"/>
  <c r="E210" i="79" s="1"/>
  <c r="H210" i="79" s="1"/>
  <c r="C107" i="79"/>
  <c r="E107" i="79" s="1"/>
  <c r="H107" i="79" s="1"/>
  <c r="C19" i="79"/>
  <c r="E19" i="79" s="1"/>
  <c r="H19" i="79" s="1"/>
  <c r="C46" i="79"/>
  <c r="E46" i="79" s="1"/>
  <c r="H46" i="79" s="1"/>
  <c r="C213" i="79"/>
  <c r="E213" i="79" s="1"/>
  <c r="H213" i="79" s="1"/>
  <c r="C48" i="79"/>
  <c r="E48" i="79" s="1"/>
  <c r="H48" i="79" s="1"/>
  <c r="C143" i="79"/>
  <c r="E143" i="79" s="1"/>
  <c r="H143" i="79" s="1"/>
  <c r="C86" i="79"/>
  <c r="E86" i="79" s="1"/>
  <c r="H86" i="79" s="1"/>
  <c r="C261" i="79"/>
  <c r="E261" i="79" s="1"/>
  <c r="H261" i="79" s="1"/>
  <c r="C30" i="79"/>
  <c r="E30" i="79" s="1"/>
  <c r="H30" i="79" s="1"/>
  <c r="C73" i="79"/>
  <c r="E73" i="79" s="1"/>
  <c r="H73" i="79" s="1"/>
  <c r="C177" i="79"/>
  <c r="E177" i="79" s="1"/>
  <c r="H177" i="79" s="1"/>
  <c r="C253" i="77"/>
  <c r="E253" i="77" s="1"/>
  <c r="H253" i="77" s="1"/>
  <c r="C253" i="78" s="1"/>
  <c r="C61" i="79"/>
  <c r="E61" i="79" s="1"/>
  <c r="H61" i="79" s="1"/>
  <c r="C226" i="79"/>
  <c r="E226" i="79" s="1"/>
  <c r="H226" i="79" s="1"/>
  <c r="C146" i="79"/>
  <c r="E146" i="79" s="1"/>
  <c r="H146" i="79" s="1"/>
  <c r="C44" i="79"/>
  <c r="E44" i="79" s="1"/>
  <c r="H44" i="79" s="1"/>
  <c r="C195" i="79"/>
  <c r="E195" i="79" s="1"/>
  <c r="H195" i="79" s="1"/>
  <c r="C274" i="79"/>
  <c r="E274" i="79" s="1"/>
  <c r="H274" i="79" s="1"/>
  <c r="C98" i="79"/>
  <c r="E98" i="79" s="1"/>
  <c r="H98" i="79" s="1"/>
  <c r="C138" i="79"/>
  <c r="E138" i="79" s="1"/>
  <c r="H138" i="79" s="1"/>
  <c r="C90" i="79"/>
  <c r="E90" i="79" s="1"/>
  <c r="H90" i="79" s="1"/>
  <c r="C75" i="79"/>
  <c r="E75" i="79" s="1"/>
  <c r="H75" i="79" s="1"/>
  <c r="C62" i="79"/>
  <c r="E62" i="79" s="1"/>
  <c r="H62" i="79" s="1"/>
  <c r="C205" i="79"/>
  <c r="E205" i="79" s="1"/>
  <c r="H205" i="79" s="1"/>
  <c r="C263" i="79"/>
  <c r="E263" i="79" s="1"/>
  <c r="H263" i="79" s="1"/>
  <c r="C22" i="79"/>
  <c r="E22" i="79" s="1"/>
  <c r="H22" i="79" s="1"/>
  <c r="C224" i="79"/>
  <c r="E224" i="79" s="1"/>
  <c r="H224" i="79" s="1"/>
  <c r="C272" i="79"/>
  <c r="E272" i="79" s="1"/>
  <c r="H272" i="79" s="1"/>
  <c r="C76" i="79"/>
  <c r="E76" i="79" s="1"/>
  <c r="H76" i="79" s="1"/>
  <c r="C283" i="79"/>
  <c r="E283" i="79" s="1"/>
  <c r="H283" i="79" s="1"/>
  <c r="C238" i="79"/>
  <c r="E238" i="79" s="1"/>
  <c r="H238" i="79" s="1"/>
  <c r="C49" i="79"/>
  <c r="E49" i="79" s="1"/>
  <c r="H49" i="79" s="1"/>
  <c r="C112" i="79"/>
  <c r="E112" i="79" s="1"/>
  <c r="H112" i="79" s="1"/>
  <c r="C278" i="79"/>
  <c r="E278" i="79" s="1"/>
  <c r="H278" i="79" s="1"/>
  <c r="C235" i="79"/>
  <c r="E235" i="79" s="1"/>
  <c r="H235" i="79" s="1"/>
  <c r="C131" i="79"/>
  <c r="E131" i="79" s="1"/>
  <c r="H131" i="79" s="1"/>
  <c r="C211" i="79"/>
  <c r="E211" i="79" s="1"/>
  <c r="H211" i="79" s="1"/>
  <c r="C40" i="79"/>
  <c r="E40" i="79" s="1"/>
  <c r="H40" i="79" s="1"/>
  <c r="C77" i="79"/>
  <c r="E77" i="79" s="1"/>
  <c r="H77" i="79" s="1"/>
  <c r="C144" i="79"/>
  <c r="E144" i="79" s="1"/>
  <c r="H144" i="79" s="1"/>
  <c r="C223" i="79"/>
  <c r="E223" i="79" s="1"/>
  <c r="H223" i="79" s="1"/>
  <c r="C267" i="80"/>
  <c r="E267" i="80" s="1"/>
  <c r="H267" i="80" s="1"/>
  <c r="C267" i="81" s="1"/>
  <c r="E267" i="81" s="1"/>
  <c r="H267" i="81" s="1"/>
  <c r="C267" i="82" s="1"/>
  <c r="C200" i="79"/>
  <c r="E200" i="79" s="1"/>
  <c r="H200" i="79" s="1"/>
  <c r="C134" i="79"/>
  <c r="E134" i="79" s="1"/>
  <c r="H134" i="79" s="1"/>
  <c r="C197" i="79"/>
  <c r="E197" i="79" s="1"/>
  <c r="H197" i="79" s="1"/>
  <c r="C178" i="79"/>
  <c r="E178" i="79" s="1"/>
  <c r="H178" i="79" s="1"/>
  <c r="C45" i="79"/>
  <c r="E45" i="79" s="1"/>
  <c r="H45" i="79" s="1"/>
  <c r="C243" i="79"/>
  <c r="E243" i="79" s="1"/>
  <c r="H243" i="79" s="1"/>
  <c r="C21" i="79"/>
  <c r="E21" i="79" s="1"/>
  <c r="H21" i="79" s="1"/>
  <c r="C198" i="79"/>
  <c r="E198" i="79" s="1"/>
  <c r="H198" i="79" s="1"/>
  <c r="C47" i="79"/>
  <c r="E47" i="79" s="1"/>
  <c r="H47" i="79" s="1"/>
  <c r="C199" i="79"/>
  <c r="E199" i="79" s="1"/>
  <c r="H199" i="79" s="1"/>
  <c r="C251" i="79"/>
  <c r="E251" i="79" s="1"/>
  <c r="H251" i="79" s="1"/>
  <c r="C214" i="79"/>
  <c r="E214" i="79" s="1"/>
  <c r="H214" i="79" s="1"/>
  <c r="C102" i="79"/>
  <c r="E102" i="79" s="1"/>
  <c r="H102" i="79" s="1"/>
  <c r="C281" i="79"/>
  <c r="E281" i="79" s="1"/>
  <c r="H281" i="79" s="1"/>
  <c r="C99" i="79"/>
  <c r="E99" i="79" s="1"/>
  <c r="H99" i="79" s="1"/>
  <c r="C78" i="80"/>
  <c r="E78" i="80" s="1"/>
  <c r="H78" i="80" s="1"/>
  <c r="C78" i="81" s="1"/>
  <c r="E78" i="81" s="1"/>
  <c r="H78" i="81" s="1"/>
  <c r="C78" i="82" s="1"/>
  <c r="C282" i="79"/>
  <c r="E282" i="79" s="1"/>
  <c r="H282" i="79" s="1"/>
  <c r="C152" i="79"/>
  <c r="E152" i="79" s="1"/>
  <c r="H152" i="79" s="1"/>
  <c r="C259" i="79"/>
  <c r="E259" i="79" s="1"/>
  <c r="H259" i="79" s="1"/>
  <c r="C260" i="79"/>
  <c r="E260" i="79" s="1"/>
  <c r="H260" i="79" s="1"/>
  <c r="C279" i="79"/>
  <c r="E279" i="79" s="1"/>
  <c r="H279" i="79" s="1"/>
  <c r="C241" i="79"/>
  <c r="E241" i="79" s="1"/>
  <c r="H241" i="79" s="1"/>
  <c r="C277" i="79"/>
  <c r="E277" i="79" s="1"/>
  <c r="H277" i="79" s="1"/>
  <c r="C26" i="79"/>
  <c r="E26" i="79" s="1"/>
  <c r="H26" i="79" s="1"/>
  <c r="C262" i="79"/>
  <c r="E262" i="79" s="1"/>
  <c r="H262" i="79" s="1"/>
  <c r="C284" i="79"/>
  <c r="E284" i="79" s="1"/>
  <c r="H284" i="79" s="1"/>
  <c r="C201" i="79"/>
  <c r="E201" i="79" s="1"/>
  <c r="H201" i="79" s="1"/>
  <c r="C93" i="79"/>
  <c r="E93" i="79" s="1"/>
  <c r="H93" i="79" s="1"/>
  <c r="C135" i="79"/>
  <c r="E135" i="79" s="1"/>
  <c r="H135" i="79" s="1"/>
  <c r="C257" i="79"/>
  <c r="E257" i="79" s="1"/>
  <c r="H257" i="79" s="1"/>
  <c r="C242" i="79"/>
  <c r="E242" i="79" s="1"/>
  <c r="H242" i="79" s="1"/>
  <c r="C269" i="79"/>
  <c r="E269" i="79" s="1"/>
  <c r="H269" i="79" s="1"/>
  <c r="C206" i="79"/>
  <c r="E206" i="79" s="1"/>
  <c r="H206" i="79" s="1"/>
  <c r="C54" i="79"/>
  <c r="E54" i="79" s="1"/>
  <c r="H54" i="79" s="1"/>
  <c r="C117" i="79"/>
  <c r="E117" i="79" s="1"/>
  <c r="H117" i="79" s="1"/>
  <c r="C273" i="79"/>
  <c r="E273" i="79" s="1"/>
  <c r="H273" i="79" s="1"/>
  <c r="C142" i="79"/>
  <c r="E142" i="79" s="1"/>
  <c r="H142" i="79" s="1"/>
  <c r="C185" i="79"/>
  <c r="E185" i="79" s="1"/>
  <c r="H185" i="79" s="1"/>
  <c r="C237" i="79"/>
  <c r="E237" i="79" s="1"/>
  <c r="H237" i="79" s="1"/>
  <c r="C212" i="79"/>
  <c r="E212" i="79" s="1"/>
  <c r="H212" i="79" s="1"/>
  <c r="C139" i="79"/>
  <c r="E139" i="79" s="1"/>
  <c r="H139" i="79" s="1"/>
  <c r="C147" i="79"/>
  <c r="E147" i="79" s="1"/>
  <c r="H147" i="79" s="1"/>
  <c r="C187" i="79"/>
  <c r="E187" i="79" s="1"/>
  <c r="H187" i="79" s="1"/>
  <c r="C94" i="79"/>
  <c r="E94" i="79" s="1"/>
  <c r="H94" i="79" s="1"/>
  <c r="C196" i="79"/>
  <c r="E196" i="79" s="1"/>
  <c r="H196" i="79" s="1"/>
  <c r="C27" i="79"/>
  <c r="E27" i="79" s="1"/>
  <c r="H27" i="79" s="1"/>
  <c r="C27" i="80" s="1"/>
  <c r="E27" i="80" s="1"/>
  <c r="H27" i="80" s="1"/>
  <c r="C27" i="81" s="1"/>
  <c r="E27" i="81" s="1"/>
  <c r="H27" i="81" s="1"/>
  <c r="C27" i="82" s="1"/>
  <c r="E27" i="82" s="1"/>
  <c r="H27" i="82" s="1"/>
  <c r="C27" i="83" s="1"/>
  <c r="C271" i="79"/>
  <c r="E271" i="79" s="1"/>
  <c r="H271" i="79" s="1"/>
  <c r="C137" i="77"/>
  <c r="E137" i="77" s="1"/>
  <c r="H137" i="77" s="1"/>
  <c r="C137" i="78" s="1"/>
  <c r="E137" i="78" s="1"/>
  <c r="H137" i="78" s="1"/>
  <c r="C231" i="79"/>
  <c r="E231" i="79" s="1"/>
  <c r="H231" i="79" s="1"/>
  <c r="C280" i="79"/>
  <c r="E280" i="79" s="1"/>
  <c r="H280" i="79" s="1"/>
  <c r="C249" i="77"/>
  <c r="E249" i="77" s="1"/>
  <c r="H249" i="77" s="1"/>
  <c r="C249" i="78" s="1"/>
  <c r="E249" i="78" s="1"/>
  <c r="H249" i="78" s="1"/>
  <c r="C230" i="79"/>
  <c r="E230" i="79" s="1"/>
  <c r="H230" i="79" s="1"/>
  <c r="C258" i="79"/>
  <c r="E258" i="79" s="1"/>
  <c r="H258" i="79" s="1"/>
  <c r="C265" i="79"/>
  <c r="E265" i="79" s="1"/>
  <c r="H265" i="79" s="1"/>
  <c r="C276" i="79"/>
  <c r="E276" i="79" s="1"/>
  <c r="H276" i="79" s="1"/>
  <c r="C150" i="79"/>
  <c r="E150" i="79" s="1"/>
  <c r="H150" i="79" s="1"/>
  <c r="C31" i="79"/>
  <c r="E31" i="79" s="1"/>
  <c r="H31" i="79" s="1"/>
  <c r="C130" i="79"/>
  <c r="E130" i="79" s="1"/>
  <c r="H130" i="79" s="1"/>
  <c r="C72" i="79"/>
  <c r="E72" i="79" s="1"/>
  <c r="H72" i="79" s="1"/>
  <c r="C266" i="79"/>
  <c r="E266" i="79" s="1"/>
  <c r="H266" i="79" s="1"/>
  <c r="C123" i="79"/>
  <c r="E123" i="79" s="1"/>
  <c r="H123" i="79" s="1"/>
  <c r="C28" i="79"/>
  <c r="E28" i="79" s="1"/>
  <c r="H28" i="79" s="1"/>
  <c r="C270" i="79"/>
  <c r="E270" i="79" s="1"/>
  <c r="H270" i="79" s="1"/>
  <c r="C100" i="79"/>
  <c r="E100" i="79" s="1"/>
  <c r="H100" i="79" s="1"/>
  <c r="C220" i="79"/>
  <c r="E220" i="79" s="1"/>
  <c r="H220" i="79" s="1"/>
  <c r="C208" i="79"/>
  <c r="E208" i="79" s="1"/>
  <c r="H208" i="79" s="1"/>
  <c r="C256" i="77"/>
  <c r="E256" i="77" s="1"/>
  <c r="H256" i="77" s="1"/>
  <c r="C209" i="77"/>
  <c r="E209" i="77" s="1"/>
  <c r="H209" i="77" s="1"/>
  <c r="C209" i="78" s="1"/>
  <c r="E209" i="78" s="1"/>
  <c r="H209" i="78" s="1"/>
  <c r="C207" i="79"/>
  <c r="E207" i="79" s="1"/>
  <c r="H207" i="79" s="1"/>
  <c r="C74" i="79"/>
  <c r="E74" i="79" s="1"/>
  <c r="H74" i="79" s="1"/>
  <c r="C140" i="79"/>
  <c r="E140" i="79" s="1"/>
  <c r="H140" i="79" s="1"/>
  <c r="C118" i="79"/>
  <c r="E118" i="79" s="1"/>
  <c r="H118" i="79" s="1"/>
  <c r="C101" i="77"/>
  <c r="E101" i="77" s="1"/>
  <c r="H101" i="77" s="1"/>
  <c r="C101" i="78" s="1"/>
  <c r="E101" i="78" s="1"/>
  <c r="H101" i="78" s="1"/>
  <c r="C186" i="79"/>
  <c r="E186" i="79" s="1"/>
  <c r="H186" i="79" s="1"/>
  <c r="C202" i="79"/>
  <c r="E202" i="79" s="1"/>
  <c r="H202" i="79" s="1"/>
  <c r="C89" i="79"/>
  <c r="E89" i="79" s="1"/>
  <c r="H89" i="79" s="1"/>
  <c r="C88" i="79"/>
  <c r="E88" i="79" s="1"/>
  <c r="H88" i="79" s="1"/>
  <c r="C83" i="79"/>
  <c r="E83" i="79" s="1"/>
  <c r="H83" i="79" s="1"/>
  <c r="C35" i="79"/>
  <c r="E35" i="79" s="1"/>
  <c r="H35" i="79" s="1"/>
  <c r="C252" i="79"/>
  <c r="E252" i="79" s="1"/>
  <c r="H252" i="79" s="1"/>
  <c r="C245" i="79"/>
  <c r="E245" i="79" s="1"/>
  <c r="H245" i="79" s="1"/>
  <c r="C236" i="79"/>
  <c r="E236" i="79" s="1"/>
  <c r="H236" i="79" s="1"/>
  <c r="C234" i="79"/>
  <c r="E234" i="79" s="1"/>
  <c r="H234" i="79" s="1"/>
  <c r="C233" i="79"/>
  <c r="E233" i="79" s="1"/>
  <c r="H233" i="79" s="1"/>
  <c r="C232" i="79"/>
  <c r="E232" i="79" s="1"/>
  <c r="H232" i="79" s="1"/>
  <c r="C221" i="79"/>
  <c r="E221" i="79" s="1"/>
  <c r="H221" i="79" s="1"/>
  <c r="C218" i="79"/>
  <c r="E218" i="79" s="1"/>
  <c r="H218" i="79" s="1"/>
  <c r="C217" i="79"/>
  <c r="E217" i="79" s="1"/>
  <c r="H217" i="79" s="1"/>
  <c r="C216" i="79"/>
  <c r="E216" i="79" s="1"/>
  <c r="H216" i="79" s="1"/>
  <c r="C215" i="79"/>
  <c r="E215" i="79" s="1"/>
  <c r="H215" i="79" s="1"/>
  <c r="C192" i="79"/>
  <c r="E192" i="79" s="1"/>
  <c r="H192" i="79" s="1"/>
  <c r="C191" i="79"/>
  <c r="E191" i="79" s="1"/>
  <c r="H191" i="79" s="1"/>
  <c r="C188" i="79"/>
  <c r="E188" i="79" s="1"/>
  <c r="H188" i="79" s="1"/>
  <c r="C161" i="79"/>
  <c r="E161" i="79" s="1"/>
  <c r="H161" i="79" s="1"/>
  <c r="C151" i="79"/>
  <c r="E151" i="79" s="1"/>
  <c r="H151" i="79" s="1"/>
  <c r="C149" i="79"/>
  <c r="E149" i="79" s="1"/>
  <c r="H149" i="79" s="1"/>
  <c r="C184" i="77"/>
  <c r="E184" i="77" s="1"/>
  <c r="H184" i="77" s="1"/>
  <c r="C184" i="78" s="1"/>
  <c r="E184" i="78" s="1"/>
  <c r="H184" i="78" s="1"/>
  <c r="C141" i="79"/>
  <c r="E141" i="79" s="1"/>
  <c r="H141" i="79" s="1"/>
  <c r="C136" i="79"/>
  <c r="E136" i="79" s="1"/>
  <c r="H136" i="79" s="1"/>
  <c r="C133" i="77"/>
  <c r="E133" i="77" s="1"/>
  <c r="H133" i="77" s="1"/>
  <c r="C133" i="78" s="1"/>
  <c r="E133" i="78" s="1"/>
  <c r="H133" i="78" s="1"/>
  <c r="C132" i="79"/>
  <c r="E132" i="79" s="1"/>
  <c r="H132" i="79" s="1"/>
  <c r="C115" i="79"/>
  <c r="E115" i="79" s="1"/>
  <c r="H115" i="79" s="1"/>
  <c r="C114" i="79"/>
  <c r="E114" i="79" s="1"/>
  <c r="H114" i="79" s="1"/>
  <c r="C113" i="79"/>
  <c r="E113" i="79" s="1"/>
  <c r="H113" i="79" s="1"/>
  <c r="C111" i="79"/>
  <c r="E111" i="79" s="1"/>
  <c r="H111" i="79" s="1"/>
  <c r="C110" i="79"/>
  <c r="E110" i="79" s="1"/>
  <c r="H110" i="79" s="1"/>
  <c r="C109" i="79"/>
  <c r="E109" i="79" s="1"/>
  <c r="H109" i="79" s="1"/>
  <c r="C108" i="79"/>
  <c r="E108" i="79" s="1"/>
  <c r="H108" i="79" s="1"/>
  <c r="C96" i="79"/>
  <c r="E96" i="79" s="1"/>
  <c r="H96" i="79" s="1"/>
  <c r="C84" i="79"/>
  <c r="E84" i="79" s="1"/>
  <c r="H84" i="79" s="1"/>
  <c r="C80" i="79"/>
  <c r="E80" i="79" s="1"/>
  <c r="H80" i="79" s="1"/>
  <c r="C82" i="79"/>
  <c r="E82" i="79" s="1"/>
  <c r="H82" i="79" s="1"/>
  <c r="C79" i="79"/>
  <c r="E79" i="79" s="1"/>
  <c r="H79" i="79" s="1"/>
  <c r="C71" i="79"/>
  <c r="E71" i="79" s="1"/>
  <c r="H71" i="79" s="1"/>
  <c r="C70" i="79"/>
  <c r="E70" i="79" s="1"/>
  <c r="H70" i="79" s="1"/>
  <c r="C69" i="79"/>
  <c r="E69" i="79" s="1"/>
  <c r="H69" i="79" s="1"/>
  <c r="C68" i="79"/>
  <c r="E68" i="79" s="1"/>
  <c r="H68" i="79" s="1"/>
  <c r="C67" i="79"/>
  <c r="E67" i="79" s="1"/>
  <c r="H67" i="79" s="1"/>
  <c r="C63" i="79"/>
  <c r="E63" i="79" s="1"/>
  <c r="H63" i="79" s="1"/>
  <c r="C60" i="79"/>
  <c r="E60" i="79" s="1"/>
  <c r="H60" i="79" s="1"/>
  <c r="C59" i="79"/>
  <c r="E59" i="79" s="1"/>
  <c r="H59" i="79" s="1"/>
  <c r="C58" i="79"/>
  <c r="E58" i="79" s="1"/>
  <c r="H58" i="79" s="1"/>
  <c r="C57" i="79"/>
  <c r="E57" i="79" s="1"/>
  <c r="H57" i="79" s="1"/>
  <c r="C56" i="79"/>
  <c r="E56" i="79" s="1"/>
  <c r="H56" i="79" s="1"/>
  <c r="C55" i="79"/>
  <c r="E55" i="79" s="1"/>
  <c r="H55" i="79" s="1"/>
  <c r="C53" i="79"/>
  <c r="E53" i="79" s="1"/>
  <c r="H53" i="79" s="1"/>
  <c r="C51" i="79"/>
  <c r="E51" i="79" s="1"/>
  <c r="H51" i="79" s="1"/>
  <c r="C50" i="79"/>
  <c r="E50" i="79" s="1"/>
  <c r="H50" i="79" s="1"/>
  <c r="C43" i="79"/>
  <c r="E43" i="79" s="1"/>
  <c r="H43" i="79" s="1"/>
  <c r="C42" i="79"/>
  <c r="E42" i="79" s="1"/>
  <c r="H42" i="79" s="1"/>
  <c r="C41" i="79"/>
  <c r="E41" i="79" s="1"/>
  <c r="H41" i="79" s="1"/>
  <c r="C38" i="79"/>
  <c r="E38" i="79" s="1"/>
  <c r="H38" i="79" s="1"/>
  <c r="C36" i="79"/>
  <c r="E36" i="79" s="1"/>
  <c r="H36" i="79" s="1"/>
  <c r="C39" i="79"/>
  <c r="E39" i="79" s="1"/>
  <c r="H39" i="79" s="1"/>
  <c r="C33" i="79"/>
  <c r="E33" i="79" s="1"/>
  <c r="H33" i="79" s="1"/>
  <c r="C32" i="79"/>
  <c r="E32" i="79" s="1"/>
  <c r="H32" i="79" s="1"/>
  <c r="C29" i="79"/>
  <c r="E29" i="79" s="1"/>
  <c r="H29" i="79" s="1"/>
  <c r="C25" i="79"/>
  <c r="E25" i="79" s="1"/>
  <c r="H25" i="79" s="1"/>
  <c r="C24" i="79"/>
  <c r="E24" i="79" s="1"/>
  <c r="H24" i="79" s="1"/>
  <c r="C23" i="79"/>
  <c r="E23" i="79" s="1"/>
  <c r="H23" i="79" s="1"/>
  <c r="C20" i="79"/>
  <c r="E20" i="79" s="1"/>
  <c r="H20" i="79" s="1"/>
  <c r="E16" i="74"/>
  <c r="H16" i="74" s="1"/>
  <c r="C16" i="75" s="1"/>
  <c r="E15" i="74"/>
  <c r="H15" i="74" s="1"/>
  <c r="C15" i="75" s="1"/>
  <c r="E17" i="74"/>
  <c r="H17" i="74" s="1"/>
  <c r="C17" i="75" s="1"/>
  <c r="E7" i="74"/>
  <c r="H7" i="74" s="1"/>
  <c r="C7" i="75" s="1"/>
  <c r="E13" i="74"/>
  <c r="H13" i="74" s="1"/>
  <c r="C13" i="75" s="1"/>
  <c r="E14" i="74"/>
  <c r="H14" i="74" s="1"/>
  <c r="C14" i="75" s="1"/>
  <c r="E6" i="74"/>
  <c r="H6" i="74" s="1"/>
  <c r="C6" i="75" s="1"/>
  <c r="E18" i="74"/>
  <c r="H18" i="74" s="1"/>
  <c r="C18" i="75" s="1"/>
  <c r="E8" i="74"/>
  <c r="H8" i="74" s="1"/>
  <c r="C8" i="75" s="1"/>
  <c r="E183" i="78"/>
  <c r="H183" i="78" s="1"/>
  <c r="C183" i="79" s="1"/>
  <c r="L287" i="8"/>
  <c r="K288" i="8"/>
  <c r="F287" i="8"/>
  <c r="K292" i="8"/>
  <c r="F289" i="8"/>
  <c r="X12" i="8"/>
  <c r="Y12" i="8" s="1"/>
  <c r="X20" i="8"/>
  <c r="Y20" i="8" s="1"/>
  <c r="X28" i="8"/>
  <c r="Y28" i="8" s="1"/>
  <c r="X18" i="8"/>
  <c r="Y18" i="8" s="1"/>
  <c r="X26" i="8"/>
  <c r="Y26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C100" i="80" l="1"/>
  <c r="E100" i="80" s="1"/>
  <c r="H100" i="80" s="1"/>
  <c r="C100" i="81" s="1"/>
  <c r="E100" i="81" s="1"/>
  <c r="H100" i="81" s="1"/>
  <c r="C100" i="82" s="1"/>
  <c r="C200" i="80"/>
  <c r="E200" i="80" s="1"/>
  <c r="H200" i="80" s="1"/>
  <c r="C200" i="81" s="1"/>
  <c r="E200" i="81" s="1"/>
  <c r="H200" i="81" s="1"/>
  <c r="C200" i="82" s="1"/>
  <c r="C203" i="80"/>
  <c r="E203" i="80" s="1"/>
  <c r="H203" i="80" s="1"/>
  <c r="C203" i="81" s="1"/>
  <c r="E203" i="81" s="1"/>
  <c r="H203" i="81" s="1"/>
  <c r="C203" i="82" s="1"/>
  <c r="C270" i="80"/>
  <c r="E270" i="80" s="1"/>
  <c r="H270" i="80" s="1"/>
  <c r="C270" i="81" s="1"/>
  <c r="E270" i="81" s="1"/>
  <c r="H270" i="81" s="1"/>
  <c r="C270" i="82" s="1"/>
  <c r="C280" i="80"/>
  <c r="E280" i="80" s="1"/>
  <c r="H280" i="80" s="1"/>
  <c r="C280" i="81" s="1"/>
  <c r="E280" i="81" s="1"/>
  <c r="H280" i="81" s="1"/>
  <c r="C280" i="82" s="1"/>
  <c r="C94" i="80"/>
  <c r="E94" i="80" s="1"/>
  <c r="H94" i="80" s="1"/>
  <c r="C94" i="81" s="1"/>
  <c r="E94" i="81" s="1"/>
  <c r="H94" i="81" s="1"/>
  <c r="C94" i="82" s="1"/>
  <c r="C269" i="80"/>
  <c r="E269" i="80" s="1"/>
  <c r="H269" i="80" s="1"/>
  <c r="C269" i="81" s="1"/>
  <c r="E269" i="81" s="1"/>
  <c r="H269" i="81" s="1"/>
  <c r="C269" i="82" s="1"/>
  <c r="C259" i="80"/>
  <c r="E259" i="80" s="1"/>
  <c r="H259" i="80" s="1"/>
  <c r="C259" i="81" s="1"/>
  <c r="E259" i="81" s="1"/>
  <c r="H259" i="81" s="1"/>
  <c r="C259" i="82" s="1"/>
  <c r="C102" i="80"/>
  <c r="E102" i="80" s="1"/>
  <c r="H102" i="80" s="1"/>
  <c r="C102" i="81" s="1"/>
  <c r="E102" i="81" s="1"/>
  <c r="H102" i="81" s="1"/>
  <c r="C102" i="82" s="1"/>
  <c r="C76" i="80"/>
  <c r="E76" i="80" s="1"/>
  <c r="H76" i="80" s="1"/>
  <c r="C76" i="81" s="1"/>
  <c r="E76" i="81" s="1"/>
  <c r="H76" i="81" s="1"/>
  <c r="C76" i="82" s="1"/>
  <c r="C62" i="80"/>
  <c r="E62" i="80" s="1"/>
  <c r="H62" i="80" s="1"/>
  <c r="C62" i="81" s="1"/>
  <c r="E62" i="81" s="1"/>
  <c r="H62" i="81" s="1"/>
  <c r="C62" i="82" s="1"/>
  <c r="C73" i="80"/>
  <c r="E73" i="80" s="1"/>
  <c r="H73" i="80" s="1"/>
  <c r="C73" i="81" s="1"/>
  <c r="E73" i="81" s="1"/>
  <c r="H73" i="81" s="1"/>
  <c r="C73" i="82" s="1"/>
  <c r="C229" i="80"/>
  <c r="E229" i="80" s="1"/>
  <c r="H229" i="80" s="1"/>
  <c r="C229" i="81" s="1"/>
  <c r="E229" i="81" s="1"/>
  <c r="H229" i="81" s="1"/>
  <c r="C229" i="82" s="1"/>
  <c r="C204" i="80"/>
  <c r="E204" i="80" s="1"/>
  <c r="H204" i="80" s="1"/>
  <c r="C204" i="81" s="1"/>
  <c r="E204" i="81" s="1"/>
  <c r="H204" i="81" s="1"/>
  <c r="C204" i="82" s="1"/>
  <c r="C185" i="80"/>
  <c r="E185" i="80" s="1"/>
  <c r="H185" i="80" s="1"/>
  <c r="C185" i="81" s="1"/>
  <c r="E185" i="81" s="1"/>
  <c r="H185" i="81" s="1"/>
  <c r="C185" i="82" s="1"/>
  <c r="C283" i="80"/>
  <c r="E283" i="80" s="1"/>
  <c r="H283" i="80" s="1"/>
  <c r="C283" i="81" s="1"/>
  <c r="E283" i="81" s="1"/>
  <c r="H283" i="81" s="1"/>
  <c r="C283" i="82" s="1"/>
  <c r="C275" i="80"/>
  <c r="E275" i="80" s="1"/>
  <c r="H275" i="80" s="1"/>
  <c r="C275" i="81" s="1"/>
  <c r="E275" i="81" s="1"/>
  <c r="H275" i="81" s="1"/>
  <c r="C275" i="82" s="1"/>
  <c r="C202" i="80"/>
  <c r="E202" i="80" s="1"/>
  <c r="H202" i="80" s="1"/>
  <c r="C202" i="81" s="1"/>
  <c r="E202" i="81" s="1"/>
  <c r="H202" i="81" s="1"/>
  <c r="C202" i="82" s="1"/>
  <c r="C28" i="80"/>
  <c r="E28" i="80" s="1"/>
  <c r="H28" i="80" s="1"/>
  <c r="C28" i="81" s="1"/>
  <c r="E28" i="81" s="1"/>
  <c r="H28" i="81" s="1"/>
  <c r="C28" i="82" s="1"/>
  <c r="C150" i="80"/>
  <c r="E150" i="80" s="1"/>
  <c r="H150" i="80" s="1"/>
  <c r="C150" i="81" s="1"/>
  <c r="E150" i="81" s="1"/>
  <c r="H150" i="81" s="1"/>
  <c r="C150" i="82" s="1"/>
  <c r="C187" i="80"/>
  <c r="E187" i="80" s="1"/>
  <c r="H187" i="80" s="1"/>
  <c r="C187" i="81" s="1"/>
  <c r="E187" i="81" s="1"/>
  <c r="H187" i="81" s="1"/>
  <c r="C187" i="82" s="1"/>
  <c r="C242" i="80"/>
  <c r="E242" i="80" s="1"/>
  <c r="H242" i="80" s="1"/>
  <c r="C242" i="81" s="1"/>
  <c r="E242" i="81" s="1"/>
  <c r="H242" i="81" s="1"/>
  <c r="C242" i="82" s="1"/>
  <c r="C262" i="80"/>
  <c r="E262" i="80" s="1"/>
  <c r="H262" i="80" s="1"/>
  <c r="C262" i="81" s="1"/>
  <c r="E262" i="81" s="1"/>
  <c r="H262" i="81" s="1"/>
  <c r="C262" i="82" s="1"/>
  <c r="C214" i="80"/>
  <c r="E214" i="80" s="1"/>
  <c r="H214" i="80" s="1"/>
  <c r="C214" i="81" s="1"/>
  <c r="E214" i="81" s="1"/>
  <c r="H214" i="81" s="1"/>
  <c r="C214" i="82" s="1"/>
  <c r="C223" i="80"/>
  <c r="E223" i="80" s="1"/>
  <c r="H223" i="80" s="1"/>
  <c r="C223" i="81" s="1"/>
  <c r="E223" i="81" s="1"/>
  <c r="H223" i="81" s="1"/>
  <c r="C223" i="82" s="1"/>
  <c r="C235" i="80"/>
  <c r="E235" i="80" s="1"/>
  <c r="H235" i="80" s="1"/>
  <c r="C235" i="81" s="1"/>
  <c r="E235" i="81" s="1"/>
  <c r="H235" i="81" s="1"/>
  <c r="C235" i="82" s="1"/>
  <c r="C75" i="80"/>
  <c r="E75" i="80" s="1"/>
  <c r="H75" i="80" s="1"/>
  <c r="C75" i="81" s="1"/>
  <c r="E75" i="81" s="1"/>
  <c r="H75" i="81" s="1"/>
  <c r="C75" i="82" s="1"/>
  <c r="C30" i="80"/>
  <c r="E30" i="80" s="1"/>
  <c r="H30" i="80" s="1"/>
  <c r="C30" i="81" s="1"/>
  <c r="E30" i="81" s="1"/>
  <c r="H30" i="81" s="1"/>
  <c r="C30" i="82" s="1"/>
  <c r="C46" i="80"/>
  <c r="E46" i="80" s="1"/>
  <c r="H46" i="80" s="1"/>
  <c r="C46" i="81" s="1"/>
  <c r="E46" i="81" s="1"/>
  <c r="H46" i="81" s="1"/>
  <c r="C46" i="82" s="1"/>
  <c r="C190" i="80"/>
  <c r="E190" i="80" s="1"/>
  <c r="H190" i="80" s="1"/>
  <c r="C190" i="81" s="1"/>
  <c r="E190" i="81" s="1"/>
  <c r="H190" i="81" s="1"/>
  <c r="C190" i="82" s="1"/>
  <c r="C52" i="80"/>
  <c r="E52" i="80" s="1"/>
  <c r="H52" i="80" s="1"/>
  <c r="C52" i="81" s="1"/>
  <c r="E52" i="81" s="1"/>
  <c r="H52" i="81" s="1"/>
  <c r="C52" i="82" s="1"/>
  <c r="C206" i="80"/>
  <c r="E206" i="80" s="1"/>
  <c r="H206" i="80" s="1"/>
  <c r="C206" i="81" s="1"/>
  <c r="E206" i="81" s="1"/>
  <c r="H206" i="81" s="1"/>
  <c r="C206" i="82" s="1"/>
  <c r="C186" i="80"/>
  <c r="E186" i="80" s="1"/>
  <c r="H186" i="80" s="1"/>
  <c r="C186" i="81" s="1"/>
  <c r="E186" i="81" s="1"/>
  <c r="H186" i="81" s="1"/>
  <c r="C186" i="82" s="1"/>
  <c r="C209" i="79"/>
  <c r="E209" i="79" s="1"/>
  <c r="H209" i="79" s="1"/>
  <c r="C276" i="80"/>
  <c r="E276" i="80" s="1"/>
  <c r="H276" i="80" s="1"/>
  <c r="C276" i="81" s="1"/>
  <c r="E276" i="81" s="1"/>
  <c r="H276" i="81" s="1"/>
  <c r="C276" i="82" s="1"/>
  <c r="C147" i="80"/>
  <c r="E147" i="80" s="1"/>
  <c r="H147" i="80" s="1"/>
  <c r="C147" i="81" s="1"/>
  <c r="E147" i="81" s="1"/>
  <c r="H147" i="81" s="1"/>
  <c r="C147" i="82" s="1"/>
  <c r="C273" i="80"/>
  <c r="E273" i="80" s="1"/>
  <c r="H273" i="80" s="1"/>
  <c r="C273" i="81" s="1"/>
  <c r="E273" i="81" s="1"/>
  <c r="H273" i="81" s="1"/>
  <c r="C273" i="82" s="1"/>
  <c r="C26" i="80"/>
  <c r="E26" i="80" s="1"/>
  <c r="H26" i="80" s="1"/>
  <c r="C26" i="81" s="1"/>
  <c r="E26" i="81" s="1"/>
  <c r="H26" i="81" s="1"/>
  <c r="C26" i="82" s="1"/>
  <c r="C251" i="80"/>
  <c r="E251" i="80" s="1"/>
  <c r="H251" i="80" s="1"/>
  <c r="C251" i="81" s="1"/>
  <c r="E251" i="81" s="1"/>
  <c r="H251" i="81" s="1"/>
  <c r="C251" i="82" s="1"/>
  <c r="C45" i="80"/>
  <c r="E45" i="80" s="1"/>
  <c r="H45" i="80" s="1"/>
  <c r="C45" i="81" s="1"/>
  <c r="E45" i="81" s="1"/>
  <c r="H45" i="81" s="1"/>
  <c r="C45" i="82" s="1"/>
  <c r="C278" i="80"/>
  <c r="E278" i="80" s="1"/>
  <c r="H278" i="80" s="1"/>
  <c r="C278" i="81" s="1"/>
  <c r="E278" i="81" s="1"/>
  <c r="H278" i="81" s="1"/>
  <c r="C278" i="82" s="1"/>
  <c r="C90" i="80"/>
  <c r="E90" i="80" s="1"/>
  <c r="H90" i="80" s="1"/>
  <c r="C90" i="81" s="1"/>
  <c r="E90" i="81" s="1"/>
  <c r="H90" i="81" s="1"/>
  <c r="C90" i="82" s="1"/>
  <c r="C146" i="80"/>
  <c r="E146" i="80" s="1"/>
  <c r="H146" i="80" s="1"/>
  <c r="C146" i="81" s="1"/>
  <c r="E146" i="81" s="1"/>
  <c r="H146" i="81" s="1"/>
  <c r="C146" i="82" s="1"/>
  <c r="C19" i="80"/>
  <c r="E19" i="80" s="1"/>
  <c r="H19" i="80" s="1"/>
  <c r="C19" i="81" s="1"/>
  <c r="E19" i="81" s="1"/>
  <c r="H19" i="81" s="1"/>
  <c r="C19" i="82" s="1"/>
  <c r="C264" i="80"/>
  <c r="E264" i="80" s="1"/>
  <c r="H264" i="80" s="1"/>
  <c r="C264" i="81" s="1"/>
  <c r="E264" i="81" s="1"/>
  <c r="H264" i="81" s="1"/>
  <c r="C264" i="82" s="1"/>
  <c r="C225" i="80"/>
  <c r="E225" i="80" s="1"/>
  <c r="H225" i="80" s="1"/>
  <c r="C225" i="81" s="1"/>
  <c r="E225" i="81" s="1"/>
  <c r="H225" i="81" s="1"/>
  <c r="C225" i="82" s="1"/>
  <c r="C249" i="79"/>
  <c r="E249" i="79" s="1"/>
  <c r="H249" i="79" s="1"/>
  <c r="C21" i="80"/>
  <c r="E21" i="80" s="1"/>
  <c r="H21" i="80" s="1"/>
  <c r="C21" i="81" s="1"/>
  <c r="E21" i="81" s="1"/>
  <c r="H21" i="81" s="1"/>
  <c r="C21" i="82" s="1"/>
  <c r="C256" i="78"/>
  <c r="E256" i="78" s="1"/>
  <c r="H256" i="78" s="1"/>
  <c r="C265" i="80"/>
  <c r="E265" i="80" s="1"/>
  <c r="H265" i="80" s="1"/>
  <c r="C265" i="81" s="1"/>
  <c r="E265" i="81" s="1"/>
  <c r="H265" i="81" s="1"/>
  <c r="C265" i="82" s="1"/>
  <c r="C137" i="79"/>
  <c r="E137" i="79" s="1"/>
  <c r="H137" i="79" s="1"/>
  <c r="C117" i="80"/>
  <c r="E117" i="80" s="1"/>
  <c r="H117" i="80" s="1"/>
  <c r="C117" i="81" s="1"/>
  <c r="E117" i="81" s="1"/>
  <c r="H117" i="81" s="1"/>
  <c r="C117" i="82" s="1"/>
  <c r="C277" i="80"/>
  <c r="E277" i="80" s="1"/>
  <c r="H277" i="80" s="1"/>
  <c r="C277" i="81" s="1"/>
  <c r="E277" i="81" s="1"/>
  <c r="H277" i="81" s="1"/>
  <c r="C277" i="82" s="1"/>
  <c r="C282" i="80"/>
  <c r="E282" i="80" s="1"/>
  <c r="H282" i="80" s="1"/>
  <c r="C282" i="81" s="1"/>
  <c r="E282" i="81" s="1"/>
  <c r="H282" i="81" s="1"/>
  <c r="C282" i="82" s="1"/>
  <c r="C178" i="80"/>
  <c r="E178" i="80" s="1"/>
  <c r="H178" i="80" s="1"/>
  <c r="C178" i="81" s="1"/>
  <c r="E178" i="81" s="1"/>
  <c r="H178" i="81" s="1"/>
  <c r="C178" i="82" s="1"/>
  <c r="C112" i="80"/>
  <c r="E112" i="80" s="1"/>
  <c r="H112" i="80" s="1"/>
  <c r="C112" i="81" s="1"/>
  <c r="E112" i="81" s="1"/>
  <c r="H112" i="81" s="1"/>
  <c r="C112" i="82" s="1"/>
  <c r="C224" i="80"/>
  <c r="E224" i="80" s="1"/>
  <c r="H224" i="80" s="1"/>
  <c r="C224" i="81" s="1"/>
  <c r="E224" i="81" s="1"/>
  <c r="H224" i="81" s="1"/>
  <c r="C224" i="82" s="1"/>
  <c r="C226" i="80"/>
  <c r="E226" i="80" s="1"/>
  <c r="H226" i="80" s="1"/>
  <c r="C226" i="81" s="1"/>
  <c r="E226" i="81" s="1"/>
  <c r="H226" i="81" s="1"/>
  <c r="C226" i="82" s="1"/>
  <c r="C107" i="80"/>
  <c r="E107" i="80" s="1"/>
  <c r="H107" i="80" s="1"/>
  <c r="C107" i="81" s="1"/>
  <c r="E107" i="81" s="1"/>
  <c r="H107" i="81" s="1"/>
  <c r="C107" i="82" s="1"/>
  <c r="C228" i="80"/>
  <c r="E228" i="80" s="1"/>
  <c r="H228" i="80" s="1"/>
  <c r="C228" i="81" s="1"/>
  <c r="E228" i="81" s="1"/>
  <c r="H228" i="81" s="1"/>
  <c r="C228" i="82" s="1"/>
  <c r="C74" i="80"/>
  <c r="E74" i="80" s="1"/>
  <c r="H74" i="80" s="1"/>
  <c r="C74" i="81" s="1"/>
  <c r="E74" i="81" s="1"/>
  <c r="H74" i="81" s="1"/>
  <c r="C74" i="82" s="1"/>
  <c r="C177" i="80"/>
  <c r="E177" i="80" s="1"/>
  <c r="H177" i="80" s="1"/>
  <c r="C177" i="81" s="1"/>
  <c r="E177" i="81" s="1"/>
  <c r="H177" i="81" s="1"/>
  <c r="C177" i="82" s="1"/>
  <c r="C208" i="80"/>
  <c r="E208" i="80" s="1"/>
  <c r="H208" i="80" s="1"/>
  <c r="C208" i="81" s="1"/>
  <c r="E208" i="81" s="1"/>
  <c r="H208" i="81" s="1"/>
  <c r="C208" i="82" s="1"/>
  <c r="C266" i="80"/>
  <c r="E266" i="80" s="1"/>
  <c r="H266" i="80" s="1"/>
  <c r="C266" i="81" s="1"/>
  <c r="E266" i="81" s="1"/>
  <c r="H266" i="81" s="1"/>
  <c r="C266" i="82" s="1"/>
  <c r="C271" i="80"/>
  <c r="E271" i="80" s="1"/>
  <c r="H271" i="80" s="1"/>
  <c r="C271" i="81" s="1"/>
  <c r="E271" i="81" s="1"/>
  <c r="H271" i="81" s="1"/>
  <c r="C271" i="82" s="1"/>
  <c r="C54" i="80"/>
  <c r="E54" i="80" s="1"/>
  <c r="H54" i="80" s="1"/>
  <c r="C54" i="81" s="1"/>
  <c r="E54" i="81" s="1"/>
  <c r="H54" i="81" s="1"/>
  <c r="C54" i="82" s="1"/>
  <c r="C135" i="80"/>
  <c r="E135" i="80" s="1"/>
  <c r="H135" i="80" s="1"/>
  <c r="C135" i="81" s="1"/>
  <c r="E135" i="81" s="1"/>
  <c r="H135" i="81" s="1"/>
  <c r="C135" i="82" s="1"/>
  <c r="C197" i="80"/>
  <c r="E197" i="80" s="1"/>
  <c r="H197" i="80" s="1"/>
  <c r="C197" i="81" s="1"/>
  <c r="E197" i="81" s="1"/>
  <c r="H197" i="81" s="1"/>
  <c r="C197" i="82" s="1"/>
  <c r="C77" i="80"/>
  <c r="E77" i="80" s="1"/>
  <c r="H77" i="80" s="1"/>
  <c r="C77" i="81" s="1"/>
  <c r="E77" i="81" s="1"/>
  <c r="H77" i="81" s="1"/>
  <c r="C77" i="82" s="1"/>
  <c r="C22" i="80"/>
  <c r="E22" i="80" s="1"/>
  <c r="H22" i="80" s="1"/>
  <c r="C22" i="81" s="1"/>
  <c r="E22" i="81" s="1"/>
  <c r="H22" i="81" s="1"/>
  <c r="C22" i="82" s="1"/>
  <c r="C61" i="80"/>
  <c r="E61" i="80" s="1"/>
  <c r="H61" i="80" s="1"/>
  <c r="C61" i="81" s="1"/>
  <c r="E61" i="81" s="1"/>
  <c r="H61" i="81" s="1"/>
  <c r="C61" i="82" s="1"/>
  <c r="C86" i="80"/>
  <c r="E86" i="80" s="1"/>
  <c r="H86" i="80" s="1"/>
  <c r="C86" i="81" s="1"/>
  <c r="E86" i="81" s="1"/>
  <c r="H86" i="81" s="1"/>
  <c r="C86" i="82" s="1"/>
  <c r="C210" i="80"/>
  <c r="E210" i="80" s="1"/>
  <c r="H210" i="80" s="1"/>
  <c r="C210" i="81" s="1"/>
  <c r="E210" i="81" s="1"/>
  <c r="H210" i="81" s="1"/>
  <c r="C210" i="82" s="1"/>
  <c r="C244" i="80"/>
  <c r="E244" i="80" s="1"/>
  <c r="H244" i="80" s="1"/>
  <c r="C244" i="81" s="1"/>
  <c r="E244" i="81" s="1"/>
  <c r="H244" i="81" s="1"/>
  <c r="C244" i="82" s="1"/>
  <c r="C81" i="80"/>
  <c r="E81" i="80" s="1"/>
  <c r="H81" i="80" s="1"/>
  <c r="C81" i="81" s="1"/>
  <c r="E81" i="81" s="1"/>
  <c r="H81" i="81" s="1"/>
  <c r="C81" i="82" s="1"/>
  <c r="C195" i="80"/>
  <c r="E195" i="80" s="1"/>
  <c r="H195" i="80" s="1"/>
  <c r="C195" i="81" s="1"/>
  <c r="E195" i="81" s="1"/>
  <c r="H195" i="81" s="1"/>
  <c r="C195" i="82" s="1"/>
  <c r="C118" i="80"/>
  <c r="E118" i="80" s="1"/>
  <c r="H118" i="80" s="1"/>
  <c r="C118" i="81" s="1"/>
  <c r="E118" i="81" s="1"/>
  <c r="H118" i="81" s="1"/>
  <c r="C118" i="82" s="1"/>
  <c r="C212" i="80"/>
  <c r="E212" i="80" s="1"/>
  <c r="H212" i="80" s="1"/>
  <c r="C212" i="81" s="1"/>
  <c r="E212" i="81" s="1"/>
  <c r="H212" i="81" s="1"/>
  <c r="C212" i="82" s="1"/>
  <c r="C93" i="80"/>
  <c r="E93" i="80" s="1"/>
  <c r="H93" i="80" s="1"/>
  <c r="C93" i="81" s="1"/>
  <c r="E93" i="81" s="1"/>
  <c r="H93" i="81" s="1"/>
  <c r="C93" i="82" s="1"/>
  <c r="C99" i="80"/>
  <c r="E99" i="80" s="1"/>
  <c r="H99" i="80" s="1"/>
  <c r="C99" i="81" s="1"/>
  <c r="E99" i="81" s="1"/>
  <c r="H99" i="81" s="1"/>
  <c r="C99" i="82" s="1"/>
  <c r="C47" i="80"/>
  <c r="E47" i="80" s="1"/>
  <c r="H47" i="80" s="1"/>
  <c r="C47" i="81" s="1"/>
  <c r="E47" i="81" s="1"/>
  <c r="H47" i="81" s="1"/>
  <c r="C47" i="82" s="1"/>
  <c r="C40" i="80"/>
  <c r="E40" i="80" s="1"/>
  <c r="H40" i="80" s="1"/>
  <c r="C40" i="81" s="1"/>
  <c r="E40" i="81" s="1"/>
  <c r="H40" i="81" s="1"/>
  <c r="C40" i="82" s="1"/>
  <c r="C263" i="80"/>
  <c r="E263" i="80" s="1"/>
  <c r="H263" i="80" s="1"/>
  <c r="C263" i="81" s="1"/>
  <c r="E263" i="81" s="1"/>
  <c r="H263" i="81" s="1"/>
  <c r="C263" i="82" s="1"/>
  <c r="C98" i="80"/>
  <c r="E98" i="80" s="1"/>
  <c r="H98" i="80" s="1"/>
  <c r="C98" i="81" s="1"/>
  <c r="E98" i="81" s="1"/>
  <c r="H98" i="81" s="1"/>
  <c r="C98" i="82" s="1"/>
  <c r="C143" i="80"/>
  <c r="E143" i="80" s="1"/>
  <c r="H143" i="80" s="1"/>
  <c r="C143" i="81" s="1"/>
  <c r="E143" i="81" s="1"/>
  <c r="H143" i="81" s="1"/>
  <c r="C143" i="82" s="1"/>
  <c r="C268" i="80"/>
  <c r="E268" i="80" s="1"/>
  <c r="H268" i="80" s="1"/>
  <c r="C268" i="81" s="1"/>
  <c r="E268" i="81" s="1"/>
  <c r="H268" i="81" s="1"/>
  <c r="C268" i="82" s="1"/>
  <c r="C85" i="80"/>
  <c r="E85" i="80" s="1"/>
  <c r="H85" i="80" s="1"/>
  <c r="C85" i="81" s="1"/>
  <c r="E85" i="81" s="1"/>
  <c r="H85" i="81" s="1"/>
  <c r="C85" i="82" s="1"/>
  <c r="C95" i="80"/>
  <c r="E95" i="80" s="1"/>
  <c r="H95" i="80" s="1"/>
  <c r="C95" i="81" s="1"/>
  <c r="E95" i="81" s="1"/>
  <c r="H95" i="81" s="1"/>
  <c r="C95" i="82" s="1"/>
  <c r="C260" i="80"/>
  <c r="E260" i="80" s="1"/>
  <c r="H260" i="80" s="1"/>
  <c r="C260" i="81" s="1"/>
  <c r="E260" i="81" s="1"/>
  <c r="H260" i="81" s="1"/>
  <c r="C260" i="82" s="1"/>
  <c r="C101" i="79"/>
  <c r="E101" i="79" s="1"/>
  <c r="H101" i="79" s="1"/>
  <c r="C72" i="80"/>
  <c r="E72" i="80" s="1"/>
  <c r="H72" i="80" s="1"/>
  <c r="C72" i="81" s="1"/>
  <c r="E72" i="81" s="1"/>
  <c r="H72" i="81" s="1"/>
  <c r="C72" i="82" s="1"/>
  <c r="C140" i="80"/>
  <c r="E140" i="80" s="1"/>
  <c r="H140" i="80" s="1"/>
  <c r="C140" i="81" s="1"/>
  <c r="E140" i="81" s="1"/>
  <c r="H140" i="81" s="1"/>
  <c r="C140" i="82" s="1"/>
  <c r="C130" i="80"/>
  <c r="E130" i="80" s="1"/>
  <c r="H130" i="80" s="1"/>
  <c r="C130" i="81" s="1"/>
  <c r="E130" i="81" s="1"/>
  <c r="H130" i="81" s="1"/>
  <c r="C130" i="82" s="1"/>
  <c r="C230" i="80"/>
  <c r="E230" i="80" s="1"/>
  <c r="H230" i="80" s="1"/>
  <c r="C230" i="81" s="1"/>
  <c r="E230" i="81" s="1"/>
  <c r="H230" i="81" s="1"/>
  <c r="C230" i="82" s="1"/>
  <c r="C237" i="80"/>
  <c r="E237" i="80" s="1"/>
  <c r="H237" i="80" s="1"/>
  <c r="C237" i="81" s="1"/>
  <c r="E237" i="81" s="1"/>
  <c r="H237" i="81" s="1"/>
  <c r="C237" i="82" s="1"/>
  <c r="C201" i="80"/>
  <c r="E201" i="80" s="1"/>
  <c r="H201" i="80" s="1"/>
  <c r="C201" i="81" s="1"/>
  <c r="E201" i="81" s="1"/>
  <c r="H201" i="81" s="1"/>
  <c r="C201" i="82" s="1"/>
  <c r="C279" i="80"/>
  <c r="E279" i="80" s="1"/>
  <c r="H279" i="80" s="1"/>
  <c r="C279" i="81" s="1"/>
  <c r="E279" i="81" s="1"/>
  <c r="H279" i="81" s="1"/>
  <c r="C279" i="82" s="1"/>
  <c r="C198" i="80"/>
  <c r="E198" i="80" s="1"/>
  <c r="H198" i="80" s="1"/>
  <c r="C198" i="81" s="1"/>
  <c r="E198" i="81" s="1"/>
  <c r="H198" i="81" s="1"/>
  <c r="C198" i="82" s="1"/>
  <c r="C211" i="80"/>
  <c r="E211" i="80" s="1"/>
  <c r="H211" i="80" s="1"/>
  <c r="C211" i="81" s="1"/>
  <c r="E211" i="81" s="1"/>
  <c r="H211" i="81" s="1"/>
  <c r="C211" i="82" s="1"/>
  <c r="C238" i="80"/>
  <c r="E238" i="80" s="1"/>
  <c r="H238" i="80" s="1"/>
  <c r="C238" i="81" s="1"/>
  <c r="E238" i="81" s="1"/>
  <c r="H238" i="81" s="1"/>
  <c r="C238" i="82" s="1"/>
  <c r="C274" i="80"/>
  <c r="E274" i="80" s="1"/>
  <c r="H274" i="80" s="1"/>
  <c r="C274" i="81" s="1"/>
  <c r="E274" i="81" s="1"/>
  <c r="H274" i="81" s="1"/>
  <c r="C274" i="82" s="1"/>
  <c r="C48" i="80"/>
  <c r="E48" i="80" s="1"/>
  <c r="H48" i="80" s="1"/>
  <c r="C48" i="81" s="1"/>
  <c r="E48" i="81" s="1"/>
  <c r="H48" i="81" s="1"/>
  <c r="C48" i="82" s="1"/>
  <c r="C222" i="80"/>
  <c r="E222" i="80" s="1"/>
  <c r="H222" i="80" s="1"/>
  <c r="C222" i="81" s="1"/>
  <c r="E222" i="81" s="1"/>
  <c r="H222" i="81" s="1"/>
  <c r="C222" i="82" s="1"/>
  <c r="C34" i="80"/>
  <c r="E34" i="80" s="1"/>
  <c r="H34" i="80" s="1"/>
  <c r="C34" i="81" s="1"/>
  <c r="E34" i="81" s="1"/>
  <c r="H34" i="81" s="1"/>
  <c r="C34" i="82" s="1"/>
  <c r="C246" i="80"/>
  <c r="E246" i="80" s="1"/>
  <c r="H246" i="80" s="1"/>
  <c r="C246" i="81" s="1"/>
  <c r="E246" i="81" s="1"/>
  <c r="H246" i="81" s="1"/>
  <c r="C246" i="82" s="1"/>
  <c r="C207" i="80"/>
  <c r="E207" i="80" s="1"/>
  <c r="H207" i="80" s="1"/>
  <c r="C207" i="81" s="1"/>
  <c r="E207" i="81" s="1"/>
  <c r="H207" i="81" s="1"/>
  <c r="C207" i="82" s="1"/>
  <c r="C220" i="80"/>
  <c r="E220" i="80" s="1"/>
  <c r="H220" i="80" s="1"/>
  <c r="C220" i="81" s="1"/>
  <c r="E220" i="81" s="1"/>
  <c r="H220" i="81" s="1"/>
  <c r="C220" i="82" s="1"/>
  <c r="C123" i="80"/>
  <c r="E123" i="80" s="1"/>
  <c r="H123" i="80" s="1"/>
  <c r="C123" i="81" s="1"/>
  <c r="E123" i="81" s="1"/>
  <c r="H123" i="81" s="1"/>
  <c r="C123" i="82" s="1"/>
  <c r="C31" i="80"/>
  <c r="E31" i="80" s="1"/>
  <c r="H31" i="80" s="1"/>
  <c r="C31" i="81" s="1"/>
  <c r="E31" i="81" s="1"/>
  <c r="H31" i="81" s="1"/>
  <c r="C31" i="82" s="1"/>
  <c r="C258" i="80"/>
  <c r="E258" i="80" s="1"/>
  <c r="H258" i="80" s="1"/>
  <c r="C258" i="81" s="1"/>
  <c r="E258" i="81" s="1"/>
  <c r="H258" i="81" s="1"/>
  <c r="C258" i="82" s="1"/>
  <c r="C231" i="80"/>
  <c r="E231" i="80" s="1"/>
  <c r="H231" i="80" s="1"/>
  <c r="C231" i="81" s="1"/>
  <c r="E231" i="81" s="1"/>
  <c r="H231" i="81" s="1"/>
  <c r="C231" i="82" s="1"/>
  <c r="C196" i="80"/>
  <c r="E196" i="80" s="1"/>
  <c r="H196" i="80" s="1"/>
  <c r="C196" i="81" s="1"/>
  <c r="E196" i="81" s="1"/>
  <c r="H196" i="81" s="1"/>
  <c r="C196" i="82" s="1"/>
  <c r="C139" i="80"/>
  <c r="E139" i="80" s="1"/>
  <c r="H139" i="80" s="1"/>
  <c r="C139" i="81" s="1"/>
  <c r="E139" i="81" s="1"/>
  <c r="H139" i="81" s="1"/>
  <c r="C139" i="82" s="1"/>
  <c r="C142" i="80"/>
  <c r="E142" i="80" s="1"/>
  <c r="H142" i="80" s="1"/>
  <c r="C142" i="81" s="1"/>
  <c r="E142" i="81" s="1"/>
  <c r="H142" i="81" s="1"/>
  <c r="C142" i="82" s="1"/>
  <c r="C257" i="80"/>
  <c r="E257" i="80" s="1"/>
  <c r="H257" i="80" s="1"/>
  <c r="C257" i="81" s="1"/>
  <c r="E257" i="81" s="1"/>
  <c r="H257" i="81" s="1"/>
  <c r="C257" i="82" s="1"/>
  <c r="C284" i="80"/>
  <c r="E284" i="80" s="1"/>
  <c r="H284" i="80" s="1"/>
  <c r="C284" i="81" s="1"/>
  <c r="E284" i="81" s="1"/>
  <c r="H284" i="81" s="1"/>
  <c r="C284" i="82" s="1"/>
  <c r="C241" i="80"/>
  <c r="E241" i="80" s="1"/>
  <c r="H241" i="80" s="1"/>
  <c r="C241" i="81" s="1"/>
  <c r="E241" i="81" s="1"/>
  <c r="H241" i="81" s="1"/>
  <c r="C241" i="82" s="1"/>
  <c r="C152" i="80"/>
  <c r="E152" i="80" s="1"/>
  <c r="H152" i="80" s="1"/>
  <c r="C152" i="81" s="1"/>
  <c r="E152" i="81" s="1"/>
  <c r="H152" i="81" s="1"/>
  <c r="C152" i="82" s="1"/>
  <c r="C281" i="80"/>
  <c r="E281" i="80" s="1"/>
  <c r="H281" i="80" s="1"/>
  <c r="C281" i="81" s="1"/>
  <c r="E281" i="81" s="1"/>
  <c r="H281" i="81" s="1"/>
  <c r="C281" i="82" s="1"/>
  <c r="C199" i="80"/>
  <c r="E199" i="80" s="1"/>
  <c r="H199" i="80" s="1"/>
  <c r="C199" i="81" s="1"/>
  <c r="E199" i="81" s="1"/>
  <c r="H199" i="81" s="1"/>
  <c r="C199" i="82" s="1"/>
  <c r="C243" i="80"/>
  <c r="E243" i="80" s="1"/>
  <c r="H243" i="80" s="1"/>
  <c r="C243" i="81" s="1"/>
  <c r="E243" i="81" s="1"/>
  <c r="H243" i="81" s="1"/>
  <c r="C243" i="82" s="1"/>
  <c r="C134" i="80"/>
  <c r="E134" i="80" s="1"/>
  <c r="H134" i="80" s="1"/>
  <c r="C134" i="81" s="1"/>
  <c r="E134" i="81" s="1"/>
  <c r="H134" i="81" s="1"/>
  <c r="C134" i="82" s="1"/>
  <c r="C144" i="80"/>
  <c r="E144" i="80" s="1"/>
  <c r="H144" i="80" s="1"/>
  <c r="C144" i="81" s="1"/>
  <c r="E144" i="81" s="1"/>
  <c r="H144" i="81" s="1"/>
  <c r="C144" i="82" s="1"/>
  <c r="C131" i="80"/>
  <c r="E131" i="80" s="1"/>
  <c r="H131" i="80" s="1"/>
  <c r="C131" i="81" s="1"/>
  <c r="E131" i="81" s="1"/>
  <c r="H131" i="81" s="1"/>
  <c r="C131" i="82" s="1"/>
  <c r="C49" i="80"/>
  <c r="E49" i="80" s="1"/>
  <c r="H49" i="80" s="1"/>
  <c r="C49" i="81" s="1"/>
  <c r="E49" i="81" s="1"/>
  <c r="H49" i="81" s="1"/>
  <c r="C49" i="82" s="1"/>
  <c r="C272" i="80"/>
  <c r="E272" i="80" s="1"/>
  <c r="H272" i="80" s="1"/>
  <c r="C272" i="81" s="1"/>
  <c r="E272" i="81" s="1"/>
  <c r="H272" i="81" s="1"/>
  <c r="C272" i="82" s="1"/>
  <c r="C205" i="80"/>
  <c r="E205" i="80" s="1"/>
  <c r="H205" i="80" s="1"/>
  <c r="C205" i="81" s="1"/>
  <c r="E205" i="81" s="1"/>
  <c r="H205" i="81" s="1"/>
  <c r="C205" i="82" s="1"/>
  <c r="C138" i="80"/>
  <c r="E138" i="80" s="1"/>
  <c r="H138" i="80" s="1"/>
  <c r="C138" i="81" s="1"/>
  <c r="E138" i="81" s="1"/>
  <c r="H138" i="81" s="1"/>
  <c r="C138" i="82" s="1"/>
  <c r="C44" i="80"/>
  <c r="E44" i="80" s="1"/>
  <c r="H44" i="80" s="1"/>
  <c r="C44" i="81" s="1"/>
  <c r="E44" i="81" s="1"/>
  <c r="H44" i="81" s="1"/>
  <c r="C44" i="82" s="1"/>
  <c r="C261" i="80"/>
  <c r="E261" i="80" s="1"/>
  <c r="H261" i="80" s="1"/>
  <c r="C261" i="81" s="1"/>
  <c r="E261" i="81" s="1"/>
  <c r="H261" i="81" s="1"/>
  <c r="C261" i="82" s="1"/>
  <c r="C213" i="80"/>
  <c r="E213" i="80" s="1"/>
  <c r="H213" i="80" s="1"/>
  <c r="C213" i="81" s="1"/>
  <c r="E213" i="81" s="1"/>
  <c r="H213" i="81" s="1"/>
  <c r="C213" i="82" s="1"/>
  <c r="C89" i="80"/>
  <c r="E89" i="80" s="1"/>
  <c r="H89" i="80" s="1"/>
  <c r="C89" i="81" s="1"/>
  <c r="E89" i="81" s="1"/>
  <c r="H89" i="81" s="1"/>
  <c r="C89" i="82" s="1"/>
  <c r="C88" i="80"/>
  <c r="E88" i="80" s="1"/>
  <c r="H88" i="80" s="1"/>
  <c r="C88" i="81" s="1"/>
  <c r="E88" i="81" s="1"/>
  <c r="H88" i="81" s="1"/>
  <c r="C88" i="82" s="1"/>
  <c r="C83" i="80"/>
  <c r="E83" i="80" s="1"/>
  <c r="H83" i="80" s="1"/>
  <c r="C83" i="81" s="1"/>
  <c r="E83" i="81" s="1"/>
  <c r="H83" i="81" s="1"/>
  <c r="C83" i="82" s="1"/>
  <c r="C35" i="80"/>
  <c r="E35" i="80" s="1"/>
  <c r="H35" i="80" s="1"/>
  <c r="C35" i="81" s="1"/>
  <c r="E35" i="81" s="1"/>
  <c r="H35" i="81" s="1"/>
  <c r="C35" i="82" s="1"/>
  <c r="C252" i="80"/>
  <c r="E252" i="80" s="1"/>
  <c r="H252" i="80" s="1"/>
  <c r="C252" i="81" s="1"/>
  <c r="E252" i="81" s="1"/>
  <c r="H252" i="81" s="1"/>
  <c r="C252" i="82" s="1"/>
  <c r="C245" i="80"/>
  <c r="E245" i="80" s="1"/>
  <c r="H245" i="80" s="1"/>
  <c r="C245" i="81" s="1"/>
  <c r="E245" i="81" s="1"/>
  <c r="H245" i="81" s="1"/>
  <c r="C245" i="82" s="1"/>
  <c r="C236" i="80"/>
  <c r="E236" i="80" s="1"/>
  <c r="H236" i="80" s="1"/>
  <c r="C236" i="81" s="1"/>
  <c r="E236" i="81" s="1"/>
  <c r="H236" i="81" s="1"/>
  <c r="C236" i="82" s="1"/>
  <c r="C234" i="80"/>
  <c r="E234" i="80" s="1"/>
  <c r="H234" i="80" s="1"/>
  <c r="C234" i="81" s="1"/>
  <c r="E234" i="81" s="1"/>
  <c r="H234" i="81" s="1"/>
  <c r="C234" i="82" s="1"/>
  <c r="C233" i="80"/>
  <c r="E233" i="80" s="1"/>
  <c r="H233" i="80" s="1"/>
  <c r="C233" i="81" s="1"/>
  <c r="E233" i="81" s="1"/>
  <c r="H233" i="81" s="1"/>
  <c r="C233" i="82" s="1"/>
  <c r="C232" i="80"/>
  <c r="E232" i="80" s="1"/>
  <c r="H232" i="80" s="1"/>
  <c r="C232" i="81" s="1"/>
  <c r="E232" i="81" s="1"/>
  <c r="H232" i="81" s="1"/>
  <c r="C232" i="82" s="1"/>
  <c r="C221" i="80"/>
  <c r="E221" i="80" s="1"/>
  <c r="H221" i="80" s="1"/>
  <c r="C221" i="81" s="1"/>
  <c r="E221" i="81" s="1"/>
  <c r="H221" i="81" s="1"/>
  <c r="C221" i="82" s="1"/>
  <c r="C218" i="80"/>
  <c r="E218" i="80" s="1"/>
  <c r="H218" i="80" s="1"/>
  <c r="C218" i="81" s="1"/>
  <c r="E218" i="81" s="1"/>
  <c r="H218" i="81" s="1"/>
  <c r="C218" i="82" s="1"/>
  <c r="C217" i="80"/>
  <c r="E217" i="80" s="1"/>
  <c r="H217" i="80" s="1"/>
  <c r="C217" i="81" s="1"/>
  <c r="E217" i="81" s="1"/>
  <c r="H217" i="81" s="1"/>
  <c r="C217" i="82" s="1"/>
  <c r="C216" i="80"/>
  <c r="E216" i="80" s="1"/>
  <c r="H216" i="80" s="1"/>
  <c r="C216" i="81" s="1"/>
  <c r="E216" i="81" s="1"/>
  <c r="H216" i="81" s="1"/>
  <c r="C216" i="82" s="1"/>
  <c r="C215" i="80"/>
  <c r="E215" i="80" s="1"/>
  <c r="H215" i="80" s="1"/>
  <c r="C215" i="81" s="1"/>
  <c r="E215" i="81" s="1"/>
  <c r="H215" i="81" s="1"/>
  <c r="C215" i="82" s="1"/>
  <c r="C192" i="80"/>
  <c r="E192" i="80" s="1"/>
  <c r="H192" i="80" s="1"/>
  <c r="C192" i="81" s="1"/>
  <c r="E192" i="81" s="1"/>
  <c r="H192" i="81" s="1"/>
  <c r="C192" i="82" s="1"/>
  <c r="C191" i="80"/>
  <c r="E191" i="80" s="1"/>
  <c r="H191" i="80" s="1"/>
  <c r="C191" i="81" s="1"/>
  <c r="E191" i="81" s="1"/>
  <c r="H191" i="81" s="1"/>
  <c r="C191" i="82" s="1"/>
  <c r="C188" i="80"/>
  <c r="E188" i="80" s="1"/>
  <c r="H188" i="80" s="1"/>
  <c r="C188" i="81" s="1"/>
  <c r="E188" i="81" s="1"/>
  <c r="H188" i="81" s="1"/>
  <c r="C188" i="82" s="1"/>
  <c r="C161" i="80"/>
  <c r="E161" i="80" s="1"/>
  <c r="H161" i="80" s="1"/>
  <c r="C161" i="81" s="1"/>
  <c r="E161" i="81" s="1"/>
  <c r="H161" i="81" s="1"/>
  <c r="C161" i="82" s="1"/>
  <c r="C151" i="80"/>
  <c r="E151" i="80" s="1"/>
  <c r="H151" i="80" s="1"/>
  <c r="C151" i="81" s="1"/>
  <c r="E151" i="81" s="1"/>
  <c r="H151" i="81" s="1"/>
  <c r="C151" i="82" s="1"/>
  <c r="C149" i="80"/>
  <c r="E149" i="80" s="1"/>
  <c r="H149" i="80" s="1"/>
  <c r="C149" i="81" s="1"/>
  <c r="E149" i="81" s="1"/>
  <c r="H149" i="81" s="1"/>
  <c r="C149" i="82" s="1"/>
  <c r="C184" i="79"/>
  <c r="E184" i="79" s="1"/>
  <c r="H184" i="79" s="1"/>
  <c r="C141" i="80"/>
  <c r="E141" i="80" s="1"/>
  <c r="H141" i="80" s="1"/>
  <c r="C141" i="81" s="1"/>
  <c r="E141" i="81" s="1"/>
  <c r="H141" i="81" s="1"/>
  <c r="C141" i="82" s="1"/>
  <c r="C136" i="80"/>
  <c r="E136" i="80" s="1"/>
  <c r="H136" i="80" s="1"/>
  <c r="C136" i="81" s="1"/>
  <c r="E136" i="81" s="1"/>
  <c r="H136" i="81" s="1"/>
  <c r="C136" i="82" s="1"/>
  <c r="C133" i="79"/>
  <c r="E133" i="79" s="1"/>
  <c r="H133" i="79" s="1"/>
  <c r="C132" i="80"/>
  <c r="E132" i="80" s="1"/>
  <c r="H132" i="80" s="1"/>
  <c r="C132" i="81" s="1"/>
  <c r="E132" i="81" s="1"/>
  <c r="H132" i="81" s="1"/>
  <c r="C132" i="82" s="1"/>
  <c r="C115" i="80"/>
  <c r="E115" i="80" s="1"/>
  <c r="H115" i="80" s="1"/>
  <c r="C115" i="81" s="1"/>
  <c r="E115" i="81" s="1"/>
  <c r="H115" i="81" s="1"/>
  <c r="C115" i="82" s="1"/>
  <c r="C114" i="80"/>
  <c r="E114" i="80" s="1"/>
  <c r="H114" i="80" s="1"/>
  <c r="C114" i="81" s="1"/>
  <c r="E114" i="81" s="1"/>
  <c r="H114" i="81" s="1"/>
  <c r="C114" i="82" s="1"/>
  <c r="C113" i="80"/>
  <c r="E113" i="80" s="1"/>
  <c r="H113" i="80" s="1"/>
  <c r="C113" i="81" s="1"/>
  <c r="E113" i="81" s="1"/>
  <c r="H113" i="81" s="1"/>
  <c r="C113" i="82" s="1"/>
  <c r="C111" i="80"/>
  <c r="E111" i="80" s="1"/>
  <c r="H111" i="80" s="1"/>
  <c r="C111" i="81" s="1"/>
  <c r="E111" i="81" s="1"/>
  <c r="H111" i="81" s="1"/>
  <c r="C111" i="82" s="1"/>
  <c r="C110" i="80"/>
  <c r="E110" i="80" s="1"/>
  <c r="H110" i="80" s="1"/>
  <c r="C110" i="81" s="1"/>
  <c r="E110" i="81" s="1"/>
  <c r="H110" i="81" s="1"/>
  <c r="C110" i="82" s="1"/>
  <c r="C109" i="80"/>
  <c r="E109" i="80" s="1"/>
  <c r="H109" i="80" s="1"/>
  <c r="C109" i="81" s="1"/>
  <c r="E109" i="81" s="1"/>
  <c r="H109" i="81" s="1"/>
  <c r="C109" i="82" s="1"/>
  <c r="C108" i="80"/>
  <c r="E108" i="80" s="1"/>
  <c r="H108" i="80" s="1"/>
  <c r="C108" i="81" s="1"/>
  <c r="E108" i="81" s="1"/>
  <c r="H108" i="81" s="1"/>
  <c r="C108" i="82" s="1"/>
  <c r="C96" i="80"/>
  <c r="E96" i="80" s="1"/>
  <c r="H96" i="80" s="1"/>
  <c r="C96" i="81" s="1"/>
  <c r="E96" i="81" s="1"/>
  <c r="H96" i="81" s="1"/>
  <c r="C96" i="82" s="1"/>
  <c r="C84" i="80"/>
  <c r="E84" i="80" s="1"/>
  <c r="H84" i="80" s="1"/>
  <c r="C84" i="81" s="1"/>
  <c r="E84" i="81" s="1"/>
  <c r="H84" i="81" s="1"/>
  <c r="C84" i="82" s="1"/>
  <c r="C80" i="80"/>
  <c r="E80" i="80" s="1"/>
  <c r="H80" i="80" s="1"/>
  <c r="C80" i="81" s="1"/>
  <c r="E80" i="81" s="1"/>
  <c r="H80" i="81" s="1"/>
  <c r="C80" i="82" s="1"/>
  <c r="C82" i="80"/>
  <c r="E82" i="80" s="1"/>
  <c r="H82" i="80" s="1"/>
  <c r="C82" i="81" s="1"/>
  <c r="E82" i="81" s="1"/>
  <c r="H82" i="81" s="1"/>
  <c r="C82" i="82" s="1"/>
  <c r="C79" i="80"/>
  <c r="E79" i="80" s="1"/>
  <c r="H79" i="80" s="1"/>
  <c r="C79" i="81" s="1"/>
  <c r="E79" i="81" s="1"/>
  <c r="H79" i="81" s="1"/>
  <c r="C79" i="82" s="1"/>
  <c r="C71" i="80"/>
  <c r="E71" i="80" s="1"/>
  <c r="H71" i="80" s="1"/>
  <c r="C71" i="81" s="1"/>
  <c r="E71" i="81" s="1"/>
  <c r="H71" i="81" s="1"/>
  <c r="C71" i="82" s="1"/>
  <c r="C70" i="80"/>
  <c r="E70" i="80" s="1"/>
  <c r="H70" i="80" s="1"/>
  <c r="C70" i="81" s="1"/>
  <c r="E70" i="81" s="1"/>
  <c r="H70" i="81" s="1"/>
  <c r="C70" i="82" s="1"/>
  <c r="C69" i="80"/>
  <c r="E69" i="80" s="1"/>
  <c r="H69" i="80" s="1"/>
  <c r="C69" i="81" s="1"/>
  <c r="E69" i="81" s="1"/>
  <c r="H69" i="81" s="1"/>
  <c r="C69" i="82" s="1"/>
  <c r="C68" i="80"/>
  <c r="E68" i="80" s="1"/>
  <c r="H68" i="80" s="1"/>
  <c r="C68" i="81" s="1"/>
  <c r="E68" i="81" s="1"/>
  <c r="H68" i="81" s="1"/>
  <c r="C68" i="82" s="1"/>
  <c r="C67" i="80"/>
  <c r="E67" i="80" s="1"/>
  <c r="H67" i="80" s="1"/>
  <c r="C67" i="81" s="1"/>
  <c r="E67" i="81" s="1"/>
  <c r="H67" i="81" s="1"/>
  <c r="C67" i="82" s="1"/>
  <c r="C63" i="80"/>
  <c r="E63" i="80" s="1"/>
  <c r="H63" i="80" s="1"/>
  <c r="C63" i="81" s="1"/>
  <c r="E63" i="81" s="1"/>
  <c r="H63" i="81" s="1"/>
  <c r="C63" i="82" s="1"/>
  <c r="C60" i="80"/>
  <c r="E60" i="80" s="1"/>
  <c r="H60" i="80" s="1"/>
  <c r="C60" i="81" s="1"/>
  <c r="E60" i="81" s="1"/>
  <c r="H60" i="81" s="1"/>
  <c r="C60" i="82" s="1"/>
  <c r="C59" i="80"/>
  <c r="E59" i="80" s="1"/>
  <c r="H59" i="80" s="1"/>
  <c r="C59" i="81" s="1"/>
  <c r="E59" i="81" s="1"/>
  <c r="H59" i="81" s="1"/>
  <c r="C59" i="82" s="1"/>
  <c r="C58" i="80"/>
  <c r="E58" i="80" s="1"/>
  <c r="H58" i="80" s="1"/>
  <c r="C58" i="81" s="1"/>
  <c r="E58" i="81" s="1"/>
  <c r="H58" i="81" s="1"/>
  <c r="C58" i="82" s="1"/>
  <c r="C57" i="80"/>
  <c r="E57" i="80" s="1"/>
  <c r="H57" i="80" s="1"/>
  <c r="C57" i="81" s="1"/>
  <c r="E57" i="81" s="1"/>
  <c r="H57" i="81" s="1"/>
  <c r="C57" i="82" s="1"/>
  <c r="C56" i="80"/>
  <c r="E56" i="80" s="1"/>
  <c r="H56" i="80" s="1"/>
  <c r="C56" i="81" s="1"/>
  <c r="E56" i="81" s="1"/>
  <c r="H56" i="81" s="1"/>
  <c r="C56" i="82" s="1"/>
  <c r="C55" i="80"/>
  <c r="E55" i="80" s="1"/>
  <c r="H55" i="80" s="1"/>
  <c r="C55" i="81" s="1"/>
  <c r="E55" i="81" s="1"/>
  <c r="H55" i="81" s="1"/>
  <c r="C55" i="82" s="1"/>
  <c r="C53" i="80"/>
  <c r="E53" i="80" s="1"/>
  <c r="H53" i="80" s="1"/>
  <c r="C53" i="81" s="1"/>
  <c r="E53" i="81" s="1"/>
  <c r="H53" i="81" s="1"/>
  <c r="C53" i="82" s="1"/>
  <c r="C51" i="80"/>
  <c r="E51" i="80" s="1"/>
  <c r="H51" i="80" s="1"/>
  <c r="C51" i="81" s="1"/>
  <c r="E51" i="81" s="1"/>
  <c r="H51" i="81" s="1"/>
  <c r="C51" i="82" s="1"/>
  <c r="C50" i="80"/>
  <c r="E50" i="80" s="1"/>
  <c r="H50" i="80" s="1"/>
  <c r="C50" i="81" s="1"/>
  <c r="E50" i="81" s="1"/>
  <c r="H50" i="81" s="1"/>
  <c r="C50" i="82" s="1"/>
  <c r="C43" i="80"/>
  <c r="E43" i="80" s="1"/>
  <c r="H43" i="80" s="1"/>
  <c r="C43" i="81" s="1"/>
  <c r="E43" i="81" s="1"/>
  <c r="H43" i="81" s="1"/>
  <c r="C43" i="82" s="1"/>
  <c r="C42" i="80"/>
  <c r="E42" i="80" s="1"/>
  <c r="H42" i="80" s="1"/>
  <c r="C42" i="81" s="1"/>
  <c r="E42" i="81" s="1"/>
  <c r="H42" i="81" s="1"/>
  <c r="C42" i="82" s="1"/>
  <c r="C41" i="80"/>
  <c r="E41" i="80" s="1"/>
  <c r="H41" i="80" s="1"/>
  <c r="C41" i="81" s="1"/>
  <c r="E41" i="81" s="1"/>
  <c r="H41" i="81" s="1"/>
  <c r="C41" i="82" s="1"/>
  <c r="C38" i="80"/>
  <c r="E38" i="80" s="1"/>
  <c r="H38" i="80" s="1"/>
  <c r="C38" i="81" s="1"/>
  <c r="E38" i="81" s="1"/>
  <c r="H38" i="81" s="1"/>
  <c r="C38" i="82" s="1"/>
  <c r="C36" i="80"/>
  <c r="E36" i="80" s="1"/>
  <c r="H36" i="80" s="1"/>
  <c r="C36" i="81" s="1"/>
  <c r="E36" i="81" s="1"/>
  <c r="H36" i="81" s="1"/>
  <c r="C36" i="82" s="1"/>
  <c r="C39" i="80"/>
  <c r="E39" i="80" s="1"/>
  <c r="H39" i="80" s="1"/>
  <c r="C39" i="81" s="1"/>
  <c r="E39" i="81" s="1"/>
  <c r="H39" i="81" s="1"/>
  <c r="C39" i="82" s="1"/>
  <c r="C33" i="80"/>
  <c r="E33" i="80" s="1"/>
  <c r="H33" i="80" s="1"/>
  <c r="C33" i="81" s="1"/>
  <c r="E33" i="81" s="1"/>
  <c r="H33" i="81" s="1"/>
  <c r="C33" i="82" s="1"/>
  <c r="C32" i="80"/>
  <c r="E32" i="80" s="1"/>
  <c r="H32" i="80" s="1"/>
  <c r="C32" i="81" s="1"/>
  <c r="E32" i="81" s="1"/>
  <c r="H32" i="81" s="1"/>
  <c r="C32" i="82" s="1"/>
  <c r="C29" i="80"/>
  <c r="E29" i="80" s="1"/>
  <c r="H29" i="80" s="1"/>
  <c r="C29" i="81" s="1"/>
  <c r="E29" i="81" s="1"/>
  <c r="H29" i="81" s="1"/>
  <c r="C29" i="82" s="1"/>
  <c r="C25" i="80"/>
  <c r="E25" i="80" s="1"/>
  <c r="H25" i="80" s="1"/>
  <c r="C25" i="81" s="1"/>
  <c r="E25" i="81" s="1"/>
  <c r="H25" i="81" s="1"/>
  <c r="C25" i="82" s="1"/>
  <c r="C24" i="80"/>
  <c r="E24" i="80" s="1"/>
  <c r="H24" i="80" s="1"/>
  <c r="C24" i="81" s="1"/>
  <c r="E24" i="81" s="1"/>
  <c r="H24" i="81" s="1"/>
  <c r="C24" i="82" s="1"/>
  <c r="C23" i="80"/>
  <c r="E23" i="80" s="1"/>
  <c r="H23" i="80" s="1"/>
  <c r="C23" i="81" s="1"/>
  <c r="E23" i="81" s="1"/>
  <c r="H23" i="81" s="1"/>
  <c r="C23" i="82" s="1"/>
  <c r="C20" i="80"/>
  <c r="E20" i="80" s="1"/>
  <c r="H20" i="80" s="1"/>
  <c r="C20" i="81" s="1"/>
  <c r="E20" i="81" s="1"/>
  <c r="H20" i="81" s="1"/>
  <c r="C20" i="82" s="1"/>
  <c r="E6" i="75"/>
  <c r="H6" i="75" s="1"/>
  <c r="C6" i="76" s="1"/>
  <c r="E183" i="79"/>
  <c r="H183" i="79" s="1"/>
  <c r="C183" i="80" s="1"/>
  <c r="E7" i="75"/>
  <c r="H7" i="75" s="1"/>
  <c r="C7" i="76" s="1"/>
  <c r="E8" i="75"/>
  <c r="H8" i="75" s="1"/>
  <c r="C8" i="76" s="1"/>
  <c r="E78" i="82"/>
  <c r="H78" i="82" s="1"/>
  <c r="C78" i="83" s="1"/>
  <c r="E13" i="75"/>
  <c r="H13" i="75" s="1"/>
  <c r="C13" i="76" s="1"/>
  <c r="E15" i="75"/>
  <c r="H15" i="75" s="1"/>
  <c r="C15" i="76" s="1"/>
  <c r="E18" i="75"/>
  <c r="H18" i="75" s="1"/>
  <c r="C18" i="76" s="1"/>
  <c r="E16" i="75"/>
  <c r="H16" i="75" s="1"/>
  <c r="C16" i="76" s="1"/>
  <c r="E267" i="82"/>
  <c r="H267" i="82" s="1"/>
  <c r="C267" i="83" s="1"/>
  <c r="E97" i="82"/>
  <c r="H97" i="82" s="1"/>
  <c r="C97" i="83" s="1"/>
  <c r="E14" i="75"/>
  <c r="H14" i="75" s="1"/>
  <c r="C14" i="76" s="1"/>
  <c r="E17" i="75"/>
  <c r="H17" i="75" s="1"/>
  <c r="C17" i="76" s="1"/>
  <c r="E27" i="83"/>
  <c r="X10" i="8"/>
  <c r="Y10" i="8" s="1"/>
  <c r="X9" i="8"/>
  <c r="Y9" i="8" s="1"/>
  <c r="X7" i="8"/>
  <c r="Y7" i="8" s="1"/>
  <c r="X8" i="8"/>
  <c r="Y8" i="8" s="1"/>
  <c r="X6" i="8"/>
  <c r="Y6" i="8" s="1"/>
  <c r="L289" i="8"/>
  <c r="D288" i="8" s="1"/>
  <c r="B289" i="8" s="1"/>
  <c r="F290" i="8"/>
  <c r="C256" i="79" l="1"/>
  <c r="E256" i="79" s="1"/>
  <c r="H256" i="79" s="1"/>
  <c r="C209" i="80"/>
  <c r="E209" i="80" s="1"/>
  <c r="H209" i="80" s="1"/>
  <c r="C209" i="81" s="1"/>
  <c r="E209" i="81" s="1"/>
  <c r="H209" i="81" s="1"/>
  <c r="C209" i="82" s="1"/>
  <c r="E209" i="82" s="1"/>
  <c r="H209" i="82" s="1"/>
  <c r="C209" i="83" s="1"/>
  <c r="C101" i="80"/>
  <c r="E101" i="80" s="1"/>
  <c r="H101" i="80" s="1"/>
  <c r="C101" i="81" s="1"/>
  <c r="E101" i="81" s="1"/>
  <c r="H101" i="81" s="1"/>
  <c r="C101" i="82" s="1"/>
  <c r="E101" i="82" s="1"/>
  <c r="H101" i="82" s="1"/>
  <c r="C101" i="83" s="1"/>
  <c r="C137" i="80"/>
  <c r="E137" i="80" s="1"/>
  <c r="H137" i="80" s="1"/>
  <c r="C137" i="81" s="1"/>
  <c r="E137" i="81" s="1"/>
  <c r="H137" i="81" s="1"/>
  <c r="C137" i="82" s="1"/>
  <c r="E137" i="82" s="1"/>
  <c r="H137" i="82" s="1"/>
  <c r="C137" i="83" s="1"/>
  <c r="C249" i="80"/>
  <c r="E249" i="80" s="1"/>
  <c r="H249" i="80" s="1"/>
  <c r="C249" i="81" s="1"/>
  <c r="E249" i="81" s="1"/>
  <c r="H249" i="81" s="1"/>
  <c r="C249" i="82" s="1"/>
  <c r="E249" i="82" s="1"/>
  <c r="H249" i="82" s="1"/>
  <c r="C249" i="83" s="1"/>
  <c r="C184" i="80"/>
  <c r="E184" i="80" s="1"/>
  <c r="H184" i="80" s="1"/>
  <c r="C184" i="81" s="1"/>
  <c r="E184" i="81" s="1"/>
  <c r="H184" i="81" s="1"/>
  <c r="C133" i="80"/>
  <c r="E133" i="80" s="1"/>
  <c r="H133" i="80" s="1"/>
  <c r="C133" i="81" s="1"/>
  <c r="E133" i="81" s="1"/>
  <c r="H133" i="81" s="1"/>
  <c r="C133" i="82" s="1"/>
  <c r="E133" i="82" s="1"/>
  <c r="H133" i="82" s="1"/>
  <c r="C133" i="83" s="1"/>
  <c r="E108" i="82"/>
  <c r="H108" i="82" s="1"/>
  <c r="C108" i="83" s="1"/>
  <c r="E246" i="82"/>
  <c r="H246" i="82" s="1"/>
  <c r="C246" i="83" s="1"/>
  <c r="E203" i="82"/>
  <c r="H203" i="82" s="1"/>
  <c r="C203" i="83" s="1"/>
  <c r="E195" i="82"/>
  <c r="H195" i="82" s="1"/>
  <c r="C195" i="83" s="1"/>
  <c r="E251" i="82"/>
  <c r="H251" i="82" s="1"/>
  <c r="C251" i="83" s="1"/>
  <c r="E13" i="76"/>
  <c r="H13" i="76" s="1"/>
  <c r="E36" i="82"/>
  <c r="H36" i="82" s="1"/>
  <c r="C36" i="83" s="1"/>
  <c r="E118" i="82"/>
  <c r="H118" i="82" s="1"/>
  <c r="C118" i="83" s="1"/>
  <c r="E275" i="82"/>
  <c r="H275" i="82" s="1"/>
  <c r="C275" i="83" s="1"/>
  <c r="E107" i="82"/>
  <c r="H107" i="82" s="1"/>
  <c r="C107" i="83" s="1"/>
  <c r="E235" i="82"/>
  <c r="H235" i="82" s="1"/>
  <c r="C235" i="83" s="1"/>
  <c r="E244" i="82"/>
  <c r="H244" i="82" s="1"/>
  <c r="C244" i="83" s="1"/>
  <c r="E243" i="82"/>
  <c r="H243" i="82" s="1"/>
  <c r="C243" i="83" s="1"/>
  <c r="E79" i="82"/>
  <c r="H79" i="82" s="1"/>
  <c r="C79" i="83" s="1"/>
  <c r="E88" i="82"/>
  <c r="H88" i="82" s="1"/>
  <c r="C88" i="83" s="1"/>
  <c r="E67" i="82"/>
  <c r="H67" i="82" s="1"/>
  <c r="C67" i="83" s="1"/>
  <c r="E278" i="82"/>
  <c r="H278" i="82" s="1"/>
  <c r="C278" i="83" s="1"/>
  <c r="E95" i="82"/>
  <c r="H95" i="82" s="1"/>
  <c r="C95" i="83" s="1"/>
  <c r="E234" i="82"/>
  <c r="H234" i="82" s="1"/>
  <c r="C234" i="83" s="1"/>
  <c r="E200" i="82"/>
  <c r="H200" i="82" s="1"/>
  <c r="C200" i="83" s="1"/>
  <c r="E221" i="82"/>
  <c r="H221" i="82" s="1"/>
  <c r="C221" i="83" s="1"/>
  <c r="E183" i="80"/>
  <c r="H183" i="80" s="1"/>
  <c r="C183" i="81" s="1"/>
  <c r="E117" i="82"/>
  <c r="H117" i="82" s="1"/>
  <c r="C117" i="83" s="1"/>
  <c r="E232" i="82"/>
  <c r="H232" i="82" s="1"/>
  <c r="C232" i="83" s="1"/>
  <c r="E35" i="82"/>
  <c r="H35" i="82" s="1"/>
  <c r="C35" i="83" s="1"/>
  <c r="E89" i="82"/>
  <c r="H89" i="82" s="1"/>
  <c r="C89" i="83" s="1"/>
  <c r="E192" i="82"/>
  <c r="H192" i="82" s="1"/>
  <c r="C192" i="83" s="1"/>
  <c r="E7" i="76"/>
  <c r="H7" i="76" s="1"/>
  <c r="C7" i="77" s="1"/>
  <c r="E110" i="82"/>
  <c r="H110" i="82" s="1"/>
  <c r="C110" i="83" s="1"/>
  <c r="E72" i="82"/>
  <c r="H72" i="82" s="1"/>
  <c r="C72" i="83" s="1"/>
  <c r="E24" i="82"/>
  <c r="H24" i="82" s="1"/>
  <c r="C24" i="83" s="1"/>
  <c r="E198" i="82"/>
  <c r="H198" i="82" s="1"/>
  <c r="C198" i="83" s="1"/>
  <c r="E76" i="82"/>
  <c r="H76" i="82" s="1"/>
  <c r="C76" i="83" s="1"/>
  <c r="E188" i="82"/>
  <c r="H188" i="82" s="1"/>
  <c r="C188" i="83" s="1"/>
  <c r="E210" i="82"/>
  <c r="H210" i="82" s="1"/>
  <c r="C210" i="83" s="1"/>
  <c r="E102" i="82"/>
  <c r="H102" i="82" s="1"/>
  <c r="C102" i="83" s="1"/>
  <c r="E98" i="82"/>
  <c r="H98" i="82" s="1"/>
  <c r="C98" i="83" s="1"/>
  <c r="E26" i="82"/>
  <c r="H26" i="82" s="1"/>
  <c r="C26" i="83" s="1"/>
  <c r="E112" i="82"/>
  <c r="H112" i="82" s="1"/>
  <c r="C112" i="83" s="1"/>
  <c r="E19" i="82"/>
  <c r="H19" i="82" s="1"/>
  <c r="C19" i="83" s="1"/>
  <c r="E233" i="82"/>
  <c r="H233" i="82" s="1"/>
  <c r="C233" i="83" s="1"/>
  <c r="E61" i="82"/>
  <c r="H61" i="82" s="1"/>
  <c r="C61" i="83" s="1"/>
  <c r="E53" i="82"/>
  <c r="H53" i="82" s="1"/>
  <c r="C53" i="83" s="1"/>
  <c r="E223" i="82"/>
  <c r="H223" i="82" s="1"/>
  <c r="C223" i="83" s="1"/>
  <c r="E190" i="82"/>
  <c r="H190" i="82" s="1"/>
  <c r="C190" i="83" s="1"/>
  <c r="E283" i="82"/>
  <c r="H283" i="82" s="1"/>
  <c r="C283" i="83" s="1"/>
  <c r="E191" i="82"/>
  <c r="H191" i="82" s="1"/>
  <c r="C191" i="83" s="1"/>
  <c r="E271" i="82"/>
  <c r="H271" i="82" s="1"/>
  <c r="C271" i="83" s="1"/>
  <c r="E71" i="82"/>
  <c r="H71" i="82" s="1"/>
  <c r="C71" i="83" s="1"/>
  <c r="E93" i="82"/>
  <c r="H93" i="82" s="1"/>
  <c r="C93" i="83" s="1"/>
  <c r="E236" i="82"/>
  <c r="H236" i="82" s="1"/>
  <c r="C236" i="83" s="1"/>
  <c r="E40" i="82"/>
  <c r="H40" i="82" s="1"/>
  <c r="C40" i="83" s="1"/>
  <c r="E31" i="82"/>
  <c r="H31" i="82" s="1"/>
  <c r="C31" i="83" s="1"/>
  <c r="E80" i="82"/>
  <c r="H80" i="82" s="1"/>
  <c r="C80" i="83" s="1"/>
  <c r="E228" i="82"/>
  <c r="H228" i="82" s="1"/>
  <c r="C228" i="83" s="1"/>
  <c r="E70" i="82"/>
  <c r="H70" i="82" s="1"/>
  <c r="C70" i="83" s="1"/>
  <c r="E185" i="82"/>
  <c r="H185" i="82" s="1"/>
  <c r="C185" i="83" s="1"/>
  <c r="E208" i="82"/>
  <c r="H208" i="82" s="1"/>
  <c r="C208" i="83" s="1"/>
  <c r="E46" i="82"/>
  <c r="H46" i="82" s="1"/>
  <c r="C46" i="83" s="1"/>
  <c r="E113" i="82"/>
  <c r="H113" i="82" s="1"/>
  <c r="C113" i="83" s="1"/>
  <c r="E81" i="82"/>
  <c r="H81" i="82" s="1"/>
  <c r="C81" i="83" s="1"/>
  <c r="E38" i="82"/>
  <c r="H38" i="82" s="1"/>
  <c r="C38" i="83" s="1"/>
  <c r="E216" i="82"/>
  <c r="H216" i="82" s="1"/>
  <c r="C216" i="83" s="1"/>
  <c r="E213" i="82"/>
  <c r="H213" i="82" s="1"/>
  <c r="C213" i="83" s="1"/>
  <c r="E241" i="82"/>
  <c r="H241" i="82" s="1"/>
  <c r="C241" i="83" s="1"/>
  <c r="E140" i="82"/>
  <c r="H140" i="82" s="1"/>
  <c r="C140" i="83" s="1"/>
  <c r="E138" i="82"/>
  <c r="H138" i="82" s="1"/>
  <c r="C138" i="83" s="1"/>
  <c r="E82" i="82"/>
  <c r="H82" i="82" s="1"/>
  <c r="C82" i="83" s="1"/>
  <c r="E15" i="76"/>
  <c r="H15" i="76" s="1"/>
  <c r="E230" i="82"/>
  <c r="H230" i="82" s="1"/>
  <c r="C230" i="83" s="1"/>
  <c r="E22" i="82"/>
  <c r="H22" i="82" s="1"/>
  <c r="C22" i="83" s="1"/>
  <c r="E86" i="82"/>
  <c r="H86" i="82" s="1"/>
  <c r="C86" i="83" s="1"/>
  <c r="E272" i="82"/>
  <c r="H272" i="82" s="1"/>
  <c r="C272" i="83" s="1"/>
  <c r="E73" i="82"/>
  <c r="H73" i="82" s="1"/>
  <c r="C73" i="83" s="1"/>
  <c r="E62" i="82"/>
  <c r="H62" i="82" s="1"/>
  <c r="C62" i="83" s="1"/>
  <c r="E263" i="82"/>
  <c r="H263" i="82" s="1"/>
  <c r="C263" i="83" s="1"/>
  <c r="E261" i="82"/>
  <c r="H261" i="82" s="1"/>
  <c r="C261" i="83" s="1"/>
  <c r="E44" i="82"/>
  <c r="H44" i="82" s="1"/>
  <c r="C44" i="83" s="1"/>
  <c r="E207" i="82"/>
  <c r="H207" i="82" s="1"/>
  <c r="C207" i="83" s="1"/>
  <c r="E226" i="82"/>
  <c r="H226" i="82" s="1"/>
  <c r="C226" i="83" s="1"/>
  <c r="E220" i="82"/>
  <c r="H220" i="82" s="1"/>
  <c r="C220" i="83" s="1"/>
  <c r="E99" i="82"/>
  <c r="H99" i="82" s="1"/>
  <c r="C99" i="83" s="1"/>
  <c r="E20" i="82"/>
  <c r="H20" i="82" s="1"/>
  <c r="C20" i="83" s="1"/>
  <c r="E284" i="82"/>
  <c r="H284" i="82" s="1"/>
  <c r="C284" i="83" s="1"/>
  <c r="E60" i="82"/>
  <c r="H60" i="82" s="1"/>
  <c r="C60" i="83" s="1"/>
  <c r="E33" i="82"/>
  <c r="H33" i="82" s="1"/>
  <c r="C33" i="83" s="1"/>
  <c r="E229" i="82"/>
  <c r="H229" i="82" s="1"/>
  <c r="C229" i="83" s="1"/>
  <c r="E17" i="76"/>
  <c r="H17" i="76" s="1"/>
  <c r="E132" i="82"/>
  <c r="H132" i="82" s="1"/>
  <c r="C132" i="83" s="1"/>
  <c r="E139" i="82"/>
  <c r="H139" i="82" s="1"/>
  <c r="C139" i="83" s="1"/>
  <c r="E134" i="82"/>
  <c r="H134" i="82" s="1"/>
  <c r="C134" i="83" s="1"/>
  <c r="E161" i="82"/>
  <c r="H161" i="82" s="1"/>
  <c r="C161" i="83" s="1"/>
  <c r="E18" i="76"/>
  <c r="H18" i="76" s="1"/>
  <c r="E109" i="82"/>
  <c r="H109" i="82" s="1"/>
  <c r="C109" i="83" s="1"/>
  <c r="E8" i="76"/>
  <c r="H8" i="76" s="1"/>
  <c r="E6" i="76"/>
  <c r="H6" i="76" s="1"/>
  <c r="E47" i="82"/>
  <c r="H47" i="82" s="1"/>
  <c r="C47" i="83" s="1"/>
  <c r="E141" i="82"/>
  <c r="H141" i="82" s="1"/>
  <c r="C141" i="83" s="1"/>
  <c r="E242" i="82"/>
  <c r="H242" i="82" s="1"/>
  <c r="C242" i="83" s="1"/>
  <c r="E52" i="82"/>
  <c r="H52" i="82" s="1"/>
  <c r="C52" i="83" s="1"/>
  <c r="E264" i="82"/>
  <c r="H264" i="82" s="1"/>
  <c r="C264" i="83" s="1"/>
  <c r="E262" i="82"/>
  <c r="H262" i="82" s="1"/>
  <c r="C262" i="83" s="1"/>
  <c r="E30" i="82"/>
  <c r="H30" i="82" s="1"/>
  <c r="C30" i="83" s="1"/>
  <c r="E274" i="82"/>
  <c r="H274" i="82" s="1"/>
  <c r="C274" i="83" s="1"/>
  <c r="E114" i="82"/>
  <c r="H114" i="82" s="1"/>
  <c r="C114" i="83" s="1"/>
  <c r="E273" i="82"/>
  <c r="H273" i="82" s="1"/>
  <c r="C273" i="83" s="1"/>
  <c r="E55" i="82"/>
  <c r="H55" i="82" s="1"/>
  <c r="C55" i="83" s="1"/>
  <c r="E265" i="82"/>
  <c r="H265" i="82" s="1"/>
  <c r="C265" i="83" s="1"/>
  <c r="E178" i="82"/>
  <c r="H178" i="82" s="1"/>
  <c r="C178" i="83" s="1"/>
  <c r="E14" i="76"/>
  <c r="H14" i="76" s="1"/>
  <c r="E204" i="82"/>
  <c r="H204" i="82" s="1"/>
  <c r="C204" i="83" s="1"/>
  <c r="E258" i="82"/>
  <c r="H258" i="82" s="1"/>
  <c r="C258" i="83" s="1"/>
  <c r="E23" i="82"/>
  <c r="H23" i="82" s="1"/>
  <c r="C23" i="83" s="1"/>
  <c r="E215" i="82"/>
  <c r="H215" i="82" s="1"/>
  <c r="C215" i="83" s="1"/>
  <c r="E49" i="82"/>
  <c r="H49" i="82" s="1"/>
  <c r="C49" i="83" s="1"/>
  <c r="E78" i="83"/>
  <c r="H78" i="83" s="1"/>
  <c r="C78" i="84" s="1"/>
  <c r="E41" i="82"/>
  <c r="H41" i="82" s="1"/>
  <c r="C41" i="83" s="1"/>
  <c r="E100" i="82"/>
  <c r="H100" i="82" s="1"/>
  <c r="C100" i="83" s="1"/>
  <c r="E268" i="82"/>
  <c r="H268" i="82" s="1"/>
  <c r="C268" i="83" s="1"/>
  <c r="E83" i="82"/>
  <c r="H83" i="82" s="1"/>
  <c r="C83" i="83" s="1"/>
  <c r="E56" i="82"/>
  <c r="H56" i="82" s="1"/>
  <c r="C56" i="83" s="1"/>
  <c r="E267" i="83"/>
  <c r="H267" i="83" s="1"/>
  <c r="C267" i="84" s="1"/>
  <c r="E217" i="82"/>
  <c r="H217" i="82" s="1"/>
  <c r="C217" i="83" s="1"/>
  <c r="E202" i="82"/>
  <c r="H202" i="82" s="1"/>
  <c r="C202" i="83" s="1"/>
  <c r="E58" i="82"/>
  <c r="H58" i="82" s="1"/>
  <c r="C58" i="83" s="1"/>
  <c r="E150" i="82"/>
  <c r="H150" i="82" s="1"/>
  <c r="C150" i="83" s="1"/>
  <c r="E147" i="82"/>
  <c r="H147" i="82" s="1"/>
  <c r="C147" i="83" s="1"/>
  <c r="E34" i="82"/>
  <c r="H34" i="82" s="1"/>
  <c r="C34" i="83" s="1"/>
  <c r="E225" i="82"/>
  <c r="H225" i="82" s="1"/>
  <c r="C225" i="83" s="1"/>
  <c r="E222" i="82"/>
  <c r="H222" i="82" s="1"/>
  <c r="C222" i="83" s="1"/>
  <c r="E136" i="82"/>
  <c r="H136" i="82" s="1"/>
  <c r="C136" i="83" s="1"/>
  <c r="E74" i="82"/>
  <c r="H74" i="82" s="1"/>
  <c r="C74" i="83" s="1"/>
  <c r="E123" i="82"/>
  <c r="H123" i="82" s="1"/>
  <c r="C123" i="83" s="1"/>
  <c r="E142" i="82"/>
  <c r="H142" i="82" s="1"/>
  <c r="C142" i="83" s="1"/>
  <c r="E186" i="82"/>
  <c r="H186" i="82" s="1"/>
  <c r="C186" i="83" s="1"/>
  <c r="E237" i="82"/>
  <c r="H237" i="82" s="1"/>
  <c r="C237" i="83" s="1"/>
  <c r="E28" i="82"/>
  <c r="H28" i="82" s="1"/>
  <c r="C28" i="83" s="1"/>
  <c r="E50" i="82"/>
  <c r="H50" i="82" s="1"/>
  <c r="C50" i="83" s="1"/>
  <c r="E257" i="82"/>
  <c r="H257" i="82" s="1"/>
  <c r="C257" i="83" s="1"/>
  <c r="E282" i="82"/>
  <c r="H282" i="82" s="1"/>
  <c r="C282" i="83" s="1"/>
  <c r="E199" i="82"/>
  <c r="H199" i="82" s="1"/>
  <c r="C199" i="83" s="1"/>
  <c r="E238" i="82"/>
  <c r="H238" i="82" s="1"/>
  <c r="C238" i="83" s="1"/>
  <c r="E177" i="82"/>
  <c r="H177" i="82" s="1"/>
  <c r="C177" i="83" s="1"/>
  <c r="E85" i="82"/>
  <c r="H85" i="82" s="1"/>
  <c r="C85" i="83" s="1"/>
  <c r="E187" i="82"/>
  <c r="H187" i="82" s="1"/>
  <c r="C187" i="83" s="1"/>
  <c r="E269" i="82"/>
  <c r="H269" i="82" s="1"/>
  <c r="C269" i="83" s="1"/>
  <c r="E54" i="82"/>
  <c r="H54" i="82" s="1"/>
  <c r="C54" i="83" s="1"/>
  <c r="E231" i="82"/>
  <c r="H231" i="82" s="1"/>
  <c r="C231" i="83" s="1"/>
  <c r="E43" i="82"/>
  <c r="H43" i="82" s="1"/>
  <c r="C43" i="83" s="1"/>
  <c r="E48" i="82"/>
  <c r="H48" i="82" s="1"/>
  <c r="C48" i="83" s="1"/>
  <c r="E21" i="82"/>
  <c r="H21" i="82" s="1"/>
  <c r="C21" i="83" s="1"/>
  <c r="E130" i="82"/>
  <c r="H130" i="82" s="1"/>
  <c r="C130" i="83" s="1"/>
  <c r="E260" i="82"/>
  <c r="H260" i="82" s="1"/>
  <c r="C260" i="83" s="1"/>
  <c r="E63" i="82"/>
  <c r="H63" i="82" s="1"/>
  <c r="C63" i="83" s="1"/>
  <c r="E77" i="82"/>
  <c r="H77" i="82" s="1"/>
  <c r="C77" i="83" s="1"/>
  <c r="E152" i="82"/>
  <c r="H152" i="82" s="1"/>
  <c r="C152" i="83" s="1"/>
  <c r="E57" i="82"/>
  <c r="H57" i="82" s="1"/>
  <c r="C57" i="83" s="1"/>
  <c r="E279" i="82"/>
  <c r="H279" i="82" s="1"/>
  <c r="C279" i="83" s="1"/>
  <c r="E75" i="82"/>
  <c r="H75" i="82" s="1"/>
  <c r="C75" i="83" s="1"/>
  <c r="E32" i="82"/>
  <c r="H32" i="82" s="1"/>
  <c r="C32" i="83" s="1"/>
  <c r="E146" i="82"/>
  <c r="H146" i="82" s="1"/>
  <c r="C146" i="83" s="1"/>
  <c r="E280" i="82"/>
  <c r="H280" i="82" s="1"/>
  <c r="C280" i="83" s="1"/>
  <c r="E115" i="82"/>
  <c r="H115" i="82" s="1"/>
  <c r="C115" i="83" s="1"/>
  <c r="E94" i="82"/>
  <c r="H94" i="82" s="1"/>
  <c r="C94" i="83" s="1"/>
  <c r="E90" i="82"/>
  <c r="H90" i="82" s="1"/>
  <c r="C90" i="83" s="1"/>
  <c r="E266" i="82"/>
  <c r="H266" i="82" s="1"/>
  <c r="C266" i="83" s="1"/>
  <c r="E97" i="83"/>
  <c r="H97" i="83" s="1"/>
  <c r="C97" i="84" s="1"/>
  <c r="E277" i="82"/>
  <c r="H277" i="82" s="1"/>
  <c r="C277" i="83" s="1"/>
  <c r="E270" i="82"/>
  <c r="H270" i="82" s="1"/>
  <c r="C270" i="83" s="1"/>
  <c r="E69" i="82"/>
  <c r="H69" i="82" s="1"/>
  <c r="C69" i="83" s="1"/>
  <c r="E281" i="82"/>
  <c r="H281" i="82" s="1"/>
  <c r="C281" i="83" s="1"/>
  <c r="E245" i="82"/>
  <c r="H245" i="82" s="1"/>
  <c r="C245" i="83" s="1"/>
  <c r="E212" i="82"/>
  <c r="H212" i="82" s="1"/>
  <c r="C212" i="83" s="1"/>
  <c r="E131" i="82"/>
  <c r="H131" i="82" s="1"/>
  <c r="C131" i="83" s="1"/>
  <c r="E276" i="82"/>
  <c r="H276" i="82" s="1"/>
  <c r="C276" i="83" s="1"/>
  <c r="E68" i="82"/>
  <c r="H68" i="82" s="1"/>
  <c r="C68" i="83" s="1"/>
  <c r="E84" i="82"/>
  <c r="H84" i="82" s="1"/>
  <c r="C84" i="83" s="1"/>
  <c r="E205" i="82"/>
  <c r="H205" i="82" s="1"/>
  <c r="C205" i="83" s="1"/>
  <c r="E16" i="76"/>
  <c r="H16" i="76" s="1"/>
  <c r="E201" i="82"/>
  <c r="H201" i="82" s="1"/>
  <c r="C201" i="83" s="1"/>
  <c r="E252" i="82"/>
  <c r="H252" i="82" s="1"/>
  <c r="C252" i="83" s="1"/>
  <c r="E51" i="82"/>
  <c r="H51" i="82" s="1"/>
  <c r="C51" i="83" s="1"/>
  <c r="E39" i="82"/>
  <c r="H39" i="82" s="1"/>
  <c r="C39" i="83" s="1"/>
  <c r="E259" i="82"/>
  <c r="H259" i="82" s="1"/>
  <c r="C259" i="83" s="1"/>
  <c r="E45" i="82"/>
  <c r="H45" i="82" s="1"/>
  <c r="C45" i="83" s="1"/>
  <c r="E144" i="82"/>
  <c r="H144" i="82" s="1"/>
  <c r="C144" i="83" s="1"/>
  <c r="E42" i="82"/>
  <c r="H42" i="82" s="1"/>
  <c r="C42" i="83" s="1"/>
  <c r="E253" i="78"/>
  <c r="H253" i="78" s="1"/>
  <c r="E96" i="82"/>
  <c r="H96" i="82" s="1"/>
  <c r="C96" i="83" s="1"/>
  <c r="E111" i="82"/>
  <c r="H111" i="82" s="1"/>
  <c r="C111" i="83" s="1"/>
  <c r="E143" i="82"/>
  <c r="H143" i="82" s="1"/>
  <c r="C143" i="83" s="1"/>
  <c r="E59" i="82"/>
  <c r="H59" i="82" s="1"/>
  <c r="C59" i="83" s="1"/>
  <c r="E196" i="82"/>
  <c r="H196" i="82" s="1"/>
  <c r="C196" i="83" s="1"/>
  <c r="E218" i="82"/>
  <c r="H218" i="82" s="1"/>
  <c r="C218" i="83" s="1"/>
  <c r="E25" i="82"/>
  <c r="H25" i="82" s="1"/>
  <c r="C25" i="83" s="1"/>
  <c r="E29" i="82"/>
  <c r="H29" i="82" s="1"/>
  <c r="C29" i="83" s="1"/>
  <c r="E149" i="82"/>
  <c r="H149" i="82" s="1"/>
  <c r="C149" i="83" s="1"/>
  <c r="E151" i="82"/>
  <c r="H151" i="82" s="1"/>
  <c r="C151" i="83" s="1"/>
  <c r="E135" i="82"/>
  <c r="H135" i="82" s="1"/>
  <c r="C135" i="83" s="1"/>
  <c r="E206" i="82"/>
  <c r="H206" i="82" s="1"/>
  <c r="C206" i="83" s="1"/>
  <c r="E224" i="82"/>
  <c r="H224" i="82" s="1"/>
  <c r="C224" i="83" s="1"/>
  <c r="E197" i="82"/>
  <c r="H197" i="82" s="1"/>
  <c r="C197" i="83" s="1"/>
  <c r="E211" i="82"/>
  <c r="H211" i="82" s="1"/>
  <c r="C211" i="83" s="1"/>
  <c r="E214" i="82"/>
  <c r="H214" i="82" s="1"/>
  <c r="C214" i="83" s="1"/>
  <c r="H27" i="83"/>
  <c r="K290" i="8"/>
  <c r="C256" i="80" l="1"/>
  <c r="E256" i="80" s="1"/>
  <c r="H256" i="80" s="1"/>
  <c r="C16" i="77"/>
  <c r="E16" i="77" s="1"/>
  <c r="H16" i="77" s="1"/>
  <c r="C16" i="78" s="1"/>
  <c r="E16" i="78" s="1"/>
  <c r="H16" i="78" s="1"/>
  <c r="C253" i="79"/>
  <c r="E253" i="79" s="1"/>
  <c r="H253" i="79" s="1"/>
  <c r="C14" i="77"/>
  <c r="E14" i="77" s="1"/>
  <c r="H14" i="77" s="1"/>
  <c r="C14" i="78" s="1"/>
  <c r="E14" i="78" s="1"/>
  <c r="H14" i="78" s="1"/>
  <c r="C8" i="77"/>
  <c r="E8" i="77" s="1"/>
  <c r="H8" i="77" s="1"/>
  <c r="C8" i="78" s="1"/>
  <c r="E8" i="78" s="1"/>
  <c r="H8" i="78" s="1"/>
  <c r="C27" i="84"/>
  <c r="E27" i="84" s="1"/>
  <c r="H27" i="84" s="1"/>
  <c r="C27" i="85" s="1"/>
  <c r="C18" i="77"/>
  <c r="E18" i="77" s="1"/>
  <c r="H18" i="77" s="1"/>
  <c r="C18" i="78" s="1"/>
  <c r="E18" i="78" s="1"/>
  <c r="H18" i="78" s="1"/>
  <c r="C15" i="77"/>
  <c r="E15" i="77" s="1"/>
  <c r="H15" i="77" s="1"/>
  <c r="C15" i="78" s="1"/>
  <c r="E15" i="78" s="1"/>
  <c r="H15" i="78" s="1"/>
  <c r="C184" i="82"/>
  <c r="E184" i="82" s="1"/>
  <c r="H184" i="82" s="1"/>
  <c r="C17" i="77"/>
  <c r="E17" i="77" s="1"/>
  <c r="H17" i="77" s="1"/>
  <c r="C17" i="78" s="1"/>
  <c r="E17" i="78" s="1"/>
  <c r="H17" i="78" s="1"/>
  <c r="C13" i="77"/>
  <c r="E13" i="77" s="1"/>
  <c r="H13" i="77" s="1"/>
  <c r="C13" i="78" s="1"/>
  <c r="E13" i="78" s="1"/>
  <c r="H13" i="78" s="1"/>
  <c r="C6" i="77"/>
  <c r="E6" i="77" s="1"/>
  <c r="H6" i="77" s="1"/>
  <c r="C6" i="78" s="1"/>
  <c r="E6" i="78" s="1"/>
  <c r="H6" i="78" s="1"/>
  <c r="E96" i="83"/>
  <c r="H96" i="83" s="1"/>
  <c r="C96" i="84" s="1"/>
  <c r="E147" i="83"/>
  <c r="H147" i="83" s="1"/>
  <c r="C147" i="84" s="1"/>
  <c r="E249" i="83"/>
  <c r="H249" i="83" s="1"/>
  <c r="C249" i="84" s="1"/>
  <c r="E206" i="83"/>
  <c r="H206" i="83" s="1"/>
  <c r="C206" i="84" s="1"/>
  <c r="E281" i="83"/>
  <c r="H281" i="83" s="1"/>
  <c r="C281" i="84" s="1"/>
  <c r="E279" i="83"/>
  <c r="H279" i="83" s="1"/>
  <c r="C279" i="84" s="1"/>
  <c r="E130" i="83"/>
  <c r="H130" i="83" s="1"/>
  <c r="C130" i="84" s="1"/>
  <c r="E257" i="83"/>
  <c r="H257" i="83" s="1"/>
  <c r="C257" i="84" s="1"/>
  <c r="E150" i="83"/>
  <c r="H150" i="83" s="1"/>
  <c r="C150" i="84" s="1"/>
  <c r="E83" i="83"/>
  <c r="H83" i="83" s="1"/>
  <c r="C83" i="84" s="1"/>
  <c r="E265" i="83"/>
  <c r="H265" i="83" s="1"/>
  <c r="C265" i="84" s="1"/>
  <c r="E139" i="83"/>
  <c r="H139" i="83" s="1"/>
  <c r="C139" i="84" s="1"/>
  <c r="E261" i="83"/>
  <c r="H261" i="83" s="1"/>
  <c r="C261" i="84" s="1"/>
  <c r="E38" i="83"/>
  <c r="H38" i="83" s="1"/>
  <c r="C38" i="84" s="1"/>
  <c r="E80" i="83"/>
  <c r="H80" i="83" s="1"/>
  <c r="C80" i="84" s="1"/>
  <c r="E191" i="83"/>
  <c r="H191" i="83" s="1"/>
  <c r="C191" i="84" s="1"/>
  <c r="E112" i="83"/>
  <c r="H112" i="83" s="1"/>
  <c r="C112" i="84" s="1"/>
  <c r="E24" i="83"/>
  <c r="H24" i="83" s="1"/>
  <c r="C24" i="84" s="1"/>
  <c r="E117" i="83"/>
  <c r="H117" i="83" s="1"/>
  <c r="C117" i="84" s="1"/>
  <c r="E88" i="83"/>
  <c r="H88" i="83" s="1"/>
  <c r="C88" i="84" s="1"/>
  <c r="E36" i="83"/>
  <c r="H36" i="83" s="1"/>
  <c r="C36" i="84" s="1"/>
  <c r="E75" i="83"/>
  <c r="H75" i="83" s="1"/>
  <c r="C75" i="84" s="1"/>
  <c r="E230" i="83"/>
  <c r="H230" i="83" s="1"/>
  <c r="C230" i="84" s="1"/>
  <c r="E198" i="83"/>
  <c r="H198" i="83" s="1"/>
  <c r="C198" i="84" s="1"/>
  <c r="E39" i="83"/>
  <c r="H39" i="83" s="1"/>
  <c r="C39" i="84" s="1"/>
  <c r="E69" i="83"/>
  <c r="H69" i="83" s="1"/>
  <c r="C69" i="84" s="1"/>
  <c r="E94" i="83"/>
  <c r="H94" i="83" s="1"/>
  <c r="C94" i="84" s="1"/>
  <c r="E21" i="83"/>
  <c r="H21" i="83" s="1"/>
  <c r="C21" i="84" s="1"/>
  <c r="E50" i="83"/>
  <c r="H50" i="83" s="1"/>
  <c r="C50" i="84" s="1"/>
  <c r="E74" i="83"/>
  <c r="H74" i="83" s="1"/>
  <c r="C74" i="84" s="1"/>
  <c r="E268" i="83"/>
  <c r="H268" i="83" s="1"/>
  <c r="C268" i="84" s="1"/>
  <c r="E55" i="83"/>
  <c r="H55" i="83" s="1"/>
  <c r="C55" i="84" s="1"/>
  <c r="E262" i="83"/>
  <c r="H262" i="83" s="1"/>
  <c r="C262" i="84" s="1"/>
  <c r="E132" i="83"/>
  <c r="H132" i="83" s="1"/>
  <c r="C132" i="84" s="1"/>
  <c r="E263" i="83"/>
  <c r="H263" i="83" s="1"/>
  <c r="C263" i="84" s="1"/>
  <c r="E82" i="83"/>
  <c r="H82" i="83" s="1"/>
  <c r="C82" i="84" s="1"/>
  <c r="E81" i="83"/>
  <c r="H81" i="83" s="1"/>
  <c r="C81" i="84" s="1"/>
  <c r="E31" i="83"/>
  <c r="H31" i="83" s="1"/>
  <c r="C31" i="84" s="1"/>
  <c r="E283" i="83"/>
  <c r="H283" i="83" s="1"/>
  <c r="C283" i="84" s="1"/>
  <c r="E26" i="83"/>
  <c r="H26" i="83" s="1"/>
  <c r="C26" i="84" s="1"/>
  <c r="E72" i="83"/>
  <c r="H72" i="83" s="1"/>
  <c r="C72" i="84" s="1"/>
  <c r="E183" i="81"/>
  <c r="H183" i="81" s="1"/>
  <c r="C183" i="82" s="1"/>
  <c r="E79" i="83"/>
  <c r="H79" i="83" s="1"/>
  <c r="C79" i="84" s="1"/>
  <c r="E245" i="83"/>
  <c r="H245" i="83" s="1"/>
  <c r="C245" i="84" s="1"/>
  <c r="E284" i="83"/>
  <c r="H284" i="83" s="1"/>
  <c r="C284" i="84" s="1"/>
  <c r="E19" i="83"/>
  <c r="H19" i="83" s="1"/>
  <c r="C19" i="84" s="1"/>
  <c r="E137" i="83"/>
  <c r="H137" i="83" s="1"/>
  <c r="C137" i="84" s="1"/>
  <c r="E59" i="83"/>
  <c r="H59" i="83" s="1"/>
  <c r="C59" i="84" s="1"/>
  <c r="E115" i="83"/>
  <c r="H115" i="83" s="1"/>
  <c r="C115" i="84" s="1"/>
  <c r="E48" i="83"/>
  <c r="H48" i="83" s="1"/>
  <c r="C48" i="84" s="1"/>
  <c r="E85" i="83"/>
  <c r="H85" i="83" s="1"/>
  <c r="C85" i="84" s="1"/>
  <c r="E136" i="83"/>
  <c r="H136" i="83" s="1"/>
  <c r="C136" i="84" s="1"/>
  <c r="E100" i="83"/>
  <c r="H100" i="83" s="1"/>
  <c r="C100" i="84" s="1"/>
  <c r="E23" i="83"/>
  <c r="H23" i="83" s="1"/>
  <c r="C23" i="84" s="1"/>
  <c r="E264" i="83"/>
  <c r="H264" i="83" s="1"/>
  <c r="C264" i="84" s="1"/>
  <c r="E99" i="83"/>
  <c r="H99" i="83" s="1"/>
  <c r="C99" i="84" s="1"/>
  <c r="E62" i="83"/>
  <c r="H62" i="83" s="1"/>
  <c r="C62" i="84" s="1"/>
  <c r="E138" i="83"/>
  <c r="H138" i="83" s="1"/>
  <c r="C138" i="84" s="1"/>
  <c r="E113" i="83"/>
  <c r="H113" i="83" s="1"/>
  <c r="C113" i="84" s="1"/>
  <c r="E40" i="83"/>
  <c r="H40" i="83" s="1"/>
  <c r="C40" i="84" s="1"/>
  <c r="E190" i="83"/>
  <c r="H190" i="83" s="1"/>
  <c r="C190" i="84" s="1"/>
  <c r="E98" i="83"/>
  <c r="H98" i="83" s="1"/>
  <c r="C98" i="84" s="1"/>
  <c r="E110" i="83"/>
  <c r="H110" i="83" s="1"/>
  <c r="C110" i="84" s="1"/>
  <c r="E221" i="83"/>
  <c r="H221" i="83" s="1"/>
  <c r="C221" i="84" s="1"/>
  <c r="E243" i="83"/>
  <c r="H243" i="83" s="1"/>
  <c r="C243" i="84" s="1"/>
  <c r="E251" i="83"/>
  <c r="H251" i="83" s="1"/>
  <c r="C251" i="84" s="1"/>
  <c r="E269" i="83"/>
  <c r="H269" i="83" s="1"/>
  <c r="C269" i="84" s="1"/>
  <c r="E47" i="83"/>
  <c r="H47" i="83" s="1"/>
  <c r="C47" i="84" s="1"/>
  <c r="E118" i="83"/>
  <c r="H118" i="83" s="1"/>
  <c r="C118" i="84" s="1"/>
  <c r="E196" i="83"/>
  <c r="H196" i="83" s="1"/>
  <c r="C196" i="84" s="1"/>
  <c r="E51" i="83"/>
  <c r="H51" i="83" s="1"/>
  <c r="C51" i="84" s="1"/>
  <c r="E211" i="83"/>
  <c r="H211" i="83" s="1"/>
  <c r="C211" i="84" s="1"/>
  <c r="E144" i="83"/>
  <c r="H144" i="83" s="1"/>
  <c r="C144" i="84" s="1"/>
  <c r="E276" i="83"/>
  <c r="H276" i="83" s="1"/>
  <c r="C276" i="84" s="1"/>
  <c r="E280" i="83"/>
  <c r="H280" i="83" s="1"/>
  <c r="C280" i="84" s="1"/>
  <c r="E152" i="83"/>
  <c r="H152" i="83" s="1"/>
  <c r="C152" i="84" s="1"/>
  <c r="E177" i="83"/>
  <c r="H177" i="83" s="1"/>
  <c r="C177" i="84" s="1"/>
  <c r="E222" i="83"/>
  <c r="H222" i="83" s="1"/>
  <c r="C222" i="84" s="1"/>
  <c r="E202" i="83"/>
  <c r="H202" i="83" s="1"/>
  <c r="C202" i="84" s="1"/>
  <c r="E258" i="83"/>
  <c r="H258" i="83" s="1"/>
  <c r="C258" i="84" s="1"/>
  <c r="E52" i="83"/>
  <c r="H52" i="83" s="1"/>
  <c r="C52" i="84" s="1"/>
  <c r="E109" i="83"/>
  <c r="H109" i="83" s="1"/>
  <c r="C109" i="84" s="1"/>
  <c r="E220" i="83"/>
  <c r="H220" i="83" s="1"/>
  <c r="C220" i="84" s="1"/>
  <c r="E73" i="83"/>
  <c r="H73" i="83" s="1"/>
  <c r="C73" i="84" s="1"/>
  <c r="E209" i="83"/>
  <c r="H209" i="83" s="1"/>
  <c r="C209" i="84" s="1"/>
  <c r="E46" i="83"/>
  <c r="H46" i="83" s="1"/>
  <c r="C46" i="84" s="1"/>
  <c r="E236" i="83"/>
  <c r="H236" i="83" s="1"/>
  <c r="C236" i="84" s="1"/>
  <c r="E223" i="83"/>
  <c r="H223" i="83" s="1"/>
  <c r="C223" i="84" s="1"/>
  <c r="E102" i="83"/>
  <c r="H102" i="83" s="1"/>
  <c r="C102" i="84" s="1"/>
  <c r="E7" i="77"/>
  <c r="H7" i="77" s="1"/>
  <c r="C7" i="78" s="1"/>
  <c r="E7" i="78" s="1"/>
  <c r="H7" i="78" s="1"/>
  <c r="C7" i="79" s="1"/>
  <c r="E7" i="79" s="1"/>
  <c r="E200" i="83"/>
  <c r="H200" i="83" s="1"/>
  <c r="C200" i="84" s="1"/>
  <c r="E244" i="83"/>
  <c r="H244" i="83" s="1"/>
  <c r="C244" i="84" s="1"/>
  <c r="E195" i="83"/>
  <c r="H195" i="83" s="1"/>
  <c r="C195" i="84" s="1"/>
  <c r="E205" i="83"/>
  <c r="H205" i="83" s="1"/>
  <c r="C205" i="84" s="1"/>
  <c r="E178" i="83"/>
  <c r="H178" i="83" s="1"/>
  <c r="C178" i="84" s="1"/>
  <c r="E216" i="83"/>
  <c r="H216" i="83" s="1"/>
  <c r="C216" i="84" s="1"/>
  <c r="E232" i="83"/>
  <c r="H232" i="83" s="1"/>
  <c r="C232" i="84" s="1"/>
  <c r="E214" i="83"/>
  <c r="H214" i="83" s="1"/>
  <c r="C214" i="84" s="1"/>
  <c r="E68" i="83"/>
  <c r="H68" i="83" s="1"/>
  <c r="C68" i="84" s="1"/>
  <c r="E143" i="83"/>
  <c r="H143" i="83" s="1"/>
  <c r="C143" i="84" s="1"/>
  <c r="E149" i="83"/>
  <c r="H149" i="83" s="1"/>
  <c r="C149" i="84" s="1"/>
  <c r="E133" i="83"/>
  <c r="H133" i="83" s="1"/>
  <c r="C133" i="84" s="1"/>
  <c r="E131" i="83"/>
  <c r="H131" i="83" s="1"/>
  <c r="C131" i="84" s="1"/>
  <c r="E277" i="83"/>
  <c r="H277" i="83" s="1"/>
  <c r="C277" i="84" s="1"/>
  <c r="E77" i="83"/>
  <c r="H77" i="83" s="1"/>
  <c r="C77" i="84" s="1"/>
  <c r="E238" i="83"/>
  <c r="H238" i="83" s="1"/>
  <c r="C238" i="84" s="1"/>
  <c r="E237" i="83"/>
  <c r="H237" i="83" s="1"/>
  <c r="C237" i="84" s="1"/>
  <c r="E217" i="83"/>
  <c r="H217" i="83" s="1"/>
  <c r="C217" i="84" s="1"/>
  <c r="E204" i="83"/>
  <c r="H204" i="83" s="1"/>
  <c r="C204" i="84" s="1"/>
  <c r="E273" i="83"/>
  <c r="H273" i="83" s="1"/>
  <c r="C273" i="84" s="1"/>
  <c r="E226" i="83"/>
  <c r="H226" i="83" s="1"/>
  <c r="C226" i="84" s="1"/>
  <c r="E272" i="83"/>
  <c r="H272" i="83" s="1"/>
  <c r="C272" i="84" s="1"/>
  <c r="E140" i="83"/>
  <c r="H140" i="83" s="1"/>
  <c r="C140" i="84" s="1"/>
  <c r="E208" i="83"/>
  <c r="H208" i="83" s="1"/>
  <c r="C208" i="84" s="1"/>
  <c r="E93" i="83"/>
  <c r="H93" i="83" s="1"/>
  <c r="C93" i="84" s="1"/>
  <c r="E53" i="83"/>
  <c r="H53" i="83" s="1"/>
  <c r="C53" i="84" s="1"/>
  <c r="E53" i="84" s="1"/>
  <c r="H53" i="84" s="1"/>
  <c r="C53" i="85" s="1"/>
  <c r="E53" i="85" s="1"/>
  <c r="H53" i="85" s="1"/>
  <c r="C53" i="86" s="1"/>
  <c r="E210" i="83"/>
  <c r="H210" i="83" s="1"/>
  <c r="C210" i="84" s="1"/>
  <c r="E192" i="83"/>
  <c r="H192" i="83" s="1"/>
  <c r="C192" i="84" s="1"/>
  <c r="E234" i="83"/>
  <c r="H234" i="83" s="1"/>
  <c r="C234" i="84" s="1"/>
  <c r="E235" i="83"/>
  <c r="H235" i="83" s="1"/>
  <c r="C235" i="84" s="1"/>
  <c r="E203" i="83"/>
  <c r="H203" i="83" s="1"/>
  <c r="C203" i="84" s="1"/>
  <c r="E215" i="83"/>
  <c r="H215" i="83" s="1"/>
  <c r="C215" i="84" s="1"/>
  <c r="E228" i="83"/>
  <c r="H228" i="83" s="1"/>
  <c r="C228" i="84" s="1"/>
  <c r="E29" i="83"/>
  <c r="H29" i="83" s="1"/>
  <c r="C29" i="84" s="1"/>
  <c r="E201" i="83"/>
  <c r="H201" i="83" s="1"/>
  <c r="C201" i="84" s="1"/>
  <c r="E97" i="84"/>
  <c r="H97" i="84" s="1"/>
  <c r="C97" i="85" s="1"/>
  <c r="E63" i="83"/>
  <c r="H63" i="83" s="1"/>
  <c r="C63" i="84" s="1"/>
  <c r="E231" i="83"/>
  <c r="H231" i="83" s="1"/>
  <c r="C231" i="84" s="1"/>
  <c r="E186" i="83"/>
  <c r="H186" i="83" s="1"/>
  <c r="C186" i="84" s="1"/>
  <c r="E267" i="84"/>
  <c r="H267" i="84" s="1"/>
  <c r="C267" i="85" s="1"/>
  <c r="E78" i="84"/>
  <c r="H78" i="84" s="1"/>
  <c r="C78" i="85" s="1"/>
  <c r="E114" i="83"/>
  <c r="H114" i="83" s="1"/>
  <c r="C114" i="84" s="1"/>
  <c r="E161" i="83"/>
  <c r="H161" i="83" s="1"/>
  <c r="C161" i="84" s="1"/>
  <c r="E33" i="83"/>
  <c r="H33" i="83" s="1"/>
  <c r="C33" i="84" s="1"/>
  <c r="E86" i="83"/>
  <c r="H86" i="83" s="1"/>
  <c r="C86" i="84" s="1"/>
  <c r="E241" i="83"/>
  <c r="H241" i="83" s="1"/>
  <c r="C241" i="84" s="1"/>
  <c r="E185" i="83"/>
  <c r="H185" i="83" s="1"/>
  <c r="C185" i="84" s="1"/>
  <c r="E71" i="83"/>
  <c r="H71" i="83" s="1"/>
  <c r="C71" i="84" s="1"/>
  <c r="E61" i="83"/>
  <c r="H61" i="83" s="1"/>
  <c r="C61" i="84" s="1"/>
  <c r="E188" i="83"/>
  <c r="H188" i="83" s="1"/>
  <c r="C188" i="84" s="1"/>
  <c r="E89" i="83"/>
  <c r="H89" i="83" s="1"/>
  <c r="C89" i="84" s="1"/>
  <c r="E95" i="83"/>
  <c r="H95" i="83" s="1"/>
  <c r="C95" i="84" s="1"/>
  <c r="E107" i="83"/>
  <c r="H107" i="83" s="1"/>
  <c r="C107" i="84" s="1"/>
  <c r="E246" i="83"/>
  <c r="H246" i="83" s="1"/>
  <c r="C246" i="84" s="1"/>
  <c r="E282" i="83"/>
  <c r="H282" i="83" s="1"/>
  <c r="C282" i="84" s="1"/>
  <c r="E44" i="83"/>
  <c r="H44" i="83" s="1"/>
  <c r="C44" i="84" s="1"/>
  <c r="E67" i="83"/>
  <c r="H67" i="83" s="1"/>
  <c r="C67" i="84" s="1"/>
  <c r="E135" i="83"/>
  <c r="H135" i="83" s="1"/>
  <c r="C135" i="84" s="1"/>
  <c r="E45" i="83"/>
  <c r="H45" i="83" s="1"/>
  <c r="C45" i="84" s="1"/>
  <c r="E25" i="83"/>
  <c r="H25" i="83" s="1"/>
  <c r="C25" i="84" s="1"/>
  <c r="E111" i="83"/>
  <c r="H111" i="83" s="1"/>
  <c r="C111" i="84" s="1"/>
  <c r="E266" i="83"/>
  <c r="H266" i="83" s="1"/>
  <c r="C266" i="84" s="1"/>
  <c r="E32" i="83"/>
  <c r="H32" i="83" s="1"/>
  <c r="C32" i="84" s="1"/>
  <c r="E54" i="83"/>
  <c r="H54" i="83" s="1"/>
  <c r="C54" i="84" s="1"/>
  <c r="E142" i="83"/>
  <c r="H142" i="83" s="1"/>
  <c r="C142" i="84" s="1"/>
  <c r="E34" i="83"/>
  <c r="H34" i="83" s="1"/>
  <c r="C34" i="84" s="1"/>
  <c r="E49" i="83"/>
  <c r="H49" i="83" s="1"/>
  <c r="C49" i="84" s="1"/>
  <c r="E274" i="83"/>
  <c r="H274" i="83" s="1"/>
  <c r="C274" i="84" s="1"/>
  <c r="E141" i="83"/>
  <c r="H141" i="83" s="1"/>
  <c r="C141" i="84" s="1"/>
  <c r="E60" i="83"/>
  <c r="H60" i="83" s="1"/>
  <c r="C60" i="84" s="1"/>
  <c r="E22" i="83"/>
  <c r="H22" i="83" s="1"/>
  <c r="C22" i="84" s="1"/>
  <c r="E213" i="83"/>
  <c r="H213" i="83" s="1"/>
  <c r="C213" i="84" s="1"/>
  <c r="E70" i="83"/>
  <c r="H70" i="83" s="1"/>
  <c r="C70" i="84" s="1"/>
  <c r="E271" i="83"/>
  <c r="H271" i="83" s="1"/>
  <c r="C271" i="84" s="1"/>
  <c r="E233" i="83"/>
  <c r="H233" i="83" s="1"/>
  <c r="C233" i="84" s="1"/>
  <c r="E76" i="83"/>
  <c r="H76" i="83" s="1"/>
  <c r="C76" i="84" s="1"/>
  <c r="E35" i="83"/>
  <c r="H35" i="83" s="1"/>
  <c r="C35" i="84" s="1"/>
  <c r="E278" i="83"/>
  <c r="H278" i="83" s="1"/>
  <c r="C278" i="84" s="1"/>
  <c r="E275" i="83"/>
  <c r="H275" i="83" s="1"/>
  <c r="C275" i="84" s="1"/>
  <c r="E108" i="83"/>
  <c r="H108" i="83" s="1"/>
  <c r="C108" i="84" s="1"/>
  <c r="E224" i="83"/>
  <c r="H224" i="83" s="1"/>
  <c r="C224" i="84" s="1"/>
  <c r="E197" i="83"/>
  <c r="H197" i="83" s="1"/>
  <c r="C197" i="84" s="1"/>
  <c r="E151" i="83"/>
  <c r="H151" i="83" s="1"/>
  <c r="C151" i="84" s="1"/>
  <c r="E218" i="83"/>
  <c r="H218" i="83" s="1"/>
  <c r="C218" i="84" s="1"/>
  <c r="E42" i="83"/>
  <c r="H42" i="83" s="1"/>
  <c r="C42" i="84" s="1"/>
  <c r="E259" i="83"/>
  <c r="H259" i="83" s="1"/>
  <c r="C259" i="84" s="1"/>
  <c r="E252" i="83"/>
  <c r="H252" i="83" s="1"/>
  <c r="C252" i="84" s="1"/>
  <c r="E84" i="83"/>
  <c r="H84" i="83" s="1"/>
  <c r="C84" i="84" s="1"/>
  <c r="E212" i="83"/>
  <c r="H212" i="83" s="1"/>
  <c r="C212" i="84" s="1"/>
  <c r="E270" i="83"/>
  <c r="H270" i="83" s="1"/>
  <c r="C270" i="84" s="1"/>
  <c r="E90" i="83"/>
  <c r="H90" i="83" s="1"/>
  <c r="C90" i="84" s="1"/>
  <c r="E146" i="83"/>
  <c r="H146" i="83" s="1"/>
  <c r="C146" i="84" s="1"/>
  <c r="E57" i="83"/>
  <c r="H57" i="83" s="1"/>
  <c r="C57" i="84" s="1"/>
  <c r="E260" i="83"/>
  <c r="H260" i="83" s="1"/>
  <c r="C260" i="84" s="1"/>
  <c r="E43" i="83"/>
  <c r="H43" i="83" s="1"/>
  <c r="C43" i="84" s="1"/>
  <c r="E187" i="83"/>
  <c r="H187" i="83" s="1"/>
  <c r="C187" i="84" s="1"/>
  <c r="E199" i="83"/>
  <c r="H199" i="83" s="1"/>
  <c r="C199" i="84" s="1"/>
  <c r="E28" i="83"/>
  <c r="H28" i="83" s="1"/>
  <c r="C28" i="84" s="1"/>
  <c r="E123" i="83"/>
  <c r="H123" i="83" s="1"/>
  <c r="C123" i="84" s="1"/>
  <c r="E225" i="83"/>
  <c r="H225" i="83" s="1"/>
  <c r="C225" i="84" s="1"/>
  <c r="E58" i="83"/>
  <c r="H58" i="83" s="1"/>
  <c r="C58" i="84" s="1"/>
  <c r="E56" i="83"/>
  <c r="H56" i="83" s="1"/>
  <c r="C56" i="84" s="1"/>
  <c r="E41" i="83"/>
  <c r="H41" i="83" s="1"/>
  <c r="C41" i="84" s="1"/>
  <c r="E101" i="83"/>
  <c r="H101" i="83" s="1"/>
  <c r="C101" i="84" s="1"/>
  <c r="E30" i="83"/>
  <c r="H30" i="83" s="1"/>
  <c r="C30" i="84" s="1"/>
  <c r="E242" i="83"/>
  <c r="H242" i="83" s="1"/>
  <c r="C242" i="84" s="1"/>
  <c r="E134" i="83"/>
  <c r="H134" i="83" s="1"/>
  <c r="C134" i="84" s="1"/>
  <c r="E229" i="83"/>
  <c r="H229" i="83" s="1"/>
  <c r="C229" i="84" s="1"/>
  <c r="E20" i="83"/>
  <c r="H20" i="83" s="1"/>
  <c r="C20" i="84" s="1"/>
  <c r="E207" i="83"/>
  <c r="H207" i="83" s="1"/>
  <c r="C207" i="84" s="1"/>
  <c r="C8" i="79" l="1"/>
  <c r="E8" i="79" s="1"/>
  <c r="H8" i="79" s="1"/>
  <c r="C14" i="79"/>
  <c r="E14" i="79" s="1"/>
  <c r="H14" i="79" s="1"/>
  <c r="C16" i="79"/>
  <c r="E16" i="79" s="1"/>
  <c r="H16" i="79" s="1"/>
  <c r="C15" i="79"/>
  <c r="E15" i="79" s="1"/>
  <c r="H15" i="79" s="1"/>
  <c r="C256" i="81"/>
  <c r="E256" i="81" s="1"/>
  <c r="H256" i="81" s="1"/>
  <c r="C18" i="79"/>
  <c r="E18" i="79" s="1"/>
  <c r="H18" i="79" s="1"/>
  <c r="C18" i="80" s="1"/>
  <c r="E18" i="80" s="1"/>
  <c r="H18" i="80" s="1"/>
  <c r="C18" i="81" s="1"/>
  <c r="C253" i="80"/>
  <c r="E253" i="80" s="1"/>
  <c r="H253" i="80" s="1"/>
  <c r="C253" i="81" s="1"/>
  <c r="C184" i="83"/>
  <c r="E184" i="83" s="1"/>
  <c r="H184" i="83" s="1"/>
  <c r="C184" i="84" s="1"/>
  <c r="E184" i="84" s="1"/>
  <c r="H184" i="84" s="1"/>
  <c r="C184" i="85" s="1"/>
  <c r="C17" i="79"/>
  <c r="E17" i="79" s="1"/>
  <c r="H17" i="79" s="1"/>
  <c r="C13" i="79"/>
  <c r="E13" i="79" s="1"/>
  <c r="H13" i="79" s="1"/>
  <c r="C6" i="79"/>
  <c r="E6" i="79" s="1"/>
  <c r="H6" i="79" s="1"/>
  <c r="C6" i="80" s="1"/>
  <c r="E6" i="80" s="1"/>
  <c r="H6" i="80" s="1"/>
  <c r="C6" i="81" s="1"/>
  <c r="E6" i="81" s="1"/>
  <c r="H6" i="81" s="1"/>
  <c r="C6" i="82" s="1"/>
  <c r="E6" i="82" s="1"/>
  <c r="E225" i="84"/>
  <c r="H225" i="84" s="1"/>
  <c r="C225" i="85" s="1"/>
  <c r="E218" i="84"/>
  <c r="H218" i="84" s="1"/>
  <c r="C218" i="85" s="1"/>
  <c r="E60" i="84"/>
  <c r="H60" i="84" s="1"/>
  <c r="C60" i="85" s="1"/>
  <c r="E282" i="84"/>
  <c r="H282" i="84" s="1"/>
  <c r="C282" i="85" s="1"/>
  <c r="E186" i="84"/>
  <c r="H186" i="84" s="1"/>
  <c r="C186" i="85" s="1"/>
  <c r="E140" i="84"/>
  <c r="H140" i="84" s="1"/>
  <c r="C140" i="85" s="1"/>
  <c r="E214" i="84"/>
  <c r="H214" i="84" s="1"/>
  <c r="C214" i="85" s="1"/>
  <c r="E109" i="84"/>
  <c r="H109" i="84" s="1"/>
  <c r="C109" i="85" s="1"/>
  <c r="E251" i="84"/>
  <c r="H251" i="84" s="1"/>
  <c r="C251" i="85" s="1"/>
  <c r="E40" i="84"/>
  <c r="H40" i="84" s="1"/>
  <c r="C40" i="85" s="1"/>
  <c r="E59" i="84"/>
  <c r="H59" i="84" s="1"/>
  <c r="C59" i="85" s="1"/>
  <c r="E82" i="84"/>
  <c r="H82" i="84" s="1"/>
  <c r="C82" i="85" s="1"/>
  <c r="E74" i="84"/>
  <c r="H74" i="84" s="1"/>
  <c r="C74" i="85" s="1"/>
  <c r="E112" i="84"/>
  <c r="H112" i="84" s="1"/>
  <c r="C112" i="85" s="1"/>
  <c r="E279" i="84"/>
  <c r="H279" i="84" s="1"/>
  <c r="C279" i="85" s="1"/>
  <c r="E108" i="84"/>
  <c r="H108" i="84" s="1"/>
  <c r="C108" i="85" s="1"/>
  <c r="E54" i="84"/>
  <c r="H54" i="84" s="1"/>
  <c r="C54" i="85" s="1"/>
  <c r="E61" i="84"/>
  <c r="H61" i="84" s="1"/>
  <c r="C61" i="85" s="1"/>
  <c r="E228" i="84"/>
  <c r="H228" i="84" s="1"/>
  <c r="C228" i="85" s="1"/>
  <c r="E217" i="84"/>
  <c r="H217" i="84" s="1"/>
  <c r="C217" i="85" s="1"/>
  <c r="E244" i="84"/>
  <c r="H244" i="84" s="1"/>
  <c r="C244" i="85" s="1"/>
  <c r="E152" i="84"/>
  <c r="H152" i="84" s="1"/>
  <c r="C152" i="85" s="1"/>
  <c r="E113" i="84"/>
  <c r="H113" i="84" s="1"/>
  <c r="C113" i="85" s="1"/>
  <c r="E137" i="84"/>
  <c r="H137" i="84" s="1"/>
  <c r="C137" i="85" s="1"/>
  <c r="E183" i="82"/>
  <c r="H183" i="82" s="1"/>
  <c r="E50" i="84"/>
  <c r="H50" i="84" s="1"/>
  <c r="C50" i="85" s="1"/>
  <c r="E191" i="84"/>
  <c r="H191" i="84" s="1"/>
  <c r="C191" i="85" s="1"/>
  <c r="E271" i="84"/>
  <c r="H271" i="84" s="1"/>
  <c r="C271" i="85" s="1"/>
  <c r="E45" i="84"/>
  <c r="H45" i="84" s="1"/>
  <c r="C45" i="85" s="1"/>
  <c r="E161" i="84"/>
  <c r="H161" i="84" s="1"/>
  <c r="C161" i="85" s="1"/>
  <c r="E210" i="84"/>
  <c r="H210" i="84" s="1"/>
  <c r="C210" i="85" s="1"/>
  <c r="E133" i="84"/>
  <c r="H133" i="84" s="1"/>
  <c r="C133" i="85" s="1"/>
  <c r="E46" i="84"/>
  <c r="H46" i="84" s="1"/>
  <c r="C46" i="85" s="1"/>
  <c r="E196" i="84"/>
  <c r="H196" i="84" s="1"/>
  <c r="C196" i="85" s="1"/>
  <c r="E138" i="84"/>
  <c r="H138" i="84" s="1"/>
  <c r="C138" i="85" s="1"/>
  <c r="E100" i="84"/>
  <c r="H100" i="84" s="1"/>
  <c r="C100" i="85" s="1"/>
  <c r="E72" i="84"/>
  <c r="H72" i="84" s="1"/>
  <c r="C72" i="85" s="1"/>
  <c r="E21" i="84"/>
  <c r="H21" i="84" s="1"/>
  <c r="C21" i="85" s="1"/>
  <c r="E75" i="84"/>
  <c r="H75" i="84" s="1"/>
  <c r="C75" i="85" s="1"/>
  <c r="E265" i="84"/>
  <c r="H265" i="84" s="1"/>
  <c r="C265" i="85" s="1"/>
  <c r="E20" i="84"/>
  <c r="H20" i="84" s="1"/>
  <c r="C20" i="85" s="1"/>
  <c r="E84" i="84"/>
  <c r="H84" i="84" s="1"/>
  <c r="C84" i="85" s="1"/>
  <c r="E28" i="84"/>
  <c r="H28" i="84" s="1"/>
  <c r="C28" i="85" s="1"/>
  <c r="E197" i="84"/>
  <c r="H197" i="84" s="1"/>
  <c r="C197" i="85" s="1"/>
  <c r="E274" i="84"/>
  <c r="H274" i="84" s="1"/>
  <c r="C274" i="85" s="1"/>
  <c r="E107" i="84"/>
  <c r="H107" i="84" s="1"/>
  <c r="C107" i="85" s="1"/>
  <c r="E63" i="84"/>
  <c r="H63" i="84" s="1"/>
  <c r="C63" i="85" s="1"/>
  <c r="E226" i="84"/>
  <c r="H226" i="84" s="1"/>
  <c r="C226" i="85" s="1"/>
  <c r="E216" i="84"/>
  <c r="H216" i="84" s="1"/>
  <c r="C216" i="85" s="1"/>
  <c r="E258" i="84"/>
  <c r="H258" i="84" s="1"/>
  <c r="C258" i="85" s="1"/>
  <c r="E221" i="84"/>
  <c r="H221" i="84" s="1"/>
  <c r="C221" i="85" s="1"/>
  <c r="E136" i="84"/>
  <c r="H136" i="84" s="1"/>
  <c r="C136" i="85" s="1"/>
  <c r="E26" i="84"/>
  <c r="H26" i="84" s="1"/>
  <c r="C26" i="85" s="1"/>
  <c r="E132" i="84"/>
  <c r="H132" i="84" s="1"/>
  <c r="C132" i="85" s="1"/>
  <c r="E36" i="84"/>
  <c r="H36" i="84" s="1"/>
  <c r="C36" i="85" s="1"/>
  <c r="E83" i="84"/>
  <c r="H83" i="84" s="1"/>
  <c r="C83" i="85" s="1"/>
  <c r="E206" i="84"/>
  <c r="H206" i="84" s="1"/>
  <c r="C206" i="85" s="1"/>
  <c r="E260" i="84"/>
  <c r="H260" i="84" s="1"/>
  <c r="C260" i="85" s="1"/>
  <c r="E134" i="84"/>
  <c r="H134" i="84" s="1"/>
  <c r="C134" i="85" s="1"/>
  <c r="E146" i="84"/>
  <c r="H146" i="84" s="1"/>
  <c r="C146" i="85" s="1"/>
  <c r="E278" i="84"/>
  <c r="H278" i="84" s="1"/>
  <c r="C278" i="85" s="1"/>
  <c r="E266" i="84"/>
  <c r="H266" i="84" s="1"/>
  <c r="C266" i="85" s="1"/>
  <c r="E185" i="84"/>
  <c r="H185" i="84" s="1"/>
  <c r="C185" i="85" s="1"/>
  <c r="E203" i="84"/>
  <c r="H203" i="84" s="1"/>
  <c r="C203" i="85" s="1"/>
  <c r="E238" i="84"/>
  <c r="H238" i="84" s="1"/>
  <c r="C238" i="85" s="1"/>
  <c r="E276" i="84"/>
  <c r="H276" i="84" s="1"/>
  <c r="C276" i="85" s="1"/>
  <c r="E110" i="84"/>
  <c r="H110" i="84" s="1"/>
  <c r="C110" i="85" s="1"/>
  <c r="E85" i="84"/>
  <c r="H85" i="84" s="1"/>
  <c r="C85" i="85" s="1"/>
  <c r="E284" i="84"/>
  <c r="H284" i="84" s="1"/>
  <c r="C284" i="85" s="1"/>
  <c r="E262" i="84"/>
  <c r="H262" i="84" s="1"/>
  <c r="C262" i="85" s="1"/>
  <c r="E88" i="84"/>
  <c r="H88" i="84" s="1"/>
  <c r="C88" i="85" s="1"/>
  <c r="E38" i="84"/>
  <c r="H38" i="84" s="1"/>
  <c r="C38" i="85" s="1"/>
  <c r="E249" i="84"/>
  <c r="H249" i="84" s="1"/>
  <c r="C249" i="85" s="1"/>
  <c r="E56" i="84"/>
  <c r="H56" i="84" s="1"/>
  <c r="C56" i="85" s="1"/>
  <c r="E259" i="84"/>
  <c r="H259" i="84" s="1"/>
  <c r="C259" i="85" s="1"/>
  <c r="E213" i="84"/>
  <c r="H213" i="84" s="1"/>
  <c r="C213" i="85" s="1"/>
  <c r="E67" i="84"/>
  <c r="H67" i="84" s="1"/>
  <c r="C67" i="85" s="1"/>
  <c r="E78" i="85"/>
  <c r="H78" i="85" s="1"/>
  <c r="C78" i="86" s="1"/>
  <c r="E93" i="84"/>
  <c r="H93" i="84" s="1"/>
  <c r="C93" i="85" s="1"/>
  <c r="E143" i="84"/>
  <c r="H143" i="84" s="1"/>
  <c r="C143" i="85" s="1"/>
  <c r="E73" i="84"/>
  <c r="H73" i="84" s="1"/>
  <c r="C73" i="85" s="1"/>
  <c r="E47" i="84"/>
  <c r="H47" i="84" s="1"/>
  <c r="C47" i="85" s="1"/>
  <c r="E98" i="84"/>
  <c r="H98" i="84" s="1"/>
  <c r="C98" i="85" s="1"/>
  <c r="E99" i="84"/>
  <c r="H99" i="84" s="1"/>
  <c r="C99" i="85" s="1"/>
  <c r="E245" i="84"/>
  <c r="H245" i="84" s="1"/>
  <c r="C245" i="85" s="1"/>
  <c r="E55" i="84"/>
  <c r="H55" i="84" s="1"/>
  <c r="C55" i="85" s="1"/>
  <c r="E69" i="84"/>
  <c r="H69" i="84" s="1"/>
  <c r="C69" i="85" s="1"/>
  <c r="E147" i="84"/>
  <c r="H147" i="84" s="1"/>
  <c r="C147" i="85" s="1"/>
  <c r="E34" i="84"/>
  <c r="H34" i="84" s="1"/>
  <c r="C34" i="85" s="1"/>
  <c r="E89" i="84"/>
  <c r="H89" i="84" s="1"/>
  <c r="C89" i="85" s="1"/>
  <c r="E201" i="84"/>
  <c r="H201" i="84" s="1"/>
  <c r="C201" i="85" s="1"/>
  <c r="E273" i="84"/>
  <c r="H273" i="84" s="1"/>
  <c r="C273" i="85" s="1"/>
  <c r="E205" i="84"/>
  <c r="H205" i="84" s="1"/>
  <c r="C205" i="85" s="1"/>
  <c r="E222" i="84"/>
  <c r="H222" i="84" s="1"/>
  <c r="C222" i="85" s="1"/>
  <c r="E31" i="84"/>
  <c r="H31" i="84" s="1"/>
  <c r="C31" i="85" s="1"/>
  <c r="E39" i="84"/>
  <c r="H39" i="84" s="1"/>
  <c r="C39" i="85" s="1"/>
  <c r="E261" i="84"/>
  <c r="H261" i="84" s="1"/>
  <c r="C261" i="85" s="1"/>
  <c r="E257" i="84"/>
  <c r="H257" i="84" s="1"/>
  <c r="C257" i="85" s="1"/>
  <c r="E187" i="84"/>
  <c r="H187" i="84" s="1"/>
  <c r="C187" i="85" s="1"/>
  <c r="E30" i="84"/>
  <c r="H30" i="84" s="1"/>
  <c r="C30" i="85" s="1"/>
  <c r="E270" i="84"/>
  <c r="H270" i="84" s="1"/>
  <c r="C270" i="85" s="1"/>
  <c r="E76" i="84"/>
  <c r="H76" i="84" s="1"/>
  <c r="C76" i="85" s="1"/>
  <c r="E111" i="84"/>
  <c r="H111" i="84" s="1"/>
  <c r="C111" i="85" s="1"/>
  <c r="E86" i="84"/>
  <c r="H86" i="84" s="1"/>
  <c r="C86" i="85" s="1"/>
  <c r="E234" i="84"/>
  <c r="H234" i="84" s="1"/>
  <c r="C234" i="85" s="1"/>
  <c r="E277" i="84"/>
  <c r="H277" i="84" s="1"/>
  <c r="C277" i="85" s="1"/>
  <c r="E223" i="84"/>
  <c r="H223" i="84" s="1"/>
  <c r="C223" i="85" s="1"/>
  <c r="E211" i="84"/>
  <c r="H211" i="84" s="1"/>
  <c r="C211" i="85" s="1"/>
  <c r="E264" i="84"/>
  <c r="H264" i="84" s="1"/>
  <c r="C264" i="85" s="1"/>
  <c r="E115" i="84"/>
  <c r="H115" i="84" s="1"/>
  <c r="C115" i="85" s="1"/>
  <c r="E81" i="84"/>
  <c r="H81" i="84" s="1"/>
  <c r="C81" i="85" s="1"/>
  <c r="E198" i="84"/>
  <c r="H198" i="84" s="1"/>
  <c r="C198" i="85" s="1"/>
  <c r="E24" i="84"/>
  <c r="H24" i="84" s="1"/>
  <c r="C24" i="85" s="1"/>
  <c r="E130" i="84"/>
  <c r="H130" i="84" s="1"/>
  <c r="C130" i="85" s="1"/>
  <c r="E53" i="86"/>
  <c r="H53" i="86" s="1"/>
  <c r="C53" i="87" s="1"/>
  <c r="E229" i="84"/>
  <c r="H229" i="84" s="1"/>
  <c r="C229" i="85" s="1"/>
  <c r="E101" i="84"/>
  <c r="H101" i="84" s="1"/>
  <c r="C101" i="85" s="1"/>
  <c r="E58" i="84"/>
  <c r="H58" i="84" s="1"/>
  <c r="C58" i="85" s="1"/>
  <c r="E199" i="84"/>
  <c r="H199" i="84" s="1"/>
  <c r="C199" i="85" s="1"/>
  <c r="E57" i="84"/>
  <c r="H57" i="84" s="1"/>
  <c r="C57" i="85" s="1"/>
  <c r="E212" i="84"/>
  <c r="H212" i="84" s="1"/>
  <c r="C212" i="85" s="1"/>
  <c r="E42" i="84"/>
  <c r="H42" i="84" s="1"/>
  <c r="C42" i="85" s="1"/>
  <c r="E275" i="84"/>
  <c r="H275" i="84" s="1"/>
  <c r="C275" i="85" s="1"/>
  <c r="E233" i="84"/>
  <c r="H233" i="84" s="1"/>
  <c r="C233" i="85" s="1"/>
  <c r="E22" i="84"/>
  <c r="H22" i="84" s="1"/>
  <c r="C22" i="85" s="1"/>
  <c r="E49" i="84"/>
  <c r="H49" i="84" s="1"/>
  <c r="C49" i="85" s="1"/>
  <c r="E32" i="84"/>
  <c r="H32" i="84" s="1"/>
  <c r="C32" i="85" s="1"/>
  <c r="E25" i="84"/>
  <c r="H25" i="84" s="1"/>
  <c r="C25" i="85" s="1"/>
  <c r="E44" i="84"/>
  <c r="H44" i="84" s="1"/>
  <c r="C44" i="85" s="1"/>
  <c r="E95" i="84"/>
  <c r="H95" i="84" s="1"/>
  <c r="C95" i="85" s="1"/>
  <c r="E71" i="84"/>
  <c r="H71" i="84" s="1"/>
  <c r="C71" i="85" s="1"/>
  <c r="E33" i="84"/>
  <c r="H33" i="84" s="1"/>
  <c r="C33" i="85" s="1"/>
  <c r="E267" i="85"/>
  <c r="H267" i="85" s="1"/>
  <c r="C267" i="86" s="1"/>
  <c r="E97" i="85"/>
  <c r="H97" i="85" s="1"/>
  <c r="C97" i="86" s="1"/>
  <c r="E215" i="84"/>
  <c r="H215" i="84" s="1"/>
  <c r="C215" i="85" s="1"/>
  <c r="E192" i="84"/>
  <c r="H192" i="84" s="1"/>
  <c r="C192" i="85" s="1"/>
  <c r="E208" i="84"/>
  <c r="H208" i="84" s="1"/>
  <c r="C208" i="85" s="1"/>
  <c r="E237" i="84"/>
  <c r="H237" i="84" s="1"/>
  <c r="C237" i="85" s="1"/>
  <c r="E131" i="84"/>
  <c r="H131" i="84" s="1"/>
  <c r="C131" i="85" s="1"/>
  <c r="E68" i="84"/>
  <c r="H68" i="84" s="1"/>
  <c r="C68" i="85" s="1"/>
  <c r="E178" i="84"/>
  <c r="H178" i="84" s="1"/>
  <c r="C178" i="85" s="1"/>
  <c r="E200" i="84"/>
  <c r="H200" i="84" s="1"/>
  <c r="C200" i="85" s="1"/>
  <c r="E236" i="84"/>
  <c r="H236" i="84" s="1"/>
  <c r="C236" i="85" s="1"/>
  <c r="E220" i="84"/>
  <c r="H220" i="84" s="1"/>
  <c r="C220" i="85" s="1"/>
  <c r="E202" i="84"/>
  <c r="H202" i="84" s="1"/>
  <c r="C202" i="85" s="1"/>
  <c r="E280" i="84"/>
  <c r="H280" i="84" s="1"/>
  <c r="C280" i="85" s="1"/>
  <c r="E51" i="84"/>
  <c r="H51" i="84" s="1"/>
  <c r="C51" i="85" s="1"/>
  <c r="E269" i="84"/>
  <c r="H269" i="84" s="1"/>
  <c r="C269" i="85" s="1"/>
  <c r="E27" i="85"/>
  <c r="H27" i="85" s="1"/>
  <c r="C27" i="86" s="1"/>
  <c r="E207" i="84"/>
  <c r="H207" i="84" s="1"/>
  <c r="C207" i="85" s="1"/>
  <c r="E242" i="84"/>
  <c r="H242" i="84" s="1"/>
  <c r="C242" i="85" s="1"/>
  <c r="E41" i="84"/>
  <c r="H41" i="84" s="1"/>
  <c r="C41" i="85" s="1"/>
  <c r="E123" i="84"/>
  <c r="H123" i="84" s="1"/>
  <c r="C123" i="85" s="1"/>
  <c r="E43" i="84"/>
  <c r="H43" i="84" s="1"/>
  <c r="C43" i="85" s="1"/>
  <c r="E90" i="84"/>
  <c r="H90" i="84" s="1"/>
  <c r="C90" i="85" s="1"/>
  <c r="E252" i="84"/>
  <c r="H252" i="84" s="1"/>
  <c r="C252" i="85" s="1"/>
  <c r="E151" i="84"/>
  <c r="H151" i="84" s="1"/>
  <c r="C151" i="85" s="1"/>
  <c r="E224" i="84"/>
  <c r="H224" i="84" s="1"/>
  <c r="C224" i="85" s="1"/>
  <c r="E35" i="84"/>
  <c r="H35" i="84" s="1"/>
  <c r="C35" i="85" s="1"/>
  <c r="E70" i="84"/>
  <c r="H70" i="84" s="1"/>
  <c r="C70" i="85" s="1"/>
  <c r="E141" i="84"/>
  <c r="H141" i="84" s="1"/>
  <c r="C141" i="85" s="1"/>
  <c r="E142" i="84"/>
  <c r="H142" i="84" s="1"/>
  <c r="C142" i="85" s="1"/>
  <c r="E135" i="84"/>
  <c r="H135" i="84" s="1"/>
  <c r="C135" i="85" s="1"/>
  <c r="E246" i="84"/>
  <c r="H246" i="84" s="1"/>
  <c r="C246" i="85" s="1"/>
  <c r="E188" i="84"/>
  <c r="H188" i="84" s="1"/>
  <c r="C188" i="85" s="1"/>
  <c r="E241" i="84"/>
  <c r="H241" i="84" s="1"/>
  <c r="C241" i="85" s="1"/>
  <c r="E114" i="84"/>
  <c r="H114" i="84" s="1"/>
  <c r="C114" i="85" s="1"/>
  <c r="E231" i="84"/>
  <c r="H231" i="84" s="1"/>
  <c r="C231" i="85" s="1"/>
  <c r="E29" i="84"/>
  <c r="H29" i="84" s="1"/>
  <c r="C29" i="85" s="1"/>
  <c r="E235" i="84"/>
  <c r="H235" i="84" s="1"/>
  <c r="C235" i="85" s="1"/>
  <c r="E272" i="84"/>
  <c r="H272" i="84" s="1"/>
  <c r="C272" i="85" s="1"/>
  <c r="E204" i="84"/>
  <c r="H204" i="84" s="1"/>
  <c r="C204" i="85" s="1"/>
  <c r="E77" i="84"/>
  <c r="H77" i="84" s="1"/>
  <c r="C77" i="85" s="1"/>
  <c r="E149" i="84"/>
  <c r="H149" i="84" s="1"/>
  <c r="C149" i="85" s="1"/>
  <c r="E232" i="84"/>
  <c r="H232" i="84" s="1"/>
  <c r="C232" i="85" s="1"/>
  <c r="E195" i="84"/>
  <c r="H195" i="84" s="1"/>
  <c r="C195" i="85" s="1"/>
  <c r="E102" i="84"/>
  <c r="H102" i="84" s="1"/>
  <c r="C102" i="85" s="1"/>
  <c r="E209" i="84"/>
  <c r="H209" i="84" s="1"/>
  <c r="C209" i="85" s="1"/>
  <c r="E52" i="84"/>
  <c r="H52" i="84" s="1"/>
  <c r="C52" i="85" s="1"/>
  <c r="E177" i="84"/>
  <c r="H177" i="84" s="1"/>
  <c r="C177" i="85" s="1"/>
  <c r="E144" i="84"/>
  <c r="H144" i="84" s="1"/>
  <c r="C144" i="85" s="1"/>
  <c r="E118" i="84"/>
  <c r="H118" i="84" s="1"/>
  <c r="C118" i="85" s="1"/>
  <c r="E243" i="84"/>
  <c r="H243" i="84" s="1"/>
  <c r="C243" i="85" s="1"/>
  <c r="E190" i="84"/>
  <c r="H190" i="84" s="1"/>
  <c r="C190" i="85" s="1"/>
  <c r="E62" i="84"/>
  <c r="H62" i="84" s="1"/>
  <c r="C62" i="85" s="1"/>
  <c r="E23" i="84"/>
  <c r="H23" i="84" s="1"/>
  <c r="C23" i="85" s="1"/>
  <c r="E48" i="84"/>
  <c r="H48" i="84" s="1"/>
  <c r="C48" i="85" s="1"/>
  <c r="E19" i="84"/>
  <c r="H19" i="84" s="1"/>
  <c r="C19" i="85" s="1"/>
  <c r="E79" i="84"/>
  <c r="H79" i="84" s="1"/>
  <c r="C79" i="85" s="1"/>
  <c r="E283" i="84"/>
  <c r="H283" i="84" s="1"/>
  <c r="C283" i="85" s="1"/>
  <c r="E263" i="84"/>
  <c r="H263" i="84" s="1"/>
  <c r="C263" i="85" s="1"/>
  <c r="E268" i="84"/>
  <c r="H268" i="84" s="1"/>
  <c r="C268" i="85" s="1"/>
  <c r="E94" i="84"/>
  <c r="H94" i="84" s="1"/>
  <c r="C94" i="85" s="1"/>
  <c r="E230" i="84"/>
  <c r="H230" i="84" s="1"/>
  <c r="C230" i="85" s="1"/>
  <c r="E117" i="84"/>
  <c r="H117" i="84" s="1"/>
  <c r="C117" i="85" s="1"/>
  <c r="E80" i="84"/>
  <c r="H80" i="84" s="1"/>
  <c r="C80" i="85" s="1"/>
  <c r="E139" i="84"/>
  <c r="H139" i="84" s="1"/>
  <c r="C139" i="85" s="1"/>
  <c r="E150" i="84"/>
  <c r="H150" i="84" s="1"/>
  <c r="C150" i="85" s="1"/>
  <c r="E281" i="84"/>
  <c r="H281" i="84" s="1"/>
  <c r="C281" i="85" s="1"/>
  <c r="E96" i="84"/>
  <c r="H96" i="84" s="1"/>
  <c r="C96" i="85" s="1"/>
  <c r="H7" i="79"/>
  <c r="C256" i="82" l="1"/>
  <c r="E256" i="82" s="1"/>
  <c r="H256" i="82" s="1"/>
  <c r="C256" i="83" s="1"/>
  <c r="E256" i="83" s="1"/>
  <c r="H256" i="83" s="1"/>
  <c r="C256" i="84" s="1"/>
  <c r="C16" i="80"/>
  <c r="E16" i="80" s="1"/>
  <c r="H16" i="80" s="1"/>
  <c r="C16" i="81" s="1"/>
  <c r="E16" i="81" s="1"/>
  <c r="H16" i="81" s="1"/>
  <c r="C16" i="82" s="1"/>
  <c r="C15" i="80"/>
  <c r="E15" i="80" s="1"/>
  <c r="H15" i="80" s="1"/>
  <c r="C15" i="81" s="1"/>
  <c r="E15" i="81" s="1"/>
  <c r="H15" i="81" s="1"/>
  <c r="C15" i="82" s="1"/>
  <c r="C14" i="80"/>
  <c r="E14" i="80" s="1"/>
  <c r="H14" i="80" s="1"/>
  <c r="C14" i="81" s="1"/>
  <c r="E14" i="81" s="1"/>
  <c r="H14" i="81" s="1"/>
  <c r="C14" i="82" s="1"/>
  <c r="C8" i="80"/>
  <c r="E8" i="80" s="1"/>
  <c r="H8" i="80" s="1"/>
  <c r="C8" i="81" s="1"/>
  <c r="E8" i="81" s="1"/>
  <c r="H8" i="81" s="1"/>
  <c r="C8" i="82" s="1"/>
  <c r="C7" i="80"/>
  <c r="E7" i="80" s="1"/>
  <c r="H7" i="80" s="1"/>
  <c r="C183" i="83"/>
  <c r="E183" i="83" s="1"/>
  <c r="H183" i="83" s="1"/>
  <c r="C17" i="80"/>
  <c r="E17" i="80" s="1"/>
  <c r="H17" i="80" s="1"/>
  <c r="C17" i="81" s="1"/>
  <c r="E17" i="81" s="1"/>
  <c r="H17" i="81" s="1"/>
  <c r="C17" i="82" s="1"/>
  <c r="C13" i="80"/>
  <c r="E13" i="80" s="1"/>
  <c r="H13" i="80" s="1"/>
  <c r="C13" i="81" s="1"/>
  <c r="E13" i="81" s="1"/>
  <c r="H13" i="81" s="1"/>
  <c r="C13" i="82" s="1"/>
  <c r="E80" i="85"/>
  <c r="H80" i="85" s="1"/>
  <c r="C80" i="86" s="1"/>
  <c r="E243" i="85"/>
  <c r="H243" i="85" s="1"/>
  <c r="C243" i="86" s="1"/>
  <c r="E235" i="85"/>
  <c r="H235" i="85" s="1"/>
  <c r="C235" i="86" s="1"/>
  <c r="E246" i="85"/>
  <c r="H246" i="85" s="1"/>
  <c r="C246" i="86" s="1"/>
  <c r="E242" i="85"/>
  <c r="H242" i="85" s="1"/>
  <c r="C242" i="86" s="1"/>
  <c r="E131" i="85"/>
  <c r="H131" i="85" s="1"/>
  <c r="C131" i="86" s="1"/>
  <c r="E267" i="86"/>
  <c r="H267" i="86" s="1"/>
  <c r="C267" i="87" s="1"/>
  <c r="E57" i="85"/>
  <c r="H57" i="85" s="1"/>
  <c r="C57" i="86" s="1"/>
  <c r="E223" i="85"/>
  <c r="H223" i="85" s="1"/>
  <c r="C223" i="86" s="1"/>
  <c r="E270" i="85"/>
  <c r="H270" i="85" s="1"/>
  <c r="C270" i="86" s="1"/>
  <c r="E147" i="85"/>
  <c r="H147" i="85" s="1"/>
  <c r="C147" i="86" s="1"/>
  <c r="E259" i="85"/>
  <c r="H259" i="85" s="1"/>
  <c r="C259" i="86" s="1"/>
  <c r="E284" i="85"/>
  <c r="H284" i="85" s="1"/>
  <c r="C284" i="86" s="1"/>
  <c r="E83" i="85"/>
  <c r="H83" i="85" s="1"/>
  <c r="C83" i="86" s="1"/>
  <c r="E28" i="85"/>
  <c r="H28" i="85" s="1"/>
  <c r="C28" i="86" s="1"/>
  <c r="E72" i="85"/>
  <c r="H72" i="85" s="1"/>
  <c r="C72" i="86" s="1"/>
  <c r="E50" i="85"/>
  <c r="H50" i="85" s="1"/>
  <c r="C50" i="86" s="1"/>
  <c r="E74" i="85"/>
  <c r="H74" i="85" s="1"/>
  <c r="C74" i="86" s="1"/>
  <c r="E214" i="85"/>
  <c r="H214" i="85" s="1"/>
  <c r="C214" i="86" s="1"/>
  <c r="E135" i="85"/>
  <c r="H135" i="85" s="1"/>
  <c r="C135" i="86" s="1"/>
  <c r="E207" i="85"/>
  <c r="H207" i="85" s="1"/>
  <c r="C207" i="86" s="1"/>
  <c r="E202" i="85"/>
  <c r="H202" i="85" s="1"/>
  <c r="C202" i="86" s="1"/>
  <c r="E33" i="85"/>
  <c r="H33" i="85" s="1"/>
  <c r="C33" i="86" s="1"/>
  <c r="E199" i="85"/>
  <c r="H199" i="85" s="1"/>
  <c r="C199" i="86" s="1"/>
  <c r="E24" i="85"/>
  <c r="H24" i="85" s="1"/>
  <c r="C24" i="86" s="1"/>
  <c r="E30" i="85"/>
  <c r="H30" i="85" s="1"/>
  <c r="C30" i="86" s="1"/>
  <c r="E69" i="85"/>
  <c r="H69" i="85" s="1"/>
  <c r="C69" i="86" s="1"/>
  <c r="E73" i="85"/>
  <c r="H73" i="85" s="1"/>
  <c r="C73" i="86" s="1"/>
  <c r="E85" i="85"/>
  <c r="H85" i="85" s="1"/>
  <c r="C85" i="86" s="1"/>
  <c r="E36" i="85"/>
  <c r="H36" i="85" s="1"/>
  <c r="C36" i="86" s="1"/>
  <c r="E216" i="85"/>
  <c r="H216" i="85" s="1"/>
  <c r="C216" i="86" s="1"/>
  <c r="E100" i="85"/>
  <c r="H100" i="85" s="1"/>
  <c r="C100" i="86" s="1"/>
  <c r="E228" i="85"/>
  <c r="H228" i="85" s="1"/>
  <c r="C228" i="86" s="1"/>
  <c r="E140" i="85"/>
  <c r="H140" i="85" s="1"/>
  <c r="C140" i="86" s="1"/>
  <c r="E230" i="85"/>
  <c r="H230" i="85" s="1"/>
  <c r="C230" i="86" s="1"/>
  <c r="E19" i="85"/>
  <c r="H19" i="85" s="1"/>
  <c r="C19" i="86" s="1"/>
  <c r="E232" i="85"/>
  <c r="H232" i="85" s="1"/>
  <c r="C232" i="86" s="1"/>
  <c r="E142" i="85"/>
  <c r="H142" i="85" s="1"/>
  <c r="C142" i="86" s="1"/>
  <c r="E252" i="85"/>
  <c r="H252" i="85" s="1"/>
  <c r="C252" i="86" s="1"/>
  <c r="E220" i="85"/>
  <c r="H220" i="85" s="1"/>
  <c r="C220" i="86" s="1"/>
  <c r="E71" i="85"/>
  <c r="H71" i="85" s="1"/>
  <c r="C71" i="86" s="1"/>
  <c r="E22" i="85"/>
  <c r="H22" i="85" s="1"/>
  <c r="C22" i="86" s="1"/>
  <c r="E198" i="85"/>
  <c r="H198" i="85" s="1"/>
  <c r="C198" i="86" s="1"/>
  <c r="E187" i="85"/>
  <c r="H187" i="85" s="1"/>
  <c r="C187" i="86" s="1"/>
  <c r="E205" i="85"/>
  <c r="H205" i="85" s="1"/>
  <c r="C205" i="86" s="1"/>
  <c r="E143" i="85"/>
  <c r="H143" i="85" s="1"/>
  <c r="C143" i="86" s="1"/>
  <c r="E110" i="85"/>
  <c r="H110" i="85" s="1"/>
  <c r="C110" i="86" s="1"/>
  <c r="E278" i="85"/>
  <c r="H278" i="85" s="1"/>
  <c r="C278" i="86" s="1"/>
  <c r="E226" i="85"/>
  <c r="H226" i="85" s="1"/>
  <c r="C226" i="86" s="1"/>
  <c r="E138" i="85"/>
  <c r="H138" i="85" s="1"/>
  <c r="C138" i="86" s="1"/>
  <c r="E45" i="85"/>
  <c r="H45" i="85" s="1"/>
  <c r="C45" i="86" s="1"/>
  <c r="E61" i="85"/>
  <c r="H61" i="85" s="1"/>
  <c r="C61" i="86" s="1"/>
  <c r="E186" i="85"/>
  <c r="H186" i="85" s="1"/>
  <c r="C186" i="86" s="1"/>
  <c r="E195" i="85"/>
  <c r="H195" i="85" s="1"/>
  <c r="C195" i="86" s="1"/>
  <c r="E96" i="85"/>
  <c r="H96" i="85" s="1"/>
  <c r="C96" i="86" s="1"/>
  <c r="E48" i="85"/>
  <c r="H48" i="85" s="1"/>
  <c r="C48" i="86" s="1"/>
  <c r="E149" i="85"/>
  <c r="H149" i="85" s="1"/>
  <c r="C149" i="86" s="1"/>
  <c r="E231" i="85"/>
  <c r="H231" i="85" s="1"/>
  <c r="C231" i="86" s="1"/>
  <c r="E90" i="85"/>
  <c r="H90" i="85" s="1"/>
  <c r="C90" i="86" s="1"/>
  <c r="E236" i="85"/>
  <c r="H236" i="85" s="1"/>
  <c r="C236" i="86" s="1"/>
  <c r="E208" i="85"/>
  <c r="H208" i="85" s="1"/>
  <c r="C208" i="86" s="1"/>
  <c r="E233" i="85"/>
  <c r="H233" i="85" s="1"/>
  <c r="C233" i="86" s="1"/>
  <c r="E81" i="85"/>
  <c r="H81" i="85" s="1"/>
  <c r="C81" i="86" s="1"/>
  <c r="E234" i="85"/>
  <c r="H234" i="85" s="1"/>
  <c r="C234" i="86" s="1"/>
  <c r="E273" i="85"/>
  <c r="H273" i="85" s="1"/>
  <c r="C273" i="86" s="1"/>
  <c r="E93" i="85"/>
  <c r="H93" i="85" s="1"/>
  <c r="C93" i="86" s="1"/>
  <c r="E249" i="85"/>
  <c r="H249" i="85" s="1"/>
  <c r="C249" i="86" s="1"/>
  <c r="E146" i="85"/>
  <c r="H146" i="85" s="1"/>
  <c r="C146" i="86" s="1"/>
  <c r="E63" i="85"/>
  <c r="H63" i="85" s="1"/>
  <c r="C63" i="86" s="1"/>
  <c r="E20" i="85"/>
  <c r="H20" i="85" s="1"/>
  <c r="C20" i="86" s="1"/>
  <c r="E271" i="85"/>
  <c r="H271" i="85" s="1"/>
  <c r="C271" i="86" s="1"/>
  <c r="E54" i="85"/>
  <c r="H54" i="85" s="1"/>
  <c r="C54" i="86" s="1"/>
  <c r="E59" i="85"/>
  <c r="H59" i="85" s="1"/>
  <c r="C59" i="86" s="1"/>
  <c r="E281" i="85"/>
  <c r="H281" i="85" s="1"/>
  <c r="C281" i="86" s="1"/>
  <c r="E23" i="85"/>
  <c r="H23" i="85" s="1"/>
  <c r="C23" i="86" s="1"/>
  <c r="E177" i="85"/>
  <c r="H177" i="85" s="1"/>
  <c r="C177" i="86" s="1"/>
  <c r="E114" i="85"/>
  <c r="H114" i="85" s="1"/>
  <c r="C114" i="86" s="1"/>
  <c r="E43" i="85"/>
  <c r="H43" i="85" s="1"/>
  <c r="C43" i="86" s="1"/>
  <c r="E184" i="85"/>
  <c r="H184" i="85" s="1"/>
  <c r="C184" i="86" s="1"/>
  <c r="E192" i="85"/>
  <c r="H192" i="85" s="1"/>
  <c r="C192" i="86" s="1"/>
  <c r="E275" i="85"/>
  <c r="H275" i="85" s="1"/>
  <c r="C275" i="86" s="1"/>
  <c r="E101" i="85"/>
  <c r="H101" i="85" s="1"/>
  <c r="C101" i="86" s="1"/>
  <c r="E86" i="85"/>
  <c r="H86" i="85" s="1"/>
  <c r="C86" i="86" s="1"/>
  <c r="E201" i="85"/>
  <c r="H201" i="85" s="1"/>
  <c r="C201" i="86" s="1"/>
  <c r="E245" i="85"/>
  <c r="H245" i="85" s="1"/>
  <c r="C245" i="86" s="1"/>
  <c r="E38" i="85"/>
  <c r="H38" i="85" s="1"/>
  <c r="C38" i="86" s="1"/>
  <c r="E134" i="85"/>
  <c r="H134" i="85" s="1"/>
  <c r="C134" i="86" s="1"/>
  <c r="E26" i="85"/>
  <c r="H26" i="85" s="1"/>
  <c r="C26" i="86" s="1"/>
  <c r="E265" i="85"/>
  <c r="H265" i="85" s="1"/>
  <c r="C265" i="86" s="1"/>
  <c r="E113" i="85"/>
  <c r="H113" i="85" s="1"/>
  <c r="C113" i="86" s="1"/>
  <c r="E40" i="85"/>
  <c r="H40" i="85" s="1"/>
  <c r="C40" i="86" s="1"/>
  <c r="E118" i="85"/>
  <c r="H118" i="85" s="1"/>
  <c r="C118" i="86" s="1"/>
  <c r="E150" i="85"/>
  <c r="H150" i="85" s="1"/>
  <c r="C150" i="86" s="1"/>
  <c r="E268" i="85"/>
  <c r="H268" i="85" s="1"/>
  <c r="C268" i="86" s="1"/>
  <c r="E52" i="85"/>
  <c r="H52" i="85" s="1"/>
  <c r="C52" i="86" s="1"/>
  <c r="E241" i="85"/>
  <c r="H241" i="85" s="1"/>
  <c r="C241" i="86" s="1"/>
  <c r="E70" i="85"/>
  <c r="H70" i="85" s="1"/>
  <c r="C70" i="86" s="1"/>
  <c r="E269" i="85"/>
  <c r="H269" i="85" s="1"/>
  <c r="C269" i="86" s="1"/>
  <c r="E215" i="85"/>
  <c r="H215" i="85" s="1"/>
  <c r="C215" i="86" s="1"/>
  <c r="E44" i="85"/>
  <c r="H44" i="85" s="1"/>
  <c r="C44" i="86" s="1"/>
  <c r="E229" i="85"/>
  <c r="H229" i="85" s="1"/>
  <c r="C229" i="86" s="1"/>
  <c r="E111" i="85"/>
  <c r="H111" i="85" s="1"/>
  <c r="C111" i="86" s="1"/>
  <c r="E261" i="85"/>
  <c r="H261" i="85" s="1"/>
  <c r="C261" i="86" s="1"/>
  <c r="E99" i="85"/>
  <c r="H99" i="85" s="1"/>
  <c r="C99" i="86" s="1"/>
  <c r="E88" i="85"/>
  <c r="H88" i="85" s="1"/>
  <c r="C88" i="86" s="1"/>
  <c r="E238" i="85"/>
  <c r="H238" i="85" s="1"/>
  <c r="C238" i="86" s="1"/>
  <c r="E136" i="85"/>
  <c r="H136" i="85" s="1"/>
  <c r="C136" i="86" s="1"/>
  <c r="E75" i="85"/>
  <c r="H75" i="85" s="1"/>
  <c r="C75" i="86" s="1"/>
  <c r="E46" i="85"/>
  <c r="H46" i="85" s="1"/>
  <c r="C46" i="86" s="1"/>
  <c r="E152" i="85"/>
  <c r="H152" i="85" s="1"/>
  <c r="C152" i="86" s="1"/>
  <c r="E251" i="85"/>
  <c r="H251" i="85" s="1"/>
  <c r="C251" i="86" s="1"/>
  <c r="E60" i="85"/>
  <c r="H60" i="85" s="1"/>
  <c r="C60" i="86" s="1"/>
  <c r="E117" i="85"/>
  <c r="H117" i="85" s="1"/>
  <c r="C117" i="86" s="1"/>
  <c r="E263" i="85"/>
  <c r="H263" i="85" s="1"/>
  <c r="C263" i="86" s="1"/>
  <c r="E209" i="85"/>
  <c r="H209" i="85" s="1"/>
  <c r="C209" i="86" s="1"/>
  <c r="E204" i="85"/>
  <c r="H204" i="85" s="1"/>
  <c r="C204" i="86" s="1"/>
  <c r="E35" i="85"/>
  <c r="H35" i="85" s="1"/>
  <c r="C35" i="86" s="1"/>
  <c r="E51" i="85"/>
  <c r="H51" i="85" s="1"/>
  <c r="C51" i="86" s="1"/>
  <c r="E178" i="85"/>
  <c r="H178" i="85" s="1"/>
  <c r="C178" i="86" s="1"/>
  <c r="E25" i="85"/>
  <c r="H25" i="85" s="1"/>
  <c r="C25" i="86" s="1"/>
  <c r="E53" i="87"/>
  <c r="H53" i="87" s="1"/>
  <c r="C53" i="88" s="1"/>
  <c r="E264" i="85"/>
  <c r="H264" i="85" s="1"/>
  <c r="C264" i="86" s="1"/>
  <c r="E39" i="85"/>
  <c r="H39" i="85" s="1"/>
  <c r="C39" i="86" s="1"/>
  <c r="E98" i="85"/>
  <c r="H98" i="85" s="1"/>
  <c r="C98" i="86" s="1"/>
  <c r="E67" i="85"/>
  <c r="H67" i="85" s="1"/>
  <c r="C67" i="86" s="1"/>
  <c r="E203" i="85"/>
  <c r="H203" i="85" s="1"/>
  <c r="C203" i="86" s="1"/>
  <c r="E221" i="85"/>
  <c r="H221" i="85" s="1"/>
  <c r="C221" i="86" s="1"/>
  <c r="E274" i="85"/>
  <c r="H274" i="85" s="1"/>
  <c r="C274" i="86" s="1"/>
  <c r="E133" i="85"/>
  <c r="H133" i="85" s="1"/>
  <c r="C133" i="86" s="1"/>
  <c r="E244" i="85"/>
  <c r="H244" i="85" s="1"/>
  <c r="C244" i="86" s="1"/>
  <c r="E279" i="85"/>
  <c r="H279" i="85" s="1"/>
  <c r="C279" i="86" s="1"/>
  <c r="E218" i="85"/>
  <c r="H218" i="85" s="1"/>
  <c r="C218" i="86" s="1"/>
  <c r="E283" i="85"/>
  <c r="H283" i="85" s="1"/>
  <c r="C283" i="86" s="1"/>
  <c r="E190" i="85"/>
  <c r="H190" i="85" s="1"/>
  <c r="C190" i="86" s="1"/>
  <c r="E272" i="85"/>
  <c r="H272" i="85" s="1"/>
  <c r="C272" i="86" s="1"/>
  <c r="E224" i="85"/>
  <c r="H224" i="85" s="1"/>
  <c r="C224" i="86" s="1"/>
  <c r="E41" i="85"/>
  <c r="H41" i="85" s="1"/>
  <c r="C41" i="86" s="1"/>
  <c r="E68" i="85"/>
  <c r="H68" i="85" s="1"/>
  <c r="C68" i="86" s="1"/>
  <c r="E32" i="85"/>
  <c r="H32" i="85" s="1"/>
  <c r="C32" i="86" s="1"/>
  <c r="E212" i="85"/>
  <c r="H212" i="85" s="1"/>
  <c r="C212" i="86" s="1"/>
  <c r="E211" i="85"/>
  <c r="H211" i="85" s="1"/>
  <c r="C211" i="86" s="1"/>
  <c r="E31" i="85"/>
  <c r="H31" i="85" s="1"/>
  <c r="C31" i="86" s="1"/>
  <c r="E34" i="85"/>
  <c r="H34" i="85" s="1"/>
  <c r="C34" i="86" s="1"/>
  <c r="E213" i="85"/>
  <c r="H213" i="85" s="1"/>
  <c r="C213" i="86" s="1"/>
  <c r="E185" i="85"/>
  <c r="H185" i="85" s="1"/>
  <c r="C185" i="86" s="1"/>
  <c r="E206" i="85"/>
  <c r="H206" i="85" s="1"/>
  <c r="C206" i="86" s="1"/>
  <c r="E197" i="85"/>
  <c r="H197" i="85" s="1"/>
  <c r="C197" i="86" s="1"/>
  <c r="E210" i="85"/>
  <c r="H210" i="85" s="1"/>
  <c r="C210" i="86" s="1"/>
  <c r="E191" i="85"/>
  <c r="H191" i="85" s="1"/>
  <c r="C191" i="86" s="1"/>
  <c r="E112" i="85"/>
  <c r="H112" i="85" s="1"/>
  <c r="C112" i="86" s="1"/>
  <c r="E225" i="85"/>
  <c r="H225" i="85" s="1"/>
  <c r="C225" i="86" s="1"/>
  <c r="E94" i="85"/>
  <c r="H94" i="85" s="1"/>
  <c r="C94" i="86" s="1"/>
  <c r="E79" i="85"/>
  <c r="H79" i="85" s="1"/>
  <c r="C79" i="86" s="1"/>
  <c r="E62" i="85"/>
  <c r="H62" i="85" s="1"/>
  <c r="C62" i="86" s="1"/>
  <c r="E29" i="85"/>
  <c r="H29" i="85" s="1"/>
  <c r="C29" i="86" s="1"/>
  <c r="E188" i="85"/>
  <c r="H188" i="85" s="1"/>
  <c r="C188" i="86" s="1"/>
  <c r="E141" i="85"/>
  <c r="H141" i="85" s="1"/>
  <c r="C141" i="86" s="1"/>
  <c r="E151" i="85"/>
  <c r="H151" i="85" s="1"/>
  <c r="C151" i="86" s="1"/>
  <c r="E123" i="85"/>
  <c r="H123" i="85" s="1"/>
  <c r="C123" i="86" s="1"/>
  <c r="E27" i="86"/>
  <c r="H27" i="86" s="1"/>
  <c r="C27" i="87" s="1"/>
  <c r="E280" i="85"/>
  <c r="H280" i="85" s="1"/>
  <c r="C280" i="86" s="1"/>
  <c r="E200" i="85"/>
  <c r="H200" i="85" s="1"/>
  <c r="C200" i="86" s="1"/>
  <c r="E237" i="85"/>
  <c r="H237" i="85" s="1"/>
  <c r="C237" i="86" s="1"/>
  <c r="E97" i="86"/>
  <c r="H97" i="86" s="1"/>
  <c r="C97" i="87" s="1"/>
  <c r="E95" i="85"/>
  <c r="H95" i="85" s="1"/>
  <c r="C95" i="86" s="1"/>
  <c r="E49" i="85"/>
  <c r="H49" i="85" s="1"/>
  <c r="C49" i="86" s="1"/>
  <c r="E42" i="85"/>
  <c r="H42" i="85" s="1"/>
  <c r="C42" i="86" s="1"/>
  <c r="E58" i="85"/>
  <c r="H58" i="85" s="1"/>
  <c r="C58" i="86" s="1"/>
  <c r="E130" i="85"/>
  <c r="H130" i="85" s="1"/>
  <c r="C130" i="86" s="1"/>
  <c r="E115" i="85"/>
  <c r="H115" i="85" s="1"/>
  <c r="C115" i="86" s="1"/>
  <c r="E277" i="85"/>
  <c r="H277" i="85" s="1"/>
  <c r="C277" i="86" s="1"/>
  <c r="E76" i="85"/>
  <c r="H76" i="85" s="1"/>
  <c r="C76" i="86" s="1"/>
  <c r="E257" i="85"/>
  <c r="H257" i="85" s="1"/>
  <c r="C257" i="86" s="1"/>
  <c r="E222" i="85"/>
  <c r="H222" i="85" s="1"/>
  <c r="C222" i="86" s="1"/>
  <c r="E89" i="85"/>
  <c r="H89" i="85" s="1"/>
  <c r="C89" i="86" s="1"/>
  <c r="E55" i="85"/>
  <c r="H55" i="85" s="1"/>
  <c r="C55" i="86" s="1"/>
  <c r="E47" i="85"/>
  <c r="H47" i="85" s="1"/>
  <c r="C47" i="86" s="1"/>
  <c r="E78" i="86"/>
  <c r="H78" i="86" s="1"/>
  <c r="C78" i="87" s="1"/>
  <c r="E56" i="85"/>
  <c r="H56" i="85" s="1"/>
  <c r="C56" i="86" s="1"/>
  <c r="E262" i="85"/>
  <c r="H262" i="85" s="1"/>
  <c r="C262" i="86" s="1"/>
  <c r="E276" i="85"/>
  <c r="H276" i="85" s="1"/>
  <c r="C276" i="86" s="1"/>
  <c r="E266" i="85"/>
  <c r="H266" i="85" s="1"/>
  <c r="C266" i="86" s="1"/>
  <c r="E260" i="85"/>
  <c r="H260" i="85" s="1"/>
  <c r="C260" i="86" s="1"/>
  <c r="E132" i="85"/>
  <c r="H132" i="85" s="1"/>
  <c r="C132" i="86" s="1"/>
  <c r="E258" i="85"/>
  <c r="H258" i="85" s="1"/>
  <c r="C258" i="86" s="1"/>
  <c r="E107" i="85"/>
  <c r="H107" i="85" s="1"/>
  <c r="C107" i="86" s="1"/>
  <c r="E84" i="85"/>
  <c r="H84" i="85" s="1"/>
  <c r="C84" i="86" s="1"/>
  <c r="E21" i="85"/>
  <c r="H21" i="85" s="1"/>
  <c r="C21" i="86" s="1"/>
  <c r="E196" i="85"/>
  <c r="H196" i="85" s="1"/>
  <c r="C196" i="86" s="1"/>
  <c r="E161" i="85"/>
  <c r="H161" i="85" s="1"/>
  <c r="C161" i="86" s="1"/>
  <c r="E137" i="85"/>
  <c r="H137" i="85" s="1"/>
  <c r="C137" i="86" s="1"/>
  <c r="E217" i="85"/>
  <c r="H217" i="85" s="1"/>
  <c r="C217" i="86" s="1"/>
  <c r="E108" i="85"/>
  <c r="H108" i="85" s="1"/>
  <c r="C108" i="86" s="1"/>
  <c r="E82" i="85"/>
  <c r="H82" i="85" s="1"/>
  <c r="C82" i="86" s="1"/>
  <c r="E109" i="85"/>
  <c r="H109" i="85" s="1"/>
  <c r="C109" i="86" s="1"/>
  <c r="E282" i="85"/>
  <c r="H282" i="85" s="1"/>
  <c r="C282" i="86" s="1"/>
  <c r="E139" i="85"/>
  <c r="H139" i="85" s="1"/>
  <c r="C139" i="86" s="1"/>
  <c r="E77" i="85"/>
  <c r="H77" i="85" s="1"/>
  <c r="C77" i="86" s="1"/>
  <c r="E18" i="81"/>
  <c r="H18" i="81" s="1"/>
  <c r="C18" i="82" s="1"/>
  <c r="E102" i="85"/>
  <c r="H102" i="85" s="1"/>
  <c r="C102" i="86" s="1"/>
  <c r="E144" i="85"/>
  <c r="H144" i="85" s="1"/>
  <c r="C144" i="86" s="1"/>
  <c r="H6" i="82"/>
  <c r="C6" i="83" s="1"/>
  <c r="E253" i="81"/>
  <c r="C5" i="64"/>
  <c r="E5" i="64" s="1"/>
  <c r="G5" i="64" s="1"/>
  <c r="C7" i="81" l="1"/>
  <c r="E7" i="81" s="1"/>
  <c r="H7" i="81" s="1"/>
  <c r="C7" i="82" s="1"/>
  <c r="C183" i="84"/>
  <c r="E183" i="84" s="1"/>
  <c r="H183" i="84" s="1"/>
  <c r="E15" i="82"/>
  <c r="H15" i="82" s="1"/>
  <c r="C15" i="83" s="1"/>
  <c r="E137" i="86"/>
  <c r="H137" i="86" s="1"/>
  <c r="C137" i="87" s="1"/>
  <c r="E89" i="86"/>
  <c r="H89" i="86" s="1"/>
  <c r="C89" i="87" s="1"/>
  <c r="E94" i="86"/>
  <c r="H94" i="86" s="1"/>
  <c r="C94" i="87" s="1"/>
  <c r="E212" i="86"/>
  <c r="H212" i="86" s="1"/>
  <c r="C212" i="87" s="1"/>
  <c r="E190" i="86"/>
  <c r="H190" i="86" s="1"/>
  <c r="C190" i="87" s="1"/>
  <c r="E53" i="88"/>
  <c r="H53" i="88" s="1"/>
  <c r="C53" i="89" s="1"/>
  <c r="E75" i="86"/>
  <c r="H75" i="86" s="1"/>
  <c r="C75" i="87" s="1"/>
  <c r="E111" i="86"/>
  <c r="H111" i="86" s="1"/>
  <c r="C111" i="87" s="1"/>
  <c r="E114" i="86"/>
  <c r="H114" i="86" s="1"/>
  <c r="C114" i="87" s="1"/>
  <c r="E271" i="86"/>
  <c r="H271" i="86" s="1"/>
  <c r="C271" i="87" s="1"/>
  <c r="E231" i="86"/>
  <c r="H231" i="86" s="1"/>
  <c r="C231" i="87" s="1"/>
  <c r="E205" i="86"/>
  <c r="H205" i="86" s="1"/>
  <c r="C205" i="87" s="1"/>
  <c r="E252" i="86"/>
  <c r="H252" i="86" s="1"/>
  <c r="C252" i="87" s="1"/>
  <c r="E30" i="86"/>
  <c r="H30" i="86" s="1"/>
  <c r="C30" i="87" s="1"/>
  <c r="E284" i="86"/>
  <c r="H284" i="86" s="1"/>
  <c r="C284" i="87" s="1"/>
  <c r="E267" i="87"/>
  <c r="H267" i="87" s="1"/>
  <c r="C267" i="88" s="1"/>
  <c r="E130" i="86"/>
  <c r="H130" i="86" s="1"/>
  <c r="C130" i="87" s="1"/>
  <c r="E8" i="82"/>
  <c r="H8" i="82" s="1"/>
  <c r="C8" i="83" s="1"/>
  <c r="E206" i="86"/>
  <c r="H206" i="86" s="1"/>
  <c r="C206" i="87" s="1"/>
  <c r="E283" i="86"/>
  <c r="H283" i="86" s="1"/>
  <c r="C283" i="87" s="1"/>
  <c r="E25" i="86"/>
  <c r="H25" i="86" s="1"/>
  <c r="C25" i="87" s="1"/>
  <c r="E263" i="86"/>
  <c r="H263" i="86" s="1"/>
  <c r="C263" i="87" s="1"/>
  <c r="E229" i="86"/>
  <c r="H229" i="86" s="1"/>
  <c r="C229" i="87" s="1"/>
  <c r="E265" i="86"/>
  <c r="H265" i="86" s="1"/>
  <c r="C265" i="87" s="1"/>
  <c r="E86" i="86"/>
  <c r="H86" i="86" s="1"/>
  <c r="C86" i="87" s="1"/>
  <c r="E20" i="86"/>
  <c r="H20" i="86" s="1"/>
  <c r="C20" i="87" s="1"/>
  <c r="E149" i="86"/>
  <c r="H149" i="86" s="1"/>
  <c r="C149" i="87" s="1"/>
  <c r="E45" i="86"/>
  <c r="H45" i="86" s="1"/>
  <c r="C45" i="87" s="1"/>
  <c r="E142" i="86"/>
  <c r="H142" i="86" s="1"/>
  <c r="C142" i="87" s="1"/>
  <c r="E24" i="86"/>
  <c r="H24" i="86" s="1"/>
  <c r="C24" i="87" s="1"/>
  <c r="E214" i="86"/>
  <c r="H214" i="86" s="1"/>
  <c r="C214" i="87" s="1"/>
  <c r="E131" i="86"/>
  <c r="H131" i="86" s="1"/>
  <c r="C131" i="87" s="1"/>
  <c r="E56" i="86"/>
  <c r="H56" i="86" s="1"/>
  <c r="C56" i="87" s="1"/>
  <c r="E141" i="86"/>
  <c r="H141" i="86" s="1"/>
  <c r="C141" i="87" s="1"/>
  <c r="E185" i="86"/>
  <c r="H185" i="86" s="1"/>
  <c r="C185" i="87" s="1"/>
  <c r="E218" i="86"/>
  <c r="H218" i="86" s="1"/>
  <c r="C218" i="87" s="1"/>
  <c r="E203" i="86"/>
  <c r="H203" i="86" s="1"/>
  <c r="C203" i="87" s="1"/>
  <c r="E117" i="86"/>
  <c r="H117" i="86" s="1"/>
  <c r="C117" i="87" s="1"/>
  <c r="E44" i="86"/>
  <c r="H44" i="86" s="1"/>
  <c r="C44" i="87" s="1"/>
  <c r="E268" i="86"/>
  <c r="H268" i="86" s="1"/>
  <c r="C268" i="87" s="1"/>
  <c r="E101" i="86"/>
  <c r="H101" i="86" s="1"/>
  <c r="C101" i="87" s="1"/>
  <c r="E63" i="86"/>
  <c r="H63" i="86" s="1"/>
  <c r="C63" i="87" s="1"/>
  <c r="E81" i="86"/>
  <c r="H81" i="86" s="1"/>
  <c r="C81" i="87" s="1"/>
  <c r="E138" i="86"/>
  <c r="H138" i="86" s="1"/>
  <c r="C138" i="87" s="1"/>
  <c r="E232" i="86"/>
  <c r="H232" i="86" s="1"/>
  <c r="C232" i="87" s="1"/>
  <c r="E216" i="86"/>
  <c r="H216" i="86" s="1"/>
  <c r="C216" i="87" s="1"/>
  <c r="E74" i="86"/>
  <c r="H74" i="86" s="1"/>
  <c r="C74" i="87" s="1"/>
  <c r="E242" i="86"/>
  <c r="H242" i="86" s="1"/>
  <c r="C242" i="87" s="1"/>
  <c r="E237" i="86"/>
  <c r="H237" i="86" s="1"/>
  <c r="C237" i="87" s="1"/>
  <c r="E17" i="82"/>
  <c r="H17" i="82" s="1"/>
  <c r="C17" i="83" s="1"/>
  <c r="E196" i="86"/>
  <c r="H196" i="86" s="1"/>
  <c r="C196" i="87" s="1"/>
  <c r="E257" i="86"/>
  <c r="H257" i="86" s="1"/>
  <c r="C257" i="87" s="1"/>
  <c r="E188" i="86"/>
  <c r="H188" i="86" s="1"/>
  <c r="C188" i="87" s="1"/>
  <c r="E213" i="86"/>
  <c r="H213" i="86" s="1"/>
  <c r="C213" i="87" s="1"/>
  <c r="E68" i="86"/>
  <c r="H68" i="86" s="1"/>
  <c r="C68" i="87" s="1"/>
  <c r="E67" i="86"/>
  <c r="H67" i="86" s="1"/>
  <c r="C67" i="87" s="1"/>
  <c r="E60" i="86"/>
  <c r="H60" i="86" s="1"/>
  <c r="C60" i="87" s="1"/>
  <c r="E238" i="86"/>
  <c r="H238" i="86" s="1"/>
  <c r="C238" i="87" s="1"/>
  <c r="E150" i="86"/>
  <c r="H150" i="86" s="1"/>
  <c r="C150" i="87" s="1"/>
  <c r="E275" i="86"/>
  <c r="H275" i="86" s="1"/>
  <c r="C275" i="87" s="1"/>
  <c r="E23" i="86"/>
  <c r="H23" i="86" s="1"/>
  <c r="C23" i="87" s="1"/>
  <c r="E233" i="86"/>
  <c r="H233" i="86" s="1"/>
  <c r="C233" i="87" s="1"/>
  <c r="E226" i="86"/>
  <c r="H226" i="86" s="1"/>
  <c r="C226" i="87" s="1"/>
  <c r="E198" i="86"/>
  <c r="H198" i="86" s="1"/>
  <c r="C198" i="87" s="1"/>
  <c r="E36" i="86"/>
  <c r="H36" i="86" s="1"/>
  <c r="C36" i="87" s="1"/>
  <c r="E50" i="86"/>
  <c r="H50" i="86" s="1"/>
  <c r="C50" i="87" s="1"/>
  <c r="E147" i="86"/>
  <c r="H147" i="86" s="1"/>
  <c r="C147" i="87" s="1"/>
  <c r="E13" i="82"/>
  <c r="H13" i="82" s="1"/>
  <c r="C13" i="83" s="1"/>
  <c r="E260" i="86"/>
  <c r="H260" i="86" s="1"/>
  <c r="C260" i="87" s="1"/>
  <c r="E42" i="86"/>
  <c r="H42" i="86" s="1"/>
  <c r="C42" i="87" s="1"/>
  <c r="E29" i="86"/>
  <c r="H29" i="86" s="1"/>
  <c r="C29" i="87" s="1"/>
  <c r="E112" i="86"/>
  <c r="H112" i="86" s="1"/>
  <c r="C112" i="87" s="1"/>
  <c r="E41" i="86"/>
  <c r="H41" i="86" s="1"/>
  <c r="C41" i="87" s="1"/>
  <c r="E98" i="86"/>
  <c r="H98" i="86" s="1"/>
  <c r="C98" i="87" s="1"/>
  <c r="E51" i="86"/>
  <c r="H51" i="86" s="1"/>
  <c r="C51" i="87" s="1"/>
  <c r="E88" i="86"/>
  <c r="H88" i="86" s="1"/>
  <c r="C88" i="87" s="1"/>
  <c r="E118" i="86"/>
  <c r="H118" i="86" s="1"/>
  <c r="C118" i="87" s="1"/>
  <c r="E134" i="86"/>
  <c r="H134" i="86" s="1"/>
  <c r="C134" i="87" s="1"/>
  <c r="E281" i="86"/>
  <c r="H281" i="86" s="1"/>
  <c r="C281" i="87" s="1"/>
  <c r="E208" i="86"/>
  <c r="H208" i="86" s="1"/>
  <c r="C208" i="87" s="1"/>
  <c r="E96" i="86"/>
  <c r="H96" i="86" s="1"/>
  <c r="C96" i="87" s="1"/>
  <c r="E22" i="86"/>
  <c r="H22" i="86" s="1"/>
  <c r="C22" i="87" s="1"/>
  <c r="E85" i="86"/>
  <c r="H85" i="86" s="1"/>
  <c r="C85" i="87" s="1"/>
  <c r="E33" i="86"/>
  <c r="H33" i="86" s="1"/>
  <c r="C33" i="87" s="1"/>
  <c r="E270" i="86"/>
  <c r="H270" i="86" s="1"/>
  <c r="C270" i="87" s="1"/>
  <c r="E109" i="86"/>
  <c r="H109" i="86" s="1"/>
  <c r="C109" i="87" s="1"/>
  <c r="E108" i="86"/>
  <c r="H108" i="86" s="1"/>
  <c r="C108" i="87" s="1"/>
  <c r="E47" i="86"/>
  <c r="H47" i="86" s="1"/>
  <c r="C47" i="87" s="1"/>
  <c r="E280" i="86"/>
  <c r="H280" i="86" s="1"/>
  <c r="C280" i="87" s="1"/>
  <c r="E191" i="86"/>
  <c r="H191" i="86" s="1"/>
  <c r="C191" i="87" s="1"/>
  <c r="E224" i="86"/>
  <c r="H224" i="86" s="1"/>
  <c r="C224" i="87" s="1"/>
  <c r="E244" i="86"/>
  <c r="H244" i="86" s="1"/>
  <c r="C244" i="87" s="1"/>
  <c r="E35" i="86"/>
  <c r="H35" i="86" s="1"/>
  <c r="C35" i="87" s="1"/>
  <c r="E99" i="86"/>
  <c r="H99" i="86" s="1"/>
  <c r="C99" i="87" s="1"/>
  <c r="E269" i="86"/>
  <c r="H269" i="86" s="1"/>
  <c r="C269" i="87" s="1"/>
  <c r="E38" i="86"/>
  <c r="H38" i="86" s="1"/>
  <c r="C38" i="87" s="1"/>
  <c r="E59" i="86"/>
  <c r="H59" i="86" s="1"/>
  <c r="C59" i="87" s="1"/>
  <c r="E249" i="86"/>
  <c r="H249" i="86" s="1"/>
  <c r="C249" i="87" s="1"/>
  <c r="E195" i="86"/>
  <c r="H195" i="86" s="1"/>
  <c r="C195" i="87" s="1"/>
  <c r="E71" i="86"/>
  <c r="H71" i="86" s="1"/>
  <c r="C71" i="87" s="1"/>
  <c r="E230" i="86"/>
  <c r="H230" i="86" s="1"/>
  <c r="C230" i="87" s="1"/>
  <c r="E202" i="86"/>
  <c r="H202" i="86" s="1"/>
  <c r="C202" i="87" s="1"/>
  <c r="E223" i="86"/>
  <c r="H223" i="86" s="1"/>
  <c r="C223" i="87" s="1"/>
  <c r="E235" i="86"/>
  <c r="H235" i="86" s="1"/>
  <c r="C235" i="87" s="1"/>
  <c r="E144" i="86"/>
  <c r="H144" i="86" s="1"/>
  <c r="C144" i="87" s="1"/>
  <c r="E84" i="86"/>
  <c r="H84" i="86" s="1"/>
  <c r="C84" i="87" s="1"/>
  <c r="E277" i="86"/>
  <c r="H277" i="86" s="1"/>
  <c r="C277" i="87" s="1"/>
  <c r="E27" i="87"/>
  <c r="H27" i="87" s="1"/>
  <c r="C27" i="88" s="1"/>
  <c r="E210" i="86"/>
  <c r="H210" i="86" s="1"/>
  <c r="C210" i="87" s="1"/>
  <c r="E31" i="86"/>
  <c r="H31" i="86" s="1"/>
  <c r="C31" i="87" s="1"/>
  <c r="E133" i="86"/>
  <c r="H133" i="86" s="1"/>
  <c r="C133" i="87" s="1"/>
  <c r="E204" i="86"/>
  <c r="H204" i="86" s="1"/>
  <c r="C204" i="87" s="1"/>
  <c r="E152" i="86"/>
  <c r="H152" i="86" s="1"/>
  <c r="C152" i="87" s="1"/>
  <c r="E70" i="86"/>
  <c r="H70" i="86" s="1"/>
  <c r="C70" i="87" s="1"/>
  <c r="E245" i="86"/>
  <c r="H245" i="86" s="1"/>
  <c r="C245" i="87" s="1"/>
  <c r="E184" i="86"/>
  <c r="H184" i="86" s="1"/>
  <c r="C184" i="87" s="1"/>
  <c r="E93" i="86"/>
  <c r="H93" i="86" s="1"/>
  <c r="C93" i="87" s="1"/>
  <c r="E186" i="86"/>
  <c r="H186" i="86" s="1"/>
  <c r="C186" i="87" s="1"/>
  <c r="E110" i="86"/>
  <c r="H110" i="86" s="1"/>
  <c r="C110" i="87" s="1"/>
  <c r="E140" i="86"/>
  <c r="H140" i="86" s="1"/>
  <c r="C140" i="87" s="1"/>
  <c r="E207" i="86"/>
  <c r="H207" i="86" s="1"/>
  <c r="C207" i="87" s="1"/>
  <c r="E28" i="86"/>
  <c r="H28" i="86" s="1"/>
  <c r="C28" i="87" s="1"/>
  <c r="E243" i="86"/>
  <c r="H243" i="86" s="1"/>
  <c r="C243" i="87" s="1"/>
  <c r="E258" i="86"/>
  <c r="H258" i="86" s="1"/>
  <c r="C258" i="87" s="1"/>
  <c r="E18" i="82"/>
  <c r="H18" i="82" s="1"/>
  <c r="C18" i="83" s="1"/>
  <c r="E139" i="86"/>
  <c r="H139" i="86" s="1"/>
  <c r="C139" i="87" s="1"/>
  <c r="E276" i="86"/>
  <c r="H276" i="86" s="1"/>
  <c r="C276" i="87" s="1"/>
  <c r="E95" i="86"/>
  <c r="H95" i="86" s="1"/>
  <c r="C95" i="87" s="1"/>
  <c r="E123" i="86"/>
  <c r="H123" i="86" s="1"/>
  <c r="C123" i="87" s="1"/>
  <c r="E79" i="86"/>
  <c r="H79" i="86" s="1"/>
  <c r="C79" i="87" s="1"/>
  <c r="E211" i="86"/>
  <c r="H211" i="86" s="1"/>
  <c r="C211" i="87" s="1"/>
  <c r="E274" i="86"/>
  <c r="H274" i="86" s="1"/>
  <c r="C274" i="87" s="1"/>
  <c r="E264" i="86"/>
  <c r="H264" i="86" s="1"/>
  <c r="C264" i="87" s="1"/>
  <c r="E46" i="86"/>
  <c r="H46" i="86" s="1"/>
  <c r="C46" i="87" s="1"/>
  <c r="E241" i="86"/>
  <c r="H241" i="86" s="1"/>
  <c r="C241" i="87" s="1"/>
  <c r="E113" i="86"/>
  <c r="H113" i="86" s="1"/>
  <c r="C113" i="87" s="1"/>
  <c r="E43" i="86"/>
  <c r="H43" i="86" s="1"/>
  <c r="C43" i="87" s="1"/>
  <c r="E273" i="86"/>
  <c r="H273" i="86" s="1"/>
  <c r="C273" i="87" s="1"/>
  <c r="E90" i="86"/>
  <c r="H90" i="86" s="1"/>
  <c r="C90" i="87" s="1"/>
  <c r="E143" i="86"/>
  <c r="H143" i="86" s="1"/>
  <c r="C143" i="87" s="1"/>
  <c r="E228" i="86"/>
  <c r="H228" i="86" s="1"/>
  <c r="C228" i="87" s="1"/>
  <c r="E69" i="86"/>
  <c r="H69" i="86" s="1"/>
  <c r="C69" i="87" s="1"/>
  <c r="E83" i="86"/>
  <c r="H83" i="86" s="1"/>
  <c r="C83" i="87" s="1"/>
  <c r="E80" i="86"/>
  <c r="H80" i="86" s="1"/>
  <c r="C80" i="87" s="1"/>
  <c r="E161" i="86"/>
  <c r="H161" i="86" s="1"/>
  <c r="C161" i="87" s="1"/>
  <c r="E256" i="84"/>
  <c r="H256" i="84" s="1"/>
  <c r="C256" i="85" s="1"/>
  <c r="E77" i="86"/>
  <c r="H77" i="86" s="1"/>
  <c r="C77" i="87" s="1"/>
  <c r="E266" i="86"/>
  <c r="H266" i="86" s="1"/>
  <c r="C266" i="87" s="1"/>
  <c r="E49" i="86"/>
  <c r="H49" i="86" s="1"/>
  <c r="C49" i="87" s="1"/>
  <c r="E200" i="86"/>
  <c r="H200" i="86" s="1"/>
  <c r="C200" i="87" s="1"/>
  <c r="E151" i="86"/>
  <c r="H151" i="86" s="1"/>
  <c r="C151" i="87" s="1"/>
  <c r="E62" i="86"/>
  <c r="H62" i="86" s="1"/>
  <c r="C62" i="87" s="1"/>
  <c r="E225" i="86"/>
  <c r="H225" i="86" s="1"/>
  <c r="C225" i="87" s="1"/>
  <c r="E197" i="86"/>
  <c r="H197" i="86" s="1"/>
  <c r="C197" i="87" s="1"/>
  <c r="E34" i="86"/>
  <c r="H34" i="86" s="1"/>
  <c r="C34" i="87" s="1"/>
  <c r="E32" i="86"/>
  <c r="H32" i="86" s="1"/>
  <c r="C32" i="87" s="1"/>
  <c r="E272" i="86"/>
  <c r="H272" i="86" s="1"/>
  <c r="C272" i="87" s="1"/>
  <c r="E279" i="86"/>
  <c r="H279" i="86" s="1"/>
  <c r="C279" i="87" s="1"/>
  <c r="E221" i="86"/>
  <c r="H221" i="86" s="1"/>
  <c r="C221" i="87" s="1"/>
  <c r="E39" i="86"/>
  <c r="H39" i="86" s="1"/>
  <c r="C39" i="87" s="1"/>
  <c r="E178" i="86"/>
  <c r="H178" i="86" s="1"/>
  <c r="C178" i="87" s="1"/>
  <c r="E209" i="86"/>
  <c r="H209" i="86" s="1"/>
  <c r="C209" i="87" s="1"/>
  <c r="E251" i="86"/>
  <c r="H251" i="86" s="1"/>
  <c r="C251" i="87" s="1"/>
  <c r="E136" i="86"/>
  <c r="H136" i="86" s="1"/>
  <c r="C136" i="87" s="1"/>
  <c r="E261" i="86"/>
  <c r="H261" i="86" s="1"/>
  <c r="C261" i="87" s="1"/>
  <c r="E215" i="86"/>
  <c r="H215" i="86" s="1"/>
  <c r="C215" i="87" s="1"/>
  <c r="E52" i="86"/>
  <c r="H52" i="86" s="1"/>
  <c r="C52" i="87" s="1"/>
  <c r="E40" i="86"/>
  <c r="H40" i="86" s="1"/>
  <c r="C40" i="87" s="1"/>
  <c r="E26" i="86"/>
  <c r="H26" i="86" s="1"/>
  <c r="C26" i="87" s="1"/>
  <c r="E201" i="86"/>
  <c r="H201" i="86" s="1"/>
  <c r="C201" i="87" s="1"/>
  <c r="E192" i="86"/>
  <c r="H192" i="86" s="1"/>
  <c r="C192" i="87" s="1"/>
  <c r="E177" i="86"/>
  <c r="H177" i="86" s="1"/>
  <c r="C177" i="87" s="1"/>
  <c r="E54" i="86"/>
  <c r="H54" i="86" s="1"/>
  <c r="C54" i="87" s="1"/>
  <c r="E146" i="86"/>
  <c r="H146" i="86" s="1"/>
  <c r="C146" i="87" s="1"/>
  <c r="E234" i="86"/>
  <c r="H234" i="86" s="1"/>
  <c r="C234" i="87" s="1"/>
  <c r="E236" i="86"/>
  <c r="H236" i="86" s="1"/>
  <c r="C236" i="87" s="1"/>
  <c r="E48" i="86"/>
  <c r="H48" i="86" s="1"/>
  <c r="C48" i="87" s="1"/>
  <c r="E61" i="86"/>
  <c r="H61" i="86" s="1"/>
  <c r="C61" i="87" s="1"/>
  <c r="E278" i="86"/>
  <c r="H278" i="86" s="1"/>
  <c r="C278" i="87" s="1"/>
  <c r="E187" i="86"/>
  <c r="H187" i="86" s="1"/>
  <c r="C187" i="87" s="1"/>
  <c r="E220" i="86"/>
  <c r="H220" i="86" s="1"/>
  <c r="C220" i="87" s="1"/>
  <c r="E19" i="86"/>
  <c r="H19" i="86" s="1"/>
  <c r="C19" i="87" s="1"/>
  <c r="E100" i="86"/>
  <c r="H100" i="86" s="1"/>
  <c r="C100" i="87" s="1"/>
  <c r="E73" i="86"/>
  <c r="H73" i="86" s="1"/>
  <c r="C73" i="87" s="1"/>
  <c r="E199" i="86"/>
  <c r="H199" i="86" s="1"/>
  <c r="C199" i="87" s="1"/>
  <c r="E135" i="86"/>
  <c r="H135" i="86" s="1"/>
  <c r="C135" i="87" s="1"/>
  <c r="E72" i="86"/>
  <c r="H72" i="86" s="1"/>
  <c r="C72" i="87" s="1"/>
  <c r="E259" i="86"/>
  <c r="H259" i="86" s="1"/>
  <c r="C259" i="87" s="1"/>
  <c r="E57" i="86"/>
  <c r="H57" i="86" s="1"/>
  <c r="C57" i="87" s="1"/>
  <c r="E246" i="86"/>
  <c r="H246" i="86" s="1"/>
  <c r="C246" i="87" s="1"/>
  <c r="E78" i="87"/>
  <c r="H78" i="87" s="1"/>
  <c r="C78" i="88" s="1"/>
  <c r="E222" i="86"/>
  <c r="H222" i="86" s="1"/>
  <c r="C222" i="87" s="1"/>
  <c r="E115" i="86"/>
  <c r="H115" i="86" s="1"/>
  <c r="C115" i="87" s="1"/>
  <c r="E6" i="83"/>
  <c r="H6" i="83" s="1"/>
  <c r="C6" i="84" s="1"/>
  <c r="E16" i="82"/>
  <c r="H16" i="82" s="1"/>
  <c r="C16" i="83" s="1"/>
  <c r="E14" i="82"/>
  <c r="H14" i="82" s="1"/>
  <c r="C14" i="83" s="1"/>
  <c r="E102" i="86"/>
  <c r="H102" i="86" s="1"/>
  <c r="C102" i="87" s="1"/>
  <c r="E282" i="86"/>
  <c r="H282" i="86" s="1"/>
  <c r="C282" i="87" s="1"/>
  <c r="E217" i="86"/>
  <c r="H217" i="86" s="1"/>
  <c r="C217" i="87" s="1"/>
  <c r="E21" i="86"/>
  <c r="H21" i="86" s="1"/>
  <c r="C21" i="87" s="1"/>
  <c r="E132" i="86"/>
  <c r="H132" i="86" s="1"/>
  <c r="C132" i="87" s="1"/>
  <c r="E262" i="86"/>
  <c r="H262" i="86" s="1"/>
  <c r="C262" i="87" s="1"/>
  <c r="E55" i="86"/>
  <c r="H55" i="86" s="1"/>
  <c r="C55" i="87" s="1"/>
  <c r="E76" i="86"/>
  <c r="H76" i="86" s="1"/>
  <c r="C76" i="87" s="1"/>
  <c r="E58" i="86"/>
  <c r="H58" i="86" s="1"/>
  <c r="C58" i="87" s="1"/>
  <c r="E97" i="87"/>
  <c r="H97" i="87" s="1"/>
  <c r="C97" i="88" s="1"/>
  <c r="E107" i="86"/>
  <c r="H107" i="86" s="1"/>
  <c r="C107" i="87" s="1"/>
  <c r="E82" i="86"/>
  <c r="H82" i="86" s="1"/>
  <c r="C82" i="87" s="1"/>
  <c r="H253" i="81"/>
  <c r="C253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3" i="85" l="1"/>
  <c r="E183" i="85" s="1"/>
  <c r="H183" i="85" s="1"/>
  <c r="E217" i="87"/>
  <c r="H217" i="87" s="1"/>
  <c r="C217" i="88" s="1"/>
  <c r="E100" i="87"/>
  <c r="H100" i="87" s="1"/>
  <c r="C100" i="88" s="1"/>
  <c r="E52" i="87"/>
  <c r="H52" i="87" s="1"/>
  <c r="C52" i="88" s="1"/>
  <c r="E151" i="87"/>
  <c r="H151" i="87" s="1"/>
  <c r="C151" i="88" s="1"/>
  <c r="E241" i="87"/>
  <c r="H241" i="87" s="1"/>
  <c r="C241" i="88" s="1"/>
  <c r="E110" i="87"/>
  <c r="H110" i="87" s="1"/>
  <c r="C110" i="88" s="1"/>
  <c r="E223" i="87"/>
  <c r="H223" i="87" s="1"/>
  <c r="C223" i="88" s="1"/>
  <c r="E108" i="87"/>
  <c r="H108" i="87" s="1"/>
  <c r="C108" i="88" s="1"/>
  <c r="E51" i="87"/>
  <c r="H51" i="87" s="1"/>
  <c r="C51" i="88" s="1"/>
  <c r="E260" i="87"/>
  <c r="H260" i="87" s="1"/>
  <c r="C260" i="88" s="1"/>
  <c r="E67" i="87"/>
  <c r="H67" i="87" s="1"/>
  <c r="C67" i="88" s="1"/>
  <c r="E81" i="87"/>
  <c r="H81" i="87" s="1"/>
  <c r="C81" i="88" s="1"/>
  <c r="E203" i="87"/>
  <c r="H203" i="87" s="1"/>
  <c r="C203" i="88" s="1"/>
  <c r="E265" i="87"/>
  <c r="H265" i="87" s="1"/>
  <c r="C265" i="88" s="1"/>
  <c r="E231" i="87"/>
  <c r="H231" i="87" s="1"/>
  <c r="C231" i="88" s="1"/>
  <c r="E53" i="89"/>
  <c r="H53" i="89" s="1"/>
  <c r="E48" i="87"/>
  <c r="H48" i="87" s="1"/>
  <c r="C48" i="88" s="1"/>
  <c r="E178" i="87"/>
  <c r="H178" i="87" s="1"/>
  <c r="C178" i="88" s="1"/>
  <c r="E161" i="87"/>
  <c r="H161" i="87" s="1"/>
  <c r="C161" i="88" s="1"/>
  <c r="E123" i="87"/>
  <c r="H123" i="87" s="1"/>
  <c r="C123" i="88" s="1"/>
  <c r="E152" i="87"/>
  <c r="H152" i="87" s="1"/>
  <c r="C152" i="88" s="1"/>
  <c r="E59" i="87"/>
  <c r="H59" i="87" s="1"/>
  <c r="C59" i="88" s="1"/>
  <c r="E96" i="87"/>
  <c r="H96" i="87" s="1"/>
  <c r="C96" i="88" s="1"/>
  <c r="E13" i="83"/>
  <c r="H13" i="83" s="1"/>
  <c r="C13" i="84" s="1"/>
  <c r="E68" i="87"/>
  <c r="H68" i="87" s="1"/>
  <c r="C68" i="88" s="1"/>
  <c r="E237" i="87"/>
  <c r="H237" i="87" s="1"/>
  <c r="C237" i="88" s="1"/>
  <c r="E218" i="87"/>
  <c r="H218" i="87" s="1"/>
  <c r="C218" i="88" s="1"/>
  <c r="E229" i="87"/>
  <c r="H229" i="87" s="1"/>
  <c r="C229" i="88" s="1"/>
  <c r="E130" i="87"/>
  <c r="H130" i="87" s="1"/>
  <c r="C130" i="88" s="1"/>
  <c r="E190" i="87"/>
  <c r="H190" i="87" s="1"/>
  <c r="C190" i="88" s="1"/>
  <c r="E55" i="87"/>
  <c r="H55" i="87" s="1"/>
  <c r="C55" i="88" s="1"/>
  <c r="E72" i="87"/>
  <c r="H72" i="87" s="1"/>
  <c r="C72" i="88" s="1"/>
  <c r="E192" i="87"/>
  <c r="H192" i="87" s="1"/>
  <c r="C192" i="88" s="1"/>
  <c r="E34" i="87"/>
  <c r="H34" i="87" s="1"/>
  <c r="C34" i="88" s="1"/>
  <c r="E90" i="87"/>
  <c r="H90" i="87" s="1"/>
  <c r="C90" i="88" s="1"/>
  <c r="E243" i="87"/>
  <c r="H243" i="87" s="1"/>
  <c r="C243" i="88" s="1"/>
  <c r="E277" i="87"/>
  <c r="H277" i="87" s="1"/>
  <c r="C277" i="88" s="1"/>
  <c r="E224" i="87"/>
  <c r="H224" i="87" s="1"/>
  <c r="C224" i="88" s="1"/>
  <c r="E208" i="87"/>
  <c r="H208" i="87" s="1"/>
  <c r="C208" i="88" s="1"/>
  <c r="E147" i="87"/>
  <c r="H147" i="87" s="1"/>
  <c r="C147" i="88" s="1"/>
  <c r="E23" i="87"/>
  <c r="H23" i="87" s="1"/>
  <c r="C23" i="88" s="1"/>
  <c r="E242" i="87"/>
  <c r="H242" i="87" s="1"/>
  <c r="C242" i="88" s="1"/>
  <c r="E185" i="87"/>
  <c r="H185" i="87" s="1"/>
  <c r="C185" i="88" s="1"/>
  <c r="E142" i="87"/>
  <c r="H142" i="87" s="1"/>
  <c r="C142" i="88" s="1"/>
  <c r="E267" i="88"/>
  <c r="H267" i="88" s="1"/>
  <c r="C267" i="89" s="1"/>
  <c r="E212" i="87"/>
  <c r="H212" i="87" s="1"/>
  <c r="C212" i="88" s="1"/>
  <c r="E102" i="87"/>
  <c r="H102" i="87" s="1"/>
  <c r="C102" i="88" s="1"/>
  <c r="E220" i="87"/>
  <c r="H220" i="87" s="1"/>
  <c r="C220" i="88" s="1"/>
  <c r="E261" i="87"/>
  <c r="H261" i="87" s="1"/>
  <c r="C261" i="88" s="1"/>
  <c r="E49" i="87"/>
  <c r="H49" i="87" s="1"/>
  <c r="C49" i="88" s="1"/>
  <c r="E264" i="87"/>
  <c r="H264" i="87" s="1"/>
  <c r="C264" i="88" s="1"/>
  <c r="E93" i="87"/>
  <c r="H93" i="87" s="1"/>
  <c r="C93" i="88" s="1"/>
  <c r="E230" i="87"/>
  <c r="H230" i="87" s="1"/>
  <c r="C230" i="88" s="1"/>
  <c r="E270" i="87"/>
  <c r="H270" i="87" s="1"/>
  <c r="C270" i="88" s="1"/>
  <c r="E281" i="87"/>
  <c r="H281" i="87" s="1"/>
  <c r="C281" i="88" s="1"/>
  <c r="E41" i="87"/>
  <c r="H41" i="87" s="1"/>
  <c r="C41" i="88" s="1"/>
  <c r="E275" i="87"/>
  <c r="H275" i="87" s="1"/>
  <c r="C275" i="88" s="1"/>
  <c r="E74" i="87"/>
  <c r="H74" i="87" s="1"/>
  <c r="C74" i="88" s="1"/>
  <c r="E101" i="87"/>
  <c r="H101" i="87" s="1"/>
  <c r="C101" i="88" s="1"/>
  <c r="E45" i="87"/>
  <c r="H45" i="87" s="1"/>
  <c r="C45" i="88" s="1"/>
  <c r="E284" i="87"/>
  <c r="H284" i="87" s="1"/>
  <c r="C284" i="88" s="1"/>
  <c r="E114" i="87"/>
  <c r="H114" i="87" s="1"/>
  <c r="C114" i="88" s="1"/>
  <c r="E78" i="88"/>
  <c r="H78" i="88" s="1"/>
  <c r="C78" i="89" s="1"/>
  <c r="E234" i="87"/>
  <c r="H234" i="87" s="1"/>
  <c r="C234" i="88" s="1"/>
  <c r="E221" i="87"/>
  <c r="H221" i="87" s="1"/>
  <c r="C221" i="88" s="1"/>
  <c r="E83" i="87"/>
  <c r="H83" i="87" s="1"/>
  <c r="C83" i="88" s="1"/>
  <c r="E276" i="87"/>
  <c r="H276" i="87" s="1"/>
  <c r="C276" i="88" s="1"/>
  <c r="E133" i="87"/>
  <c r="H133" i="87" s="1"/>
  <c r="C133" i="88" s="1"/>
  <c r="E269" i="87"/>
  <c r="H269" i="87" s="1"/>
  <c r="C269" i="88" s="1"/>
  <c r="E112" i="87"/>
  <c r="H112" i="87" s="1"/>
  <c r="C112" i="88" s="1"/>
  <c r="E150" i="87"/>
  <c r="H150" i="87" s="1"/>
  <c r="C150" i="88" s="1"/>
  <c r="E188" i="87"/>
  <c r="H188" i="87" s="1"/>
  <c r="C188" i="88" s="1"/>
  <c r="E268" i="87"/>
  <c r="H268" i="87" s="1"/>
  <c r="C268" i="88" s="1"/>
  <c r="E149" i="87"/>
  <c r="H149" i="87" s="1"/>
  <c r="C149" i="88" s="1"/>
  <c r="E25" i="87"/>
  <c r="H25" i="87" s="1"/>
  <c r="C25" i="88" s="1"/>
  <c r="E132" i="87"/>
  <c r="H132" i="87" s="1"/>
  <c r="C132" i="88" s="1"/>
  <c r="E199" i="87"/>
  <c r="H199" i="87" s="1"/>
  <c r="C199" i="88" s="1"/>
  <c r="E26" i="87"/>
  <c r="H26" i="87" s="1"/>
  <c r="C26" i="88" s="1"/>
  <c r="E225" i="87"/>
  <c r="H225" i="87" s="1"/>
  <c r="C225" i="88" s="1"/>
  <c r="E43" i="87"/>
  <c r="H43" i="87" s="1"/>
  <c r="C43" i="88" s="1"/>
  <c r="E207" i="87"/>
  <c r="H207" i="87" s="1"/>
  <c r="C207" i="88" s="1"/>
  <c r="E144" i="87"/>
  <c r="H144" i="87" s="1"/>
  <c r="C144" i="88" s="1"/>
  <c r="E280" i="87"/>
  <c r="H280" i="87" s="1"/>
  <c r="C280" i="88" s="1"/>
  <c r="E29" i="87"/>
  <c r="H29" i="87" s="1"/>
  <c r="C29" i="88" s="1"/>
  <c r="E36" i="87"/>
  <c r="H36" i="87" s="1"/>
  <c r="C36" i="88" s="1"/>
  <c r="E257" i="87"/>
  <c r="H257" i="87" s="1"/>
  <c r="C257" i="88" s="1"/>
  <c r="E44" i="87"/>
  <c r="H44" i="87" s="1"/>
  <c r="C44" i="88" s="1"/>
  <c r="E56" i="87"/>
  <c r="H56" i="87" s="1"/>
  <c r="C56" i="88" s="1"/>
  <c r="E283" i="87"/>
  <c r="H283" i="87" s="1"/>
  <c r="C283" i="88" s="1"/>
  <c r="E111" i="87"/>
  <c r="H111" i="87" s="1"/>
  <c r="C111" i="88" s="1"/>
  <c r="E89" i="87"/>
  <c r="H89" i="87" s="1"/>
  <c r="C89" i="88" s="1"/>
  <c r="E107" i="87"/>
  <c r="H107" i="87" s="1"/>
  <c r="C107" i="88" s="1"/>
  <c r="E16" i="83"/>
  <c r="H16" i="83" s="1"/>
  <c r="C16" i="84" s="1"/>
  <c r="E278" i="87"/>
  <c r="H278" i="87" s="1"/>
  <c r="C278" i="88" s="1"/>
  <c r="E251" i="87"/>
  <c r="H251" i="87" s="1"/>
  <c r="C251" i="88" s="1"/>
  <c r="E77" i="87"/>
  <c r="H77" i="87" s="1"/>
  <c r="C77" i="88" s="1"/>
  <c r="E211" i="87"/>
  <c r="H211" i="87" s="1"/>
  <c r="C211" i="88" s="1"/>
  <c r="E245" i="87"/>
  <c r="H245" i="87" s="1"/>
  <c r="C245" i="88" s="1"/>
  <c r="E195" i="87"/>
  <c r="H195" i="87" s="1"/>
  <c r="C195" i="88" s="1"/>
  <c r="E85" i="87"/>
  <c r="H85" i="87" s="1"/>
  <c r="C85" i="88" s="1"/>
  <c r="E118" i="87"/>
  <c r="H118" i="87" s="1"/>
  <c r="C118" i="88" s="1"/>
  <c r="E198" i="87"/>
  <c r="H198" i="87" s="1"/>
  <c r="C198" i="88" s="1"/>
  <c r="E196" i="87"/>
  <c r="H196" i="87" s="1"/>
  <c r="C196" i="88" s="1"/>
  <c r="E232" i="87"/>
  <c r="H232" i="87" s="1"/>
  <c r="C232" i="88" s="1"/>
  <c r="E131" i="87"/>
  <c r="H131" i="87" s="1"/>
  <c r="C131" i="88" s="1"/>
  <c r="E206" i="87"/>
  <c r="H206" i="87" s="1"/>
  <c r="C206" i="88" s="1"/>
  <c r="E252" i="87"/>
  <c r="H252" i="87" s="1"/>
  <c r="C252" i="88" s="1"/>
  <c r="E137" i="87"/>
  <c r="H137" i="87" s="1"/>
  <c r="C137" i="88" s="1"/>
  <c r="E115" i="87"/>
  <c r="H115" i="87" s="1"/>
  <c r="C115" i="88" s="1"/>
  <c r="E58" i="87"/>
  <c r="H58" i="87" s="1"/>
  <c r="C58" i="88" s="1"/>
  <c r="E57" i="87"/>
  <c r="H57" i="87" s="1"/>
  <c r="C57" i="88" s="1"/>
  <c r="E54" i="87"/>
  <c r="H54" i="87" s="1"/>
  <c r="C54" i="88" s="1"/>
  <c r="E272" i="87"/>
  <c r="H272" i="87" s="1"/>
  <c r="C272" i="88" s="1"/>
  <c r="E228" i="87"/>
  <c r="H228" i="87" s="1"/>
  <c r="C228" i="88" s="1"/>
  <c r="E18" i="83"/>
  <c r="H18" i="83" s="1"/>
  <c r="C18" i="84" s="1"/>
  <c r="E210" i="87"/>
  <c r="H210" i="87" s="1"/>
  <c r="C210" i="88" s="1"/>
  <c r="E35" i="87"/>
  <c r="H35" i="87" s="1"/>
  <c r="C35" i="88" s="1"/>
  <c r="E88" i="87"/>
  <c r="H88" i="87" s="1"/>
  <c r="C88" i="88" s="1"/>
  <c r="E226" i="87"/>
  <c r="H226" i="87" s="1"/>
  <c r="C226" i="88" s="1"/>
  <c r="E60" i="87"/>
  <c r="H60" i="87" s="1"/>
  <c r="C60" i="88" s="1"/>
  <c r="E138" i="87"/>
  <c r="H138" i="87" s="1"/>
  <c r="C138" i="88" s="1"/>
  <c r="E214" i="87"/>
  <c r="H214" i="87" s="1"/>
  <c r="C214" i="88" s="1"/>
  <c r="E86" i="87"/>
  <c r="H86" i="87" s="1"/>
  <c r="C86" i="88" s="1"/>
  <c r="E205" i="87"/>
  <c r="H205" i="87" s="1"/>
  <c r="C205" i="88" s="1"/>
  <c r="E15" i="83"/>
  <c r="H15" i="83" s="1"/>
  <c r="C15" i="84" s="1"/>
  <c r="E282" i="87"/>
  <c r="H282" i="87" s="1"/>
  <c r="C282" i="88" s="1"/>
  <c r="E6" i="84"/>
  <c r="H6" i="84" s="1"/>
  <c r="C6" i="85" s="1"/>
  <c r="E246" i="87"/>
  <c r="H246" i="87" s="1"/>
  <c r="C246" i="88" s="1"/>
  <c r="E135" i="87"/>
  <c r="H135" i="87" s="1"/>
  <c r="C135" i="88" s="1"/>
  <c r="E201" i="87"/>
  <c r="H201" i="87" s="1"/>
  <c r="C201" i="88" s="1"/>
  <c r="E215" i="87"/>
  <c r="H215" i="87" s="1"/>
  <c r="C215" i="88" s="1"/>
  <c r="E209" i="87"/>
  <c r="H209" i="87" s="1"/>
  <c r="C209" i="88" s="1"/>
  <c r="E279" i="87"/>
  <c r="H279" i="87" s="1"/>
  <c r="C279" i="88" s="1"/>
  <c r="E197" i="87"/>
  <c r="H197" i="87" s="1"/>
  <c r="C197" i="88" s="1"/>
  <c r="E200" i="87"/>
  <c r="H200" i="87" s="1"/>
  <c r="C200" i="88" s="1"/>
  <c r="E256" i="85"/>
  <c r="H256" i="85" s="1"/>
  <c r="C256" i="86" s="1"/>
  <c r="E69" i="87"/>
  <c r="H69" i="87" s="1"/>
  <c r="C69" i="88" s="1"/>
  <c r="E273" i="87"/>
  <c r="H273" i="87" s="1"/>
  <c r="C273" i="88" s="1"/>
  <c r="E46" i="87"/>
  <c r="H46" i="87" s="1"/>
  <c r="C46" i="88" s="1"/>
  <c r="E79" i="87"/>
  <c r="H79" i="87" s="1"/>
  <c r="C79" i="88" s="1"/>
  <c r="E139" i="87"/>
  <c r="H139" i="87" s="1"/>
  <c r="C139" i="88" s="1"/>
  <c r="E28" i="87"/>
  <c r="H28" i="87" s="1"/>
  <c r="C28" i="88" s="1"/>
  <c r="E186" i="87"/>
  <c r="H186" i="87" s="1"/>
  <c r="C186" i="88" s="1"/>
  <c r="E70" i="87"/>
  <c r="H70" i="87" s="1"/>
  <c r="C70" i="88" s="1"/>
  <c r="E31" i="87"/>
  <c r="H31" i="87" s="1"/>
  <c r="C31" i="88" s="1"/>
  <c r="E84" i="87"/>
  <c r="H84" i="87" s="1"/>
  <c r="C84" i="88" s="1"/>
  <c r="E202" i="87"/>
  <c r="H202" i="87" s="1"/>
  <c r="C202" i="88" s="1"/>
  <c r="E249" i="87"/>
  <c r="H249" i="87" s="1"/>
  <c r="C249" i="88" s="1"/>
  <c r="E99" i="87"/>
  <c r="H99" i="87" s="1"/>
  <c r="C99" i="88" s="1"/>
  <c r="E191" i="87"/>
  <c r="H191" i="87" s="1"/>
  <c r="C191" i="88" s="1"/>
  <c r="E109" i="87"/>
  <c r="H109" i="87" s="1"/>
  <c r="C109" i="88" s="1"/>
  <c r="E22" i="87"/>
  <c r="H22" i="87" s="1"/>
  <c r="C22" i="88" s="1"/>
  <c r="E134" i="87"/>
  <c r="H134" i="87" s="1"/>
  <c r="C134" i="88" s="1"/>
  <c r="E98" i="87"/>
  <c r="H98" i="87" s="1"/>
  <c r="C98" i="88" s="1"/>
  <c r="E42" i="87"/>
  <c r="H42" i="87" s="1"/>
  <c r="C42" i="88" s="1"/>
  <c r="E50" i="87"/>
  <c r="H50" i="87" s="1"/>
  <c r="C50" i="88" s="1"/>
  <c r="E233" i="87"/>
  <c r="H233" i="87" s="1"/>
  <c r="C233" i="88" s="1"/>
  <c r="E238" i="87"/>
  <c r="H238" i="87" s="1"/>
  <c r="C238" i="88" s="1"/>
  <c r="E213" i="87"/>
  <c r="H213" i="87" s="1"/>
  <c r="C213" i="88" s="1"/>
  <c r="E17" i="83"/>
  <c r="H17" i="83" s="1"/>
  <c r="C17" i="84" s="1"/>
  <c r="E216" i="87"/>
  <c r="H216" i="87" s="1"/>
  <c r="C216" i="88" s="1"/>
  <c r="E63" i="87"/>
  <c r="H63" i="87" s="1"/>
  <c r="C63" i="88" s="1"/>
  <c r="E117" i="87"/>
  <c r="H117" i="87" s="1"/>
  <c r="C117" i="88" s="1"/>
  <c r="E141" i="87"/>
  <c r="H141" i="87" s="1"/>
  <c r="C141" i="88" s="1"/>
  <c r="E24" i="87"/>
  <c r="H24" i="87" s="1"/>
  <c r="C24" i="88" s="1"/>
  <c r="E20" i="87"/>
  <c r="H20" i="87" s="1"/>
  <c r="C20" i="88" s="1"/>
  <c r="E263" i="87"/>
  <c r="H263" i="87" s="1"/>
  <c r="C263" i="88" s="1"/>
  <c r="E8" i="83"/>
  <c r="H8" i="83" s="1"/>
  <c r="C8" i="84" s="1"/>
  <c r="E30" i="87"/>
  <c r="H30" i="87" s="1"/>
  <c r="C30" i="88" s="1"/>
  <c r="E271" i="87"/>
  <c r="H271" i="87" s="1"/>
  <c r="C271" i="88" s="1"/>
  <c r="E75" i="87"/>
  <c r="H75" i="87" s="1"/>
  <c r="C75" i="88" s="1"/>
  <c r="E94" i="87"/>
  <c r="H94" i="87" s="1"/>
  <c r="C94" i="88" s="1"/>
  <c r="E262" i="87"/>
  <c r="H262" i="87" s="1"/>
  <c r="C262" i="88" s="1"/>
  <c r="E146" i="87"/>
  <c r="H146" i="87" s="1"/>
  <c r="C146" i="88" s="1"/>
  <c r="E7" i="82"/>
  <c r="H7" i="82" s="1"/>
  <c r="C7" i="83" s="1"/>
  <c r="E19" i="87"/>
  <c r="H19" i="87" s="1"/>
  <c r="C19" i="88" s="1"/>
  <c r="E97" i="88"/>
  <c r="H97" i="88" s="1"/>
  <c r="C97" i="89" s="1"/>
  <c r="E61" i="87"/>
  <c r="H61" i="87" s="1"/>
  <c r="C61" i="88" s="1"/>
  <c r="E82" i="87"/>
  <c r="H82" i="87" s="1"/>
  <c r="C82" i="88" s="1"/>
  <c r="E76" i="87"/>
  <c r="H76" i="87" s="1"/>
  <c r="C76" i="88" s="1"/>
  <c r="E21" i="87"/>
  <c r="H21" i="87" s="1"/>
  <c r="C21" i="88" s="1"/>
  <c r="E14" i="83"/>
  <c r="H14" i="83" s="1"/>
  <c r="C14" i="84" s="1"/>
  <c r="E222" i="87"/>
  <c r="H222" i="87" s="1"/>
  <c r="C222" i="88" s="1"/>
  <c r="E259" i="87"/>
  <c r="H259" i="87" s="1"/>
  <c r="C259" i="88" s="1"/>
  <c r="E73" i="87"/>
  <c r="H73" i="87" s="1"/>
  <c r="C73" i="88" s="1"/>
  <c r="E187" i="87"/>
  <c r="H187" i="87" s="1"/>
  <c r="C187" i="88" s="1"/>
  <c r="E236" i="87"/>
  <c r="H236" i="87" s="1"/>
  <c r="C236" i="88" s="1"/>
  <c r="E177" i="87"/>
  <c r="H177" i="87" s="1"/>
  <c r="C177" i="88" s="1"/>
  <c r="E40" i="87"/>
  <c r="H40" i="87" s="1"/>
  <c r="C40" i="88" s="1"/>
  <c r="E136" i="87"/>
  <c r="H136" i="87" s="1"/>
  <c r="C136" i="88" s="1"/>
  <c r="E39" i="87"/>
  <c r="H39" i="87" s="1"/>
  <c r="C39" i="88" s="1"/>
  <c r="E32" i="87"/>
  <c r="H32" i="87" s="1"/>
  <c r="C32" i="88" s="1"/>
  <c r="E62" i="87"/>
  <c r="H62" i="87" s="1"/>
  <c r="C62" i="88" s="1"/>
  <c r="E266" i="87"/>
  <c r="H266" i="87" s="1"/>
  <c r="C266" i="88" s="1"/>
  <c r="E80" i="87"/>
  <c r="H80" i="87" s="1"/>
  <c r="C80" i="88" s="1"/>
  <c r="E143" i="87"/>
  <c r="H143" i="87" s="1"/>
  <c r="C143" i="88" s="1"/>
  <c r="E113" i="87"/>
  <c r="H113" i="87" s="1"/>
  <c r="C113" i="88" s="1"/>
  <c r="E274" i="87"/>
  <c r="H274" i="87" s="1"/>
  <c r="C274" i="88" s="1"/>
  <c r="E95" i="87"/>
  <c r="H95" i="87" s="1"/>
  <c r="C95" i="88" s="1"/>
  <c r="E258" i="87"/>
  <c r="H258" i="87" s="1"/>
  <c r="C258" i="88" s="1"/>
  <c r="E140" i="87"/>
  <c r="H140" i="87" s="1"/>
  <c r="C140" i="88" s="1"/>
  <c r="E184" i="87"/>
  <c r="H184" i="87" s="1"/>
  <c r="C184" i="88" s="1"/>
  <c r="E204" i="87"/>
  <c r="H204" i="87" s="1"/>
  <c r="C204" i="88" s="1"/>
  <c r="E27" i="88"/>
  <c r="H27" i="88" s="1"/>
  <c r="C27" i="89" s="1"/>
  <c r="E235" i="87"/>
  <c r="H235" i="87" s="1"/>
  <c r="C235" i="88" s="1"/>
  <c r="E71" i="87"/>
  <c r="H71" i="87" s="1"/>
  <c r="C71" i="88" s="1"/>
  <c r="E38" i="87"/>
  <c r="H38" i="87" s="1"/>
  <c r="C38" i="88" s="1"/>
  <c r="E244" i="87"/>
  <c r="H244" i="87" s="1"/>
  <c r="C244" i="88" s="1"/>
  <c r="E47" i="87"/>
  <c r="H47" i="87" s="1"/>
  <c r="C47" i="88" s="1"/>
  <c r="E33" i="87"/>
  <c r="H33" i="87" s="1"/>
  <c r="C33" i="88" s="1"/>
  <c r="E253" i="82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183" i="86" l="1"/>
  <c r="E183" i="86" s="1"/>
  <c r="H183" i="86" s="1"/>
  <c r="C183" i="87" s="1"/>
  <c r="C53" i="90"/>
  <c r="E53" i="90" s="1"/>
  <c r="H53" i="90" s="1"/>
  <c r="C53" i="91" s="1"/>
  <c r="E53" i="91" s="1"/>
  <c r="H53" i="91" s="1"/>
  <c r="C53" i="92" s="1"/>
  <c r="E27" i="89"/>
  <c r="H27" i="89" s="1"/>
  <c r="E274" i="88"/>
  <c r="H274" i="88" s="1"/>
  <c r="C274" i="89" s="1"/>
  <c r="E73" i="88"/>
  <c r="H73" i="88" s="1"/>
  <c r="C73" i="89" s="1"/>
  <c r="E94" i="88"/>
  <c r="H94" i="88" s="1"/>
  <c r="C94" i="89" s="1"/>
  <c r="E20" i="88"/>
  <c r="H20" i="88" s="1"/>
  <c r="C20" i="89" s="1"/>
  <c r="E134" i="88"/>
  <c r="H134" i="88" s="1"/>
  <c r="C134" i="89" s="1"/>
  <c r="E79" i="88"/>
  <c r="H79" i="88" s="1"/>
  <c r="C79" i="89" s="1"/>
  <c r="E197" i="88"/>
  <c r="H197" i="88" s="1"/>
  <c r="C197" i="89" s="1"/>
  <c r="E138" i="88"/>
  <c r="H138" i="88" s="1"/>
  <c r="C138" i="89" s="1"/>
  <c r="E137" i="88"/>
  <c r="H137" i="88" s="1"/>
  <c r="C137" i="89" s="1"/>
  <c r="E198" i="88"/>
  <c r="H198" i="88" s="1"/>
  <c r="C198" i="89" s="1"/>
  <c r="E283" i="88"/>
  <c r="H283" i="88" s="1"/>
  <c r="C283" i="89" s="1"/>
  <c r="E132" i="88"/>
  <c r="H132" i="88" s="1"/>
  <c r="C132" i="89" s="1"/>
  <c r="E150" i="88"/>
  <c r="H150" i="88" s="1"/>
  <c r="C150" i="89" s="1"/>
  <c r="E74" i="88"/>
  <c r="H74" i="88" s="1"/>
  <c r="C74" i="89" s="1"/>
  <c r="E267" i="89"/>
  <c r="H267" i="89" s="1"/>
  <c r="E208" i="88"/>
  <c r="H208" i="88" s="1"/>
  <c r="C208" i="89" s="1"/>
  <c r="E237" i="88"/>
  <c r="H237" i="88" s="1"/>
  <c r="C237" i="89" s="1"/>
  <c r="E203" i="88"/>
  <c r="H203" i="88" s="1"/>
  <c r="C203" i="89" s="1"/>
  <c r="E223" i="88"/>
  <c r="H223" i="88" s="1"/>
  <c r="C223" i="89" s="1"/>
  <c r="E33" i="88"/>
  <c r="H33" i="88" s="1"/>
  <c r="C33" i="89" s="1"/>
  <c r="E259" i="88"/>
  <c r="H259" i="88" s="1"/>
  <c r="C259" i="89" s="1"/>
  <c r="E61" i="88"/>
  <c r="H61" i="88" s="1"/>
  <c r="C61" i="89" s="1"/>
  <c r="E24" i="88"/>
  <c r="H24" i="88" s="1"/>
  <c r="C24" i="89" s="1"/>
  <c r="E22" i="88"/>
  <c r="H22" i="88" s="1"/>
  <c r="C22" i="89" s="1"/>
  <c r="E84" i="88"/>
  <c r="H84" i="88" s="1"/>
  <c r="C84" i="89" s="1"/>
  <c r="E279" i="88"/>
  <c r="H279" i="88" s="1"/>
  <c r="C279" i="89" s="1"/>
  <c r="E60" i="88"/>
  <c r="H60" i="88" s="1"/>
  <c r="C60" i="89" s="1"/>
  <c r="E228" i="88"/>
  <c r="H228" i="88" s="1"/>
  <c r="C228" i="89" s="1"/>
  <c r="E118" i="88"/>
  <c r="H118" i="88" s="1"/>
  <c r="C118" i="89" s="1"/>
  <c r="E56" i="88"/>
  <c r="H56" i="88" s="1"/>
  <c r="C56" i="89" s="1"/>
  <c r="E144" i="88"/>
  <c r="H144" i="88" s="1"/>
  <c r="C144" i="89" s="1"/>
  <c r="E112" i="88"/>
  <c r="H112" i="88" s="1"/>
  <c r="C112" i="89" s="1"/>
  <c r="E275" i="88"/>
  <c r="H275" i="88" s="1"/>
  <c r="C275" i="89" s="1"/>
  <c r="E264" i="88"/>
  <c r="H264" i="88" s="1"/>
  <c r="C264" i="89" s="1"/>
  <c r="E224" i="88"/>
  <c r="H224" i="88" s="1"/>
  <c r="C224" i="89" s="1"/>
  <c r="E68" i="88"/>
  <c r="H68" i="88" s="1"/>
  <c r="C68" i="89" s="1"/>
  <c r="E161" i="88"/>
  <c r="H161" i="88" s="1"/>
  <c r="C161" i="89" s="1"/>
  <c r="E110" i="88"/>
  <c r="H110" i="88" s="1"/>
  <c r="C110" i="89" s="1"/>
  <c r="E47" i="88"/>
  <c r="H47" i="88" s="1"/>
  <c r="C47" i="89" s="1"/>
  <c r="E143" i="88"/>
  <c r="H143" i="88" s="1"/>
  <c r="C143" i="89" s="1"/>
  <c r="E136" i="88"/>
  <c r="H136" i="88" s="1"/>
  <c r="C136" i="89" s="1"/>
  <c r="E97" i="89"/>
  <c r="H97" i="89" s="1"/>
  <c r="E141" i="88"/>
  <c r="H141" i="88" s="1"/>
  <c r="C141" i="89" s="1"/>
  <c r="E238" i="88"/>
  <c r="H238" i="88" s="1"/>
  <c r="C238" i="89" s="1"/>
  <c r="E31" i="88"/>
  <c r="H31" i="88" s="1"/>
  <c r="C31" i="89" s="1"/>
  <c r="E209" i="88"/>
  <c r="H209" i="88" s="1"/>
  <c r="C209" i="89" s="1"/>
  <c r="E282" i="88"/>
  <c r="H282" i="88" s="1"/>
  <c r="C282" i="89" s="1"/>
  <c r="E272" i="88"/>
  <c r="H272" i="88" s="1"/>
  <c r="C272" i="89" s="1"/>
  <c r="E85" i="88"/>
  <c r="H85" i="88" s="1"/>
  <c r="C85" i="89" s="1"/>
  <c r="E85" i="89" s="1"/>
  <c r="H85" i="89" s="1"/>
  <c r="C85" i="90" s="1"/>
  <c r="E85" i="90" s="1"/>
  <c r="H85" i="90" s="1"/>
  <c r="E278" i="88"/>
  <c r="H278" i="88" s="1"/>
  <c r="C278" i="89" s="1"/>
  <c r="E207" i="88"/>
  <c r="H207" i="88" s="1"/>
  <c r="C207" i="89" s="1"/>
  <c r="E269" i="88"/>
  <c r="H269" i="88" s="1"/>
  <c r="C269" i="89" s="1"/>
  <c r="E78" i="89"/>
  <c r="H78" i="89" s="1"/>
  <c r="E49" i="88"/>
  <c r="H49" i="88" s="1"/>
  <c r="C49" i="89" s="1"/>
  <c r="E277" i="88"/>
  <c r="H277" i="88" s="1"/>
  <c r="C277" i="89" s="1"/>
  <c r="E55" i="88"/>
  <c r="H55" i="88" s="1"/>
  <c r="C55" i="89" s="1"/>
  <c r="E178" i="88"/>
  <c r="H178" i="88" s="1"/>
  <c r="C178" i="89" s="1"/>
  <c r="E241" i="88"/>
  <c r="H241" i="88" s="1"/>
  <c r="C241" i="89" s="1"/>
  <c r="E113" i="88"/>
  <c r="H113" i="88" s="1"/>
  <c r="C113" i="89" s="1"/>
  <c r="E244" i="88"/>
  <c r="H244" i="88" s="1"/>
  <c r="C244" i="89" s="1"/>
  <c r="E184" i="88"/>
  <c r="H184" i="88" s="1"/>
  <c r="C184" i="89" s="1"/>
  <c r="E40" i="88"/>
  <c r="H40" i="88" s="1"/>
  <c r="C40" i="89" s="1"/>
  <c r="E19" i="88"/>
  <c r="H19" i="88" s="1"/>
  <c r="C19" i="89" s="1"/>
  <c r="E271" i="88"/>
  <c r="H271" i="88" s="1"/>
  <c r="C271" i="89" s="1"/>
  <c r="E233" i="88"/>
  <c r="H233" i="88" s="1"/>
  <c r="C233" i="89" s="1"/>
  <c r="E70" i="88"/>
  <c r="H70" i="88" s="1"/>
  <c r="C70" i="89" s="1"/>
  <c r="E273" i="88"/>
  <c r="H273" i="88" s="1"/>
  <c r="C273" i="89" s="1"/>
  <c r="E15" i="84"/>
  <c r="H15" i="84" s="1"/>
  <c r="C15" i="85" s="1"/>
  <c r="E54" i="88"/>
  <c r="H54" i="88" s="1"/>
  <c r="C54" i="89" s="1"/>
  <c r="E206" i="88"/>
  <c r="H206" i="88" s="1"/>
  <c r="C206" i="89" s="1"/>
  <c r="E16" i="84"/>
  <c r="H16" i="84" s="1"/>
  <c r="C16" i="85" s="1"/>
  <c r="E43" i="88"/>
  <c r="H43" i="88" s="1"/>
  <c r="C43" i="89" s="1"/>
  <c r="E25" i="88"/>
  <c r="H25" i="88" s="1"/>
  <c r="C25" i="89" s="1"/>
  <c r="E114" i="88"/>
  <c r="H114" i="88" s="1"/>
  <c r="C114" i="89" s="1"/>
  <c r="E261" i="88"/>
  <c r="H261" i="88" s="1"/>
  <c r="C261" i="89" s="1"/>
  <c r="E185" i="88"/>
  <c r="H185" i="88" s="1"/>
  <c r="C185" i="89" s="1"/>
  <c r="E190" i="88"/>
  <c r="H190" i="88" s="1"/>
  <c r="C190" i="89" s="1"/>
  <c r="E48" i="88"/>
  <c r="H48" i="88" s="1"/>
  <c r="C48" i="89" s="1"/>
  <c r="E67" i="88"/>
  <c r="H67" i="88" s="1"/>
  <c r="C67" i="89" s="1"/>
  <c r="E140" i="88"/>
  <c r="H140" i="88" s="1"/>
  <c r="C140" i="89" s="1"/>
  <c r="E177" i="88"/>
  <c r="H177" i="88" s="1"/>
  <c r="C177" i="89" s="1"/>
  <c r="E14" i="84"/>
  <c r="H14" i="84" s="1"/>
  <c r="C14" i="85" s="1"/>
  <c r="E30" i="88"/>
  <c r="H30" i="88" s="1"/>
  <c r="C30" i="89" s="1"/>
  <c r="E50" i="88"/>
  <c r="H50" i="88" s="1"/>
  <c r="C50" i="89" s="1"/>
  <c r="E191" i="88"/>
  <c r="H191" i="88" s="1"/>
  <c r="C191" i="89" s="1"/>
  <c r="E69" i="88"/>
  <c r="H69" i="88" s="1"/>
  <c r="C69" i="89" s="1"/>
  <c r="E205" i="88"/>
  <c r="H205" i="88" s="1"/>
  <c r="C205" i="89" s="1"/>
  <c r="E88" i="88"/>
  <c r="H88" i="88" s="1"/>
  <c r="C88" i="89" s="1"/>
  <c r="E131" i="88"/>
  <c r="H131" i="88" s="1"/>
  <c r="C131" i="89" s="1"/>
  <c r="E107" i="88"/>
  <c r="H107" i="88" s="1"/>
  <c r="C107" i="89" s="1"/>
  <c r="E257" i="88"/>
  <c r="H257" i="88" s="1"/>
  <c r="C257" i="89" s="1"/>
  <c r="E149" i="88"/>
  <c r="H149" i="88" s="1"/>
  <c r="C149" i="89" s="1"/>
  <c r="E284" i="88"/>
  <c r="H284" i="88" s="1"/>
  <c r="C284" i="89" s="1"/>
  <c r="E281" i="88"/>
  <c r="H281" i="88" s="1"/>
  <c r="C281" i="89" s="1"/>
  <c r="E242" i="88"/>
  <c r="H242" i="88" s="1"/>
  <c r="C242" i="89" s="1"/>
  <c r="E130" i="88"/>
  <c r="H130" i="88" s="1"/>
  <c r="C130" i="89" s="1"/>
  <c r="E96" i="88"/>
  <c r="H96" i="88" s="1"/>
  <c r="C96" i="89" s="1"/>
  <c r="E260" i="88"/>
  <c r="H260" i="88" s="1"/>
  <c r="C260" i="89" s="1"/>
  <c r="E258" i="88"/>
  <c r="H258" i="88" s="1"/>
  <c r="C258" i="89" s="1"/>
  <c r="E266" i="88"/>
  <c r="H266" i="88" s="1"/>
  <c r="C266" i="89" s="1"/>
  <c r="E21" i="88"/>
  <c r="H21" i="88" s="1"/>
  <c r="C21" i="89" s="1"/>
  <c r="E8" i="84"/>
  <c r="H8" i="84" s="1"/>
  <c r="C8" i="85" s="1"/>
  <c r="E63" i="88"/>
  <c r="H63" i="88" s="1"/>
  <c r="C63" i="89" s="1"/>
  <c r="E99" i="88"/>
  <c r="H99" i="88" s="1"/>
  <c r="C99" i="89" s="1"/>
  <c r="E256" i="86"/>
  <c r="H256" i="86" s="1"/>
  <c r="C256" i="87" s="1"/>
  <c r="E201" i="88"/>
  <c r="H201" i="88" s="1"/>
  <c r="C201" i="89" s="1"/>
  <c r="E35" i="88"/>
  <c r="H35" i="88" s="1"/>
  <c r="C35" i="89" s="1"/>
  <c r="E232" i="88"/>
  <c r="H232" i="88" s="1"/>
  <c r="C232" i="89" s="1"/>
  <c r="E245" i="88"/>
  <c r="H245" i="88" s="1"/>
  <c r="C245" i="89" s="1"/>
  <c r="E36" i="88"/>
  <c r="H36" i="88" s="1"/>
  <c r="C36" i="89" s="1"/>
  <c r="E268" i="88"/>
  <c r="H268" i="88" s="1"/>
  <c r="C268" i="89" s="1"/>
  <c r="E276" i="88"/>
  <c r="H276" i="88" s="1"/>
  <c r="C276" i="89" s="1"/>
  <c r="E270" i="88"/>
  <c r="H270" i="88" s="1"/>
  <c r="C270" i="89" s="1"/>
  <c r="E23" i="88"/>
  <c r="H23" i="88" s="1"/>
  <c r="C23" i="89" s="1"/>
  <c r="E90" i="88"/>
  <c r="H90" i="88" s="1"/>
  <c r="C90" i="89" s="1"/>
  <c r="E59" i="88"/>
  <c r="H59" i="88" s="1"/>
  <c r="C59" i="89" s="1"/>
  <c r="E51" i="88"/>
  <c r="H51" i="88" s="1"/>
  <c r="C51" i="89" s="1"/>
  <c r="E52" i="88"/>
  <c r="H52" i="88" s="1"/>
  <c r="C52" i="89" s="1"/>
  <c r="E71" i="88"/>
  <c r="H71" i="88" s="1"/>
  <c r="C71" i="89" s="1"/>
  <c r="E62" i="88"/>
  <c r="H62" i="88" s="1"/>
  <c r="C62" i="89" s="1"/>
  <c r="E76" i="88"/>
  <c r="H76" i="88" s="1"/>
  <c r="C76" i="89" s="1"/>
  <c r="E146" i="88"/>
  <c r="H146" i="88" s="1"/>
  <c r="C146" i="89" s="1"/>
  <c r="E216" i="88"/>
  <c r="H216" i="88" s="1"/>
  <c r="C216" i="89" s="1"/>
  <c r="E249" i="88"/>
  <c r="H249" i="88" s="1"/>
  <c r="C249" i="89" s="1"/>
  <c r="E28" i="88"/>
  <c r="H28" i="88" s="1"/>
  <c r="C28" i="89" s="1"/>
  <c r="E135" i="88"/>
  <c r="H135" i="88" s="1"/>
  <c r="C135" i="89" s="1"/>
  <c r="E210" i="88"/>
  <c r="H210" i="88" s="1"/>
  <c r="C210" i="89" s="1"/>
  <c r="E58" i="88"/>
  <c r="H58" i="88" s="1"/>
  <c r="C58" i="89" s="1"/>
  <c r="E211" i="88"/>
  <c r="H211" i="88" s="1"/>
  <c r="C211" i="89" s="1"/>
  <c r="E29" i="88"/>
  <c r="H29" i="88" s="1"/>
  <c r="C29" i="89" s="1"/>
  <c r="E26" i="88"/>
  <c r="H26" i="88" s="1"/>
  <c r="C26" i="89" s="1"/>
  <c r="E83" i="88"/>
  <c r="H83" i="88" s="1"/>
  <c r="C83" i="89" s="1"/>
  <c r="E230" i="88"/>
  <c r="H230" i="88" s="1"/>
  <c r="C230" i="89" s="1"/>
  <c r="E102" i="88"/>
  <c r="H102" i="88" s="1"/>
  <c r="C102" i="89" s="1"/>
  <c r="E34" i="88"/>
  <c r="H34" i="88" s="1"/>
  <c r="C34" i="89" s="1"/>
  <c r="E152" i="88"/>
  <c r="H152" i="88" s="1"/>
  <c r="C152" i="89" s="1"/>
  <c r="E231" i="88"/>
  <c r="H231" i="88" s="1"/>
  <c r="C231" i="89" s="1"/>
  <c r="E100" i="88"/>
  <c r="H100" i="88" s="1"/>
  <c r="C100" i="89" s="1"/>
  <c r="E235" i="88"/>
  <c r="H235" i="88" s="1"/>
  <c r="C235" i="89" s="1"/>
  <c r="E32" i="88"/>
  <c r="H32" i="88" s="1"/>
  <c r="C32" i="89" s="1"/>
  <c r="E187" i="88"/>
  <c r="H187" i="88" s="1"/>
  <c r="C187" i="89" s="1"/>
  <c r="E262" i="88"/>
  <c r="H262" i="88" s="1"/>
  <c r="C262" i="89" s="1"/>
  <c r="E17" i="84"/>
  <c r="H17" i="84" s="1"/>
  <c r="C17" i="85" s="1"/>
  <c r="E98" i="88"/>
  <c r="H98" i="88" s="1"/>
  <c r="C98" i="89" s="1"/>
  <c r="E139" i="88"/>
  <c r="H139" i="88" s="1"/>
  <c r="C139" i="89" s="1"/>
  <c r="E246" i="88"/>
  <c r="H246" i="88" s="1"/>
  <c r="C246" i="89" s="1"/>
  <c r="E214" i="88"/>
  <c r="H214" i="88" s="1"/>
  <c r="C214" i="89" s="1"/>
  <c r="E115" i="88"/>
  <c r="H115" i="88" s="1"/>
  <c r="C115" i="89" s="1"/>
  <c r="E77" i="88"/>
  <c r="H77" i="88" s="1"/>
  <c r="C77" i="89" s="1"/>
  <c r="E111" i="88"/>
  <c r="H111" i="88" s="1"/>
  <c r="C111" i="89" s="1"/>
  <c r="E199" i="88"/>
  <c r="H199" i="88" s="1"/>
  <c r="C199" i="89" s="1"/>
  <c r="E221" i="88"/>
  <c r="H221" i="88" s="1"/>
  <c r="C221" i="89" s="1"/>
  <c r="E101" i="88"/>
  <c r="H101" i="88" s="1"/>
  <c r="C101" i="89" s="1"/>
  <c r="E212" i="88"/>
  <c r="H212" i="88" s="1"/>
  <c r="C212" i="89" s="1"/>
  <c r="E192" i="88"/>
  <c r="H192" i="88" s="1"/>
  <c r="C192" i="89" s="1"/>
  <c r="E218" i="88"/>
  <c r="H218" i="88" s="1"/>
  <c r="C218" i="89" s="1"/>
  <c r="E265" i="88"/>
  <c r="H265" i="88" s="1"/>
  <c r="C265" i="89" s="1"/>
  <c r="E217" i="88"/>
  <c r="H217" i="88" s="1"/>
  <c r="C217" i="89" s="1"/>
  <c r="E222" i="88"/>
  <c r="H222" i="88" s="1"/>
  <c r="C222" i="89" s="1"/>
  <c r="E82" i="88"/>
  <c r="H82" i="88" s="1"/>
  <c r="C82" i="89" s="1"/>
  <c r="E7" i="83"/>
  <c r="H7" i="83" s="1"/>
  <c r="C7" i="84" s="1"/>
  <c r="E75" i="88"/>
  <c r="H75" i="88" s="1"/>
  <c r="C75" i="89" s="1"/>
  <c r="E263" i="88"/>
  <c r="H263" i="88" s="1"/>
  <c r="C263" i="89" s="1"/>
  <c r="E117" i="88"/>
  <c r="H117" i="88" s="1"/>
  <c r="C117" i="89" s="1"/>
  <c r="E213" i="88"/>
  <c r="H213" i="88" s="1"/>
  <c r="C213" i="89" s="1"/>
  <c r="E42" i="88"/>
  <c r="H42" i="88" s="1"/>
  <c r="C42" i="89" s="1"/>
  <c r="E109" i="88"/>
  <c r="H109" i="88" s="1"/>
  <c r="C109" i="89" s="1"/>
  <c r="E202" i="88"/>
  <c r="H202" i="88" s="1"/>
  <c r="C202" i="89" s="1"/>
  <c r="E186" i="88"/>
  <c r="H186" i="88" s="1"/>
  <c r="C186" i="89" s="1"/>
  <c r="E46" i="88"/>
  <c r="H46" i="88" s="1"/>
  <c r="C46" i="89" s="1"/>
  <c r="E200" i="88"/>
  <c r="H200" i="88" s="1"/>
  <c r="C200" i="89" s="1"/>
  <c r="E215" i="88"/>
  <c r="H215" i="88" s="1"/>
  <c r="C215" i="89" s="1"/>
  <c r="E6" i="85"/>
  <c r="H6" i="85" s="1"/>
  <c r="C6" i="86" s="1"/>
  <c r="E86" i="88"/>
  <c r="H86" i="88" s="1"/>
  <c r="C86" i="89" s="1"/>
  <c r="E226" i="88"/>
  <c r="H226" i="88" s="1"/>
  <c r="C226" i="89" s="1"/>
  <c r="E18" i="84"/>
  <c r="H18" i="84" s="1"/>
  <c r="C18" i="85" s="1"/>
  <c r="E57" i="88"/>
  <c r="H57" i="88" s="1"/>
  <c r="C57" i="89" s="1"/>
  <c r="E252" i="88"/>
  <c r="H252" i="88" s="1"/>
  <c r="C252" i="89" s="1"/>
  <c r="E196" i="88"/>
  <c r="H196" i="88" s="1"/>
  <c r="C196" i="89" s="1"/>
  <c r="E195" i="88"/>
  <c r="H195" i="88" s="1"/>
  <c r="C195" i="89" s="1"/>
  <c r="E251" i="88"/>
  <c r="H251" i="88" s="1"/>
  <c r="C251" i="89" s="1"/>
  <c r="E89" i="88"/>
  <c r="H89" i="88" s="1"/>
  <c r="C89" i="89" s="1"/>
  <c r="E44" i="88"/>
  <c r="H44" i="88" s="1"/>
  <c r="C44" i="89" s="1"/>
  <c r="E280" i="88"/>
  <c r="H280" i="88" s="1"/>
  <c r="C280" i="89" s="1"/>
  <c r="E225" i="88"/>
  <c r="H225" i="88" s="1"/>
  <c r="C225" i="89" s="1"/>
  <c r="E188" i="88"/>
  <c r="H188" i="88" s="1"/>
  <c r="C188" i="89" s="1"/>
  <c r="E133" i="88"/>
  <c r="H133" i="88" s="1"/>
  <c r="C133" i="89" s="1"/>
  <c r="E234" i="88"/>
  <c r="H234" i="88" s="1"/>
  <c r="C234" i="89" s="1"/>
  <c r="E45" i="88"/>
  <c r="H45" i="88" s="1"/>
  <c r="C45" i="89" s="1"/>
  <c r="E41" i="88"/>
  <c r="H41" i="88" s="1"/>
  <c r="C41" i="89" s="1"/>
  <c r="E93" i="88"/>
  <c r="H93" i="88" s="1"/>
  <c r="C93" i="89" s="1"/>
  <c r="E220" i="88"/>
  <c r="H220" i="88" s="1"/>
  <c r="C220" i="89" s="1"/>
  <c r="E142" i="88"/>
  <c r="H142" i="88" s="1"/>
  <c r="C142" i="89" s="1"/>
  <c r="E147" i="88"/>
  <c r="H147" i="88" s="1"/>
  <c r="C147" i="89" s="1"/>
  <c r="E243" i="88"/>
  <c r="H243" i="88" s="1"/>
  <c r="C243" i="89" s="1"/>
  <c r="E72" i="88"/>
  <c r="H72" i="88" s="1"/>
  <c r="C72" i="89" s="1"/>
  <c r="E229" i="88"/>
  <c r="H229" i="88" s="1"/>
  <c r="C229" i="89" s="1"/>
  <c r="E13" i="84"/>
  <c r="H13" i="84" s="1"/>
  <c r="C13" i="85" s="1"/>
  <c r="E123" i="88"/>
  <c r="H123" i="88" s="1"/>
  <c r="C123" i="89" s="1"/>
  <c r="E81" i="88"/>
  <c r="H81" i="88" s="1"/>
  <c r="C81" i="89" s="1"/>
  <c r="E108" i="88"/>
  <c r="H108" i="88" s="1"/>
  <c r="C108" i="89" s="1"/>
  <c r="E151" i="88"/>
  <c r="H151" i="88" s="1"/>
  <c r="C151" i="89" s="1"/>
  <c r="E236" i="88"/>
  <c r="H236" i="88" s="1"/>
  <c r="C236" i="89" s="1"/>
  <c r="E39" i="88"/>
  <c r="H39" i="88" s="1"/>
  <c r="C39" i="89" s="1"/>
  <c r="E95" i="88"/>
  <c r="H95" i="88" s="1"/>
  <c r="C95" i="89" s="1"/>
  <c r="E80" i="88"/>
  <c r="H80" i="88" s="1"/>
  <c r="C80" i="89" s="1"/>
  <c r="E204" i="88"/>
  <c r="H204" i="88" s="1"/>
  <c r="C204" i="89" s="1"/>
  <c r="E38" i="88"/>
  <c r="H38" i="88" s="1"/>
  <c r="C38" i="89" s="1"/>
  <c r="H253" i="82"/>
  <c r="C253" i="83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97" i="90" l="1"/>
  <c r="E97" i="90" s="1"/>
  <c r="H97" i="90" s="1"/>
  <c r="C97" i="91" s="1"/>
  <c r="E97" i="91" s="1"/>
  <c r="H97" i="91" s="1"/>
  <c r="C97" i="92" s="1"/>
  <c r="C85" i="91"/>
  <c r="E85" i="91" s="1"/>
  <c r="H85" i="91" s="1"/>
  <c r="C85" i="92" s="1"/>
  <c r="C27" i="90"/>
  <c r="E27" i="90" s="1"/>
  <c r="H27" i="90" s="1"/>
  <c r="C27" i="91" s="1"/>
  <c r="E27" i="91" s="1"/>
  <c r="H27" i="91" s="1"/>
  <c r="C27" i="92" s="1"/>
  <c r="C267" i="90"/>
  <c r="E267" i="90" s="1"/>
  <c r="H267" i="90" s="1"/>
  <c r="C267" i="91" s="1"/>
  <c r="E267" i="91" s="1"/>
  <c r="H267" i="91" s="1"/>
  <c r="C267" i="92" s="1"/>
  <c r="C78" i="90"/>
  <c r="E78" i="90" s="1"/>
  <c r="H78" i="90" s="1"/>
  <c r="C78" i="91" s="1"/>
  <c r="E78" i="91" s="1"/>
  <c r="H78" i="91" s="1"/>
  <c r="C78" i="92" s="1"/>
  <c r="E236" i="89"/>
  <c r="H236" i="89" s="1"/>
  <c r="E229" i="89"/>
  <c r="H229" i="89" s="1"/>
  <c r="E225" i="89"/>
  <c r="H225" i="89" s="1"/>
  <c r="E215" i="89"/>
  <c r="H215" i="89" s="1"/>
  <c r="E42" i="89"/>
  <c r="H42" i="89" s="1"/>
  <c r="E101" i="89"/>
  <c r="H101" i="89" s="1"/>
  <c r="E32" i="89"/>
  <c r="H32" i="89" s="1"/>
  <c r="E102" i="89"/>
  <c r="H102" i="89" s="1"/>
  <c r="E76" i="89"/>
  <c r="H76" i="89" s="1"/>
  <c r="E232" i="89"/>
  <c r="H232" i="89" s="1"/>
  <c r="E8" i="85"/>
  <c r="H8" i="85" s="1"/>
  <c r="C8" i="86" s="1"/>
  <c r="E131" i="89"/>
  <c r="H131" i="89" s="1"/>
  <c r="E185" i="89"/>
  <c r="H185" i="89" s="1"/>
  <c r="E206" i="89"/>
  <c r="H206" i="89" s="1"/>
  <c r="E178" i="89"/>
  <c r="H178" i="89" s="1"/>
  <c r="E238" i="89"/>
  <c r="H238" i="89" s="1"/>
  <c r="E110" i="89"/>
  <c r="H110" i="89" s="1"/>
  <c r="E84" i="89"/>
  <c r="H84" i="89" s="1"/>
  <c r="E132" i="89"/>
  <c r="H132" i="89" s="1"/>
  <c r="E79" i="89"/>
  <c r="H79" i="89" s="1"/>
  <c r="E53" i="92"/>
  <c r="H53" i="92" s="1"/>
  <c r="C53" i="93" s="1"/>
  <c r="E72" i="89"/>
  <c r="H72" i="89" s="1"/>
  <c r="E280" i="89"/>
  <c r="H280" i="89" s="1"/>
  <c r="E252" i="89"/>
  <c r="H252" i="89" s="1"/>
  <c r="E213" i="89"/>
  <c r="H213" i="89" s="1"/>
  <c r="E221" i="89"/>
  <c r="H221" i="89" s="1"/>
  <c r="E246" i="89"/>
  <c r="H246" i="89" s="1"/>
  <c r="E230" i="89"/>
  <c r="H230" i="89" s="1"/>
  <c r="E62" i="89"/>
  <c r="H62" i="89" s="1"/>
  <c r="E23" i="89"/>
  <c r="H23" i="89" s="1"/>
  <c r="E21" i="89"/>
  <c r="H21" i="89" s="1"/>
  <c r="E88" i="89"/>
  <c r="H88" i="89" s="1"/>
  <c r="E14" i="85"/>
  <c r="H14" i="85" s="1"/>
  <c r="C14" i="86" s="1"/>
  <c r="E54" i="89"/>
  <c r="H54" i="89" s="1"/>
  <c r="E55" i="89"/>
  <c r="H55" i="89" s="1"/>
  <c r="E278" i="89"/>
  <c r="H278" i="89" s="1"/>
  <c r="E161" i="89"/>
  <c r="H161" i="89" s="1"/>
  <c r="E22" i="89"/>
  <c r="H22" i="89" s="1"/>
  <c r="E203" i="89"/>
  <c r="H203" i="89" s="1"/>
  <c r="E134" i="89"/>
  <c r="H134" i="89" s="1"/>
  <c r="E38" i="89"/>
  <c r="H38" i="89" s="1"/>
  <c r="E243" i="89"/>
  <c r="H243" i="89" s="1"/>
  <c r="E45" i="89"/>
  <c r="H45" i="89" s="1"/>
  <c r="E57" i="89"/>
  <c r="H57" i="89" s="1"/>
  <c r="E117" i="89"/>
  <c r="H117" i="89" s="1"/>
  <c r="E217" i="89"/>
  <c r="H217" i="89" s="1"/>
  <c r="E139" i="89"/>
  <c r="H139" i="89" s="1"/>
  <c r="E83" i="89"/>
  <c r="H83" i="89" s="1"/>
  <c r="E135" i="89"/>
  <c r="H135" i="89" s="1"/>
  <c r="E270" i="89"/>
  <c r="H270" i="89" s="1"/>
  <c r="E266" i="89"/>
  <c r="H266" i="89" s="1"/>
  <c r="E281" i="89"/>
  <c r="H281" i="89" s="1"/>
  <c r="E177" i="89"/>
  <c r="H177" i="89" s="1"/>
  <c r="E15" i="85"/>
  <c r="H15" i="85" s="1"/>
  <c r="C15" i="86" s="1"/>
  <c r="E40" i="89"/>
  <c r="H40" i="89" s="1"/>
  <c r="E68" i="89"/>
  <c r="H68" i="89" s="1"/>
  <c r="E56" i="89"/>
  <c r="H56" i="89" s="1"/>
  <c r="E237" i="89"/>
  <c r="H237" i="89" s="1"/>
  <c r="E20" i="89"/>
  <c r="H20" i="89" s="1"/>
  <c r="E204" i="89"/>
  <c r="H204" i="89" s="1"/>
  <c r="E108" i="89"/>
  <c r="H108" i="89" s="1"/>
  <c r="E234" i="89"/>
  <c r="H234" i="89" s="1"/>
  <c r="E18" i="85"/>
  <c r="H18" i="85" s="1"/>
  <c r="C18" i="86" s="1"/>
  <c r="E46" i="89"/>
  <c r="H46" i="89" s="1"/>
  <c r="E265" i="89"/>
  <c r="H265" i="89" s="1"/>
  <c r="E98" i="89"/>
  <c r="H98" i="89" s="1"/>
  <c r="E100" i="89"/>
  <c r="H100" i="89" s="1"/>
  <c r="E28" i="89"/>
  <c r="H28" i="89" s="1"/>
  <c r="E276" i="89"/>
  <c r="H276" i="89" s="1"/>
  <c r="E201" i="89"/>
  <c r="H201" i="89" s="1"/>
  <c r="E284" i="89"/>
  <c r="H284" i="89" s="1"/>
  <c r="E140" i="89"/>
  <c r="H140" i="89" s="1"/>
  <c r="E114" i="89"/>
  <c r="H114" i="89" s="1"/>
  <c r="E184" i="89"/>
  <c r="H184" i="89" s="1"/>
  <c r="E272" i="89"/>
  <c r="H272" i="89" s="1"/>
  <c r="E118" i="89"/>
  <c r="H118" i="89" s="1"/>
  <c r="E208" i="89"/>
  <c r="H208" i="89" s="1"/>
  <c r="E198" i="89"/>
  <c r="H198" i="89" s="1"/>
  <c r="E81" i="89"/>
  <c r="H81" i="89" s="1"/>
  <c r="E133" i="89"/>
  <c r="H133" i="89" s="1"/>
  <c r="E89" i="89"/>
  <c r="H89" i="89" s="1"/>
  <c r="E186" i="89"/>
  <c r="H186" i="89" s="1"/>
  <c r="E218" i="89"/>
  <c r="H218" i="89" s="1"/>
  <c r="E111" i="89"/>
  <c r="H111" i="89" s="1"/>
  <c r="E231" i="89"/>
  <c r="H231" i="89" s="1"/>
  <c r="E249" i="89"/>
  <c r="H249" i="89" s="1"/>
  <c r="E52" i="89"/>
  <c r="H52" i="89" s="1"/>
  <c r="E256" i="87"/>
  <c r="H256" i="87" s="1"/>
  <c r="C256" i="88" s="1"/>
  <c r="E149" i="89"/>
  <c r="H149" i="89" s="1"/>
  <c r="E69" i="89"/>
  <c r="H69" i="89" s="1"/>
  <c r="E25" i="89"/>
  <c r="H25" i="89" s="1"/>
  <c r="E244" i="89"/>
  <c r="H244" i="89" s="1"/>
  <c r="E49" i="89"/>
  <c r="H49" i="89" s="1"/>
  <c r="E136" i="89"/>
  <c r="H136" i="89" s="1"/>
  <c r="E228" i="89"/>
  <c r="H228" i="89" s="1"/>
  <c r="E61" i="89"/>
  <c r="H61" i="89" s="1"/>
  <c r="E137" i="89"/>
  <c r="H137" i="89" s="1"/>
  <c r="E123" i="89"/>
  <c r="H123" i="89" s="1"/>
  <c r="E142" i="89"/>
  <c r="H142" i="89" s="1"/>
  <c r="E251" i="89"/>
  <c r="H251" i="89" s="1"/>
  <c r="E202" i="89"/>
  <c r="H202" i="89" s="1"/>
  <c r="E75" i="89"/>
  <c r="H75" i="89" s="1"/>
  <c r="E77" i="89"/>
  <c r="H77" i="89" s="1"/>
  <c r="E152" i="89"/>
  <c r="H152" i="89" s="1"/>
  <c r="E29" i="89"/>
  <c r="H29" i="89" s="1"/>
  <c r="E51" i="89"/>
  <c r="H51" i="89" s="1"/>
  <c r="E99" i="89"/>
  <c r="H99" i="89" s="1"/>
  <c r="E260" i="89"/>
  <c r="H260" i="89" s="1"/>
  <c r="E191" i="89"/>
  <c r="H191" i="89" s="1"/>
  <c r="E43" i="89"/>
  <c r="H43" i="89" s="1"/>
  <c r="E70" i="89"/>
  <c r="H70" i="89" s="1"/>
  <c r="E143" i="89"/>
  <c r="H143" i="89" s="1"/>
  <c r="E264" i="89"/>
  <c r="H264" i="89" s="1"/>
  <c r="E259" i="89"/>
  <c r="H259" i="89" s="1"/>
  <c r="E138" i="89"/>
  <c r="H138" i="89" s="1"/>
  <c r="E73" i="89"/>
  <c r="H73" i="89" s="1"/>
  <c r="E95" i="89"/>
  <c r="H95" i="89" s="1"/>
  <c r="E220" i="89"/>
  <c r="H220" i="89" s="1"/>
  <c r="E195" i="89"/>
  <c r="H195" i="89" s="1"/>
  <c r="E86" i="89"/>
  <c r="H86" i="89" s="1"/>
  <c r="E7" i="84"/>
  <c r="H7" i="84" s="1"/>
  <c r="C7" i="85" s="1"/>
  <c r="E115" i="89"/>
  <c r="H115" i="89" s="1"/>
  <c r="E262" i="89"/>
  <c r="H262" i="89" s="1"/>
  <c r="E211" i="89"/>
  <c r="H211" i="89" s="1"/>
  <c r="E59" i="89"/>
  <c r="H59" i="89" s="1"/>
  <c r="E36" i="89"/>
  <c r="H36" i="89" s="1"/>
  <c r="E96" i="89"/>
  <c r="H96" i="89" s="1"/>
  <c r="E50" i="89"/>
  <c r="H50" i="89" s="1"/>
  <c r="E48" i="89"/>
  <c r="H48" i="89" s="1"/>
  <c r="E233" i="89"/>
  <c r="H233" i="89" s="1"/>
  <c r="E269" i="89"/>
  <c r="H269" i="89" s="1"/>
  <c r="E209" i="89"/>
  <c r="H209" i="89" s="1"/>
  <c r="E275" i="89"/>
  <c r="H275" i="89" s="1"/>
  <c r="E33" i="89"/>
  <c r="H33" i="89" s="1"/>
  <c r="E74" i="89"/>
  <c r="H74" i="89" s="1"/>
  <c r="E274" i="89"/>
  <c r="H274" i="89" s="1"/>
  <c r="E39" i="89"/>
  <c r="H39" i="89" s="1"/>
  <c r="E93" i="89"/>
  <c r="H93" i="89" s="1"/>
  <c r="E6" i="86"/>
  <c r="H6" i="86" s="1"/>
  <c r="C6" i="87" s="1"/>
  <c r="E82" i="89"/>
  <c r="H82" i="89" s="1"/>
  <c r="E212" i="89"/>
  <c r="H212" i="89" s="1"/>
  <c r="E187" i="89"/>
  <c r="H187" i="89" s="1"/>
  <c r="E58" i="89"/>
  <c r="H58" i="89" s="1"/>
  <c r="E146" i="89"/>
  <c r="H146" i="89" s="1"/>
  <c r="E245" i="89"/>
  <c r="H245" i="89" s="1"/>
  <c r="E130" i="89"/>
  <c r="H130" i="89" s="1"/>
  <c r="E107" i="89"/>
  <c r="H107" i="89" s="1"/>
  <c r="E190" i="89"/>
  <c r="H190" i="89" s="1"/>
  <c r="E271" i="89"/>
  <c r="H271" i="89" s="1"/>
  <c r="E241" i="89"/>
  <c r="H241" i="89" s="1"/>
  <c r="E31" i="89"/>
  <c r="H31" i="89" s="1"/>
  <c r="E112" i="89"/>
  <c r="H112" i="89" s="1"/>
  <c r="E279" i="89"/>
  <c r="H279" i="89" s="1"/>
  <c r="E150" i="89"/>
  <c r="H150" i="89" s="1"/>
  <c r="E13" i="85"/>
  <c r="H13" i="85" s="1"/>
  <c r="C13" i="86" s="1"/>
  <c r="E183" i="87"/>
  <c r="H183" i="87" s="1"/>
  <c r="C183" i="88" s="1"/>
  <c r="E80" i="89"/>
  <c r="H80" i="89" s="1"/>
  <c r="E151" i="89"/>
  <c r="H151" i="89" s="1"/>
  <c r="E200" i="89"/>
  <c r="H200" i="89" s="1"/>
  <c r="E109" i="89"/>
  <c r="H109" i="89" s="1"/>
  <c r="E263" i="89"/>
  <c r="H263" i="89" s="1"/>
  <c r="E222" i="89"/>
  <c r="H222" i="89" s="1"/>
  <c r="E192" i="89"/>
  <c r="H192" i="89" s="1"/>
  <c r="E199" i="89"/>
  <c r="H199" i="89" s="1"/>
  <c r="E214" i="89"/>
  <c r="H214" i="89" s="1"/>
  <c r="C214" i="90" s="1"/>
  <c r="E214" i="90" s="1"/>
  <c r="H214" i="90" s="1"/>
  <c r="C214" i="91" s="1"/>
  <c r="E214" i="91" s="1"/>
  <c r="H214" i="91" s="1"/>
  <c r="E17" i="85"/>
  <c r="H17" i="85" s="1"/>
  <c r="C17" i="86" s="1"/>
  <c r="E235" i="89"/>
  <c r="H235" i="89" s="1"/>
  <c r="E34" i="89"/>
  <c r="H34" i="89" s="1"/>
  <c r="E26" i="89"/>
  <c r="H26" i="89" s="1"/>
  <c r="E210" i="89"/>
  <c r="H210" i="89" s="1"/>
  <c r="E216" i="89"/>
  <c r="H216" i="89" s="1"/>
  <c r="E71" i="89"/>
  <c r="H71" i="89" s="1"/>
  <c r="E90" i="89"/>
  <c r="H90" i="89" s="1"/>
  <c r="E268" i="89"/>
  <c r="H268" i="89" s="1"/>
  <c r="E35" i="89"/>
  <c r="H35" i="89" s="1"/>
  <c r="E63" i="89"/>
  <c r="H63" i="89" s="1"/>
  <c r="E258" i="89"/>
  <c r="H258" i="89" s="1"/>
  <c r="E242" i="89"/>
  <c r="H242" i="89" s="1"/>
  <c r="E257" i="89"/>
  <c r="H257" i="89" s="1"/>
  <c r="E205" i="89"/>
  <c r="H205" i="89" s="1"/>
  <c r="E30" i="89"/>
  <c r="H30" i="89" s="1"/>
  <c r="E67" i="89"/>
  <c r="H67" i="89" s="1"/>
  <c r="E261" i="89"/>
  <c r="H261" i="89" s="1"/>
  <c r="E16" i="85"/>
  <c r="H16" i="85" s="1"/>
  <c r="C16" i="86" s="1"/>
  <c r="E273" i="89"/>
  <c r="H273" i="89" s="1"/>
  <c r="E19" i="89"/>
  <c r="H19" i="89" s="1"/>
  <c r="E113" i="89"/>
  <c r="H113" i="89" s="1"/>
  <c r="E277" i="89"/>
  <c r="H277" i="89" s="1"/>
  <c r="E207" i="89"/>
  <c r="H207" i="89" s="1"/>
  <c r="E282" i="89"/>
  <c r="H282" i="89" s="1"/>
  <c r="E141" i="89"/>
  <c r="H141" i="89" s="1"/>
  <c r="E47" i="89"/>
  <c r="H47" i="89" s="1"/>
  <c r="E224" i="89"/>
  <c r="H224" i="89" s="1"/>
  <c r="E144" i="89"/>
  <c r="H144" i="89" s="1"/>
  <c r="E60" i="89"/>
  <c r="H60" i="89" s="1"/>
  <c r="E24" i="89"/>
  <c r="H24" i="89" s="1"/>
  <c r="E223" i="89"/>
  <c r="H223" i="89" s="1"/>
  <c r="E283" i="89"/>
  <c r="H283" i="89" s="1"/>
  <c r="E197" i="89"/>
  <c r="H197" i="89" s="1"/>
  <c r="E94" i="89"/>
  <c r="H94" i="89" s="1"/>
  <c r="E226" i="89"/>
  <c r="H226" i="89" s="1"/>
  <c r="E253" i="83"/>
  <c r="H253" i="83" s="1"/>
  <c r="C253" i="84" s="1"/>
  <c r="E196" i="89"/>
  <c r="H196" i="89" s="1"/>
  <c r="E44" i="89"/>
  <c r="H44" i="89" s="1"/>
  <c r="E188" i="89"/>
  <c r="H188" i="89" s="1"/>
  <c r="E41" i="89"/>
  <c r="H41" i="89" s="1"/>
  <c r="E147" i="89"/>
  <c r="H147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C261" i="90" l="1"/>
  <c r="E261" i="90" s="1"/>
  <c r="H261" i="90" s="1"/>
  <c r="C261" i="91" s="1"/>
  <c r="E261" i="91" s="1"/>
  <c r="H261" i="91" s="1"/>
  <c r="C261" i="92" s="1"/>
  <c r="C207" i="90"/>
  <c r="E207" i="90" s="1"/>
  <c r="H207" i="90" s="1"/>
  <c r="C207" i="91" s="1"/>
  <c r="E207" i="91" s="1"/>
  <c r="H207" i="91" s="1"/>
  <c r="C207" i="92" s="1"/>
  <c r="C228" i="90"/>
  <c r="E228" i="90" s="1"/>
  <c r="H228" i="90" s="1"/>
  <c r="C228" i="91" s="1"/>
  <c r="E228" i="91" s="1"/>
  <c r="H228" i="91" s="1"/>
  <c r="C228" i="92" s="1"/>
  <c r="C214" i="92"/>
  <c r="E214" i="92" s="1"/>
  <c r="H214" i="92" s="1"/>
  <c r="C19" i="90"/>
  <c r="E19" i="90" s="1"/>
  <c r="H19" i="90" s="1"/>
  <c r="C19" i="91" s="1"/>
  <c r="E19" i="91" s="1"/>
  <c r="H19" i="91" s="1"/>
  <c r="C19" i="92" s="1"/>
  <c r="C241" i="90"/>
  <c r="E241" i="90" s="1"/>
  <c r="H241" i="90" s="1"/>
  <c r="C241" i="91" s="1"/>
  <c r="E241" i="91" s="1"/>
  <c r="H241" i="91" s="1"/>
  <c r="C241" i="92" s="1"/>
  <c r="C152" i="90"/>
  <c r="E152" i="90" s="1"/>
  <c r="H152" i="90" s="1"/>
  <c r="C152" i="91" s="1"/>
  <c r="E152" i="91" s="1"/>
  <c r="H152" i="91" s="1"/>
  <c r="C152" i="92" s="1"/>
  <c r="C266" i="90"/>
  <c r="E266" i="90" s="1"/>
  <c r="H266" i="90" s="1"/>
  <c r="C266" i="91" s="1"/>
  <c r="E266" i="91" s="1"/>
  <c r="H266" i="91" s="1"/>
  <c r="C266" i="92" s="1"/>
  <c r="C30" i="90"/>
  <c r="E30" i="90" s="1"/>
  <c r="H30" i="90" s="1"/>
  <c r="C30" i="91" s="1"/>
  <c r="E30" i="91" s="1"/>
  <c r="H30" i="91" s="1"/>
  <c r="C30" i="92" s="1"/>
  <c r="C146" i="90"/>
  <c r="E146" i="90" s="1"/>
  <c r="H146" i="90" s="1"/>
  <c r="C146" i="91" s="1"/>
  <c r="E146" i="91" s="1"/>
  <c r="H146" i="91" s="1"/>
  <c r="C146" i="92" s="1"/>
  <c r="C264" i="90"/>
  <c r="E264" i="90" s="1"/>
  <c r="H264" i="90" s="1"/>
  <c r="C264" i="91" s="1"/>
  <c r="E264" i="91" s="1"/>
  <c r="H264" i="91" s="1"/>
  <c r="C264" i="92" s="1"/>
  <c r="C123" i="90"/>
  <c r="E123" i="90" s="1"/>
  <c r="H123" i="90" s="1"/>
  <c r="C123" i="91" s="1"/>
  <c r="E123" i="91" s="1"/>
  <c r="H123" i="91" s="1"/>
  <c r="C123" i="92" s="1"/>
  <c r="C28" i="90"/>
  <c r="E28" i="90" s="1"/>
  <c r="H28" i="90" s="1"/>
  <c r="C28" i="91" s="1"/>
  <c r="E28" i="91" s="1"/>
  <c r="H28" i="91" s="1"/>
  <c r="C28" i="92" s="1"/>
  <c r="C177" i="90"/>
  <c r="E177" i="90" s="1"/>
  <c r="H177" i="90" s="1"/>
  <c r="C177" i="91" s="1"/>
  <c r="E177" i="91" s="1"/>
  <c r="H177" i="91" s="1"/>
  <c r="C177" i="92" s="1"/>
  <c r="C22" i="90"/>
  <c r="E22" i="90" s="1"/>
  <c r="H22" i="90" s="1"/>
  <c r="C22" i="91" s="1"/>
  <c r="E22" i="91" s="1"/>
  <c r="H22" i="91" s="1"/>
  <c r="C22" i="92" s="1"/>
  <c r="C72" i="90"/>
  <c r="E72" i="90" s="1"/>
  <c r="H72" i="90" s="1"/>
  <c r="C72" i="91" s="1"/>
  <c r="E72" i="91" s="1"/>
  <c r="H72" i="91" s="1"/>
  <c r="C72" i="92" s="1"/>
  <c r="C206" i="90"/>
  <c r="E206" i="90" s="1"/>
  <c r="H206" i="90" s="1"/>
  <c r="C206" i="91" s="1"/>
  <c r="E206" i="91" s="1"/>
  <c r="H206" i="91" s="1"/>
  <c r="C206" i="92" s="1"/>
  <c r="C101" i="90"/>
  <c r="E101" i="90" s="1"/>
  <c r="H101" i="90" s="1"/>
  <c r="C101" i="91" s="1"/>
  <c r="E101" i="91" s="1"/>
  <c r="H101" i="91" s="1"/>
  <c r="C101" i="92" s="1"/>
  <c r="C187" i="90"/>
  <c r="E187" i="90" s="1"/>
  <c r="H187" i="90" s="1"/>
  <c r="C187" i="91" s="1"/>
  <c r="E187" i="91" s="1"/>
  <c r="H187" i="91" s="1"/>
  <c r="C187" i="92" s="1"/>
  <c r="C277" i="90"/>
  <c r="E277" i="90" s="1"/>
  <c r="H277" i="90" s="1"/>
  <c r="C277" i="91" s="1"/>
  <c r="E277" i="91" s="1"/>
  <c r="H277" i="91" s="1"/>
  <c r="C277" i="92" s="1"/>
  <c r="C268" i="90"/>
  <c r="E268" i="90" s="1"/>
  <c r="H268" i="90" s="1"/>
  <c r="C268" i="91" s="1"/>
  <c r="E268" i="91" s="1"/>
  <c r="H268" i="91" s="1"/>
  <c r="C268" i="92" s="1"/>
  <c r="C112" i="90"/>
  <c r="E112" i="90" s="1"/>
  <c r="H112" i="90" s="1"/>
  <c r="C112" i="91" s="1"/>
  <c r="E112" i="91" s="1"/>
  <c r="H112" i="91" s="1"/>
  <c r="C112" i="92" s="1"/>
  <c r="C48" i="90"/>
  <c r="E48" i="90" s="1"/>
  <c r="H48" i="90" s="1"/>
  <c r="C48" i="91" s="1"/>
  <c r="E48" i="91" s="1"/>
  <c r="H48" i="91" s="1"/>
  <c r="C48" i="92" s="1"/>
  <c r="C226" i="90"/>
  <c r="E226" i="90" s="1"/>
  <c r="H226" i="90" s="1"/>
  <c r="C226" i="91" s="1"/>
  <c r="E226" i="91" s="1"/>
  <c r="H226" i="91" s="1"/>
  <c r="C226" i="92" s="1"/>
  <c r="C144" i="90"/>
  <c r="E144" i="90" s="1"/>
  <c r="H144" i="90" s="1"/>
  <c r="C144" i="91" s="1"/>
  <c r="E144" i="91" s="1"/>
  <c r="H144" i="91" s="1"/>
  <c r="C144" i="92" s="1"/>
  <c r="C205" i="90"/>
  <c r="E205" i="90" s="1"/>
  <c r="H205" i="90" s="1"/>
  <c r="C205" i="91" s="1"/>
  <c r="E205" i="91" s="1"/>
  <c r="H205" i="91" s="1"/>
  <c r="C205" i="92" s="1"/>
  <c r="C90" i="90"/>
  <c r="E90" i="90" s="1"/>
  <c r="H90" i="90" s="1"/>
  <c r="C90" i="91" s="1"/>
  <c r="E90" i="91" s="1"/>
  <c r="H90" i="91" s="1"/>
  <c r="C90" i="92" s="1"/>
  <c r="C31" i="90"/>
  <c r="E31" i="90" s="1"/>
  <c r="H31" i="90" s="1"/>
  <c r="C31" i="91" s="1"/>
  <c r="E31" i="91" s="1"/>
  <c r="H31" i="91" s="1"/>
  <c r="C31" i="92" s="1"/>
  <c r="C274" i="90"/>
  <c r="E274" i="90" s="1"/>
  <c r="H274" i="90" s="1"/>
  <c r="C274" i="91" s="1"/>
  <c r="E274" i="91" s="1"/>
  <c r="H274" i="91" s="1"/>
  <c r="C274" i="92" s="1"/>
  <c r="C86" i="90"/>
  <c r="E86" i="90" s="1"/>
  <c r="H86" i="90" s="1"/>
  <c r="C86" i="91" s="1"/>
  <c r="E86" i="91" s="1"/>
  <c r="H86" i="91" s="1"/>
  <c r="C86" i="92" s="1"/>
  <c r="C143" i="90"/>
  <c r="E143" i="90" s="1"/>
  <c r="H143" i="90" s="1"/>
  <c r="C143" i="91" s="1"/>
  <c r="E143" i="91" s="1"/>
  <c r="H143" i="91" s="1"/>
  <c r="C143" i="92" s="1"/>
  <c r="C137" i="90"/>
  <c r="E137" i="90" s="1"/>
  <c r="H137" i="90" s="1"/>
  <c r="C137" i="91" s="1"/>
  <c r="E137" i="91" s="1"/>
  <c r="H137" i="91" s="1"/>
  <c r="C137" i="92" s="1"/>
  <c r="C186" i="90"/>
  <c r="E186" i="90" s="1"/>
  <c r="H186" i="90" s="1"/>
  <c r="C186" i="91" s="1"/>
  <c r="E186" i="91" s="1"/>
  <c r="H186" i="91" s="1"/>
  <c r="C186" i="92" s="1"/>
  <c r="C272" i="90"/>
  <c r="E272" i="90" s="1"/>
  <c r="H272" i="90" s="1"/>
  <c r="C272" i="91" s="1"/>
  <c r="E272" i="91" s="1"/>
  <c r="H272" i="91" s="1"/>
  <c r="C272" i="92" s="1"/>
  <c r="C100" i="90"/>
  <c r="E100" i="90" s="1"/>
  <c r="H100" i="90" s="1"/>
  <c r="C100" i="91" s="1"/>
  <c r="E100" i="91" s="1"/>
  <c r="H100" i="91" s="1"/>
  <c r="C100" i="92" s="1"/>
  <c r="C204" i="90"/>
  <c r="E204" i="90" s="1"/>
  <c r="H204" i="90" s="1"/>
  <c r="C204" i="91" s="1"/>
  <c r="E204" i="91" s="1"/>
  <c r="H204" i="91" s="1"/>
  <c r="C204" i="92" s="1"/>
  <c r="C281" i="90"/>
  <c r="E281" i="90" s="1"/>
  <c r="H281" i="90" s="1"/>
  <c r="C281" i="91" s="1"/>
  <c r="E281" i="91" s="1"/>
  <c r="H281" i="91" s="1"/>
  <c r="C281" i="92" s="1"/>
  <c r="C117" i="90"/>
  <c r="E117" i="90" s="1"/>
  <c r="H117" i="90" s="1"/>
  <c r="C117" i="91" s="1"/>
  <c r="E117" i="91" s="1"/>
  <c r="H117" i="91" s="1"/>
  <c r="C117" i="92" s="1"/>
  <c r="C62" i="90"/>
  <c r="E62" i="90" s="1"/>
  <c r="H62" i="90" s="1"/>
  <c r="C62" i="91" s="1"/>
  <c r="E62" i="91" s="1"/>
  <c r="H62" i="91" s="1"/>
  <c r="C62" i="92" s="1"/>
  <c r="C185" i="90"/>
  <c r="E185" i="90" s="1"/>
  <c r="H185" i="90" s="1"/>
  <c r="C185" i="91" s="1"/>
  <c r="E185" i="91" s="1"/>
  <c r="H185" i="91" s="1"/>
  <c r="C185" i="92" s="1"/>
  <c r="C224" i="90"/>
  <c r="E224" i="90" s="1"/>
  <c r="H224" i="90" s="1"/>
  <c r="C224" i="91" s="1"/>
  <c r="E224" i="91" s="1"/>
  <c r="H224" i="91" s="1"/>
  <c r="C224" i="92" s="1"/>
  <c r="C98" i="90"/>
  <c r="E98" i="90" s="1"/>
  <c r="H98" i="90" s="1"/>
  <c r="C98" i="91" s="1"/>
  <c r="E98" i="91" s="1"/>
  <c r="H98" i="91" s="1"/>
  <c r="C98" i="92" s="1"/>
  <c r="C230" i="90"/>
  <c r="E230" i="90" s="1"/>
  <c r="H230" i="90" s="1"/>
  <c r="C230" i="91" s="1"/>
  <c r="E230" i="91" s="1"/>
  <c r="H230" i="91" s="1"/>
  <c r="C230" i="92" s="1"/>
  <c r="C242" i="90"/>
  <c r="E242" i="90" s="1"/>
  <c r="H242" i="90" s="1"/>
  <c r="C242" i="91" s="1"/>
  <c r="E242" i="91" s="1"/>
  <c r="H242" i="91" s="1"/>
  <c r="C242" i="92" s="1"/>
  <c r="C77" i="90"/>
  <c r="E77" i="90" s="1"/>
  <c r="H77" i="90" s="1"/>
  <c r="C77" i="91" s="1"/>
  <c r="E77" i="91" s="1"/>
  <c r="H77" i="91" s="1"/>
  <c r="C77" i="92" s="1"/>
  <c r="C237" i="90"/>
  <c r="E237" i="90" s="1"/>
  <c r="H237" i="90" s="1"/>
  <c r="C237" i="91" s="1"/>
  <c r="E237" i="91" s="1"/>
  <c r="H237" i="91" s="1"/>
  <c r="C237" i="92" s="1"/>
  <c r="C246" i="90"/>
  <c r="E246" i="90" s="1"/>
  <c r="H246" i="90" s="1"/>
  <c r="C246" i="91" s="1"/>
  <c r="E246" i="91" s="1"/>
  <c r="H246" i="91" s="1"/>
  <c r="C246" i="92" s="1"/>
  <c r="C210" i="90"/>
  <c r="E210" i="90" s="1"/>
  <c r="H210" i="90" s="1"/>
  <c r="C210" i="91" s="1"/>
  <c r="E210" i="91" s="1"/>
  <c r="H210" i="91" s="1"/>
  <c r="C210" i="92" s="1"/>
  <c r="C222" i="90"/>
  <c r="E222" i="90" s="1"/>
  <c r="H222" i="90" s="1"/>
  <c r="C222" i="91" s="1"/>
  <c r="E222" i="91" s="1"/>
  <c r="H222" i="91" s="1"/>
  <c r="C222" i="92" s="1"/>
  <c r="C190" i="90"/>
  <c r="E190" i="90" s="1"/>
  <c r="H190" i="90" s="1"/>
  <c r="C190" i="91" s="1"/>
  <c r="E190" i="91" s="1"/>
  <c r="H190" i="91" s="1"/>
  <c r="C190" i="92" s="1"/>
  <c r="C275" i="90"/>
  <c r="E275" i="90" s="1"/>
  <c r="H275" i="90" s="1"/>
  <c r="C275" i="91" s="1"/>
  <c r="E275" i="91" s="1"/>
  <c r="H275" i="91" s="1"/>
  <c r="C275" i="92" s="1"/>
  <c r="C95" i="90"/>
  <c r="E95" i="90" s="1"/>
  <c r="H95" i="90" s="1"/>
  <c r="C95" i="91" s="1"/>
  <c r="E95" i="91" s="1"/>
  <c r="H95" i="91" s="1"/>
  <c r="C95" i="92" s="1"/>
  <c r="C75" i="90"/>
  <c r="E75" i="90" s="1"/>
  <c r="H75" i="90" s="1"/>
  <c r="C75" i="91" s="1"/>
  <c r="E75" i="91" s="1"/>
  <c r="H75" i="91" s="1"/>
  <c r="C75" i="92" s="1"/>
  <c r="C52" i="90"/>
  <c r="E52" i="90" s="1"/>
  <c r="H52" i="90" s="1"/>
  <c r="C52" i="91" s="1"/>
  <c r="E52" i="91" s="1"/>
  <c r="H52" i="91" s="1"/>
  <c r="C52" i="92" s="1"/>
  <c r="C81" i="90"/>
  <c r="E81" i="90" s="1"/>
  <c r="H81" i="90" s="1"/>
  <c r="C81" i="91" s="1"/>
  <c r="E81" i="91" s="1"/>
  <c r="H81" i="91" s="1"/>
  <c r="C81" i="92" s="1"/>
  <c r="C140" i="90"/>
  <c r="E140" i="90" s="1"/>
  <c r="H140" i="90" s="1"/>
  <c r="C140" i="91" s="1"/>
  <c r="E140" i="91" s="1"/>
  <c r="H140" i="91" s="1"/>
  <c r="C140" i="92" s="1"/>
  <c r="C135" i="90"/>
  <c r="E135" i="90" s="1"/>
  <c r="H135" i="90" s="1"/>
  <c r="C135" i="91" s="1"/>
  <c r="E135" i="91" s="1"/>
  <c r="H135" i="91" s="1"/>
  <c r="C135" i="92" s="1"/>
  <c r="C243" i="90"/>
  <c r="E243" i="90" s="1"/>
  <c r="H243" i="90" s="1"/>
  <c r="C243" i="91" s="1"/>
  <c r="E243" i="91" s="1"/>
  <c r="H243" i="91" s="1"/>
  <c r="C243" i="92" s="1"/>
  <c r="C54" i="90"/>
  <c r="E54" i="90" s="1"/>
  <c r="H54" i="90" s="1"/>
  <c r="C54" i="91" s="1"/>
  <c r="E54" i="91" s="1"/>
  <c r="H54" i="91" s="1"/>
  <c r="C54" i="92" s="1"/>
  <c r="C229" i="90"/>
  <c r="E229" i="90" s="1"/>
  <c r="H229" i="90" s="1"/>
  <c r="C229" i="91" s="1"/>
  <c r="E229" i="91" s="1"/>
  <c r="H229" i="91" s="1"/>
  <c r="C229" i="92" s="1"/>
  <c r="C209" i="90"/>
  <c r="E209" i="90" s="1"/>
  <c r="H209" i="90" s="1"/>
  <c r="C209" i="91" s="1"/>
  <c r="E209" i="91" s="1"/>
  <c r="H209" i="91" s="1"/>
  <c r="C209" i="92" s="1"/>
  <c r="C202" i="90"/>
  <c r="E202" i="90" s="1"/>
  <c r="H202" i="90" s="1"/>
  <c r="C202" i="91" s="1"/>
  <c r="E202" i="91" s="1"/>
  <c r="H202" i="91" s="1"/>
  <c r="C202" i="92" s="1"/>
  <c r="C249" i="90"/>
  <c r="E249" i="90" s="1"/>
  <c r="H249" i="90" s="1"/>
  <c r="C249" i="91" s="1"/>
  <c r="E249" i="91" s="1"/>
  <c r="H249" i="91" s="1"/>
  <c r="C249" i="92" s="1"/>
  <c r="C198" i="90"/>
  <c r="E198" i="90" s="1"/>
  <c r="H198" i="90" s="1"/>
  <c r="C198" i="91" s="1"/>
  <c r="E198" i="91" s="1"/>
  <c r="H198" i="91" s="1"/>
  <c r="C198" i="92" s="1"/>
  <c r="C284" i="90"/>
  <c r="E284" i="90" s="1"/>
  <c r="H284" i="90" s="1"/>
  <c r="C284" i="91" s="1"/>
  <c r="E284" i="91" s="1"/>
  <c r="H284" i="91" s="1"/>
  <c r="C284" i="92" s="1"/>
  <c r="C46" i="90"/>
  <c r="E46" i="90" s="1"/>
  <c r="H46" i="90" s="1"/>
  <c r="C46" i="91" s="1"/>
  <c r="E46" i="91" s="1"/>
  <c r="H46" i="91" s="1"/>
  <c r="C46" i="92" s="1"/>
  <c r="C213" i="90"/>
  <c r="E213" i="90" s="1"/>
  <c r="H213" i="90" s="1"/>
  <c r="C213" i="91" s="1"/>
  <c r="E213" i="91" s="1"/>
  <c r="H213" i="91" s="1"/>
  <c r="C213" i="92" s="1"/>
  <c r="C76" i="90"/>
  <c r="E76" i="90" s="1"/>
  <c r="H76" i="90" s="1"/>
  <c r="C76" i="91" s="1"/>
  <c r="E76" i="91" s="1"/>
  <c r="H76" i="91" s="1"/>
  <c r="C76" i="92" s="1"/>
  <c r="C257" i="90"/>
  <c r="E257" i="90" s="1"/>
  <c r="H257" i="90" s="1"/>
  <c r="C257" i="91" s="1"/>
  <c r="E257" i="91" s="1"/>
  <c r="H257" i="91" s="1"/>
  <c r="C257" i="92" s="1"/>
  <c r="C74" i="90"/>
  <c r="E74" i="90" s="1"/>
  <c r="H74" i="90" s="1"/>
  <c r="C74" i="91" s="1"/>
  <c r="E74" i="91" s="1"/>
  <c r="H74" i="91" s="1"/>
  <c r="C74" i="92" s="1"/>
  <c r="C61" i="90"/>
  <c r="E61" i="90" s="1"/>
  <c r="H61" i="90" s="1"/>
  <c r="C61" i="91" s="1"/>
  <c r="E61" i="91" s="1"/>
  <c r="H61" i="91" s="1"/>
  <c r="C61" i="92" s="1"/>
  <c r="C278" i="90"/>
  <c r="E278" i="90" s="1"/>
  <c r="H278" i="90" s="1"/>
  <c r="C278" i="91" s="1"/>
  <c r="E278" i="91" s="1"/>
  <c r="H278" i="91" s="1"/>
  <c r="C278" i="92" s="1"/>
  <c r="C131" i="90"/>
  <c r="E131" i="90" s="1"/>
  <c r="H131" i="90" s="1"/>
  <c r="C131" i="91" s="1"/>
  <c r="E131" i="91" s="1"/>
  <c r="H131" i="91" s="1"/>
  <c r="C131" i="92" s="1"/>
  <c r="C147" i="90"/>
  <c r="E147" i="90" s="1"/>
  <c r="H147" i="90" s="1"/>
  <c r="C147" i="91" s="1"/>
  <c r="E147" i="91" s="1"/>
  <c r="H147" i="91" s="1"/>
  <c r="C147" i="92" s="1"/>
  <c r="C47" i="90"/>
  <c r="E47" i="90" s="1"/>
  <c r="H47" i="90" s="1"/>
  <c r="C47" i="91" s="1"/>
  <c r="E47" i="91" s="1"/>
  <c r="H47" i="91" s="1"/>
  <c r="C47" i="92" s="1"/>
  <c r="C212" i="90"/>
  <c r="E212" i="90" s="1"/>
  <c r="H212" i="90" s="1"/>
  <c r="C212" i="91" s="1"/>
  <c r="E212" i="91" s="1"/>
  <c r="H212" i="91" s="1"/>
  <c r="C212" i="92" s="1"/>
  <c r="C265" i="90"/>
  <c r="E265" i="90" s="1"/>
  <c r="H265" i="90" s="1"/>
  <c r="C265" i="91" s="1"/>
  <c r="E265" i="91" s="1"/>
  <c r="H265" i="91" s="1"/>
  <c r="C265" i="92" s="1"/>
  <c r="C45" i="90"/>
  <c r="E45" i="90" s="1"/>
  <c r="H45" i="90" s="1"/>
  <c r="C45" i="91" s="1"/>
  <c r="E45" i="91" s="1"/>
  <c r="H45" i="91" s="1"/>
  <c r="C45" i="92" s="1"/>
  <c r="C26" i="90"/>
  <c r="E26" i="90" s="1"/>
  <c r="H26" i="90" s="1"/>
  <c r="C26" i="91" s="1"/>
  <c r="E26" i="91" s="1"/>
  <c r="H26" i="91" s="1"/>
  <c r="C26" i="92" s="1"/>
  <c r="C73" i="90"/>
  <c r="E73" i="90" s="1"/>
  <c r="H73" i="90" s="1"/>
  <c r="C73" i="91" s="1"/>
  <c r="E73" i="91" s="1"/>
  <c r="H73" i="91" s="1"/>
  <c r="C73" i="92" s="1"/>
  <c r="C44" i="90"/>
  <c r="E44" i="90" s="1"/>
  <c r="H44" i="90" s="1"/>
  <c r="C44" i="91" s="1"/>
  <c r="E44" i="91" s="1"/>
  <c r="H44" i="91" s="1"/>
  <c r="C44" i="92" s="1"/>
  <c r="C223" i="90"/>
  <c r="E223" i="90" s="1"/>
  <c r="H223" i="90" s="1"/>
  <c r="C223" i="91" s="1"/>
  <c r="E223" i="91" s="1"/>
  <c r="H223" i="91" s="1"/>
  <c r="C223" i="92" s="1"/>
  <c r="C34" i="90"/>
  <c r="E34" i="90" s="1"/>
  <c r="H34" i="90" s="1"/>
  <c r="C34" i="91" s="1"/>
  <c r="E34" i="91" s="1"/>
  <c r="H34" i="91" s="1"/>
  <c r="C34" i="92" s="1"/>
  <c r="C150" i="90"/>
  <c r="E150" i="90" s="1"/>
  <c r="H150" i="90" s="1"/>
  <c r="C150" i="91" s="1"/>
  <c r="E150" i="91" s="1"/>
  <c r="H150" i="91" s="1"/>
  <c r="C150" i="92" s="1"/>
  <c r="C130" i="90"/>
  <c r="E130" i="90" s="1"/>
  <c r="H130" i="90" s="1"/>
  <c r="C130" i="91" s="1"/>
  <c r="E130" i="91" s="1"/>
  <c r="H130" i="91" s="1"/>
  <c r="C130" i="92" s="1"/>
  <c r="C269" i="90"/>
  <c r="E269" i="90" s="1"/>
  <c r="H269" i="90" s="1"/>
  <c r="C269" i="91" s="1"/>
  <c r="E269" i="91" s="1"/>
  <c r="H269" i="91" s="1"/>
  <c r="C269" i="92" s="1"/>
  <c r="C262" i="90"/>
  <c r="E262" i="90" s="1"/>
  <c r="H262" i="90" s="1"/>
  <c r="C262" i="91" s="1"/>
  <c r="E262" i="91" s="1"/>
  <c r="H262" i="91" s="1"/>
  <c r="C262" i="92" s="1"/>
  <c r="C138" i="90"/>
  <c r="E138" i="90" s="1"/>
  <c r="H138" i="90" s="1"/>
  <c r="C138" i="91" s="1"/>
  <c r="E138" i="91" s="1"/>
  <c r="H138" i="91" s="1"/>
  <c r="C138" i="92" s="1"/>
  <c r="C260" i="90"/>
  <c r="E260" i="90" s="1"/>
  <c r="H260" i="90" s="1"/>
  <c r="C260" i="91" s="1"/>
  <c r="E260" i="91" s="1"/>
  <c r="H260" i="91" s="1"/>
  <c r="C260" i="92" s="1"/>
  <c r="C251" i="90"/>
  <c r="E251" i="90" s="1"/>
  <c r="H251" i="90" s="1"/>
  <c r="C251" i="91" s="1"/>
  <c r="E251" i="91" s="1"/>
  <c r="H251" i="91" s="1"/>
  <c r="C251" i="92" s="1"/>
  <c r="C49" i="90"/>
  <c r="E49" i="90" s="1"/>
  <c r="H49" i="90" s="1"/>
  <c r="C49" i="91" s="1"/>
  <c r="E49" i="91" s="1"/>
  <c r="H49" i="91" s="1"/>
  <c r="C49" i="92" s="1"/>
  <c r="C231" i="90"/>
  <c r="E231" i="90" s="1"/>
  <c r="H231" i="90" s="1"/>
  <c r="C231" i="91" s="1"/>
  <c r="E231" i="91" s="1"/>
  <c r="H231" i="91" s="1"/>
  <c r="C231" i="92" s="1"/>
  <c r="C208" i="90"/>
  <c r="E208" i="90" s="1"/>
  <c r="H208" i="90" s="1"/>
  <c r="C208" i="91" s="1"/>
  <c r="E208" i="91" s="1"/>
  <c r="H208" i="91" s="1"/>
  <c r="C208" i="92" s="1"/>
  <c r="C201" i="90"/>
  <c r="E201" i="90" s="1"/>
  <c r="H201" i="90" s="1"/>
  <c r="C201" i="91" s="1"/>
  <c r="E201" i="91" s="1"/>
  <c r="H201" i="91" s="1"/>
  <c r="C201" i="92" s="1"/>
  <c r="C40" i="90"/>
  <c r="E40" i="90" s="1"/>
  <c r="H40" i="90" s="1"/>
  <c r="C40" i="91" s="1"/>
  <c r="E40" i="91" s="1"/>
  <c r="H40" i="91" s="1"/>
  <c r="C40" i="92" s="1"/>
  <c r="C134" i="90"/>
  <c r="E134" i="90" s="1"/>
  <c r="H134" i="90" s="1"/>
  <c r="C134" i="91" s="1"/>
  <c r="E134" i="91" s="1"/>
  <c r="H134" i="91" s="1"/>
  <c r="C134" i="92" s="1"/>
  <c r="C238" i="90"/>
  <c r="E238" i="90" s="1"/>
  <c r="H238" i="90" s="1"/>
  <c r="C238" i="91" s="1"/>
  <c r="E238" i="91" s="1"/>
  <c r="H238" i="91" s="1"/>
  <c r="C238" i="92" s="1"/>
  <c r="C102" i="90"/>
  <c r="E102" i="90" s="1"/>
  <c r="H102" i="90" s="1"/>
  <c r="C102" i="91" s="1"/>
  <c r="E102" i="91" s="1"/>
  <c r="H102" i="91" s="1"/>
  <c r="C102" i="92" s="1"/>
  <c r="C94" i="90"/>
  <c r="E94" i="90" s="1"/>
  <c r="H94" i="90" s="1"/>
  <c r="C94" i="91" s="1"/>
  <c r="E94" i="91" s="1"/>
  <c r="H94" i="91" s="1"/>
  <c r="C94" i="92" s="1"/>
  <c r="C199" i="90"/>
  <c r="E199" i="90" s="1"/>
  <c r="H199" i="90" s="1"/>
  <c r="C199" i="91" s="1"/>
  <c r="E199" i="91" s="1"/>
  <c r="H199" i="91" s="1"/>
  <c r="C199" i="92" s="1"/>
  <c r="C195" i="90"/>
  <c r="E195" i="90" s="1"/>
  <c r="H195" i="90" s="1"/>
  <c r="C195" i="91" s="1"/>
  <c r="E195" i="91" s="1"/>
  <c r="H195" i="91" s="1"/>
  <c r="C195" i="92" s="1"/>
  <c r="C197" i="90"/>
  <c r="E197" i="90" s="1"/>
  <c r="H197" i="90" s="1"/>
  <c r="C197" i="91" s="1"/>
  <c r="E197" i="91" s="1"/>
  <c r="H197" i="91" s="1"/>
  <c r="C197" i="92" s="1"/>
  <c r="C273" i="90"/>
  <c r="E273" i="90" s="1"/>
  <c r="H273" i="90" s="1"/>
  <c r="C273" i="91" s="1"/>
  <c r="E273" i="91" s="1"/>
  <c r="H273" i="91" s="1"/>
  <c r="C273" i="92" s="1"/>
  <c r="C271" i="90"/>
  <c r="E271" i="90" s="1"/>
  <c r="H271" i="90" s="1"/>
  <c r="C271" i="91" s="1"/>
  <c r="E271" i="91" s="1"/>
  <c r="H271" i="91" s="1"/>
  <c r="C271" i="92" s="1"/>
  <c r="C220" i="90"/>
  <c r="E220" i="90" s="1"/>
  <c r="H220" i="90" s="1"/>
  <c r="C220" i="91" s="1"/>
  <c r="E220" i="91" s="1"/>
  <c r="H220" i="91" s="1"/>
  <c r="C220" i="92" s="1"/>
  <c r="C270" i="90"/>
  <c r="E270" i="90" s="1"/>
  <c r="H270" i="90" s="1"/>
  <c r="C270" i="91" s="1"/>
  <c r="E270" i="91" s="1"/>
  <c r="H270" i="91" s="1"/>
  <c r="C270" i="92" s="1"/>
  <c r="C225" i="90"/>
  <c r="E225" i="90" s="1"/>
  <c r="H225" i="90" s="1"/>
  <c r="C225" i="91" s="1"/>
  <c r="E225" i="91" s="1"/>
  <c r="H225" i="91" s="1"/>
  <c r="C225" i="92" s="1"/>
  <c r="C283" i="90"/>
  <c r="E283" i="90" s="1"/>
  <c r="H283" i="90" s="1"/>
  <c r="C283" i="91" s="1"/>
  <c r="E283" i="91" s="1"/>
  <c r="H283" i="91" s="1"/>
  <c r="C283" i="92" s="1"/>
  <c r="C282" i="90"/>
  <c r="E282" i="90" s="1"/>
  <c r="H282" i="90" s="1"/>
  <c r="C282" i="91" s="1"/>
  <c r="E282" i="91" s="1"/>
  <c r="H282" i="91" s="1"/>
  <c r="C282" i="92" s="1"/>
  <c r="C258" i="90"/>
  <c r="E258" i="90" s="1"/>
  <c r="H258" i="90" s="1"/>
  <c r="C258" i="91" s="1"/>
  <c r="E258" i="91" s="1"/>
  <c r="H258" i="91" s="1"/>
  <c r="C258" i="92" s="1"/>
  <c r="C263" i="90"/>
  <c r="E263" i="90" s="1"/>
  <c r="H263" i="90" s="1"/>
  <c r="C263" i="91" s="1"/>
  <c r="E263" i="91" s="1"/>
  <c r="H263" i="91" s="1"/>
  <c r="C263" i="92" s="1"/>
  <c r="C107" i="90"/>
  <c r="E107" i="90" s="1"/>
  <c r="H107" i="90" s="1"/>
  <c r="C107" i="91" s="1"/>
  <c r="E107" i="91" s="1"/>
  <c r="H107" i="91" s="1"/>
  <c r="C107" i="92" s="1"/>
  <c r="C211" i="90"/>
  <c r="E211" i="90" s="1"/>
  <c r="H211" i="90" s="1"/>
  <c r="C211" i="91" s="1"/>
  <c r="E211" i="91" s="1"/>
  <c r="H211" i="91" s="1"/>
  <c r="C211" i="92" s="1"/>
  <c r="C196" i="90"/>
  <c r="E196" i="90" s="1"/>
  <c r="H196" i="90" s="1"/>
  <c r="C196" i="91" s="1"/>
  <c r="E196" i="91" s="1"/>
  <c r="H196" i="91" s="1"/>
  <c r="C196" i="92" s="1"/>
  <c r="C235" i="90"/>
  <c r="E235" i="90" s="1"/>
  <c r="H235" i="90" s="1"/>
  <c r="C235" i="91" s="1"/>
  <c r="E235" i="91" s="1"/>
  <c r="H235" i="91" s="1"/>
  <c r="C235" i="92" s="1"/>
  <c r="C200" i="90"/>
  <c r="E200" i="90" s="1"/>
  <c r="H200" i="90" s="1"/>
  <c r="C200" i="91" s="1"/>
  <c r="E200" i="91" s="1"/>
  <c r="H200" i="91" s="1"/>
  <c r="C200" i="92" s="1"/>
  <c r="C279" i="90"/>
  <c r="E279" i="90" s="1"/>
  <c r="H279" i="90" s="1"/>
  <c r="C279" i="91" s="1"/>
  <c r="E279" i="91" s="1"/>
  <c r="H279" i="91" s="1"/>
  <c r="C279" i="92" s="1"/>
  <c r="C93" i="90"/>
  <c r="E93" i="90" s="1"/>
  <c r="H93" i="90" s="1"/>
  <c r="C93" i="91" s="1"/>
  <c r="E93" i="91" s="1"/>
  <c r="H93" i="91" s="1"/>
  <c r="C93" i="92" s="1"/>
  <c r="C259" i="90"/>
  <c r="E259" i="90" s="1"/>
  <c r="H259" i="90" s="1"/>
  <c r="C259" i="91" s="1"/>
  <c r="E259" i="91" s="1"/>
  <c r="H259" i="91" s="1"/>
  <c r="C259" i="92" s="1"/>
  <c r="C99" i="90"/>
  <c r="E99" i="90" s="1"/>
  <c r="H99" i="90" s="1"/>
  <c r="C99" i="91" s="1"/>
  <c r="E99" i="91" s="1"/>
  <c r="H99" i="91" s="1"/>
  <c r="C99" i="92" s="1"/>
  <c r="C142" i="90"/>
  <c r="E142" i="90" s="1"/>
  <c r="H142" i="90" s="1"/>
  <c r="C142" i="91" s="1"/>
  <c r="E142" i="91" s="1"/>
  <c r="H142" i="91" s="1"/>
  <c r="C142" i="92" s="1"/>
  <c r="C244" i="90"/>
  <c r="E244" i="90" s="1"/>
  <c r="H244" i="90" s="1"/>
  <c r="C244" i="91" s="1"/>
  <c r="E244" i="91" s="1"/>
  <c r="H244" i="91" s="1"/>
  <c r="C244" i="92" s="1"/>
  <c r="C118" i="90"/>
  <c r="E118" i="90" s="1"/>
  <c r="H118" i="90" s="1"/>
  <c r="C118" i="91" s="1"/>
  <c r="E118" i="91" s="1"/>
  <c r="H118" i="91" s="1"/>
  <c r="C118" i="92" s="1"/>
  <c r="C276" i="90"/>
  <c r="E276" i="90" s="1"/>
  <c r="H276" i="90" s="1"/>
  <c r="C276" i="91" s="1"/>
  <c r="E276" i="91" s="1"/>
  <c r="H276" i="91" s="1"/>
  <c r="C276" i="92" s="1"/>
  <c r="C139" i="90"/>
  <c r="E139" i="90" s="1"/>
  <c r="H139" i="90" s="1"/>
  <c r="C139" i="91" s="1"/>
  <c r="E139" i="91" s="1"/>
  <c r="H139" i="91" s="1"/>
  <c r="C139" i="92" s="1"/>
  <c r="C203" i="90"/>
  <c r="E203" i="90" s="1"/>
  <c r="H203" i="90" s="1"/>
  <c r="C203" i="91" s="1"/>
  <c r="E203" i="91" s="1"/>
  <c r="H203" i="91" s="1"/>
  <c r="C203" i="92" s="1"/>
  <c r="C21" i="90"/>
  <c r="E21" i="90" s="1"/>
  <c r="H21" i="90" s="1"/>
  <c r="C21" i="91" s="1"/>
  <c r="E21" i="91" s="1"/>
  <c r="H21" i="91" s="1"/>
  <c r="C21" i="92" s="1"/>
  <c r="C280" i="90"/>
  <c r="E280" i="90" s="1"/>
  <c r="H280" i="90" s="1"/>
  <c r="C280" i="91" s="1"/>
  <c r="E280" i="91" s="1"/>
  <c r="H280" i="91" s="1"/>
  <c r="C280" i="92" s="1"/>
  <c r="C178" i="90"/>
  <c r="E178" i="90" s="1"/>
  <c r="H178" i="90" s="1"/>
  <c r="C178" i="91" s="1"/>
  <c r="E178" i="91" s="1"/>
  <c r="H178" i="91" s="1"/>
  <c r="C178" i="92" s="1"/>
  <c r="C89" i="90"/>
  <c r="E89" i="90" s="1"/>
  <c r="H89" i="90" s="1"/>
  <c r="C89" i="91" s="1"/>
  <c r="E89" i="91" s="1"/>
  <c r="H89" i="91" s="1"/>
  <c r="C89" i="92" s="1"/>
  <c r="C88" i="90"/>
  <c r="E88" i="90" s="1"/>
  <c r="H88" i="90" s="1"/>
  <c r="C88" i="91" s="1"/>
  <c r="E88" i="91" s="1"/>
  <c r="H88" i="91" s="1"/>
  <c r="C88" i="92" s="1"/>
  <c r="C83" i="90"/>
  <c r="E83" i="90" s="1"/>
  <c r="H83" i="90" s="1"/>
  <c r="C83" i="91" s="1"/>
  <c r="E83" i="91" s="1"/>
  <c r="H83" i="91" s="1"/>
  <c r="C83" i="92" s="1"/>
  <c r="C35" i="90"/>
  <c r="E35" i="90" s="1"/>
  <c r="H35" i="90" s="1"/>
  <c r="C35" i="91" s="1"/>
  <c r="E35" i="91" s="1"/>
  <c r="H35" i="91" s="1"/>
  <c r="C35" i="92" s="1"/>
  <c r="C252" i="90"/>
  <c r="E252" i="90" s="1"/>
  <c r="H252" i="90" s="1"/>
  <c r="C252" i="91" s="1"/>
  <c r="E252" i="91" s="1"/>
  <c r="H252" i="91" s="1"/>
  <c r="C252" i="92" s="1"/>
  <c r="C245" i="90"/>
  <c r="E245" i="90" s="1"/>
  <c r="H245" i="90" s="1"/>
  <c r="C245" i="91" s="1"/>
  <c r="E245" i="91" s="1"/>
  <c r="H245" i="91" s="1"/>
  <c r="C245" i="92" s="1"/>
  <c r="C236" i="90"/>
  <c r="E236" i="90" s="1"/>
  <c r="H236" i="90" s="1"/>
  <c r="C236" i="91" s="1"/>
  <c r="E236" i="91" s="1"/>
  <c r="H236" i="91" s="1"/>
  <c r="C236" i="92" s="1"/>
  <c r="C234" i="90"/>
  <c r="E234" i="90" s="1"/>
  <c r="H234" i="90" s="1"/>
  <c r="C234" i="91" s="1"/>
  <c r="E234" i="91" s="1"/>
  <c r="H234" i="91" s="1"/>
  <c r="C234" i="92" s="1"/>
  <c r="C233" i="90"/>
  <c r="E233" i="90" s="1"/>
  <c r="H233" i="90" s="1"/>
  <c r="C233" i="91" s="1"/>
  <c r="E233" i="91" s="1"/>
  <c r="H233" i="91" s="1"/>
  <c r="C233" i="92" s="1"/>
  <c r="C232" i="90"/>
  <c r="E232" i="90" s="1"/>
  <c r="H232" i="90" s="1"/>
  <c r="C232" i="91" s="1"/>
  <c r="E232" i="91" s="1"/>
  <c r="H232" i="91" s="1"/>
  <c r="C232" i="92" s="1"/>
  <c r="C221" i="90"/>
  <c r="E221" i="90" s="1"/>
  <c r="H221" i="90" s="1"/>
  <c r="C221" i="91" s="1"/>
  <c r="E221" i="91" s="1"/>
  <c r="H221" i="91" s="1"/>
  <c r="C221" i="92" s="1"/>
  <c r="C218" i="90"/>
  <c r="E218" i="90" s="1"/>
  <c r="H218" i="90" s="1"/>
  <c r="C218" i="91" s="1"/>
  <c r="E218" i="91" s="1"/>
  <c r="H218" i="91" s="1"/>
  <c r="C218" i="92" s="1"/>
  <c r="C217" i="90"/>
  <c r="E217" i="90" s="1"/>
  <c r="H217" i="90" s="1"/>
  <c r="C217" i="91" s="1"/>
  <c r="E217" i="91" s="1"/>
  <c r="H217" i="91" s="1"/>
  <c r="C217" i="92" s="1"/>
  <c r="C216" i="90"/>
  <c r="E216" i="90" s="1"/>
  <c r="H216" i="90" s="1"/>
  <c r="C216" i="91" s="1"/>
  <c r="E216" i="91" s="1"/>
  <c r="H216" i="91" s="1"/>
  <c r="C216" i="92" s="1"/>
  <c r="C215" i="90"/>
  <c r="E215" i="90" s="1"/>
  <c r="H215" i="90" s="1"/>
  <c r="C215" i="91" s="1"/>
  <c r="E215" i="91" s="1"/>
  <c r="H215" i="91" s="1"/>
  <c r="C215" i="92" s="1"/>
  <c r="C192" i="90"/>
  <c r="E192" i="90" s="1"/>
  <c r="H192" i="90" s="1"/>
  <c r="C192" i="91" s="1"/>
  <c r="E192" i="91" s="1"/>
  <c r="H192" i="91" s="1"/>
  <c r="C192" i="92" s="1"/>
  <c r="C191" i="90"/>
  <c r="E191" i="90" s="1"/>
  <c r="H191" i="90" s="1"/>
  <c r="C191" i="91" s="1"/>
  <c r="E191" i="91" s="1"/>
  <c r="H191" i="91" s="1"/>
  <c r="C191" i="92" s="1"/>
  <c r="C188" i="90"/>
  <c r="E188" i="90" s="1"/>
  <c r="H188" i="90" s="1"/>
  <c r="C188" i="91" s="1"/>
  <c r="E188" i="91" s="1"/>
  <c r="H188" i="91" s="1"/>
  <c r="C188" i="92" s="1"/>
  <c r="C161" i="90"/>
  <c r="E161" i="90" s="1"/>
  <c r="H161" i="90" s="1"/>
  <c r="C161" i="91" s="1"/>
  <c r="E161" i="91" s="1"/>
  <c r="H161" i="91" s="1"/>
  <c r="C161" i="92" s="1"/>
  <c r="C151" i="90"/>
  <c r="E151" i="90" s="1"/>
  <c r="H151" i="90" s="1"/>
  <c r="C151" i="91" s="1"/>
  <c r="E151" i="91" s="1"/>
  <c r="H151" i="91" s="1"/>
  <c r="C151" i="92" s="1"/>
  <c r="C149" i="90"/>
  <c r="E149" i="90" s="1"/>
  <c r="H149" i="90" s="1"/>
  <c r="C149" i="91" s="1"/>
  <c r="E149" i="91" s="1"/>
  <c r="H149" i="91" s="1"/>
  <c r="C149" i="92" s="1"/>
  <c r="C184" i="90"/>
  <c r="E184" i="90" s="1"/>
  <c r="H184" i="90" s="1"/>
  <c r="C141" i="90"/>
  <c r="E141" i="90" s="1"/>
  <c r="H141" i="90" s="1"/>
  <c r="C141" i="91" s="1"/>
  <c r="E141" i="91" s="1"/>
  <c r="H141" i="91" s="1"/>
  <c r="C141" i="92" s="1"/>
  <c r="C136" i="90"/>
  <c r="E136" i="90" s="1"/>
  <c r="H136" i="90" s="1"/>
  <c r="C136" i="91" s="1"/>
  <c r="E136" i="91" s="1"/>
  <c r="H136" i="91" s="1"/>
  <c r="C136" i="92" s="1"/>
  <c r="C133" i="90"/>
  <c r="E133" i="90" s="1"/>
  <c r="H133" i="90" s="1"/>
  <c r="C133" i="91" s="1"/>
  <c r="E133" i="91" s="1"/>
  <c r="H133" i="91" s="1"/>
  <c r="C133" i="92" s="1"/>
  <c r="C132" i="90"/>
  <c r="E132" i="90" s="1"/>
  <c r="H132" i="90" s="1"/>
  <c r="C132" i="91" s="1"/>
  <c r="E132" i="91" s="1"/>
  <c r="H132" i="91" s="1"/>
  <c r="C132" i="92" s="1"/>
  <c r="C115" i="90"/>
  <c r="E115" i="90" s="1"/>
  <c r="H115" i="90" s="1"/>
  <c r="C115" i="91" s="1"/>
  <c r="E115" i="91" s="1"/>
  <c r="H115" i="91" s="1"/>
  <c r="C115" i="92" s="1"/>
  <c r="C114" i="90"/>
  <c r="E114" i="90" s="1"/>
  <c r="H114" i="90" s="1"/>
  <c r="C114" i="91" s="1"/>
  <c r="E114" i="91" s="1"/>
  <c r="H114" i="91" s="1"/>
  <c r="C114" i="92" s="1"/>
  <c r="C113" i="90"/>
  <c r="E113" i="90" s="1"/>
  <c r="H113" i="90" s="1"/>
  <c r="C113" i="91" s="1"/>
  <c r="E113" i="91" s="1"/>
  <c r="H113" i="91" s="1"/>
  <c r="C113" i="92" s="1"/>
  <c r="C111" i="90"/>
  <c r="E111" i="90" s="1"/>
  <c r="H111" i="90" s="1"/>
  <c r="C111" i="91" s="1"/>
  <c r="E111" i="91" s="1"/>
  <c r="H111" i="91" s="1"/>
  <c r="C111" i="92" s="1"/>
  <c r="C110" i="90"/>
  <c r="E110" i="90" s="1"/>
  <c r="H110" i="90" s="1"/>
  <c r="C110" i="91" s="1"/>
  <c r="E110" i="91" s="1"/>
  <c r="H110" i="91" s="1"/>
  <c r="C110" i="92" s="1"/>
  <c r="C109" i="90"/>
  <c r="E109" i="90" s="1"/>
  <c r="H109" i="90" s="1"/>
  <c r="C109" i="91" s="1"/>
  <c r="E109" i="91" s="1"/>
  <c r="H109" i="91" s="1"/>
  <c r="C109" i="92" s="1"/>
  <c r="C108" i="90"/>
  <c r="E108" i="90" s="1"/>
  <c r="H108" i="90" s="1"/>
  <c r="C108" i="91" s="1"/>
  <c r="E108" i="91" s="1"/>
  <c r="H108" i="91" s="1"/>
  <c r="C108" i="92" s="1"/>
  <c r="C96" i="90"/>
  <c r="E96" i="90" s="1"/>
  <c r="H96" i="90" s="1"/>
  <c r="C96" i="91" s="1"/>
  <c r="E96" i="91" s="1"/>
  <c r="H96" i="91" s="1"/>
  <c r="C96" i="92" s="1"/>
  <c r="C84" i="90"/>
  <c r="E84" i="90" s="1"/>
  <c r="H84" i="90" s="1"/>
  <c r="C84" i="91" s="1"/>
  <c r="E84" i="91" s="1"/>
  <c r="H84" i="91" s="1"/>
  <c r="C84" i="92" s="1"/>
  <c r="C80" i="90"/>
  <c r="E80" i="90" s="1"/>
  <c r="H80" i="90" s="1"/>
  <c r="C80" i="91" s="1"/>
  <c r="E80" i="91" s="1"/>
  <c r="H80" i="91" s="1"/>
  <c r="C80" i="92" s="1"/>
  <c r="C82" i="90"/>
  <c r="E82" i="90" s="1"/>
  <c r="H82" i="90" s="1"/>
  <c r="C82" i="91" s="1"/>
  <c r="E82" i="91" s="1"/>
  <c r="H82" i="91" s="1"/>
  <c r="C82" i="92" s="1"/>
  <c r="C79" i="90"/>
  <c r="E79" i="90" s="1"/>
  <c r="H79" i="90" s="1"/>
  <c r="C79" i="91" s="1"/>
  <c r="E79" i="91" s="1"/>
  <c r="H79" i="91" s="1"/>
  <c r="C79" i="92" s="1"/>
  <c r="C71" i="90"/>
  <c r="E71" i="90" s="1"/>
  <c r="H71" i="90" s="1"/>
  <c r="C71" i="91" s="1"/>
  <c r="E71" i="91" s="1"/>
  <c r="H71" i="91" s="1"/>
  <c r="C71" i="92" s="1"/>
  <c r="C70" i="90"/>
  <c r="E70" i="90" s="1"/>
  <c r="H70" i="90" s="1"/>
  <c r="C70" i="91" s="1"/>
  <c r="E70" i="91" s="1"/>
  <c r="H70" i="91" s="1"/>
  <c r="C70" i="92" s="1"/>
  <c r="C69" i="90"/>
  <c r="E69" i="90" s="1"/>
  <c r="H69" i="90" s="1"/>
  <c r="C69" i="91" s="1"/>
  <c r="E69" i="91" s="1"/>
  <c r="H69" i="91" s="1"/>
  <c r="C69" i="92" s="1"/>
  <c r="C68" i="90"/>
  <c r="E68" i="90" s="1"/>
  <c r="H68" i="90" s="1"/>
  <c r="C68" i="91" s="1"/>
  <c r="E68" i="91" s="1"/>
  <c r="H68" i="91" s="1"/>
  <c r="C68" i="92" s="1"/>
  <c r="C67" i="90"/>
  <c r="E67" i="90" s="1"/>
  <c r="H67" i="90" s="1"/>
  <c r="C67" i="91" s="1"/>
  <c r="E67" i="91" s="1"/>
  <c r="H67" i="91" s="1"/>
  <c r="C67" i="92" s="1"/>
  <c r="C63" i="90"/>
  <c r="E63" i="90" s="1"/>
  <c r="H63" i="90" s="1"/>
  <c r="C63" i="91" s="1"/>
  <c r="E63" i="91" s="1"/>
  <c r="H63" i="91" s="1"/>
  <c r="C63" i="92" s="1"/>
  <c r="C60" i="90"/>
  <c r="E60" i="90" s="1"/>
  <c r="H60" i="90" s="1"/>
  <c r="C60" i="91" s="1"/>
  <c r="E60" i="91" s="1"/>
  <c r="H60" i="91" s="1"/>
  <c r="C60" i="92" s="1"/>
  <c r="C59" i="90"/>
  <c r="E59" i="90" s="1"/>
  <c r="H59" i="90" s="1"/>
  <c r="C59" i="91" s="1"/>
  <c r="E59" i="91" s="1"/>
  <c r="H59" i="91" s="1"/>
  <c r="C59" i="92" s="1"/>
  <c r="C58" i="90"/>
  <c r="E58" i="90" s="1"/>
  <c r="H58" i="90" s="1"/>
  <c r="C58" i="91" s="1"/>
  <c r="E58" i="91" s="1"/>
  <c r="H58" i="91" s="1"/>
  <c r="C58" i="92" s="1"/>
  <c r="C57" i="90"/>
  <c r="E57" i="90" s="1"/>
  <c r="H57" i="90" s="1"/>
  <c r="C57" i="91" s="1"/>
  <c r="E57" i="91" s="1"/>
  <c r="H57" i="91" s="1"/>
  <c r="C57" i="92" s="1"/>
  <c r="C56" i="90"/>
  <c r="E56" i="90" s="1"/>
  <c r="H56" i="90" s="1"/>
  <c r="C56" i="91" s="1"/>
  <c r="E56" i="91" s="1"/>
  <c r="H56" i="91" s="1"/>
  <c r="C56" i="92" s="1"/>
  <c r="C55" i="90"/>
  <c r="E55" i="90" s="1"/>
  <c r="H55" i="90" s="1"/>
  <c r="C55" i="91" s="1"/>
  <c r="E55" i="91" s="1"/>
  <c r="H55" i="91" s="1"/>
  <c r="C55" i="92" s="1"/>
  <c r="C51" i="90"/>
  <c r="E51" i="90" s="1"/>
  <c r="H51" i="90" s="1"/>
  <c r="C51" i="91" s="1"/>
  <c r="E51" i="91" s="1"/>
  <c r="H51" i="91" s="1"/>
  <c r="C51" i="92" s="1"/>
  <c r="C50" i="90"/>
  <c r="E50" i="90" s="1"/>
  <c r="H50" i="90" s="1"/>
  <c r="C50" i="91" s="1"/>
  <c r="E50" i="91" s="1"/>
  <c r="H50" i="91" s="1"/>
  <c r="C50" i="92" s="1"/>
  <c r="C43" i="90"/>
  <c r="E43" i="90" s="1"/>
  <c r="H43" i="90" s="1"/>
  <c r="C43" i="91" s="1"/>
  <c r="E43" i="91" s="1"/>
  <c r="H43" i="91" s="1"/>
  <c r="C43" i="92" s="1"/>
  <c r="C42" i="90"/>
  <c r="E42" i="90" s="1"/>
  <c r="H42" i="90" s="1"/>
  <c r="C42" i="91" s="1"/>
  <c r="E42" i="91" s="1"/>
  <c r="H42" i="91" s="1"/>
  <c r="C42" i="92" s="1"/>
  <c r="C41" i="90"/>
  <c r="E41" i="90" s="1"/>
  <c r="H41" i="90" s="1"/>
  <c r="C41" i="91" s="1"/>
  <c r="E41" i="91" s="1"/>
  <c r="H41" i="91" s="1"/>
  <c r="C41" i="92" s="1"/>
  <c r="C38" i="90"/>
  <c r="E38" i="90" s="1"/>
  <c r="H38" i="90" s="1"/>
  <c r="C38" i="91" s="1"/>
  <c r="E38" i="91" s="1"/>
  <c r="H38" i="91" s="1"/>
  <c r="C38" i="92" s="1"/>
  <c r="C36" i="90"/>
  <c r="E36" i="90" s="1"/>
  <c r="H36" i="90" s="1"/>
  <c r="C36" i="91" s="1"/>
  <c r="E36" i="91" s="1"/>
  <c r="H36" i="91" s="1"/>
  <c r="C36" i="92" s="1"/>
  <c r="C39" i="90"/>
  <c r="E39" i="90" s="1"/>
  <c r="H39" i="90" s="1"/>
  <c r="C39" i="91" s="1"/>
  <c r="E39" i="91" s="1"/>
  <c r="H39" i="91" s="1"/>
  <c r="C39" i="92" s="1"/>
  <c r="C33" i="90"/>
  <c r="E33" i="90" s="1"/>
  <c r="H33" i="90" s="1"/>
  <c r="C33" i="91" s="1"/>
  <c r="E33" i="91" s="1"/>
  <c r="H33" i="91" s="1"/>
  <c r="C33" i="92" s="1"/>
  <c r="C32" i="90"/>
  <c r="E32" i="90" s="1"/>
  <c r="H32" i="90" s="1"/>
  <c r="C32" i="91" s="1"/>
  <c r="E32" i="91" s="1"/>
  <c r="H32" i="91" s="1"/>
  <c r="C32" i="92" s="1"/>
  <c r="C29" i="90"/>
  <c r="E29" i="90" s="1"/>
  <c r="H29" i="90" s="1"/>
  <c r="C29" i="91" s="1"/>
  <c r="E29" i="91" s="1"/>
  <c r="H29" i="91" s="1"/>
  <c r="C29" i="92" s="1"/>
  <c r="C25" i="90"/>
  <c r="E25" i="90" s="1"/>
  <c r="H25" i="90" s="1"/>
  <c r="C25" i="91" s="1"/>
  <c r="E25" i="91" s="1"/>
  <c r="H25" i="91" s="1"/>
  <c r="C25" i="92" s="1"/>
  <c r="C24" i="90"/>
  <c r="E24" i="90" s="1"/>
  <c r="H24" i="90" s="1"/>
  <c r="C24" i="91" s="1"/>
  <c r="E24" i="91" s="1"/>
  <c r="H24" i="91" s="1"/>
  <c r="C24" i="92" s="1"/>
  <c r="C23" i="90"/>
  <c r="E23" i="90" s="1"/>
  <c r="H23" i="90" s="1"/>
  <c r="C23" i="91" s="1"/>
  <c r="E23" i="91" s="1"/>
  <c r="H23" i="91" s="1"/>
  <c r="C23" i="92" s="1"/>
  <c r="C20" i="90"/>
  <c r="E20" i="90" s="1"/>
  <c r="H20" i="90" s="1"/>
  <c r="C20" i="91" s="1"/>
  <c r="E20" i="91" s="1"/>
  <c r="H20" i="91" s="1"/>
  <c r="C20" i="92" s="1"/>
  <c r="E267" i="92"/>
  <c r="H267" i="92" s="1"/>
  <c r="C267" i="93" s="1"/>
  <c r="E17" i="86"/>
  <c r="H17" i="86" s="1"/>
  <c r="C17" i="87" s="1"/>
  <c r="E7" i="85"/>
  <c r="H7" i="85" s="1"/>
  <c r="C7" i="86" s="1"/>
  <c r="E8" i="86"/>
  <c r="H8" i="86" s="1"/>
  <c r="C8" i="87" s="1"/>
  <c r="E53" i="93"/>
  <c r="H53" i="93" s="1"/>
  <c r="C53" i="94" s="1"/>
  <c r="E18" i="86"/>
  <c r="H18" i="86" s="1"/>
  <c r="C18" i="87" s="1"/>
  <c r="E256" i="88"/>
  <c r="H256" i="88" s="1"/>
  <c r="C256" i="89" s="1"/>
  <c r="E16" i="86"/>
  <c r="H16" i="86" s="1"/>
  <c r="C16" i="87" s="1"/>
  <c r="E183" i="88"/>
  <c r="H183" i="88" s="1"/>
  <c r="C183" i="89" s="1"/>
  <c r="E78" i="92"/>
  <c r="H78" i="92" s="1"/>
  <c r="C78" i="93" s="1"/>
  <c r="E14" i="86"/>
  <c r="H14" i="86" s="1"/>
  <c r="C14" i="87" s="1"/>
  <c r="E253" i="84"/>
  <c r="H253" i="84" s="1"/>
  <c r="C253" i="85" s="1"/>
  <c r="E13" i="86"/>
  <c r="H13" i="86" s="1"/>
  <c r="C13" i="87" s="1"/>
  <c r="E97" i="92"/>
  <c r="H97" i="92" s="1"/>
  <c r="C97" i="93" s="1"/>
  <c r="E85" i="92"/>
  <c r="H85" i="92" s="1"/>
  <c r="C85" i="93" s="1"/>
  <c r="E6" i="87"/>
  <c r="H6" i="87" s="1"/>
  <c r="C6" i="88" s="1"/>
  <c r="E27" i="92"/>
  <c r="H27" i="92" s="1"/>
  <c r="C27" i="93" s="1"/>
  <c r="E15" i="86"/>
  <c r="H15" i="86" s="1"/>
  <c r="C15" i="87" s="1"/>
  <c r="E5" i="72"/>
  <c r="C214" i="93" l="1"/>
  <c r="E214" i="93" s="1"/>
  <c r="H214" i="93" s="1"/>
  <c r="C184" i="91"/>
  <c r="E184" i="91" s="1"/>
  <c r="H184" i="91" s="1"/>
  <c r="C184" i="92" s="1"/>
  <c r="E184" i="92" s="1"/>
  <c r="H184" i="92" s="1"/>
  <c r="C184" i="93" s="1"/>
  <c r="E6" i="88"/>
  <c r="H6" i="88" s="1"/>
  <c r="C6" i="89" s="1"/>
  <c r="E143" i="92"/>
  <c r="H143" i="92" s="1"/>
  <c r="C143" i="93" s="1"/>
  <c r="E99" i="92"/>
  <c r="H99" i="92" s="1"/>
  <c r="C99" i="93" s="1"/>
  <c r="E60" i="92"/>
  <c r="H60" i="92" s="1"/>
  <c r="C60" i="93" s="1"/>
  <c r="E79" i="92"/>
  <c r="H79" i="92" s="1"/>
  <c r="C79" i="93" s="1"/>
  <c r="E57" i="92"/>
  <c r="H57" i="92" s="1"/>
  <c r="C57" i="93" s="1"/>
  <c r="E212" i="92"/>
  <c r="H212" i="92" s="1"/>
  <c r="C212" i="93" s="1"/>
  <c r="E263" i="92"/>
  <c r="H263" i="92" s="1"/>
  <c r="C263" i="93" s="1"/>
  <c r="E135" i="92"/>
  <c r="H135" i="92" s="1"/>
  <c r="C135" i="93" s="1"/>
  <c r="E280" i="92"/>
  <c r="H280" i="92" s="1"/>
  <c r="C280" i="93" s="1"/>
  <c r="E62" i="92"/>
  <c r="H62" i="92" s="1"/>
  <c r="C62" i="93" s="1"/>
  <c r="E262" i="92"/>
  <c r="H262" i="92" s="1"/>
  <c r="C262" i="93" s="1"/>
  <c r="E264" i="92"/>
  <c r="H264" i="92" s="1"/>
  <c r="C264" i="93" s="1"/>
  <c r="E152" i="92"/>
  <c r="H152" i="92" s="1"/>
  <c r="C152" i="93" s="1"/>
  <c r="E24" i="92"/>
  <c r="H24" i="92" s="1"/>
  <c r="C24" i="93" s="1"/>
  <c r="E42" i="92"/>
  <c r="H42" i="92" s="1"/>
  <c r="C42" i="93" s="1"/>
  <c r="E8" i="87"/>
  <c r="H8" i="87" s="1"/>
  <c r="C8" i="88" s="1"/>
  <c r="E51" i="92"/>
  <c r="H51" i="92" s="1"/>
  <c r="C51" i="93" s="1"/>
  <c r="E27" i="93"/>
  <c r="H27" i="93" s="1"/>
  <c r="C27" i="94" s="1"/>
  <c r="E218" i="92"/>
  <c r="H218" i="92" s="1"/>
  <c r="C218" i="93" s="1"/>
  <c r="E41" i="92"/>
  <c r="H41" i="92" s="1"/>
  <c r="C41" i="93" s="1"/>
  <c r="E83" i="92"/>
  <c r="H83" i="92" s="1"/>
  <c r="C83" i="93" s="1"/>
  <c r="E200" i="92"/>
  <c r="H200" i="92" s="1"/>
  <c r="C200" i="93" s="1"/>
  <c r="E98" i="92"/>
  <c r="H98" i="92" s="1"/>
  <c r="C98" i="93" s="1"/>
  <c r="E265" i="92"/>
  <c r="H265" i="92" s="1"/>
  <c r="C265" i="93" s="1"/>
  <c r="E203" i="92"/>
  <c r="H203" i="92" s="1"/>
  <c r="C203" i="93" s="1"/>
  <c r="E275" i="92"/>
  <c r="H275" i="92" s="1"/>
  <c r="C275" i="93" s="1"/>
  <c r="E48" i="92"/>
  <c r="H48" i="92" s="1"/>
  <c r="C48" i="93" s="1"/>
  <c r="E76" i="92"/>
  <c r="H76" i="92" s="1"/>
  <c r="C76" i="93" s="1"/>
  <c r="E226" i="92"/>
  <c r="H226" i="92" s="1"/>
  <c r="C226" i="93" s="1"/>
  <c r="E53" i="94"/>
  <c r="H53" i="94" s="1"/>
  <c r="C53" i="95" s="1"/>
  <c r="E138" i="92"/>
  <c r="H138" i="92" s="1"/>
  <c r="C138" i="93" s="1"/>
  <c r="E7" i="86"/>
  <c r="H7" i="86" s="1"/>
  <c r="C7" i="87" s="1"/>
  <c r="E208" i="92"/>
  <c r="H208" i="92" s="1"/>
  <c r="C208" i="93" s="1"/>
  <c r="E237" i="92"/>
  <c r="H237" i="92" s="1"/>
  <c r="C237" i="93" s="1"/>
  <c r="E261" i="92"/>
  <c r="H261" i="92" s="1"/>
  <c r="C261" i="93" s="1"/>
  <c r="E245" i="92"/>
  <c r="H245" i="92" s="1"/>
  <c r="C245" i="93" s="1"/>
  <c r="E281" i="92"/>
  <c r="H281" i="92" s="1"/>
  <c r="C281" i="93" s="1"/>
  <c r="E52" i="92"/>
  <c r="H52" i="92" s="1"/>
  <c r="C52" i="93" s="1"/>
  <c r="E231" i="92"/>
  <c r="H231" i="92" s="1"/>
  <c r="C231" i="93" s="1"/>
  <c r="E133" i="92"/>
  <c r="H133" i="92" s="1"/>
  <c r="C133" i="93" s="1"/>
  <c r="E71" i="92"/>
  <c r="H71" i="92" s="1"/>
  <c r="C71" i="93" s="1"/>
  <c r="E190" i="92"/>
  <c r="H190" i="92" s="1"/>
  <c r="C190" i="93" s="1"/>
  <c r="E150" i="92"/>
  <c r="H150" i="92" s="1"/>
  <c r="C150" i="93" s="1"/>
  <c r="E55" i="92"/>
  <c r="H55" i="92" s="1"/>
  <c r="C55" i="93" s="1"/>
  <c r="E213" i="92"/>
  <c r="H213" i="92" s="1"/>
  <c r="C213" i="93" s="1"/>
  <c r="E178" i="92"/>
  <c r="H178" i="92" s="1"/>
  <c r="C178" i="93" s="1"/>
  <c r="E43" i="92"/>
  <c r="H43" i="92" s="1"/>
  <c r="C43" i="93" s="1"/>
  <c r="E269" i="92"/>
  <c r="H269" i="92" s="1"/>
  <c r="C269" i="93" s="1"/>
  <c r="E39" i="92"/>
  <c r="H39" i="92" s="1"/>
  <c r="C39" i="93" s="1"/>
  <c r="E232" i="92"/>
  <c r="H232" i="92" s="1"/>
  <c r="C232" i="93" s="1"/>
  <c r="E149" i="92"/>
  <c r="H149" i="92" s="1"/>
  <c r="C149" i="93" s="1"/>
  <c r="E26" i="92"/>
  <c r="H26" i="92" s="1"/>
  <c r="C26" i="93" s="1"/>
  <c r="E58" i="92"/>
  <c r="H58" i="92" s="1"/>
  <c r="C58" i="93" s="1"/>
  <c r="E93" i="92"/>
  <c r="H93" i="92" s="1"/>
  <c r="C93" i="93" s="1"/>
  <c r="E215" i="92"/>
  <c r="H215" i="92" s="1"/>
  <c r="C215" i="93" s="1"/>
  <c r="E230" i="92"/>
  <c r="H230" i="92" s="1"/>
  <c r="C230" i="93" s="1"/>
  <c r="E25" i="92"/>
  <c r="H25" i="92" s="1"/>
  <c r="C25" i="93" s="1"/>
  <c r="E202" i="92"/>
  <c r="H202" i="92" s="1"/>
  <c r="C202" i="93" s="1"/>
  <c r="E94" i="92"/>
  <c r="H94" i="92" s="1"/>
  <c r="C94" i="93" s="1"/>
  <c r="E277" i="92"/>
  <c r="H277" i="92" s="1"/>
  <c r="C277" i="93" s="1"/>
  <c r="E222" i="92"/>
  <c r="H222" i="92" s="1"/>
  <c r="C222" i="93" s="1"/>
  <c r="E108" i="92"/>
  <c r="H108" i="92" s="1"/>
  <c r="C108" i="93" s="1"/>
  <c r="E266" i="92"/>
  <c r="H266" i="92" s="1"/>
  <c r="C266" i="93" s="1"/>
  <c r="E38" i="92"/>
  <c r="H38" i="92" s="1"/>
  <c r="C38" i="93" s="1"/>
  <c r="E74" i="92"/>
  <c r="H74" i="92" s="1"/>
  <c r="C74" i="93" s="1"/>
  <c r="E59" i="92"/>
  <c r="H59" i="92" s="1"/>
  <c r="C59" i="93" s="1"/>
  <c r="E130" i="92"/>
  <c r="H130" i="92" s="1"/>
  <c r="C130" i="93" s="1"/>
  <c r="E45" i="92"/>
  <c r="H45" i="92" s="1"/>
  <c r="C45" i="93" s="1"/>
  <c r="E207" i="92"/>
  <c r="H207" i="92" s="1"/>
  <c r="C207" i="93" s="1"/>
  <c r="E221" i="92"/>
  <c r="H221" i="92" s="1"/>
  <c r="C221" i="93" s="1"/>
  <c r="E220" i="92"/>
  <c r="H220" i="92" s="1"/>
  <c r="C220" i="93" s="1"/>
  <c r="E97" i="93"/>
  <c r="H97" i="93" s="1"/>
  <c r="C97" i="94" s="1"/>
  <c r="E88" i="92"/>
  <c r="H88" i="92" s="1"/>
  <c r="C88" i="93" s="1"/>
  <c r="E228" i="92"/>
  <c r="H228" i="92" s="1"/>
  <c r="C228" i="93" s="1"/>
  <c r="E141" i="92"/>
  <c r="H141" i="92" s="1"/>
  <c r="C141" i="93" s="1"/>
  <c r="E236" i="92"/>
  <c r="H236" i="92" s="1"/>
  <c r="C236" i="93" s="1"/>
  <c r="E196" i="92"/>
  <c r="H196" i="92" s="1"/>
  <c r="C196" i="93" s="1"/>
  <c r="E284" i="92"/>
  <c r="H284" i="92" s="1"/>
  <c r="C284" i="93" s="1"/>
  <c r="E118" i="92"/>
  <c r="H118" i="92" s="1"/>
  <c r="C118" i="93" s="1"/>
  <c r="E100" i="92"/>
  <c r="H100" i="92" s="1"/>
  <c r="C100" i="93" s="1"/>
  <c r="E151" i="92"/>
  <c r="H151" i="92" s="1"/>
  <c r="C151" i="93" s="1"/>
  <c r="E241" i="92"/>
  <c r="H241" i="92" s="1"/>
  <c r="C241" i="93" s="1"/>
  <c r="E82" i="92"/>
  <c r="H82" i="92" s="1"/>
  <c r="C82" i="93" s="1"/>
  <c r="E177" i="92"/>
  <c r="H177" i="92" s="1"/>
  <c r="C177" i="93" s="1"/>
  <c r="E20" i="92"/>
  <c r="H20" i="92" s="1"/>
  <c r="C20" i="93" s="1"/>
  <c r="E72" i="92"/>
  <c r="H72" i="92" s="1"/>
  <c r="C72" i="93" s="1"/>
  <c r="E191" i="92"/>
  <c r="H191" i="92" s="1"/>
  <c r="C191" i="93" s="1"/>
  <c r="E89" i="92"/>
  <c r="H89" i="92" s="1"/>
  <c r="C89" i="93" s="1"/>
  <c r="E224" i="92"/>
  <c r="H224" i="92" s="1"/>
  <c r="C224" i="93" s="1"/>
  <c r="E235" i="92"/>
  <c r="H235" i="92" s="1"/>
  <c r="C235" i="93" s="1"/>
  <c r="E278" i="92"/>
  <c r="H278" i="92" s="1"/>
  <c r="C278" i="93" s="1"/>
  <c r="E204" i="92"/>
  <c r="H204" i="92" s="1"/>
  <c r="C204" i="93" s="1"/>
  <c r="E253" i="85"/>
  <c r="H253" i="85" s="1"/>
  <c r="C253" i="86" s="1"/>
  <c r="E110" i="92"/>
  <c r="H110" i="92" s="1"/>
  <c r="C110" i="93" s="1"/>
  <c r="E78" i="93"/>
  <c r="H78" i="93" s="1"/>
  <c r="C78" i="94" s="1"/>
  <c r="E249" i="92"/>
  <c r="H249" i="92" s="1"/>
  <c r="C249" i="93" s="1"/>
  <c r="E244" i="92"/>
  <c r="H244" i="92" s="1"/>
  <c r="C244" i="93" s="1"/>
  <c r="E16" i="87"/>
  <c r="H16" i="87" s="1"/>
  <c r="C16" i="88" s="1"/>
  <c r="E268" i="92"/>
  <c r="H268" i="92" s="1"/>
  <c r="C268" i="93" s="1"/>
  <c r="E199" i="92"/>
  <c r="H199" i="92" s="1"/>
  <c r="C199" i="93" s="1"/>
  <c r="E139" i="92"/>
  <c r="H139" i="92" s="1"/>
  <c r="C139" i="93" s="1"/>
  <c r="E276" i="92"/>
  <c r="H276" i="92" s="1"/>
  <c r="C276" i="93" s="1"/>
  <c r="E272" i="92"/>
  <c r="H272" i="92" s="1"/>
  <c r="C272" i="93" s="1"/>
  <c r="E17" i="87"/>
  <c r="H17" i="87" s="1"/>
  <c r="C17" i="88" s="1"/>
  <c r="E86" i="92"/>
  <c r="H86" i="92" s="1"/>
  <c r="C86" i="93" s="1"/>
  <c r="E229" i="92"/>
  <c r="H229" i="92" s="1"/>
  <c r="C229" i="93" s="1"/>
  <c r="E258" i="92"/>
  <c r="H258" i="92" s="1"/>
  <c r="C258" i="93" s="1"/>
  <c r="E216" i="92"/>
  <c r="H216" i="92" s="1"/>
  <c r="C216" i="93" s="1"/>
  <c r="E131" i="92"/>
  <c r="H131" i="92" s="1"/>
  <c r="C131" i="93" s="1"/>
  <c r="E46" i="92"/>
  <c r="H46" i="92" s="1"/>
  <c r="C46" i="93" s="1"/>
  <c r="E23" i="92"/>
  <c r="H23" i="92" s="1"/>
  <c r="C23" i="93" s="1"/>
  <c r="E209" i="92"/>
  <c r="H209" i="92" s="1"/>
  <c r="C209" i="93" s="1"/>
  <c r="E96" i="92"/>
  <c r="H96" i="92" s="1"/>
  <c r="C96" i="93" s="1"/>
  <c r="E75" i="92"/>
  <c r="H75" i="92" s="1"/>
  <c r="C75" i="93" s="1"/>
  <c r="E144" i="92"/>
  <c r="H144" i="92" s="1"/>
  <c r="C144" i="93" s="1"/>
  <c r="E197" i="92"/>
  <c r="H197" i="92" s="1"/>
  <c r="C197" i="93" s="1"/>
  <c r="E282" i="92"/>
  <c r="H282" i="92" s="1"/>
  <c r="C282" i="93" s="1"/>
  <c r="E114" i="92"/>
  <c r="H114" i="92" s="1"/>
  <c r="C114" i="93" s="1"/>
  <c r="E18" i="87"/>
  <c r="H18" i="87" s="1"/>
  <c r="C18" i="88" s="1"/>
  <c r="E111" i="92"/>
  <c r="H111" i="92" s="1"/>
  <c r="C111" i="93" s="1"/>
  <c r="E63" i="92"/>
  <c r="H63" i="92" s="1"/>
  <c r="C63" i="93" s="1"/>
  <c r="E67" i="92"/>
  <c r="H67" i="92" s="1"/>
  <c r="C67" i="93" s="1"/>
  <c r="E217" i="92"/>
  <c r="H217" i="92" s="1"/>
  <c r="C217" i="93" s="1"/>
  <c r="E22" i="92"/>
  <c r="H22" i="92" s="1"/>
  <c r="C22" i="93" s="1"/>
  <c r="E271" i="92"/>
  <c r="H271" i="92" s="1"/>
  <c r="C271" i="93" s="1"/>
  <c r="E259" i="92"/>
  <c r="H259" i="92" s="1"/>
  <c r="C259" i="93" s="1"/>
  <c r="E238" i="92"/>
  <c r="H238" i="92" s="1"/>
  <c r="C238" i="93" s="1"/>
  <c r="E28" i="92"/>
  <c r="H28" i="92" s="1"/>
  <c r="C28" i="93" s="1"/>
  <c r="E36" i="92"/>
  <c r="H36" i="92" s="1"/>
  <c r="C36" i="93" s="1"/>
  <c r="E107" i="92"/>
  <c r="H107" i="92" s="1"/>
  <c r="C107" i="93" s="1"/>
  <c r="E187" i="92"/>
  <c r="H187" i="92" s="1"/>
  <c r="C187" i="93" s="1"/>
  <c r="E32" i="92"/>
  <c r="H32" i="92" s="1"/>
  <c r="C32" i="93" s="1"/>
  <c r="E185" i="92"/>
  <c r="H185" i="92" s="1"/>
  <c r="C185" i="93" s="1"/>
  <c r="E225" i="92"/>
  <c r="H225" i="92" s="1"/>
  <c r="C225" i="93" s="1"/>
  <c r="E123" i="92"/>
  <c r="H123" i="92" s="1"/>
  <c r="C123" i="93" s="1"/>
  <c r="E256" i="89"/>
  <c r="H256" i="89" s="1"/>
  <c r="E198" i="92"/>
  <c r="H198" i="92" s="1"/>
  <c r="C198" i="93" s="1"/>
  <c r="E19" i="92"/>
  <c r="H19" i="92" s="1"/>
  <c r="C19" i="93" s="1"/>
  <c r="E47" i="92"/>
  <c r="H47" i="92" s="1"/>
  <c r="C47" i="93" s="1"/>
  <c r="E267" i="93"/>
  <c r="H267" i="93" s="1"/>
  <c r="C267" i="94" s="1"/>
  <c r="E273" i="92"/>
  <c r="H273" i="92" s="1"/>
  <c r="C273" i="93" s="1"/>
  <c r="E90" i="92"/>
  <c r="H90" i="92" s="1"/>
  <c r="C90" i="93" s="1"/>
  <c r="E206" i="92"/>
  <c r="H206" i="92" s="1"/>
  <c r="C206" i="93" s="1"/>
  <c r="E243" i="92"/>
  <c r="H243" i="92" s="1"/>
  <c r="C243" i="93" s="1"/>
  <c r="E137" i="92"/>
  <c r="H137" i="92" s="1"/>
  <c r="C137" i="93" s="1"/>
  <c r="E81" i="92"/>
  <c r="H81" i="92" s="1"/>
  <c r="C81" i="93" s="1"/>
  <c r="E279" i="92"/>
  <c r="H279" i="92" s="1"/>
  <c r="C279" i="93" s="1"/>
  <c r="E85" i="93"/>
  <c r="H85" i="93" s="1"/>
  <c r="C85" i="94" s="1"/>
  <c r="E233" i="92"/>
  <c r="H233" i="92" s="1"/>
  <c r="C233" i="93" s="1"/>
  <c r="E257" i="92"/>
  <c r="H257" i="92" s="1"/>
  <c r="C257" i="93" s="1"/>
  <c r="E102" i="92"/>
  <c r="H102" i="92" s="1"/>
  <c r="C102" i="93" s="1"/>
  <c r="E252" i="92"/>
  <c r="H252" i="92" s="1"/>
  <c r="C252" i="93" s="1"/>
  <c r="E134" i="92"/>
  <c r="H134" i="92" s="1"/>
  <c r="C134" i="93" s="1"/>
  <c r="E68" i="92"/>
  <c r="H68" i="92" s="1"/>
  <c r="C68" i="93" s="1"/>
  <c r="E140" i="92"/>
  <c r="H140" i="92" s="1"/>
  <c r="C140" i="93" s="1"/>
  <c r="E70" i="92"/>
  <c r="H70" i="92" s="1"/>
  <c r="C70" i="93" s="1"/>
  <c r="E35" i="92"/>
  <c r="H35" i="92" s="1"/>
  <c r="C35" i="93" s="1"/>
  <c r="E270" i="92"/>
  <c r="H270" i="92" s="1"/>
  <c r="C270" i="93" s="1"/>
  <c r="E73" i="92"/>
  <c r="H73" i="92" s="1"/>
  <c r="C73" i="93" s="1"/>
  <c r="E30" i="92"/>
  <c r="H30" i="92" s="1"/>
  <c r="C30" i="93" s="1"/>
  <c r="E14" i="87"/>
  <c r="H14" i="87" s="1"/>
  <c r="C14" i="88" s="1"/>
  <c r="E61" i="92"/>
  <c r="H61" i="92" s="1"/>
  <c r="C61" i="93" s="1"/>
  <c r="E183" i="89"/>
  <c r="H183" i="89" s="1"/>
  <c r="C183" i="90" s="1"/>
  <c r="E188" i="92"/>
  <c r="H188" i="92" s="1"/>
  <c r="C188" i="93" s="1"/>
  <c r="E40" i="92"/>
  <c r="H40" i="92" s="1"/>
  <c r="C40" i="93" s="1"/>
  <c r="E95" i="92"/>
  <c r="H95" i="92" s="1"/>
  <c r="C95" i="93" s="1"/>
  <c r="E242" i="92"/>
  <c r="H242" i="92" s="1"/>
  <c r="C242" i="93" s="1"/>
  <c r="E117" i="92"/>
  <c r="H117" i="92" s="1"/>
  <c r="C117" i="93" s="1"/>
  <c r="E260" i="92"/>
  <c r="H260" i="92" s="1"/>
  <c r="C260" i="93" s="1"/>
  <c r="E34" i="92"/>
  <c r="H34" i="92" s="1"/>
  <c r="C34" i="93" s="1"/>
  <c r="E132" i="92"/>
  <c r="H132" i="92" s="1"/>
  <c r="C132" i="93" s="1"/>
  <c r="E186" i="92"/>
  <c r="H186" i="92" s="1"/>
  <c r="C186" i="93" s="1"/>
  <c r="E146" i="92"/>
  <c r="H146" i="92" s="1"/>
  <c r="C146" i="93" s="1"/>
  <c r="E147" i="92"/>
  <c r="H147" i="92" s="1"/>
  <c r="C147" i="93" s="1"/>
  <c r="E56" i="92"/>
  <c r="H56" i="92" s="1"/>
  <c r="C56" i="93" s="1"/>
  <c r="E195" i="92"/>
  <c r="H195" i="92" s="1"/>
  <c r="C195" i="93" s="1"/>
  <c r="E205" i="92"/>
  <c r="H205" i="92" s="1"/>
  <c r="C205" i="93" s="1"/>
  <c r="E21" i="92"/>
  <c r="H21" i="92" s="1"/>
  <c r="C21" i="93" s="1"/>
  <c r="E136" i="92"/>
  <c r="H136" i="92" s="1"/>
  <c r="C136" i="93" s="1"/>
  <c r="E210" i="92"/>
  <c r="H210" i="92" s="1"/>
  <c r="C210" i="93" s="1"/>
  <c r="E161" i="92"/>
  <c r="H161" i="92" s="1"/>
  <c r="C161" i="93" s="1"/>
  <c r="E251" i="92"/>
  <c r="H251" i="92" s="1"/>
  <c r="C251" i="93" s="1"/>
  <c r="E109" i="92"/>
  <c r="H109" i="92" s="1"/>
  <c r="C109" i="93" s="1"/>
  <c r="E246" i="92"/>
  <c r="H246" i="92" s="1"/>
  <c r="C246" i="93" s="1"/>
  <c r="E69" i="92"/>
  <c r="H69" i="92" s="1"/>
  <c r="C69" i="93" s="1"/>
  <c r="E112" i="92"/>
  <c r="H112" i="92" s="1"/>
  <c r="C112" i="93" s="1"/>
  <c r="E192" i="92"/>
  <c r="H192" i="92" s="1"/>
  <c r="C192" i="93" s="1"/>
  <c r="E77" i="92"/>
  <c r="H77" i="92" s="1"/>
  <c r="C77" i="93" s="1"/>
  <c r="E29" i="92"/>
  <c r="H29" i="92" s="1"/>
  <c r="C29" i="93" s="1"/>
  <c r="E80" i="92"/>
  <c r="H80" i="92" s="1"/>
  <c r="C80" i="93" s="1"/>
  <c r="E15" i="87"/>
  <c r="H15" i="87" s="1"/>
  <c r="C15" i="88" s="1"/>
  <c r="E274" i="92"/>
  <c r="H274" i="92" s="1"/>
  <c r="C274" i="93" s="1"/>
  <c r="E84" i="92"/>
  <c r="H84" i="92" s="1"/>
  <c r="C84" i="93" s="1"/>
  <c r="E49" i="92"/>
  <c r="H49" i="92" s="1"/>
  <c r="C49" i="93" s="1"/>
  <c r="E31" i="92"/>
  <c r="H31" i="92" s="1"/>
  <c r="C31" i="93" s="1"/>
  <c r="E101" i="92"/>
  <c r="H101" i="92" s="1"/>
  <c r="C101" i="93" s="1"/>
  <c r="E54" i="92"/>
  <c r="H54" i="92" s="1"/>
  <c r="C54" i="93" s="1"/>
  <c r="E201" i="92"/>
  <c r="H201" i="92" s="1"/>
  <c r="C201" i="93" s="1"/>
  <c r="E50" i="92"/>
  <c r="H50" i="92" s="1"/>
  <c r="C50" i="93" s="1"/>
  <c r="E223" i="92"/>
  <c r="H223" i="92" s="1"/>
  <c r="C223" i="93" s="1"/>
  <c r="E33" i="92"/>
  <c r="H33" i="92" s="1"/>
  <c r="C33" i="93" s="1"/>
  <c r="E283" i="92"/>
  <c r="H283" i="92" s="1"/>
  <c r="C283" i="93" s="1"/>
  <c r="E115" i="92"/>
  <c r="H115" i="92" s="1"/>
  <c r="C115" i="93" s="1"/>
  <c r="E113" i="92"/>
  <c r="H113" i="92" s="1"/>
  <c r="C113" i="93" s="1"/>
  <c r="E142" i="92"/>
  <c r="H142" i="92" s="1"/>
  <c r="C142" i="93" s="1"/>
  <c r="E13" i="87"/>
  <c r="H13" i="87" s="1"/>
  <c r="C13" i="88" s="1"/>
  <c r="E44" i="92"/>
  <c r="H44" i="92" s="1"/>
  <c r="C44" i="93" s="1"/>
  <c r="E234" i="92"/>
  <c r="H234" i="92" s="1"/>
  <c r="C234" i="93" s="1"/>
  <c r="E211" i="92"/>
  <c r="H211" i="92" s="1"/>
  <c r="C211" i="93" s="1"/>
  <c r="H5" i="72"/>
  <c r="C214" i="94" l="1"/>
  <c r="E214" i="94" s="1"/>
  <c r="H214" i="94" s="1"/>
  <c r="C256" i="90"/>
  <c r="E256" i="90" s="1"/>
  <c r="H256" i="90" s="1"/>
  <c r="C5" i="73"/>
  <c r="E5" i="73" s="1"/>
  <c r="H5" i="73" s="1"/>
  <c r="E115" i="93"/>
  <c r="H115" i="93" s="1"/>
  <c r="C115" i="94" s="1"/>
  <c r="E192" i="93"/>
  <c r="H192" i="93" s="1"/>
  <c r="C192" i="94" s="1"/>
  <c r="E132" i="93"/>
  <c r="H132" i="93" s="1"/>
  <c r="C132" i="94" s="1"/>
  <c r="E140" i="93"/>
  <c r="H140" i="93" s="1"/>
  <c r="C140" i="94" s="1"/>
  <c r="E47" i="93"/>
  <c r="H47" i="93" s="1"/>
  <c r="C47" i="94" s="1"/>
  <c r="E217" i="93"/>
  <c r="H217" i="93" s="1"/>
  <c r="C217" i="94" s="1"/>
  <c r="E258" i="93"/>
  <c r="H258" i="93" s="1"/>
  <c r="C258" i="94" s="1"/>
  <c r="E139" i="93"/>
  <c r="H139" i="93" s="1"/>
  <c r="C139" i="94" s="1"/>
  <c r="E89" i="93"/>
  <c r="H89" i="93" s="1"/>
  <c r="C89" i="94" s="1"/>
  <c r="E141" i="93"/>
  <c r="H141" i="93" s="1"/>
  <c r="C141" i="94" s="1"/>
  <c r="E207" i="93"/>
  <c r="H207" i="93" s="1"/>
  <c r="C207" i="94" s="1"/>
  <c r="E230" i="93"/>
  <c r="H230" i="93" s="1"/>
  <c r="C230" i="94" s="1"/>
  <c r="E150" i="93"/>
  <c r="H150" i="93" s="1"/>
  <c r="C150" i="94" s="1"/>
  <c r="E281" i="93"/>
  <c r="H281" i="93" s="1"/>
  <c r="C281" i="94" s="1"/>
  <c r="E203" i="93"/>
  <c r="H203" i="93" s="1"/>
  <c r="C203" i="94" s="1"/>
  <c r="E264" i="93"/>
  <c r="H264" i="93" s="1"/>
  <c r="C264" i="94" s="1"/>
  <c r="E212" i="93"/>
  <c r="H212" i="93" s="1"/>
  <c r="C212" i="94" s="1"/>
  <c r="E161" i="93"/>
  <c r="H161" i="93" s="1"/>
  <c r="C161" i="94" s="1"/>
  <c r="E40" i="93"/>
  <c r="H40" i="93" s="1"/>
  <c r="C40" i="94" s="1"/>
  <c r="E233" i="93"/>
  <c r="H233" i="93" s="1"/>
  <c r="C233" i="94" s="1"/>
  <c r="E185" i="93"/>
  <c r="H185" i="93" s="1"/>
  <c r="C185" i="94" s="1"/>
  <c r="E282" i="93"/>
  <c r="H282" i="93" s="1"/>
  <c r="C282" i="94" s="1"/>
  <c r="E199" i="93"/>
  <c r="H199" i="93" s="1"/>
  <c r="C199" i="94" s="1"/>
  <c r="E191" i="93"/>
  <c r="H191" i="93" s="1"/>
  <c r="C191" i="94" s="1"/>
  <c r="E151" i="93"/>
  <c r="H151" i="93" s="1"/>
  <c r="C151" i="94" s="1"/>
  <c r="E45" i="93"/>
  <c r="H45" i="93" s="1"/>
  <c r="C45" i="94" s="1"/>
  <c r="E215" i="93"/>
  <c r="H215" i="93" s="1"/>
  <c r="C215" i="94" s="1"/>
  <c r="E39" i="93"/>
  <c r="H39" i="93" s="1"/>
  <c r="C39" i="94" s="1"/>
  <c r="E245" i="93"/>
  <c r="H245" i="93" s="1"/>
  <c r="C245" i="94" s="1"/>
  <c r="E265" i="93"/>
  <c r="H265" i="93" s="1"/>
  <c r="C265" i="94" s="1"/>
  <c r="E27" i="94"/>
  <c r="H27" i="94" s="1"/>
  <c r="C27" i="95" s="1"/>
  <c r="E57" i="93"/>
  <c r="H57" i="93" s="1"/>
  <c r="C57" i="94" s="1"/>
  <c r="E54" i="93"/>
  <c r="H54" i="93" s="1"/>
  <c r="C54" i="94" s="1"/>
  <c r="E15" i="88"/>
  <c r="H15" i="88" s="1"/>
  <c r="C15" i="89" s="1"/>
  <c r="E56" i="93"/>
  <c r="H56" i="93" s="1"/>
  <c r="C56" i="94" s="1"/>
  <c r="E73" i="93"/>
  <c r="H73" i="93" s="1"/>
  <c r="C73" i="94" s="1"/>
  <c r="E206" i="93"/>
  <c r="H206" i="93" s="1"/>
  <c r="C206" i="94" s="1"/>
  <c r="E238" i="93"/>
  <c r="H238" i="93" s="1"/>
  <c r="C238" i="94" s="1"/>
  <c r="E23" i="93"/>
  <c r="H23" i="93" s="1"/>
  <c r="C23" i="94" s="1"/>
  <c r="E268" i="93"/>
  <c r="H268" i="93" s="1"/>
  <c r="C268" i="94" s="1"/>
  <c r="E253" i="86"/>
  <c r="H253" i="86" s="1"/>
  <c r="C253" i="87" s="1"/>
  <c r="E100" i="93"/>
  <c r="H100" i="93" s="1"/>
  <c r="C100" i="94" s="1"/>
  <c r="E130" i="93"/>
  <c r="H130" i="93" s="1"/>
  <c r="C130" i="94" s="1"/>
  <c r="E222" i="93"/>
  <c r="H222" i="93" s="1"/>
  <c r="C222" i="94" s="1"/>
  <c r="E269" i="93"/>
  <c r="H269" i="93" s="1"/>
  <c r="C269" i="94" s="1"/>
  <c r="E261" i="93"/>
  <c r="H261" i="93" s="1"/>
  <c r="C261" i="94" s="1"/>
  <c r="E226" i="93"/>
  <c r="H226" i="93" s="1"/>
  <c r="C226" i="94" s="1"/>
  <c r="E51" i="93"/>
  <c r="H51" i="93" s="1"/>
  <c r="C51" i="94" s="1"/>
  <c r="E79" i="93"/>
  <c r="H79" i="93" s="1"/>
  <c r="C79" i="94" s="1"/>
  <c r="E44" i="93"/>
  <c r="H44" i="93" s="1"/>
  <c r="C44" i="94" s="1"/>
  <c r="E33" i="93"/>
  <c r="H33" i="93" s="1"/>
  <c r="C33" i="94" s="1"/>
  <c r="E69" i="93"/>
  <c r="H69" i="93" s="1"/>
  <c r="C69" i="94" s="1"/>
  <c r="E260" i="93"/>
  <c r="H260" i="93" s="1"/>
  <c r="C260" i="94" s="1"/>
  <c r="E134" i="93"/>
  <c r="H134" i="93" s="1"/>
  <c r="C134" i="94" s="1"/>
  <c r="E198" i="93"/>
  <c r="H198" i="93" s="1"/>
  <c r="C198" i="94" s="1"/>
  <c r="E63" i="93"/>
  <c r="H63" i="93" s="1"/>
  <c r="C63" i="94" s="1"/>
  <c r="E86" i="93"/>
  <c r="H86" i="93" s="1"/>
  <c r="C86" i="94" s="1"/>
  <c r="E204" i="93"/>
  <c r="H204" i="93" s="1"/>
  <c r="C204" i="94" s="1"/>
  <c r="E118" i="93"/>
  <c r="H118" i="93" s="1"/>
  <c r="C118" i="94" s="1"/>
  <c r="E88" i="93"/>
  <c r="H88" i="93" s="1"/>
  <c r="C88" i="94" s="1"/>
  <c r="E277" i="93"/>
  <c r="H277" i="93" s="1"/>
  <c r="C277" i="94" s="1"/>
  <c r="E43" i="93"/>
  <c r="H43" i="93" s="1"/>
  <c r="C43" i="94" s="1"/>
  <c r="E71" i="93"/>
  <c r="H71" i="93" s="1"/>
  <c r="C71" i="94" s="1"/>
  <c r="E76" i="93"/>
  <c r="H76" i="93" s="1"/>
  <c r="C76" i="94" s="1"/>
  <c r="E8" i="88"/>
  <c r="H8" i="88" s="1"/>
  <c r="C8" i="89" s="1"/>
  <c r="E62" i="93"/>
  <c r="H62" i="93" s="1"/>
  <c r="C62" i="94" s="1"/>
  <c r="E31" i="93"/>
  <c r="H31" i="93" s="1"/>
  <c r="C31" i="94" s="1"/>
  <c r="E136" i="93"/>
  <c r="H136" i="93" s="1"/>
  <c r="C136" i="94" s="1"/>
  <c r="E183" i="90"/>
  <c r="H183" i="90" s="1"/>
  <c r="C183" i="91" s="1"/>
  <c r="E279" i="93"/>
  <c r="H279" i="93" s="1"/>
  <c r="C279" i="94" s="1"/>
  <c r="E187" i="93"/>
  <c r="H187" i="93" s="1"/>
  <c r="C187" i="94" s="1"/>
  <c r="E144" i="93"/>
  <c r="H144" i="93" s="1"/>
  <c r="C144" i="94" s="1"/>
  <c r="E17" i="88"/>
  <c r="H17" i="88" s="1"/>
  <c r="C17" i="89" s="1"/>
  <c r="E278" i="93"/>
  <c r="H278" i="93" s="1"/>
  <c r="C278" i="94" s="1"/>
  <c r="E20" i="93"/>
  <c r="H20" i="93" s="1"/>
  <c r="C20" i="94" s="1"/>
  <c r="E97" i="94"/>
  <c r="H97" i="94" s="1"/>
  <c r="C97" i="95" s="1"/>
  <c r="E94" i="93"/>
  <c r="H94" i="93" s="1"/>
  <c r="C94" i="94" s="1"/>
  <c r="E58" i="93"/>
  <c r="H58" i="93" s="1"/>
  <c r="C58" i="94" s="1"/>
  <c r="E133" i="93"/>
  <c r="H133" i="93" s="1"/>
  <c r="C133" i="94" s="1"/>
  <c r="E48" i="93"/>
  <c r="H48" i="93" s="1"/>
  <c r="C48" i="94" s="1"/>
  <c r="E200" i="93"/>
  <c r="H200" i="93" s="1"/>
  <c r="C200" i="94" s="1"/>
  <c r="E280" i="93"/>
  <c r="H280" i="93" s="1"/>
  <c r="C280" i="94" s="1"/>
  <c r="E142" i="93"/>
  <c r="H142" i="93" s="1"/>
  <c r="C142" i="94" s="1"/>
  <c r="E29" i="93"/>
  <c r="H29" i="93" s="1"/>
  <c r="C29" i="94" s="1"/>
  <c r="E146" i="93"/>
  <c r="H146" i="93" s="1"/>
  <c r="C146" i="94" s="1"/>
  <c r="E35" i="93"/>
  <c r="H35" i="93" s="1"/>
  <c r="C35" i="94" s="1"/>
  <c r="E273" i="93"/>
  <c r="H273" i="93" s="1"/>
  <c r="C273" i="94" s="1"/>
  <c r="E271" i="93"/>
  <c r="H271" i="93" s="1"/>
  <c r="C271" i="94" s="1"/>
  <c r="E131" i="93"/>
  <c r="H131" i="93" s="1"/>
  <c r="C131" i="94" s="1"/>
  <c r="E272" i="93"/>
  <c r="H272" i="93" s="1"/>
  <c r="C272" i="94" s="1"/>
  <c r="E244" i="93"/>
  <c r="H244" i="93" s="1"/>
  <c r="C244" i="94" s="1"/>
  <c r="E177" i="93"/>
  <c r="H177" i="93" s="1"/>
  <c r="C177" i="94" s="1"/>
  <c r="E220" i="93"/>
  <c r="H220" i="93" s="1"/>
  <c r="C220" i="94" s="1"/>
  <c r="E74" i="93"/>
  <c r="H74" i="93" s="1"/>
  <c r="C74" i="94" s="1"/>
  <c r="E26" i="93"/>
  <c r="H26" i="93" s="1"/>
  <c r="C26" i="94" s="1"/>
  <c r="E231" i="93"/>
  <c r="H231" i="93" s="1"/>
  <c r="C231" i="94" s="1"/>
  <c r="E208" i="93"/>
  <c r="H208" i="93" s="1"/>
  <c r="C208" i="94" s="1"/>
  <c r="E83" i="93"/>
  <c r="H83" i="93" s="1"/>
  <c r="C83" i="94" s="1"/>
  <c r="E135" i="93"/>
  <c r="H135" i="93" s="1"/>
  <c r="C135" i="94" s="1"/>
  <c r="E99" i="93"/>
  <c r="H99" i="93" s="1"/>
  <c r="C99" i="94" s="1"/>
  <c r="E50" i="93"/>
  <c r="H50" i="93" s="1"/>
  <c r="C50" i="94" s="1"/>
  <c r="E109" i="93"/>
  <c r="H109" i="93" s="1"/>
  <c r="C109" i="94" s="1"/>
  <c r="E242" i="93"/>
  <c r="H242" i="93" s="1"/>
  <c r="C242" i="94" s="1"/>
  <c r="E102" i="93"/>
  <c r="H102" i="93" s="1"/>
  <c r="C102" i="94" s="1"/>
  <c r="E123" i="93"/>
  <c r="H123" i="93" s="1"/>
  <c r="C123" i="94" s="1"/>
  <c r="E18" i="88"/>
  <c r="H18" i="88" s="1"/>
  <c r="C18" i="89" s="1"/>
  <c r="E249" i="93"/>
  <c r="H249" i="93" s="1"/>
  <c r="C249" i="94" s="1"/>
  <c r="E82" i="93"/>
  <c r="H82" i="93" s="1"/>
  <c r="C82" i="94" s="1"/>
  <c r="E196" i="93"/>
  <c r="H196" i="93" s="1"/>
  <c r="C196" i="94" s="1"/>
  <c r="E38" i="93"/>
  <c r="H38" i="93" s="1"/>
  <c r="C38" i="94" s="1"/>
  <c r="E149" i="93"/>
  <c r="H149" i="93" s="1"/>
  <c r="C149" i="94" s="1"/>
  <c r="E213" i="93"/>
  <c r="H213" i="93" s="1"/>
  <c r="C213" i="94" s="1"/>
  <c r="E7" i="87"/>
  <c r="H7" i="87" s="1"/>
  <c r="C7" i="88" s="1"/>
  <c r="E41" i="93"/>
  <c r="H41" i="93" s="1"/>
  <c r="C41" i="94" s="1"/>
  <c r="E24" i="93"/>
  <c r="H24" i="93" s="1"/>
  <c r="C24" i="94" s="1"/>
  <c r="E143" i="93"/>
  <c r="H143" i="93" s="1"/>
  <c r="C143" i="94" s="1"/>
  <c r="E211" i="93"/>
  <c r="H211" i="93" s="1"/>
  <c r="C211" i="94" s="1"/>
  <c r="E84" i="93"/>
  <c r="H84" i="93" s="1"/>
  <c r="C84" i="94" s="1"/>
  <c r="E205" i="93"/>
  <c r="H205" i="93" s="1"/>
  <c r="C205" i="94" s="1"/>
  <c r="E14" i="88"/>
  <c r="H14" i="88" s="1"/>
  <c r="C14" i="89" s="1"/>
  <c r="E137" i="93"/>
  <c r="H137" i="93" s="1"/>
  <c r="C137" i="94" s="1"/>
  <c r="E36" i="93"/>
  <c r="H36" i="93" s="1"/>
  <c r="C36" i="94" s="1"/>
  <c r="E96" i="93"/>
  <c r="H96" i="93" s="1"/>
  <c r="C96" i="94" s="1"/>
  <c r="E78" i="94"/>
  <c r="H78" i="94" s="1"/>
  <c r="C78" i="95" s="1"/>
  <c r="E224" i="93"/>
  <c r="H224" i="93" s="1"/>
  <c r="C224" i="94" s="1"/>
  <c r="E236" i="93"/>
  <c r="H236" i="93" s="1"/>
  <c r="C236" i="94" s="1"/>
  <c r="E266" i="93"/>
  <c r="H266" i="93" s="1"/>
  <c r="C266" i="94" s="1"/>
  <c r="E25" i="93"/>
  <c r="H25" i="93" s="1"/>
  <c r="C25" i="94" s="1"/>
  <c r="E55" i="93"/>
  <c r="H55" i="93" s="1"/>
  <c r="C55" i="94" s="1"/>
  <c r="E138" i="93"/>
  <c r="H138" i="93" s="1"/>
  <c r="C138" i="94" s="1"/>
  <c r="E275" i="93"/>
  <c r="H275" i="93" s="1"/>
  <c r="C275" i="94" s="1"/>
  <c r="E152" i="93"/>
  <c r="H152" i="93" s="1"/>
  <c r="C152" i="94" s="1"/>
  <c r="E6" i="89"/>
  <c r="H6" i="89" s="1"/>
  <c r="E184" i="93"/>
  <c r="H184" i="93" s="1"/>
  <c r="C184" i="94" s="1"/>
  <c r="E201" i="93"/>
  <c r="H201" i="93" s="1"/>
  <c r="C201" i="94" s="1"/>
  <c r="E49" i="93"/>
  <c r="H49" i="93" s="1"/>
  <c r="C49" i="94" s="1"/>
  <c r="E80" i="93"/>
  <c r="H80" i="93" s="1"/>
  <c r="C80" i="94" s="1"/>
  <c r="E21" i="93"/>
  <c r="H21" i="93" s="1"/>
  <c r="C21" i="94" s="1"/>
  <c r="E34" i="93"/>
  <c r="H34" i="93" s="1"/>
  <c r="C34" i="94" s="1"/>
  <c r="E95" i="93"/>
  <c r="H95" i="93" s="1"/>
  <c r="C95" i="94" s="1"/>
  <c r="E61" i="93"/>
  <c r="H61" i="93" s="1"/>
  <c r="C61" i="94" s="1"/>
  <c r="E270" i="93"/>
  <c r="H270" i="93" s="1"/>
  <c r="C270" i="94" s="1"/>
  <c r="E68" i="93"/>
  <c r="H68" i="93" s="1"/>
  <c r="C68" i="94" s="1"/>
  <c r="E257" i="93"/>
  <c r="H257" i="93" s="1"/>
  <c r="C257" i="94" s="1"/>
  <c r="E81" i="93"/>
  <c r="H81" i="93" s="1"/>
  <c r="C81" i="94" s="1"/>
  <c r="E90" i="93"/>
  <c r="H90" i="93" s="1"/>
  <c r="C90" i="94" s="1"/>
  <c r="E19" i="93"/>
  <c r="H19" i="93" s="1"/>
  <c r="C19" i="94" s="1"/>
  <c r="E225" i="93"/>
  <c r="H225" i="93" s="1"/>
  <c r="C225" i="94" s="1"/>
  <c r="E107" i="93"/>
  <c r="H107" i="93" s="1"/>
  <c r="C107" i="94" s="1"/>
  <c r="E259" i="93"/>
  <c r="H259" i="93" s="1"/>
  <c r="C259" i="94" s="1"/>
  <c r="E67" i="93"/>
  <c r="H67" i="93" s="1"/>
  <c r="C67" i="94" s="1"/>
  <c r="E114" i="93"/>
  <c r="H114" i="93" s="1"/>
  <c r="C114" i="94" s="1"/>
  <c r="E75" i="93"/>
  <c r="H75" i="93" s="1"/>
  <c r="C75" i="94" s="1"/>
  <c r="E46" i="93"/>
  <c r="H46" i="93" s="1"/>
  <c r="C46" i="94" s="1"/>
  <c r="E229" i="93"/>
  <c r="H229" i="93" s="1"/>
  <c r="C229" i="94" s="1"/>
  <c r="E276" i="93"/>
  <c r="H276" i="93" s="1"/>
  <c r="C276" i="94" s="1"/>
  <c r="E16" i="88"/>
  <c r="H16" i="88" s="1"/>
  <c r="C16" i="89" s="1"/>
  <c r="E110" i="93"/>
  <c r="H110" i="93" s="1"/>
  <c r="C110" i="94" s="1"/>
  <c r="E235" i="93"/>
  <c r="H235" i="93" s="1"/>
  <c r="C235" i="94" s="1"/>
  <c r="E72" i="93"/>
  <c r="H72" i="93" s="1"/>
  <c r="C72" i="94" s="1"/>
  <c r="E241" i="93"/>
  <c r="H241" i="93" s="1"/>
  <c r="C241" i="94" s="1"/>
  <c r="E284" i="93"/>
  <c r="H284" i="93" s="1"/>
  <c r="C284" i="94" s="1"/>
  <c r="E228" i="93"/>
  <c r="H228" i="93" s="1"/>
  <c r="C228" i="94" s="1"/>
  <c r="E221" i="93"/>
  <c r="H221" i="93" s="1"/>
  <c r="C221" i="94" s="1"/>
  <c r="E59" i="93"/>
  <c r="H59" i="93" s="1"/>
  <c r="C59" i="94" s="1"/>
  <c r="E108" i="93"/>
  <c r="H108" i="93" s="1"/>
  <c r="C108" i="94" s="1"/>
  <c r="E202" i="93"/>
  <c r="H202" i="93" s="1"/>
  <c r="C202" i="94" s="1"/>
  <c r="E93" i="93"/>
  <c r="H93" i="93" s="1"/>
  <c r="C93" i="94" s="1"/>
  <c r="E232" i="93"/>
  <c r="H232" i="93" s="1"/>
  <c r="C232" i="94" s="1"/>
  <c r="E178" i="93"/>
  <c r="H178" i="93" s="1"/>
  <c r="C178" i="94" s="1"/>
  <c r="E190" i="93"/>
  <c r="H190" i="93" s="1"/>
  <c r="C190" i="94" s="1"/>
  <c r="E52" i="93"/>
  <c r="H52" i="93" s="1"/>
  <c r="C52" i="94" s="1"/>
  <c r="E237" i="93"/>
  <c r="H237" i="93" s="1"/>
  <c r="C237" i="94" s="1"/>
  <c r="E53" i="95"/>
  <c r="H53" i="95" s="1"/>
  <c r="C53" i="96" s="1"/>
  <c r="E98" i="93"/>
  <c r="H98" i="93" s="1"/>
  <c r="C98" i="94" s="1"/>
  <c r="E218" i="93"/>
  <c r="H218" i="93" s="1"/>
  <c r="C218" i="94" s="1"/>
  <c r="E42" i="93"/>
  <c r="H42" i="93" s="1"/>
  <c r="C42" i="94" s="1"/>
  <c r="E262" i="93"/>
  <c r="H262" i="93" s="1"/>
  <c r="C262" i="94" s="1"/>
  <c r="E263" i="93"/>
  <c r="H263" i="93" s="1"/>
  <c r="C263" i="94" s="1"/>
  <c r="E60" i="93"/>
  <c r="H60" i="93" s="1"/>
  <c r="C60" i="94" s="1"/>
  <c r="E283" i="93"/>
  <c r="H283" i="93" s="1"/>
  <c r="C283" i="94" s="1"/>
  <c r="E147" i="93"/>
  <c r="H147" i="93" s="1"/>
  <c r="C147" i="94" s="1"/>
  <c r="E251" i="93"/>
  <c r="H251" i="93" s="1"/>
  <c r="C251" i="94" s="1"/>
  <c r="E13" i="88"/>
  <c r="H13" i="88" s="1"/>
  <c r="C13" i="89" s="1"/>
  <c r="E112" i="93"/>
  <c r="H112" i="93" s="1"/>
  <c r="C112" i="94" s="1"/>
  <c r="E234" i="93"/>
  <c r="H234" i="93" s="1"/>
  <c r="C234" i="94" s="1"/>
  <c r="E113" i="93"/>
  <c r="H113" i="93" s="1"/>
  <c r="C113" i="94" s="1"/>
  <c r="E223" i="93"/>
  <c r="H223" i="93" s="1"/>
  <c r="C223" i="94" s="1"/>
  <c r="E101" i="93"/>
  <c r="H101" i="93" s="1"/>
  <c r="C101" i="94" s="1"/>
  <c r="E274" i="93"/>
  <c r="H274" i="93" s="1"/>
  <c r="C274" i="94" s="1"/>
  <c r="E77" i="93"/>
  <c r="H77" i="93" s="1"/>
  <c r="C77" i="94" s="1"/>
  <c r="E246" i="93"/>
  <c r="H246" i="93" s="1"/>
  <c r="C246" i="94" s="1"/>
  <c r="E210" i="93"/>
  <c r="H210" i="93" s="1"/>
  <c r="C210" i="94" s="1"/>
  <c r="E195" i="93"/>
  <c r="H195" i="93" s="1"/>
  <c r="C195" i="94" s="1"/>
  <c r="E186" i="93"/>
  <c r="H186" i="93" s="1"/>
  <c r="C186" i="94" s="1"/>
  <c r="E117" i="93"/>
  <c r="H117" i="93" s="1"/>
  <c r="C117" i="94" s="1"/>
  <c r="E188" i="93"/>
  <c r="H188" i="93" s="1"/>
  <c r="C188" i="94" s="1"/>
  <c r="E30" i="93"/>
  <c r="H30" i="93" s="1"/>
  <c r="C30" i="94" s="1"/>
  <c r="E70" i="93"/>
  <c r="H70" i="93" s="1"/>
  <c r="C70" i="94" s="1"/>
  <c r="E252" i="93"/>
  <c r="H252" i="93" s="1"/>
  <c r="C252" i="94" s="1"/>
  <c r="E85" i="94"/>
  <c r="H85" i="94" s="1"/>
  <c r="C85" i="95" s="1"/>
  <c r="E243" i="93"/>
  <c r="H243" i="93" s="1"/>
  <c r="C243" i="94" s="1"/>
  <c r="E267" i="94"/>
  <c r="H267" i="94" s="1"/>
  <c r="C267" i="95" s="1"/>
  <c r="E32" i="93"/>
  <c r="H32" i="93" s="1"/>
  <c r="C32" i="94" s="1"/>
  <c r="E28" i="93"/>
  <c r="H28" i="93" s="1"/>
  <c r="C28" i="94" s="1"/>
  <c r="E22" i="93"/>
  <c r="H22" i="93" s="1"/>
  <c r="C22" i="94" s="1"/>
  <c r="E111" i="93"/>
  <c r="H111" i="93" s="1"/>
  <c r="C111" i="94" s="1"/>
  <c r="E197" i="93"/>
  <c r="H197" i="93" s="1"/>
  <c r="C197" i="94" s="1"/>
  <c r="E209" i="93"/>
  <c r="H209" i="93" s="1"/>
  <c r="C209" i="94" s="1"/>
  <c r="E216" i="93"/>
  <c r="H216" i="93" s="1"/>
  <c r="C216" i="94" s="1"/>
  <c r="C214" i="95" l="1"/>
  <c r="E214" i="95" s="1"/>
  <c r="H214" i="95" s="1"/>
  <c r="C214" i="96" s="1"/>
  <c r="E214" i="96" s="1"/>
  <c r="H214" i="96" s="1"/>
  <c r="C256" i="91"/>
  <c r="E256" i="91" s="1"/>
  <c r="H256" i="91" s="1"/>
  <c r="C256" i="92" s="1"/>
  <c r="E256" i="92" s="1"/>
  <c r="H256" i="92" s="1"/>
  <c r="C256" i="93" s="1"/>
  <c r="E256" i="93" s="1"/>
  <c r="H256" i="93" s="1"/>
  <c r="C256" i="94" s="1"/>
  <c r="C6" i="90"/>
  <c r="E6" i="90" s="1"/>
  <c r="H6" i="90" s="1"/>
  <c r="C6" i="91" s="1"/>
  <c r="E6" i="91" s="1"/>
  <c r="H6" i="91" s="1"/>
  <c r="C6" i="92" s="1"/>
  <c r="C5" i="74"/>
  <c r="E5" i="74" s="1"/>
  <c r="H5" i="74" s="1"/>
  <c r="E28" i="94"/>
  <c r="H28" i="94" s="1"/>
  <c r="C28" i="95" s="1"/>
  <c r="E274" i="94"/>
  <c r="H274" i="94" s="1"/>
  <c r="C274" i="95" s="1"/>
  <c r="E237" i="94"/>
  <c r="H237" i="94" s="1"/>
  <c r="C237" i="95" s="1"/>
  <c r="E202" i="94"/>
  <c r="H202" i="94" s="1"/>
  <c r="C202" i="95" s="1"/>
  <c r="E46" i="94"/>
  <c r="H46" i="94" s="1"/>
  <c r="C46" i="95" s="1"/>
  <c r="E61" i="94"/>
  <c r="H61" i="94" s="1"/>
  <c r="C61" i="95" s="1"/>
  <c r="E201" i="94"/>
  <c r="H201" i="94" s="1"/>
  <c r="C201" i="95" s="1"/>
  <c r="E36" i="94"/>
  <c r="H36" i="94" s="1"/>
  <c r="C36" i="95" s="1"/>
  <c r="E196" i="94"/>
  <c r="H196" i="94" s="1"/>
  <c r="C196" i="95" s="1"/>
  <c r="E242" i="94"/>
  <c r="H242" i="94" s="1"/>
  <c r="C242" i="95" s="1"/>
  <c r="E272" i="94"/>
  <c r="H272" i="94" s="1"/>
  <c r="C272" i="95" s="1"/>
  <c r="E94" i="94"/>
  <c r="H94" i="94" s="1"/>
  <c r="C94" i="95" s="1"/>
  <c r="E187" i="94"/>
  <c r="H187" i="94" s="1"/>
  <c r="C187" i="95" s="1"/>
  <c r="E204" i="94"/>
  <c r="H204" i="94" s="1"/>
  <c r="C204" i="95" s="1"/>
  <c r="E269" i="94"/>
  <c r="H269" i="94" s="1"/>
  <c r="C269" i="95" s="1"/>
  <c r="E23" i="94"/>
  <c r="H23" i="94" s="1"/>
  <c r="C23" i="95" s="1"/>
  <c r="E45" i="94"/>
  <c r="H45" i="94" s="1"/>
  <c r="C45" i="95" s="1"/>
  <c r="E150" i="94"/>
  <c r="H150" i="94" s="1"/>
  <c r="C150" i="95" s="1"/>
  <c r="E258" i="94"/>
  <c r="H258" i="94" s="1"/>
  <c r="C258" i="95" s="1"/>
  <c r="E13" i="89"/>
  <c r="H13" i="89" s="1"/>
  <c r="E262" i="94"/>
  <c r="H262" i="94" s="1"/>
  <c r="C262" i="95" s="1"/>
  <c r="E108" i="94"/>
  <c r="H108" i="94" s="1"/>
  <c r="C108" i="95" s="1"/>
  <c r="E75" i="94"/>
  <c r="H75" i="94" s="1"/>
  <c r="C75" i="95" s="1"/>
  <c r="E19" i="94"/>
  <c r="H19" i="94" s="1"/>
  <c r="C19" i="95" s="1"/>
  <c r="E184" i="94"/>
  <c r="H184" i="94" s="1"/>
  <c r="C184" i="95" s="1"/>
  <c r="E137" i="94"/>
  <c r="H137" i="94" s="1"/>
  <c r="C137" i="95" s="1"/>
  <c r="E24" i="94"/>
  <c r="H24" i="94" s="1"/>
  <c r="C24" i="95" s="1"/>
  <c r="E109" i="94"/>
  <c r="H109" i="94" s="1"/>
  <c r="C109" i="95" s="1"/>
  <c r="E131" i="94"/>
  <c r="H131" i="94" s="1"/>
  <c r="C131" i="95" s="1"/>
  <c r="E142" i="94"/>
  <c r="H142" i="94" s="1"/>
  <c r="C142" i="95" s="1"/>
  <c r="E279" i="94"/>
  <c r="H279" i="94" s="1"/>
  <c r="C279" i="95" s="1"/>
  <c r="E86" i="94"/>
  <c r="H86" i="94" s="1"/>
  <c r="C86" i="95" s="1"/>
  <c r="E33" i="94"/>
  <c r="H33" i="94" s="1"/>
  <c r="C33" i="95" s="1"/>
  <c r="E238" i="94"/>
  <c r="H238" i="94" s="1"/>
  <c r="C238" i="95" s="1"/>
  <c r="E151" i="94"/>
  <c r="H151" i="94" s="1"/>
  <c r="C151" i="95" s="1"/>
  <c r="E40" i="94"/>
  <c r="H40" i="94" s="1"/>
  <c r="C40" i="95" s="1"/>
  <c r="E217" i="94"/>
  <c r="H217" i="94" s="1"/>
  <c r="C217" i="95" s="1"/>
  <c r="E209" i="94"/>
  <c r="H209" i="94" s="1"/>
  <c r="C209" i="95" s="1"/>
  <c r="E42" i="94"/>
  <c r="H42" i="94" s="1"/>
  <c r="C42" i="95" s="1"/>
  <c r="E59" i="94"/>
  <c r="H59" i="94" s="1"/>
  <c r="C59" i="95" s="1"/>
  <c r="E235" i="94"/>
  <c r="H235" i="94" s="1"/>
  <c r="C235" i="95" s="1"/>
  <c r="E90" i="94"/>
  <c r="H90" i="94" s="1"/>
  <c r="C90" i="95" s="1"/>
  <c r="E266" i="94"/>
  <c r="H266" i="94" s="1"/>
  <c r="C266" i="95" s="1"/>
  <c r="E41" i="94"/>
  <c r="H41" i="94" s="1"/>
  <c r="C41" i="95" s="1"/>
  <c r="E50" i="94"/>
  <c r="H50" i="94" s="1"/>
  <c r="C50" i="95" s="1"/>
  <c r="E26" i="94"/>
  <c r="H26" i="94" s="1"/>
  <c r="C26" i="95" s="1"/>
  <c r="E280" i="94"/>
  <c r="H280" i="94" s="1"/>
  <c r="C280" i="95" s="1"/>
  <c r="E183" i="91"/>
  <c r="H183" i="91" s="1"/>
  <c r="E71" i="94"/>
  <c r="H71" i="94" s="1"/>
  <c r="C71" i="95" s="1"/>
  <c r="E44" i="94"/>
  <c r="H44" i="94" s="1"/>
  <c r="C44" i="95" s="1"/>
  <c r="E206" i="94"/>
  <c r="H206" i="94" s="1"/>
  <c r="C206" i="95" s="1"/>
  <c r="E27" i="95"/>
  <c r="H27" i="95" s="1"/>
  <c r="C27" i="96" s="1"/>
  <c r="E161" i="94"/>
  <c r="H161" i="94" s="1"/>
  <c r="C161" i="95" s="1"/>
  <c r="E47" i="94"/>
  <c r="H47" i="94" s="1"/>
  <c r="C47" i="95" s="1"/>
  <c r="E195" i="94"/>
  <c r="H195" i="94" s="1"/>
  <c r="C195" i="95" s="1"/>
  <c r="E223" i="94"/>
  <c r="H223" i="94" s="1"/>
  <c r="C223" i="95" s="1"/>
  <c r="E218" i="94"/>
  <c r="H218" i="94" s="1"/>
  <c r="C218" i="95" s="1"/>
  <c r="E190" i="94"/>
  <c r="H190" i="94" s="1"/>
  <c r="C190" i="95" s="1"/>
  <c r="E110" i="94"/>
  <c r="H110" i="94" s="1"/>
  <c r="C110" i="95" s="1"/>
  <c r="E81" i="94"/>
  <c r="H81" i="94" s="1"/>
  <c r="C81" i="95" s="1"/>
  <c r="E34" i="94"/>
  <c r="H34" i="94" s="1"/>
  <c r="C34" i="95" s="1"/>
  <c r="E236" i="94"/>
  <c r="H236" i="94" s="1"/>
  <c r="C236" i="95" s="1"/>
  <c r="E7" i="88"/>
  <c r="H7" i="88" s="1"/>
  <c r="C7" i="89" s="1"/>
  <c r="E249" i="94"/>
  <c r="H249" i="94" s="1"/>
  <c r="C249" i="95" s="1"/>
  <c r="E74" i="94"/>
  <c r="H74" i="94" s="1"/>
  <c r="C74" i="95" s="1"/>
  <c r="E200" i="94"/>
  <c r="H200" i="94" s="1"/>
  <c r="C200" i="95" s="1"/>
  <c r="E20" i="94"/>
  <c r="H20" i="94" s="1"/>
  <c r="C20" i="95" s="1"/>
  <c r="E43" i="94"/>
  <c r="H43" i="94" s="1"/>
  <c r="C43" i="95" s="1"/>
  <c r="E79" i="94"/>
  <c r="H79" i="94" s="1"/>
  <c r="C79" i="95" s="1"/>
  <c r="E130" i="94"/>
  <c r="H130" i="94" s="1"/>
  <c r="C130" i="95" s="1"/>
  <c r="E265" i="94"/>
  <c r="H265" i="94" s="1"/>
  <c r="C265" i="95" s="1"/>
  <c r="E212" i="94"/>
  <c r="H212" i="94" s="1"/>
  <c r="C212" i="95" s="1"/>
  <c r="E207" i="94"/>
  <c r="H207" i="94" s="1"/>
  <c r="C207" i="95" s="1"/>
  <c r="E147" i="94"/>
  <c r="H147" i="94" s="1"/>
  <c r="C147" i="95" s="1"/>
  <c r="E178" i="94"/>
  <c r="H178" i="94" s="1"/>
  <c r="C178" i="95" s="1"/>
  <c r="E16" i="89"/>
  <c r="H16" i="89" s="1"/>
  <c r="E67" i="94"/>
  <c r="H67" i="94" s="1"/>
  <c r="C67" i="95" s="1"/>
  <c r="E21" i="94"/>
  <c r="H21" i="94" s="1"/>
  <c r="C21" i="95" s="1"/>
  <c r="E224" i="94"/>
  <c r="H224" i="94" s="1"/>
  <c r="C224" i="95" s="1"/>
  <c r="E205" i="94"/>
  <c r="H205" i="94" s="1"/>
  <c r="C205" i="95" s="1"/>
  <c r="E18" i="89"/>
  <c r="H18" i="89" s="1"/>
  <c r="E220" i="94"/>
  <c r="H220" i="94" s="1"/>
  <c r="C220" i="95" s="1"/>
  <c r="E273" i="94"/>
  <c r="H273" i="94" s="1"/>
  <c r="C273" i="95" s="1"/>
  <c r="E278" i="94"/>
  <c r="H278" i="94" s="1"/>
  <c r="C278" i="95" s="1"/>
  <c r="E277" i="94"/>
  <c r="H277" i="94" s="1"/>
  <c r="C277" i="95" s="1"/>
  <c r="E198" i="94"/>
  <c r="H198" i="94" s="1"/>
  <c r="C198" i="95" s="1"/>
  <c r="E100" i="94"/>
  <c r="H100" i="94" s="1"/>
  <c r="C100" i="95" s="1"/>
  <c r="E245" i="94"/>
  <c r="H245" i="94" s="1"/>
  <c r="C245" i="95" s="1"/>
  <c r="E199" i="94"/>
  <c r="H199" i="94" s="1"/>
  <c r="C199" i="95" s="1"/>
  <c r="E141" i="94"/>
  <c r="H141" i="94" s="1"/>
  <c r="C141" i="95" s="1"/>
  <c r="E111" i="94"/>
  <c r="H111" i="94" s="1"/>
  <c r="C111" i="95" s="1"/>
  <c r="E246" i="94"/>
  <c r="H246" i="94" s="1"/>
  <c r="C246" i="95" s="1"/>
  <c r="E283" i="94"/>
  <c r="H283" i="94" s="1"/>
  <c r="C283" i="95" s="1"/>
  <c r="E232" i="94"/>
  <c r="H232" i="94" s="1"/>
  <c r="C232" i="95" s="1"/>
  <c r="E228" i="94"/>
  <c r="H228" i="94" s="1"/>
  <c r="C228" i="95" s="1"/>
  <c r="E259" i="94"/>
  <c r="H259" i="94" s="1"/>
  <c r="C259" i="95" s="1"/>
  <c r="E80" i="94"/>
  <c r="H80" i="94" s="1"/>
  <c r="C80" i="95" s="1"/>
  <c r="E275" i="94"/>
  <c r="H275" i="94" s="1"/>
  <c r="C275" i="95" s="1"/>
  <c r="E84" i="94"/>
  <c r="H84" i="94" s="1"/>
  <c r="C84" i="95" s="1"/>
  <c r="E123" i="94"/>
  <c r="H123" i="94" s="1"/>
  <c r="C123" i="95" s="1"/>
  <c r="E135" i="94"/>
  <c r="H135" i="94" s="1"/>
  <c r="C135" i="95" s="1"/>
  <c r="E35" i="94"/>
  <c r="H35" i="94" s="1"/>
  <c r="C35" i="95" s="1"/>
  <c r="E17" i="89"/>
  <c r="H17" i="89" s="1"/>
  <c r="E31" i="94"/>
  <c r="H31" i="94" s="1"/>
  <c r="C31" i="95" s="1"/>
  <c r="E134" i="94"/>
  <c r="H134" i="94" s="1"/>
  <c r="C134" i="95" s="1"/>
  <c r="E253" i="87"/>
  <c r="H253" i="87" s="1"/>
  <c r="C253" i="88" s="1"/>
  <c r="E56" i="94"/>
  <c r="H56" i="94" s="1"/>
  <c r="C56" i="95" s="1"/>
  <c r="E282" i="94"/>
  <c r="H282" i="94" s="1"/>
  <c r="C282" i="95" s="1"/>
  <c r="E89" i="94"/>
  <c r="H89" i="94" s="1"/>
  <c r="C89" i="95" s="1"/>
  <c r="E132" i="94"/>
  <c r="H132" i="94" s="1"/>
  <c r="C132" i="95" s="1"/>
  <c r="E252" i="94"/>
  <c r="H252" i="94" s="1"/>
  <c r="C252" i="95" s="1"/>
  <c r="E243" i="94"/>
  <c r="H243" i="94" s="1"/>
  <c r="C243" i="95" s="1"/>
  <c r="E234" i="94"/>
  <c r="H234" i="94" s="1"/>
  <c r="C234" i="95" s="1"/>
  <c r="E60" i="94"/>
  <c r="H60" i="94" s="1"/>
  <c r="C60" i="95" s="1"/>
  <c r="E284" i="94"/>
  <c r="H284" i="94" s="1"/>
  <c r="C284" i="95" s="1"/>
  <c r="E107" i="94"/>
  <c r="H107" i="94" s="1"/>
  <c r="C107" i="95" s="1"/>
  <c r="E68" i="94"/>
  <c r="H68" i="94" s="1"/>
  <c r="C68" i="95" s="1"/>
  <c r="E138" i="94"/>
  <c r="H138" i="94" s="1"/>
  <c r="C138" i="95" s="1"/>
  <c r="E211" i="94"/>
  <c r="H211" i="94" s="1"/>
  <c r="C211" i="95" s="1"/>
  <c r="E149" i="94"/>
  <c r="H149" i="94" s="1"/>
  <c r="C149" i="95" s="1"/>
  <c r="E83" i="94"/>
  <c r="H83" i="94" s="1"/>
  <c r="C83" i="95" s="1"/>
  <c r="E146" i="94"/>
  <c r="H146" i="94" s="1"/>
  <c r="C146" i="95" s="1"/>
  <c r="E133" i="94"/>
  <c r="H133" i="94" s="1"/>
  <c r="C133" i="95" s="1"/>
  <c r="E62" i="94"/>
  <c r="H62" i="94" s="1"/>
  <c r="C62" i="95" s="1"/>
  <c r="E260" i="94"/>
  <c r="H260" i="94" s="1"/>
  <c r="C260" i="95" s="1"/>
  <c r="E226" i="94"/>
  <c r="H226" i="94" s="1"/>
  <c r="C226" i="95" s="1"/>
  <c r="E15" i="89"/>
  <c r="H15" i="89" s="1"/>
  <c r="E185" i="94"/>
  <c r="H185" i="94" s="1"/>
  <c r="C185" i="95" s="1"/>
  <c r="E203" i="94"/>
  <c r="H203" i="94" s="1"/>
  <c r="C203" i="95" s="1"/>
  <c r="E192" i="94"/>
  <c r="H192" i="94" s="1"/>
  <c r="C192" i="95" s="1"/>
  <c r="E30" i="94"/>
  <c r="H30" i="94" s="1"/>
  <c r="C30" i="95" s="1"/>
  <c r="E117" i="94"/>
  <c r="H117" i="94" s="1"/>
  <c r="C117" i="95" s="1"/>
  <c r="E53" i="96"/>
  <c r="H53" i="96" s="1"/>
  <c r="E241" i="94"/>
  <c r="H241" i="94" s="1"/>
  <c r="C241" i="95" s="1"/>
  <c r="E229" i="94"/>
  <c r="H229" i="94" s="1"/>
  <c r="C229" i="95" s="1"/>
  <c r="E270" i="94"/>
  <c r="H270" i="94" s="1"/>
  <c r="C270" i="95" s="1"/>
  <c r="E55" i="94"/>
  <c r="H55" i="94" s="1"/>
  <c r="C55" i="95" s="1"/>
  <c r="E96" i="94"/>
  <c r="H96" i="94" s="1"/>
  <c r="C96" i="95" s="1"/>
  <c r="E38" i="94"/>
  <c r="H38" i="94" s="1"/>
  <c r="C38" i="95" s="1"/>
  <c r="E208" i="94"/>
  <c r="H208" i="94" s="1"/>
  <c r="C208" i="95" s="1"/>
  <c r="E244" i="94"/>
  <c r="H244" i="94" s="1"/>
  <c r="C244" i="95" s="1"/>
  <c r="E58" i="94"/>
  <c r="H58" i="94" s="1"/>
  <c r="C58" i="95" s="1"/>
  <c r="E8" i="89"/>
  <c r="H8" i="89" s="1"/>
  <c r="E118" i="94"/>
  <c r="H118" i="94" s="1"/>
  <c r="C118" i="95" s="1"/>
  <c r="E261" i="94"/>
  <c r="H261" i="94" s="1"/>
  <c r="C261" i="95" s="1"/>
  <c r="E54" i="94"/>
  <c r="H54" i="94" s="1"/>
  <c r="C54" i="95" s="1"/>
  <c r="E215" i="94"/>
  <c r="H215" i="94" s="1"/>
  <c r="C215" i="95" s="1"/>
  <c r="E281" i="94"/>
  <c r="H281" i="94" s="1"/>
  <c r="C281" i="95" s="1"/>
  <c r="E115" i="94"/>
  <c r="H115" i="94" s="1"/>
  <c r="C115" i="95" s="1"/>
  <c r="E216" i="94"/>
  <c r="H216" i="94" s="1"/>
  <c r="C216" i="95" s="1"/>
  <c r="E113" i="94"/>
  <c r="H113" i="94" s="1"/>
  <c r="C113" i="95" s="1"/>
  <c r="E267" i="95"/>
  <c r="H267" i="95" s="1"/>
  <c r="C267" i="96" s="1"/>
  <c r="E186" i="94"/>
  <c r="H186" i="94" s="1"/>
  <c r="C186" i="95" s="1"/>
  <c r="E98" i="94"/>
  <c r="H98" i="94" s="1"/>
  <c r="C98" i="95" s="1"/>
  <c r="E72" i="94"/>
  <c r="H72" i="94" s="1"/>
  <c r="C72" i="95" s="1"/>
  <c r="E276" i="94"/>
  <c r="H276" i="94" s="1"/>
  <c r="C276" i="95" s="1"/>
  <c r="E114" i="94"/>
  <c r="H114" i="94" s="1"/>
  <c r="C114" i="95" s="1"/>
  <c r="E225" i="94"/>
  <c r="H225" i="94" s="1"/>
  <c r="C225" i="95" s="1"/>
  <c r="E257" i="94"/>
  <c r="H257" i="94" s="1"/>
  <c r="C257" i="95" s="1"/>
  <c r="E95" i="94"/>
  <c r="H95" i="94" s="1"/>
  <c r="C95" i="95" s="1"/>
  <c r="E49" i="94"/>
  <c r="H49" i="94" s="1"/>
  <c r="C49" i="95" s="1"/>
  <c r="E152" i="94"/>
  <c r="H152" i="94" s="1"/>
  <c r="C152" i="95" s="1"/>
  <c r="E25" i="94"/>
  <c r="H25" i="94" s="1"/>
  <c r="C25" i="95" s="1"/>
  <c r="E78" i="95"/>
  <c r="H78" i="95" s="1"/>
  <c r="C78" i="96" s="1"/>
  <c r="E14" i="89"/>
  <c r="H14" i="89" s="1"/>
  <c r="E143" i="94"/>
  <c r="H143" i="94" s="1"/>
  <c r="C143" i="95" s="1"/>
  <c r="E213" i="94"/>
  <c r="H213" i="94" s="1"/>
  <c r="C213" i="95" s="1"/>
  <c r="E82" i="94"/>
  <c r="H82" i="94" s="1"/>
  <c r="C82" i="95" s="1"/>
  <c r="E102" i="94"/>
  <c r="H102" i="94" s="1"/>
  <c r="C102" i="95" s="1"/>
  <c r="E99" i="94"/>
  <c r="H99" i="94" s="1"/>
  <c r="C99" i="95" s="1"/>
  <c r="E231" i="94"/>
  <c r="H231" i="94" s="1"/>
  <c r="C231" i="95" s="1"/>
  <c r="E177" i="94"/>
  <c r="H177" i="94" s="1"/>
  <c r="C177" i="95" s="1"/>
  <c r="E271" i="94"/>
  <c r="H271" i="94" s="1"/>
  <c r="C271" i="95" s="1"/>
  <c r="E29" i="94"/>
  <c r="H29" i="94" s="1"/>
  <c r="C29" i="95" s="1"/>
  <c r="E48" i="94"/>
  <c r="H48" i="94" s="1"/>
  <c r="C48" i="95" s="1"/>
  <c r="E97" i="95"/>
  <c r="H97" i="95" s="1"/>
  <c r="C97" i="96" s="1"/>
  <c r="E144" i="94"/>
  <c r="H144" i="94" s="1"/>
  <c r="C144" i="95" s="1"/>
  <c r="E136" i="94"/>
  <c r="H136" i="94" s="1"/>
  <c r="C136" i="95" s="1"/>
  <c r="E76" i="94"/>
  <c r="H76" i="94" s="1"/>
  <c r="C76" i="95" s="1"/>
  <c r="E88" i="94"/>
  <c r="H88" i="94" s="1"/>
  <c r="C88" i="95" s="1"/>
  <c r="E63" i="94"/>
  <c r="H63" i="94" s="1"/>
  <c r="C63" i="95" s="1"/>
  <c r="E69" i="94"/>
  <c r="H69" i="94" s="1"/>
  <c r="C69" i="95" s="1"/>
  <c r="E51" i="94"/>
  <c r="H51" i="94" s="1"/>
  <c r="C51" i="95" s="1"/>
  <c r="E222" i="94"/>
  <c r="H222" i="94" s="1"/>
  <c r="C222" i="95" s="1"/>
  <c r="E268" i="94"/>
  <c r="H268" i="94" s="1"/>
  <c r="C268" i="95" s="1"/>
  <c r="E73" i="94"/>
  <c r="H73" i="94" s="1"/>
  <c r="C73" i="95" s="1"/>
  <c r="E57" i="94"/>
  <c r="H57" i="94" s="1"/>
  <c r="C57" i="95" s="1"/>
  <c r="E39" i="94"/>
  <c r="H39" i="94" s="1"/>
  <c r="C39" i="95" s="1"/>
  <c r="E191" i="94"/>
  <c r="H191" i="94" s="1"/>
  <c r="C191" i="95" s="1"/>
  <c r="E233" i="94"/>
  <c r="H233" i="94" s="1"/>
  <c r="C233" i="95" s="1"/>
  <c r="E264" i="94"/>
  <c r="H264" i="94" s="1"/>
  <c r="C264" i="95" s="1"/>
  <c r="E230" i="94"/>
  <c r="H230" i="94" s="1"/>
  <c r="C230" i="95" s="1"/>
  <c r="E139" i="94"/>
  <c r="H139" i="94" s="1"/>
  <c r="C139" i="95" s="1"/>
  <c r="E140" i="94"/>
  <c r="H140" i="94" s="1"/>
  <c r="C140" i="95" s="1"/>
  <c r="E52" i="94"/>
  <c r="H52" i="94" s="1"/>
  <c r="C52" i="95" s="1"/>
  <c r="E221" i="94"/>
  <c r="H221" i="94" s="1"/>
  <c r="C221" i="95" s="1"/>
  <c r="E93" i="94"/>
  <c r="H93" i="94" s="1"/>
  <c r="C93" i="95" s="1"/>
  <c r="E70" i="94"/>
  <c r="H70" i="94" s="1"/>
  <c r="C70" i="95" s="1"/>
  <c r="E251" i="94"/>
  <c r="H251" i="94" s="1"/>
  <c r="C251" i="95" s="1"/>
  <c r="E197" i="94"/>
  <c r="H197" i="94" s="1"/>
  <c r="C197" i="95" s="1"/>
  <c r="E32" i="94"/>
  <c r="H32" i="94" s="1"/>
  <c r="C32" i="95" s="1"/>
  <c r="E85" i="95"/>
  <c r="H85" i="95" s="1"/>
  <c r="C85" i="96" s="1"/>
  <c r="E188" i="94"/>
  <c r="H188" i="94" s="1"/>
  <c r="C188" i="95" s="1"/>
  <c r="E210" i="94"/>
  <c r="H210" i="94" s="1"/>
  <c r="C210" i="95" s="1"/>
  <c r="E101" i="94"/>
  <c r="H101" i="94" s="1"/>
  <c r="C101" i="95" s="1"/>
  <c r="E112" i="94"/>
  <c r="H112" i="94" s="1"/>
  <c r="C112" i="95" s="1"/>
  <c r="E263" i="94"/>
  <c r="H263" i="94" s="1"/>
  <c r="C263" i="95" s="1"/>
  <c r="E22" i="94"/>
  <c r="H22" i="94" s="1"/>
  <c r="C22" i="95" s="1"/>
  <c r="E77" i="94"/>
  <c r="H77" i="94" s="1"/>
  <c r="C77" i="95" s="1"/>
  <c r="C16" i="90" l="1"/>
  <c r="E16" i="90" s="1"/>
  <c r="H16" i="90" s="1"/>
  <c r="C16" i="91" s="1"/>
  <c r="E16" i="91" s="1"/>
  <c r="H16" i="91" s="1"/>
  <c r="C16" i="92" s="1"/>
  <c r="C8" i="90"/>
  <c r="E8" i="90" s="1"/>
  <c r="H8" i="90" s="1"/>
  <c r="C8" i="91" s="1"/>
  <c r="E8" i="91" s="1"/>
  <c r="H8" i="91" s="1"/>
  <c r="C8" i="92" s="1"/>
  <c r="C15" i="90"/>
  <c r="E15" i="90" s="1"/>
  <c r="H15" i="90" s="1"/>
  <c r="C15" i="91" s="1"/>
  <c r="E15" i="91" s="1"/>
  <c r="H15" i="91" s="1"/>
  <c r="C15" i="92" s="1"/>
  <c r="C18" i="90"/>
  <c r="E18" i="90" s="1"/>
  <c r="H18" i="90" s="1"/>
  <c r="C18" i="91" s="1"/>
  <c r="E18" i="91" s="1"/>
  <c r="H18" i="91" s="1"/>
  <c r="C18" i="92" s="1"/>
  <c r="C14" i="90"/>
  <c r="E14" i="90" s="1"/>
  <c r="H14" i="90" s="1"/>
  <c r="C14" i="91" s="1"/>
  <c r="E14" i="91" s="1"/>
  <c r="H14" i="91" s="1"/>
  <c r="C14" i="92" s="1"/>
  <c r="C183" i="92"/>
  <c r="E183" i="92" s="1"/>
  <c r="H183" i="92" s="1"/>
  <c r="C17" i="90"/>
  <c r="E17" i="90" s="1"/>
  <c r="H17" i="90" s="1"/>
  <c r="C17" i="91" s="1"/>
  <c r="E17" i="91" s="1"/>
  <c r="H17" i="91" s="1"/>
  <c r="C17" i="92" s="1"/>
  <c r="C13" i="90"/>
  <c r="E13" i="90" s="1"/>
  <c r="H13" i="90" s="1"/>
  <c r="C13" i="91" s="1"/>
  <c r="E13" i="91" s="1"/>
  <c r="H13" i="91" s="1"/>
  <c r="C13" i="92" s="1"/>
  <c r="C5" i="75"/>
  <c r="E5" i="75" s="1"/>
  <c r="H5" i="75" s="1"/>
  <c r="E85" i="96"/>
  <c r="H85" i="96" s="1"/>
  <c r="E221" i="95"/>
  <c r="H221" i="95" s="1"/>
  <c r="C221" i="96" s="1"/>
  <c r="E51" i="95"/>
  <c r="H51" i="95" s="1"/>
  <c r="C51" i="96" s="1"/>
  <c r="E99" i="95"/>
  <c r="H99" i="95" s="1"/>
  <c r="C99" i="96" s="1"/>
  <c r="E78" i="96"/>
  <c r="H78" i="96" s="1"/>
  <c r="E113" i="95"/>
  <c r="H113" i="95" s="1"/>
  <c r="C113" i="96" s="1"/>
  <c r="E96" i="95"/>
  <c r="H96" i="95" s="1"/>
  <c r="C96" i="96" s="1"/>
  <c r="E117" i="95"/>
  <c r="H117" i="95" s="1"/>
  <c r="C117" i="96" s="1"/>
  <c r="E211" i="95"/>
  <c r="H211" i="95" s="1"/>
  <c r="C211" i="96" s="1"/>
  <c r="E56" i="95"/>
  <c r="H56" i="95" s="1"/>
  <c r="C56" i="96" s="1"/>
  <c r="E135" i="95"/>
  <c r="H135" i="95" s="1"/>
  <c r="C135" i="96" s="1"/>
  <c r="E245" i="95"/>
  <c r="H245" i="95" s="1"/>
  <c r="C245" i="96" s="1"/>
  <c r="E178" i="95"/>
  <c r="H178" i="95" s="1"/>
  <c r="C178" i="96" s="1"/>
  <c r="E79" i="95"/>
  <c r="H79" i="95" s="1"/>
  <c r="C79" i="96" s="1"/>
  <c r="E223" i="95"/>
  <c r="H223" i="95" s="1"/>
  <c r="C223" i="96" s="1"/>
  <c r="E41" i="95"/>
  <c r="H41" i="95" s="1"/>
  <c r="C41" i="96" s="1"/>
  <c r="E42" i="95"/>
  <c r="H42" i="95" s="1"/>
  <c r="C42" i="96" s="1"/>
  <c r="E137" i="95"/>
  <c r="H137" i="95" s="1"/>
  <c r="C137" i="96" s="1"/>
  <c r="E187" i="95"/>
  <c r="H187" i="95" s="1"/>
  <c r="C187" i="96" s="1"/>
  <c r="E201" i="95"/>
  <c r="H201" i="95" s="1"/>
  <c r="C201" i="96" s="1"/>
  <c r="E97" i="96"/>
  <c r="H97" i="96" s="1"/>
  <c r="E25" i="95"/>
  <c r="H25" i="95" s="1"/>
  <c r="C25" i="96" s="1"/>
  <c r="E216" i="95"/>
  <c r="H216" i="95" s="1"/>
  <c r="C216" i="96" s="1"/>
  <c r="E118" i="95"/>
  <c r="H118" i="95" s="1"/>
  <c r="C118" i="96" s="1"/>
  <c r="E30" i="95"/>
  <c r="H30" i="95" s="1"/>
  <c r="C30" i="96" s="1"/>
  <c r="E138" i="95"/>
  <c r="H138" i="95" s="1"/>
  <c r="C138" i="96" s="1"/>
  <c r="E234" i="95"/>
  <c r="H234" i="95" s="1"/>
  <c r="C234" i="96" s="1"/>
  <c r="E123" i="95"/>
  <c r="H123" i="95" s="1"/>
  <c r="C123" i="96" s="1"/>
  <c r="E100" i="95"/>
  <c r="H100" i="95" s="1"/>
  <c r="C100" i="96" s="1"/>
  <c r="E43" i="95"/>
  <c r="H43" i="95" s="1"/>
  <c r="C43" i="96" s="1"/>
  <c r="E256" i="94"/>
  <c r="H256" i="94" s="1"/>
  <c r="C256" i="95" s="1"/>
  <c r="E44" i="95"/>
  <c r="H44" i="95" s="1"/>
  <c r="C44" i="96" s="1"/>
  <c r="E209" i="95"/>
  <c r="H209" i="95" s="1"/>
  <c r="C209" i="96" s="1"/>
  <c r="E184" i="95"/>
  <c r="H184" i="95" s="1"/>
  <c r="E258" i="95"/>
  <c r="H258" i="95" s="1"/>
  <c r="C258" i="96" s="1"/>
  <c r="E61" i="95"/>
  <c r="H61" i="95" s="1"/>
  <c r="C61" i="96" s="1"/>
  <c r="E140" i="95"/>
  <c r="H140" i="95" s="1"/>
  <c r="C140" i="96" s="1"/>
  <c r="E39" i="95"/>
  <c r="H39" i="95" s="1"/>
  <c r="C39" i="96" s="1"/>
  <c r="E48" i="95"/>
  <c r="H48" i="95" s="1"/>
  <c r="C48" i="96" s="1"/>
  <c r="E152" i="95"/>
  <c r="H152" i="95" s="1"/>
  <c r="C152" i="96" s="1"/>
  <c r="E276" i="95"/>
  <c r="H276" i="95" s="1"/>
  <c r="C276" i="96" s="1"/>
  <c r="E192" i="95"/>
  <c r="H192" i="95" s="1"/>
  <c r="C192" i="96" s="1"/>
  <c r="E62" i="95"/>
  <c r="H62" i="95" s="1"/>
  <c r="C62" i="96" s="1"/>
  <c r="E243" i="95"/>
  <c r="H243" i="95" s="1"/>
  <c r="C243" i="96" s="1"/>
  <c r="E253" i="88"/>
  <c r="H253" i="88" s="1"/>
  <c r="C253" i="89" s="1"/>
  <c r="E84" i="95"/>
  <c r="H84" i="95" s="1"/>
  <c r="C84" i="96" s="1"/>
  <c r="E283" i="95"/>
  <c r="H283" i="95" s="1"/>
  <c r="C283" i="96" s="1"/>
  <c r="E205" i="95"/>
  <c r="H205" i="95" s="1"/>
  <c r="C205" i="96" s="1"/>
  <c r="E20" i="95"/>
  <c r="H20" i="95" s="1"/>
  <c r="C20" i="96" s="1"/>
  <c r="E34" i="95"/>
  <c r="H34" i="95" s="1"/>
  <c r="C34" i="96" s="1"/>
  <c r="E71" i="95"/>
  <c r="H71" i="95" s="1"/>
  <c r="C71" i="96" s="1"/>
  <c r="E217" i="95"/>
  <c r="H217" i="95" s="1"/>
  <c r="C217" i="96" s="1"/>
  <c r="E279" i="95"/>
  <c r="H279" i="95" s="1"/>
  <c r="C279" i="96" s="1"/>
  <c r="E150" i="95"/>
  <c r="H150" i="95" s="1"/>
  <c r="C150" i="96" s="1"/>
  <c r="E46" i="95"/>
  <c r="H46" i="95" s="1"/>
  <c r="C46" i="96" s="1"/>
  <c r="E52" i="95"/>
  <c r="H52" i="95" s="1"/>
  <c r="C52" i="96" s="1"/>
  <c r="E197" i="95"/>
  <c r="H197" i="95" s="1"/>
  <c r="C197" i="96" s="1"/>
  <c r="E57" i="95"/>
  <c r="H57" i="95" s="1"/>
  <c r="C57" i="96" s="1"/>
  <c r="E29" i="95"/>
  <c r="H29" i="95" s="1"/>
  <c r="C29" i="96" s="1"/>
  <c r="E82" i="95"/>
  <c r="H82" i="95" s="1"/>
  <c r="C82" i="96" s="1"/>
  <c r="E72" i="95"/>
  <c r="H72" i="95" s="1"/>
  <c r="C72" i="96" s="1"/>
  <c r="E58" i="95"/>
  <c r="H58" i="95" s="1"/>
  <c r="C58" i="96" s="1"/>
  <c r="E270" i="95"/>
  <c r="H270" i="95" s="1"/>
  <c r="C270" i="96" s="1"/>
  <c r="E133" i="95"/>
  <c r="H133" i="95" s="1"/>
  <c r="C133" i="96" s="1"/>
  <c r="E252" i="95"/>
  <c r="H252" i="95" s="1"/>
  <c r="C252" i="96" s="1"/>
  <c r="E134" i="95"/>
  <c r="H134" i="95" s="1"/>
  <c r="C134" i="96" s="1"/>
  <c r="E246" i="95"/>
  <c r="H246" i="95" s="1"/>
  <c r="C246" i="96" s="1"/>
  <c r="E224" i="95"/>
  <c r="H224" i="95" s="1"/>
  <c r="C224" i="96" s="1"/>
  <c r="E207" i="95"/>
  <c r="H207" i="95" s="1"/>
  <c r="C207" i="96" s="1"/>
  <c r="E81" i="95"/>
  <c r="H81" i="95" s="1"/>
  <c r="C81" i="96" s="1"/>
  <c r="E6" i="92"/>
  <c r="H6" i="92" s="1"/>
  <c r="C6" i="93" s="1"/>
  <c r="E142" i="95"/>
  <c r="H142" i="95" s="1"/>
  <c r="C142" i="96" s="1"/>
  <c r="E45" i="95"/>
  <c r="H45" i="95" s="1"/>
  <c r="C45" i="96" s="1"/>
  <c r="E272" i="95"/>
  <c r="H272" i="95" s="1"/>
  <c r="C272" i="96" s="1"/>
  <c r="E112" i="95"/>
  <c r="H112" i="95" s="1"/>
  <c r="C112" i="96" s="1"/>
  <c r="E251" i="95"/>
  <c r="H251" i="95" s="1"/>
  <c r="C251" i="96" s="1"/>
  <c r="E73" i="95"/>
  <c r="H73" i="95" s="1"/>
  <c r="C73" i="96" s="1"/>
  <c r="E88" i="95"/>
  <c r="H88" i="95" s="1"/>
  <c r="C88" i="96" s="1"/>
  <c r="E213" i="95"/>
  <c r="H213" i="95" s="1"/>
  <c r="C213" i="96" s="1"/>
  <c r="E98" i="95"/>
  <c r="H98" i="95" s="1"/>
  <c r="C98" i="96" s="1"/>
  <c r="E281" i="95"/>
  <c r="H281" i="95" s="1"/>
  <c r="C281" i="96" s="1"/>
  <c r="E229" i="95"/>
  <c r="H229" i="95" s="1"/>
  <c r="C229" i="96" s="1"/>
  <c r="E146" i="95"/>
  <c r="H146" i="95" s="1"/>
  <c r="C146" i="96" s="1"/>
  <c r="E107" i="95"/>
  <c r="H107" i="95" s="1"/>
  <c r="C107" i="96" s="1"/>
  <c r="E31" i="95"/>
  <c r="H31" i="95" s="1"/>
  <c r="C31" i="96" s="1"/>
  <c r="E111" i="95"/>
  <c r="H111" i="95" s="1"/>
  <c r="C111" i="96" s="1"/>
  <c r="E277" i="95"/>
  <c r="H277" i="95" s="1"/>
  <c r="C277" i="96" s="1"/>
  <c r="E212" i="95"/>
  <c r="H212" i="95" s="1"/>
  <c r="C212" i="96" s="1"/>
  <c r="E110" i="95"/>
  <c r="H110" i="95" s="1"/>
  <c r="C110" i="96" s="1"/>
  <c r="E47" i="95"/>
  <c r="H47" i="95" s="1"/>
  <c r="C47" i="96" s="1"/>
  <c r="E90" i="95"/>
  <c r="H90" i="95" s="1"/>
  <c r="C90" i="96" s="1"/>
  <c r="E131" i="95"/>
  <c r="H131" i="95" s="1"/>
  <c r="C131" i="96" s="1"/>
  <c r="E75" i="95"/>
  <c r="H75" i="95" s="1"/>
  <c r="C75" i="96" s="1"/>
  <c r="E242" i="95"/>
  <c r="H242" i="95" s="1"/>
  <c r="C242" i="96" s="1"/>
  <c r="E263" i="95"/>
  <c r="H263" i="95" s="1"/>
  <c r="C263" i="96" s="1"/>
  <c r="E70" i="95"/>
  <c r="H70" i="95" s="1"/>
  <c r="C70" i="96" s="1"/>
  <c r="E230" i="95"/>
  <c r="H230" i="95" s="1"/>
  <c r="C230" i="96" s="1"/>
  <c r="E76" i="95"/>
  <c r="H76" i="95" s="1"/>
  <c r="C76" i="96" s="1"/>
  <c r="E143" i="95"/>
  <c r="H143" i="95" s="1"/>
  <c r="C143" i="96" s="1"/>
  <c r="E95" i="95"/>
  <c r="H95" i="95" s="1"/>
  <c r="C95" i="96" s="1"/>
  <c r="E215" i="95"/>
  <c r="H215" i="95" s="1"/>
  <c r="C215" i="96" s="1"/>
  <c r="E241" i="95"/>
  <c r="H241" i="95" s="1"/>
  <c r="C241" i="96" s="1"/>
  <c r="E185" i="95"/>
  <c r="H185" i="95" s="1"/>
  <c r="C185" i="96" s="1"/>
  <c r="E284" i="95"/>
  <c r="H284" i="95" s="1"/>
  <c r="C284" i="96" s="1"/>
  <c r="E80" i="95"/>
  <c r="H80" i="95" s="1"/>
  <c r="C80" i="96" s="1"/>
  <c r="E278" i="95"/>
  <c r="H278" i="95" s="1"/>
  <c r="C278" i="96" s="1"/>
  <c r="E265" i="95"/>
  <c r="H265" i="95" s="1"/>
  <c r="C265" i="96" s="1"/>
  <c r="E74" i="95"/>
  <c r="H74" i="95" s="1"/>
  <c r="C74" i="96" s="1"/>
  <c r="E161" i="95"/>
  <c r="H161" i="95" s="1"/>
  <c r="C161" i="96" s="1"/>
  <c r="E235" i="95"/>
  <c r="H235" i="95" s="1"/>
  <c r="C235" i="96" s="1"/>
  <c r="E151" i="95"/>
  <c r="H151" i="95" s="1"/>
  <c r="C151" i="96" s="1"/>
  <c r="E108" i="95"/>
  <c r="H108" i="95" s="1"/>
  <c r="C108" i="96" s="1"/>
  <c r="E196" i="95"/>
  <c r="H196" i="95" s="1"/>
  <c r="C196" i="96" s="1"/>
  <c r="E237" i="95"/>
  <c r="H237" i="95" s="1"/>
  <c r="C237" i="96" s="1"/>
  <c r="E77" i="95"/>
  <c r="H77" i="95" s="1"/>
  <c r="C77" i="96" s="1"/>
  <c r="E210" i="95"/>
  <c r="H210" i="95" s="1"/>
  <c r="C210" i="96" s="1"/>
  <c r="E264" i="95"/>
  <c r="H264" i="95" s="1"/>
  <c r="C264" i="96" s="1"/>
  <c r="E136" i="95"/>
  <c r="H136" i="95" s="1"/>
  <c r="C136" i="96" s="1"/>
  <c r="E177" i="95"/>
  <c r="H177" i="95" s="1"/>
  <c r="C177" i="96" s="1"/>
  <c r="E257" i="95"/>
  <c r="H257" i="95" s="1"/>
  <c r="C257" i="96" s="1"/>
  <c r="E54" i="95"/>
  <c r="H54" i="95" s="1"/>
  <c r="C54" i="96" s="1"/>
  <c r="E208" i="95"/>
  <c r="H208" i="95" s="1"/>
  <c r="C208" i="96" s="1"/>
  <c r="E89" i="95"/>
  <c r="H89" i="95" s="1"/>
  <c r="C89" i="96" s="1"/>
  <c r="E259" i="95"/>
  <c r="H259" i="95" s="1"/>
  <c r="C259" i="96" s="1"/>
  <c r="E273" i="95"/>
  <c r="H273" i="95" s="1"/>
  <c r="C273" i="96" s="1"/>
  <c r="E67" i="95"/>
  <c r="H67" i="95" s="1"/>
  <c r="C67" i="96" s="1"/>
  <c r="E249" i="95"/>
  <c r="H249" i="95" s="1"/>
  <c r="C249" i="96" s="1"/>
  <c r="E27" i="96"/>
  <c r="H27" i="96" s="1"/>
  <c r="E26" i="95"/>
  <c r="H26" i="95" s="1"/>
  <c r="C26" i="96" s="1"/>
  <c r="E238" i="95"/>
  <c r="H238" i="95" s="1"/>
  <c r="C238" i="96" s="1"/>
  <c r="E262" i="95"/>
  <c r="H262" i="95" s="1"/>
  <c r="C262" i="96" s="1"/>
  <c r="E269" i="95"/>
  <c r="H269" i="95" s="1"/>
  <c r="C269" i="96" s="1"/>
  <c r="E274" i="95"/>
  <c r="H274" i="95" s="1"/>
  <c r="C274" i="96" s="1"/>
  <c r="E69" i="95"/>
  <c r="H69" i="95" s="1"/>
  <c r="C69" i="96" s="1"/>
  <c r="E188" i="95"/>
  <c r="H188" i="95" s="1"/>
  <c r="C188" i="96" s="1"/>
  <c r="E233" i="95"/>
  <c r="H233" i="95" s="1"/>
  <c r="C233" i="96" s="1"/>
  <c r="E222" i="95"/>
  <c r="H222" i="95" s="1"/>
  <c r="C222" i="96" s="1"/>
  <c r="E231" i="95"/>
  <c r="H231" i="95" s="1"/>
  <c r="C231" i="96" s="1"/>
  <c r="E225" i="95"/>
  <c r="H225" i="95" s="1"/>
  <c r="C225" i="96" s="1"/>
  <c r="E267" i="96"/>
  <c r="H267" i="96" s="1"/>
  <c r="E38" i="95"/>
  <c r="H38" i="95" s="1"/>
  <c r="C38" i="96" s="1"/>
  <c r="E226" i="95"/>
  <c r="H226" i="95" s="1"/>
  <c r="C226" i="96" s="1"/>
  <c r="E149" i="95"/>
  <c r="H149" i="95" s="1"/>
  <c r="C149" i="96" s="1"/>
  <c r="E282" i="95"/>
  <c r="H282" i="95" s="1"/>
  <c r="C282" i="96" s="1"/>
  <c r="E228" i="95"/>
  <c r="H228" i="95" s="1"/>
  <c r="C228" i="96" s="1"/>
  <c r="E199" i="95"/>
  <c r="H199" i="95" s="1"/>
  <c r="C199" i="96" s="1"/>
  <c r="E7" i="89"/>
  <c r="H7" i="89" s="1"/>
  <c r="E218" i="95"/>
  <c r="H218" i="95" s="1"/>
  <c r="C218" i="96" s="1"/>
  <c r="E50" i="95"/>
  <c r="H50" i="95" s="1"/>
  <c r="C50" i="96" s="1"/>
  <c r="E33" i="95"/>
  <c r="H33" i="95" s="1"/>
  <c r="C33" i="96" s="1"/>
  <c r="E24" i="95"/>
  <c r="H24" i="95" s="1"/>
  <c r="C24" i="96" s="1"/>
  <c r="E204" i="95"/>
  <c r="H204" i="95" s="1"/>
  <c r="C204" i="96" s="1"/>
  <c r="E28" i="95"/>
  <c r="H28" i="95" s="1"/>
  <c r="C28" i="96" s="1"/>
  <c r="E32" i="95"/>
  <c r="H32" i="95" s="1"/>
  <c r="C32" i="96" s="1"/>
  <c r="E271" i="95"/>
  <c r="H271" i="95" s="1"/>
  <c r="C271" i="96" s="1"/>
  <c r="E55" i="95"/>
  <c r="H55" i="95" s="1"/>
  <c r="C55" i="96" s="1"/>
  <c r="E60" i="95"/>
  <c r="H60" i="95" s="1"/>
  <c r="C60" i="96" s="1"/>
  <c r="E101" i="95"/>
  <c r="H101" i="95" s="1"/>
  <c r="C101" i="96" s="1"/>
  <c r="E144" i="95"/>
  <c r="H144" i="95" s="1"/>
  <c r="C144" i="96" s="1"/>
  <c r="E261" i="95"/>
  <c r="H261" i="95" s="1"/>
  <c r="C261" i="96" s="1"/>
  <c r="E83" i="95"/>
  <c r="H83" i="95" s="1"/>
  <c r="C83" i="96" s="1"/>
  <c r="E68" i="95"/>
  <c r="H68" i="95" s="1"/>
  <c r="C68" i="96" s="1"/>
  <c r="E198" i="95"/>
  <c r="H198" i="95" s="1"/>
  <c r="C198" i="96" s="1"/>
  <c r="E220" i="95"/>
  <c r="H220" i="95" s="1"/>
  <c r="C220" i="96" s="1"/>
  <c r="E21" i="95"/>
  <c r="H21" i="95" s="1"/>
  <c r="C21" i="96" s="1"/>
  <c r="E147" i="95"/>
  <c r="H147" i="95" s="1"/>
  <c r="C147" i="96" s="1"/>
  <c r="E130" i="95"/>
  <c r="H130" i="95" s="1"/>
  <c r="C130" i="96" s="1"/>
  <c r="E200" i="95"/>
  <c r="H200" i="95" s="1"/>
  <c r="C200" i="96" s="1"/>
  <c r="E236" i="95"/>
  <c r="H236" i="95" s="1"/>
  <c r="C236" i="96" s="1"/>
  <c r="E190" i="95"/>
  <c r="H190" i="95" s="1"/>
  <c r="C190" i="96" s="1"/>
  <c r="E195" i="95"/>
  <c r="H195" i="95" s="1"/>
  <c r="C195" i="96" s="1"/>
  <c r="E206" i="95"/>
  <c r="H206" i="95" s="1"/>
  <c r="C206" i="96" s="1"/>
  <c r="E280" i="95"/>
  <c r="H280" i="95" s="1"/>
  <c r="C280" i="96" s="1"/>
  <c r="E266" i="95"/>
  <c r="H266" i="95" s="1"/>
  <c r="C266" i="96" s="1"/>
  <c r="E59" i="95"/>
  <c r="H59" i="95" s="1"/>
  <c r="C59" i="96" s="1"/>
  <c r="E40" i="95"/>
  <c r="H40" i="95" s="1"/>
  <c r="C40" i="96" s="1"/>
  <c r="E86" i="95"/>
  <c r="H86" i="95" s="1"/>
  <c r="C86" i="96" s="1"/>
  <c r="E109" i="95"/>
  <c r="H109" i="95" s="1"/>
  <c r="C109" i="96" s="1"/>
  <c r="E19" i="95"/>
  <c r="H19" i="95" s="1"/>
  <c r="C19" i="96" s="1"/>
  <c r="E23" i="95"/>
  <c r="H23" i="95" s="1"/>
  <c r="C23" i="96" s="1"/>
  <c r="E94" i="95"/>
  <c r="H94" i="95" s="1"/>
  <c r="C94" i="96" s="1"/>
  <c r="E36" i="95"/>
  <c r="H36" i="95" s="1"/>
  <c r="C36" i="96" s="1"/>
  <c r="E202" i="95"/>
  <c r="H202" i="95" s="1"/>
  <c r="C202" i="96" s="1"/>
  <c r="E139" i="95"/>
  <c r="H139" i="95" s="1"/>
  <c r="C139" i="96" s="1"/>
  <c r="E49" i="95"/>
  <c r="H49" i="95" s="1"/>
  <c r="C49" i="96" s="1"/>
  <c r="E275" i="95"/>
  <c r="H275" i="95" s="1"/>
  <c r="C275" i="96" s="1"/>
  <c r="E191" i="95"/>
  <c r="H191" i="95" s="1"/>
  <c r="C191" i="96" s="1"/>
  <c r="E186" i="95"/>
  <c r="H186" i="95" s="1"/>
  <c r="C186" i="96" s="1"/>
  <c r="E232" i="95"/>
  <c r="H232" i="95" s="1"/>
  <c r="C232" i="96" s="1"/>
  <c r="E268" i="95"/>
  <c r="H268" i="95" s="1"/>
  <c r="C268" i="96" s="1"/>
  <c r="E102" i="95"/>
  <c r="H102" i="95" s="1"/>
  <c r="C102" i="96" s="1"/>
  <c r="E244" i="95"/>
  <c r="H244" i="95" s="1"/>
  <c r="C244" i="96" s="1"/>
  <c r="E132" i="95"/>
  <c r="H132" i="95" s="1"/>
  <c r="C132" i="96" s="1"/>
  <c r="E203" i="95"/>
  <c r="H203" i="95" s="1"/>
  <c r="C203" i="96" s="1"/>
  <c r="E35" i="95"/>
  <c r="H35" i="95" s="1"/>
  <c r="C35" i="96" s="1"/>
  <c r="E22" i="95"/>
  <c r="H22" i="95" s="1"/>
  <c r="C22" i="96" s="1"/>
  <c r="E63" i="95"/>
  <c r="H63" i="95" s="1"/>
  <c r="C63" i="96" s="1"/>
  <c r="E114" i="95"/>
  <c r="H114" i="95" s="1"/>
  <c r="C114" i="96" s="1"/>
  <c r="E260" i="95"/>
  <c r="H260" i="95" s="1"/>
  <c r="C260" i="96" s="1"/>
  <c r="E93" i="95"/>
  <c r="H93" i="95" s="1"/>
  <c r="C93" i="96" s="1"/>
  <c r="E115" i="95"/>
  <c r="H115" i="95" s="1"/>
  <c r="C115" i="96" s="1"/>
  <c r="E141" i="95"/>
  <c r="H141" i="95" s="1"/>
  <c r="C141" i="96" s="1"/>
  <c r="C7" i="90" l="1"/>
  <c r="E7" i="90" s="1"/>
  <c r="H7" i="90" s="1"/>
  <c r="C7" i="91" s="1"/>
  <c r="E7" i="91" s="1"/>
  <c r="H7" i="91" s="1"/>
  <c r="C7" i="92" s="1"/>
  <c r="C183" i="93"/>
  <c r="E183" i="93" s="1"/>
  <c r="H183" i="93" s="1"/>
  <c r="C183" i="94" s="1"/>
  <c r="E183" i="94" s="1"/>
  <c r="H183" i="94" s="1"/>
  <c r="C183" i="95" s="1"/>
  <c r="E183" i="95" s="1"/>
  <c r="H183" i="95" s="1"/>
  <c r="C184" i="96"/>
  <c r="E184" i="96" s="1"/>
  <c r="H184" i="96" s="1"/>
  <c r="C5" i="76"/>
  <c r="E5" i="76" s="1"/>
  <c r="H5" i="76" s="1"/>
  <c r="E206" i="96"/>
  <c r="H206" i="96" s="1"/>
  <c r="E147" i="96"/>
  <c r="H147" i="96" s="1"/>
  <c r="E261" i="96"/>
  <c r="H261" i="96" s="1"/>
  <c r="E188" i="96"/>
  <c r="H188" i="96" s="1"/>
  <c r="E26" i="96"/>
  <c r="H26" i="96" s="1"/>
  <c r="E136" i="96"/>
  <c r="H136" i="96" s="1"/>
  <c r="E80" i="96"/>
  <c r="H80" i="96" s="1"/>
  <c r="E95" i="96"/>
  <c r="H95" i="96" s="1"/>
  <c r="E277" i="96"/>
  <c r="H277" i="96" s="1"/>
  <c r="E272" i="96"/>
  <c r="H272" i="96" s="1"/>
  <c r="E207" i="96"/>
  <c r="H207" i="96" s="1"/>
  <c r="E52" i="96"/>
  <c r="H52" i="96" s="1"/>
  <c r="E62" i="96"/>
  <c r="H62" i="96" s="1"/>
  <c r="E39" i="96"/>
  <c r="H39" i="96" s="1"/>
  <c r="E138" i="96"/>
  <c r="H138" i="96" s="1"/>
  <c r="E178" i="96"/>
  <c r="H178" i="96" s="1"/>
  <c r="E96" i="96"/>
  <c r="H96" i="96" s="1"/>
  <c r="E141" i="96"/>
  <c r="H141" i="96" s="1"/>
  <c r="E94" i="96"/>
  <c r="H94" i="96" s="1"/>
  <c r="E144" i="96"/>
  <c r="H144" i="96" s="1"/>
  <c r="E16" i="92"/>
  <c r="H16" i="92" s="1"/>
  <c r="C16" i="93" s="1"/>
  <c r="E38" i="96"/>
  <c r="H38" i="96" s="1"/>
  <c r="E264" i="96"/>
  <c r="H264" i="96" s="1"/>
  <c r="E151" i="96"/>
  <c r="H151" i="96" s="1"/>
  <c r="E143" i="96"/>
  <c r="H143" i="96" s="1"/>
  <c r="E111" i="96"/>
  <c r="H111" i="96" s="1"/>
  <c r="E98" i="96"/>
  <c r="H98" i="96" s="1"/>
  <c r="E224" i="96"/>
  <c r="H224" i="96" s="1"/>
  <c r="E46" i="96"/>
  <c r="H46" i="96" s="1"/>
  <c r="E20" i="96"/>
  <c r="H20" i="96" s="1"/>
  <c r="E140" i="96"/>
  <c r="H140" i="96" s="1"/>
  <c r="E30" i="96"/>
  <c r="H30" i="96" s="1"/>
  <c r="E187" i="96"/>
  <c r="H187" i="96" s="1"/>
  <c r="E113" i="96"/>
  <c r="H113" i="96" s="1"/>
  <c r="E22" i="96"/>
  <c r="H22" i="96" s="1"/>
  <c r="E102" i="96"/>
  <c r="H102" i="96" s="1"/>
  <c r="E40" i="96"/>
  <c r="H40" i="96" s="1"/>
  <c r="E101" i="96"/>
  <c r="H101" i="96" s="1"/>
  <c r="E204" i="96"/>
  <c r="H204" i="96" s="1"/>
  <c r="E249" i="96"/>
  <c r="H249" i="96" s="1"/>
  <c r="E15" i="92"/>
  <c r="H15" i="92" s="1"/>
  <c r="C15" i="93" s="1"/>
  <c r="E235" i="96"/>
  <c r="H235" i="96" s="1"/>
  <c r="E76" i="96"/>
  <c r="H76" i="96" s="1"/>
  <c r="E131" i="96"/>
  <c r="H131" i="96" s="1"/>
  <c r="E213" i="96"/>
  <c r="H213" i="96" s="1"/>
  <c r="E246" i="96"/>
  <c r="H246" i="96" s="1"/>
  <c r="E72" i="96"/>
  <c r="H72" i="96" s="1"/>
  <c r="E205" i="96"/>
  <c r="H205" i="96" s="1"/>
  <c r="E61" i="96"/>
  <c r="H61" i="96" s="1"/>
  <c r="E43" i="96"/>
  <c r="H43" i="96" s="1"/>
  <c r="E137" i="96"/>
  <c r="H137" i="96" s="1"/>
  <c r="E93" i="96"/>
  <c r="H93" i="96" s="1"/>
  <c r="E49" i="96"/>
  <c r="H49" i="96" s="1"/>
  <c r="E190" i="96"/>
  <c r="H190" i="96" s="1"/>
  <c r="E220" i="96"/>
  <c r="H220" i="96" s="1"/>
  <c r="E24" i="96"/>
  <c r="H24" i="96" s="1"/>
  <c r="E225" i="96"/>
  <c r="H225" i="96" s="1"/>
  <c r="E274" i="96"/>
  <c r="H274" i="96" s="1"/>
  <c r="E208" i="96"/>
  <c r="H208" i="96" s="1"/>
  <c r="E161" i="96"/>
  <c r="H161" i="96" s="1"/>
  <c r="E284" i="96"/>
  <c r="H284" i="96" s="1"/>
  <c r="E90" i="96"/>
  <c r="H90" i="96" s="1"/>
  <c r="E88" i="96"/>
  <c r="H88" i="96" s="1"/>
  <c r="E142" i="96"/>
  <c r="H142" i="96" s="1"/>
  <c r="E82" i="96"/>
  <c r="H82" i="96" s="1"/>
  <c r="E283" i="96"/>
  <c r="H283" i="96" s="1"/>
  <c r="E8" i="92"/>
  <c r="H8" i="92" s="1"/>
  <c r="C8" i="93" s="1"/>
  <c r="E18" i="92"/>
  <c r="H18" i="92" s="1"/>
  <c r="C18" i="93" s="1"/>
  <c r="E42" i="96"/>
  <c r="H42" i="96" s="1"/>
  <c r="E135" i="96"/>
  <c r="H135" i="96" s="1"/>
  <c r="E203" i="96"/>
  <c r="H203" i="96" s="1"/>
  <c r="E13" i="92"/>
  <c r="H13" i="92" s="1"/>
  <c r="C13" i="93" s="1"/>
  <c r="E198" i="96"/>
  <c r="H198" i="96" s="1"/>
  <c r="E33" i="96"/>
  <c r="H33" i="96" s="1"/>
  <c r="E228" i="96"/>
  <c r="H228" i="96" s="1"/>
  <c r="E269" i="96"/>
  <c r="H269" i="96" s="1"/>
  <c r="E54" i="96"/>
  <c r="H54" i="96" s="1"/>
  <c r="E77" i="96"/>
  <c r="H77" i="96" s="1"/>
  <c r="E185" i="96"/>
  <c r="H185" i="96" s="1"/>
  <c r="E47" i="96"/>
  <c r="H47" i="96" s="1"/>
  <c r="E107" i="96"/>
  <c r="H107" i="96" s="1"/>
  <c r="E6" i="93"/>
  <c r="H6" i="93" s="1"/>
  <c r="C6" i="94" s="1"/>
  <c r="E29" i="96"/>
  <c r="H29" i="96" s="1"/>
  <c r="E279" i="96"/>
  <c r="H279" i="96" s="1"/>
  <c r="E276" i="96"/>
  <c r="H276" i="96" s="1"/>
  <c r="E100" i="96"/>
  <c r="H100" i="96" s="1"/>
  <c r="E216" i="96"/>
  <c r="H216" i="96" s="1"/>
  <c r="E56" i="96"/>
  <c r="H56" i="96" s="1"/>
  <c r="E232" i="96"/>
  <c r="H232" i="96" s="1"/>
  <c r="E266" i="96"/>
  <c r="H266" i="96" s="1"/>
  <c r="E68" i="96"/>
  <c r="H68" i="96" s="1"/>
  <c r="E55" i="96"/>
  <c r="H55" i="96" s="1"/>
  <c r="E282" i="96"/>
  <c r="H282" i="96" s="1"/>
  <c r="E262" i="96"/>
  <c r="H262" i="96" s="1"/>
  <c r="E273" i="96"/>
  <c r="H273" i="96" s="1"/>
  <c r="E237" i="96"/>
  <c r="H237" i="96" s="1"/>
  <c r="E241" i="96"/>
  <c r="H241" i="96" s="1"/>
  <c r="E70" i="96"/>
  <c r="H70" i="96" s="1"/>
  <c r="E146" i="96"/>
  <c r="H146" i="96" s="1"/>
  <c r="E252" i="96"/>
  <c r="H252" i="96" s="1"/>
  <c r="E217" i="96"/>
  <c r="H217" i="96" s="1"/>
  <c r="E152" i="96"/>
  <c r="H152" i="96" s="1"/>
  <c r="E25" i="96"/>
  <c r="H25" i="96" s="1"/>
  <c r="E211" i="96"/>
  <c r="H211" i="96" s="1"/>
  <c r="E51" i="96"/>
  <c r="H51" i="96" s="1"/>
  <c r="E114" i="96"/>
  <c r="H114" i="96" s="1"/>
  <c r="E202" i="96"/>
  <c r="H202" i="96" s="1"/>
  <c r="E200" i="96"/>
  <c r="H200" i="96" s="1"/>
  <c r="E271" i="96"/>
  <c r="H271" i="96" s="1"/>
  <c r="E149" i="96"/>
  <c r="H149" i="96" s="1"/>
  <c r="E222" i="96"/>
  <c r="H222" i="96" s="1"/>
  <c r="E259" i="96"/>
  <c r="H259" i="96" s="1"/>
  <c r="E196" i="96"/>
  <c r="H196" i="96" s="1"/>
  <c r="E265" i="96"/>
  <c r="H265" i="96" s="1"/>
  <c r="E263" i="96"/>
  <c r="H263" i="96" s="1"/>
  <c r="E229" i="96"/>
  <c r="H229" i="96" s="1"/>
  <c r="E251" i="96"/>
  <c r="H251" i="96" s="1"/>
  <c r="E133" i="96"/>
  <c r="H133" i="96" s="1"/>
  <c r="E71" i="96"/>
  <c r="H71" i="96" s="1"/>
  <c r="E253" i="89"/>
  <c r="H253" i="89" s="1"/>
  <c r="C253" i="90" s="1"/>
  <c r="E253" i="90" s="1"/>
  <c r="E209" i="96"/>
  <c r="H209" i="96" s="1"/>
  <c r="E223" i="96"/>
  <c r="H223" i="96" s="1"/>
  <c r="E221" i="96"/>
  <c r="H221" i="96" s="1"/>
  <c r="E191" i="96"/>
  <c r="H191" i="96" s="1"/>
  <c r="E132" i="96"/>
  <c r="H132" i="96" s="1"/>
  <c r="E109" i="96"/>
  <c r="H109" i="96" s="1"/>
  <c r="E130" i="96"/>
  <c r="H130" i="96" s="1"/>
  <c r="E32" i="96"/>
  <c r="H32" i="96" s="1"/>
  <c r="E218" i="96"/>
  <c r="H218" i="96" s="1"/>
  <c r="E233" i="96"/>
  <c r="H233" i="96" s="1"/>
  <c r="E89" i="96"/>
  <c r="H89" i="96" s="1"/>
  <c r="E177" i="96"/>
  <c r="H177" i="96" s="1"/>
  <c r="E278" i="96"/>
  <c r="H278" i="96" s="1"/>
  <c r="E242" i="96"/>
  <c r="H242" i="96" s="1"/>
  <c r="E212" i="96"/>
  <c r="H212" i="96" s="1"/>
  <c r="E112" i="96"/>
  <c r="H112" i="96" s="1"/>
  <c r="E270" i="96"/>
  <c r="H270" i="96" s="1"/>
  <c r="E197" i="96"/>
  <c r="H197" i="96" s="1"/>
  <c r="E243" i="96"/>
  <c r="H243" i="96" s="1"/>
  <c r="E44" i="96"/>
  <c r="H44" i="96" s="1"/>
  <c r="E234" i="96"/>
  <c r="H234" i="96" s="1"/>
  <c r="E79" i="96"/>
  <c r="H79" i="96" s="1"/>
  <c r="E260" i="96"/>
  <c r="H260" i="96" s="1"/>
  <c r="E236" i="96"/>
  <c r="H236" i="96" s="1"/>
  <c r="E231" i="96"/>
  <c r="H231" i="96" s="1"/>
  <c r="E74" i="96"/>
  <c r="H74" i="96" s="1"/>
  <c r="E23" i="96"/>
  <c r="H23" i="96" s="1"/>
  <c r="E50" i="96"/>
  <c r="H50" i="96" s="1"/>
  <c r="E17" i="92"/>
  <c r="H17" i="92" s="1"/>
  <c r="C17" i="93" s="1"/>
  <c r="E110" i="96"/>
  <c r="H110" i="96" s="1"/>
  <c r="E31" i="96"/>
  <c r="H31" i="96" s="1"/>
  <c r="E281" i="96"/>
  <c r="H281" i="96" s="1"/>
  <c r="E73" i="96"/>
  <c r="H73" i="96" s="1"/>
  <c r="E45" i="96"/>
  <c r="H45" i="96" s="1"/>
  <c r="E81" i="96"/>
  <c r="H81" i="96" s="1"/>
  <c r="E134" i="96"/>
  <c r="H134" i="96" s="1"/>
  <c r="E58" i="96"/>
  <c r="H58" i="96" s="1"/>
  <c r="E57" i="96"/>
  <c r="H57" i="96" s="1"/>
  <c r="E150" i="96"/>
  <c r="H150" i="96" s="1"/>
  <c r="E34" i="96"/>
  <c r="H34" i="96" s="1"/>
  <c r="E84" i="96"/>
  <c r="H84" i="96" s="1"/>
  <c r="E192" i="96"/>
  <c r="H192" i="96" s="1"/>
  <c r="E48" i="96"/>
  <c r="H48" i="96" s="1"/>
  <c r="E258" i="96"/>
  <c r="H258" i="96" s="1"/>
  <c r="E256" i="95"/>
  <c r="H256" i="95" s="1"/>
  <c r="E123" i="96"/>
  <c r="H123" i="96" s="1"/>
  <c r="E118" i="96"/>
  <c r="H118" i="96" s="1"/>
  <c r="E201" i="96"/>
  <c r="H201" i="96" s="1"/>
  <c r="E41" i="96"/>
  <c r="H41" i="96" s="1"/>
  <c r="E245" i="96"/>
  <c r="H245" i="96" s="1"/>
  <c r="E117" i="96"/>
  <c r="H117" i="96" s="1"/>
  <c r="E99" i="96"/>
  <c r="H99" i="96" s="1"/>
  <c r="E186" i="96"/>
  <c r="H186" i="96" s="1"/>
  <c r="E60" i="96"/>
  <c r="H60" i="96" s="1"/>
  <c r="E67" i="96"/>
  <c r="H67" i="96" s="1"/>
  <c r="E75" i="96"/>
  <c r="H75" i="96" s="1"/>
  <c r="E280" i="96"/>
  <c r="H280" i="96" s="1"/>
  <c r="E226" i="96"/>
  <c r="H226" i="96" s="1"/>
  <c r="E230" i="96"/>
  <c r="H230" i="96" s="1"/>
  <c r="E86" i="96"/>
  <c r="H86" i="96" s="1"/>
  <c r="E199" i="96"/>
  <c r="H199" i="96" s="1"/>
  <c r="E215" i="96"/>
  <c r="H215" i="96" s="1"/>
  <c r="E139" i="96"/>
  <c r="H139" i="96" s="1"/>
  <c r="E28" i="96"/>
  <c r="H28" i="96" s="1"/>
  <c r="E257" i="96"/>
  <c r="H257" i="96" s="1"/>
  <c r="E115" i="96"/>
  <c r="H115" i="96" s="1"/>
  <c r="E268" i="96"/>
  <c r="H268" i="96" s="1"/>
  <c r="E36" i="96"/>
  <c r="H36" i="96" s="1"/>
  <c r="E19" i="96"/>
  <c r="H19" i="96" s="1"/>
  <c r="E59" i="96"/>
  <c r="H59" i="96" s="1"/>
  <c r="E195" i="96"/>
  <c r="H195" i="96" s="1"/>
  <c r="E244" i="96"/>
  <c r="H244" i="96" s="1"/>
  <c r="E83" i="96"/>
  <c r="H83" i="96" s="1"/>
  <c r="E238" i="96"/>
  <c r="H238" i="96" s="1"/>
  <c r="E210" i="96"/>
  <c r="H210" i="96" s="1"/>
  <c r="E63" i="96"/>
  <c r="H63" i="96" s="1"/>
  <c r="E35" i="96"/>
  <c r="H35" i="96" s="1"/>
  <c r="E21" i="96"/>
  <c r="H21" i="96" s="1"/>
  <c r="E69" i="96"/>
  <c r="H69" i="96" s="1"/>
  <c r="E108" i="96"/>
  <c r="H108" i="96" s="1"/>
  <c r="E14" i="92"/>
  <c r="H14" i="92" s="1"/>
  <c r="C14" i="93" s="1"/>
  <c r="E275" i="96"/>
  <c r="H275" i="96" s="1"/>
  <c r="C256" i="96" l="1"/>
  <c r="E256" i="96" s="1"/>
  <c r="H256" i="96" s="1"/>
  <c r="C183" i="96"/>
  <c r="E183" i="96" s="1"/>
  <c r="H183" i="96" s="1"/>
  <c r="C5" i="77"/>
  <c r="E5" i="77" s="1"/>
  <c r="H5" i="77" s="1"/>
  <c r="E18" i="93"/>
  <c r="H18" i="93" s="1"/>
  <c r="C18" i="94" s="1"/>
  <c r="E6" i="94"/>
  <c r="H6" i="94" s="1"/>
  <c r="C6" i="95" s="1"/>
  <c r="E14" i="93"/>
  <c r="H14" i="93" s="1"/>
  <c r="C14" i="94" s="1"/>
  <c r="E15" i="93"/>
  <c r="H15" i="93" s="1"/>
  <c r="C15" i="94" s="1"/>
  <c r="E17" i="93"/>
  <c r="H17" i="93" s="1"/>
  <c r="C17" i="94" s="1"/>
  <c r="E13" i="93"/>
  <c r="H13" i="93" s="1"/>
  <c r="C13" i="94" s="1"/>
  <c r="E16" i="93"/>
  <c r="H16" i="93" s="1"/>
  <c r="C16" i="94" s="1"/>
  <c r="E8" i="93"/>
  <c r="H8" i="93" s="1"/>
  <c r="C8" i="94" s="1"/>
  <c r="E7" i="92"/>
  <c r="H7" i="92" s="1"/>
  <c r="C7" i="93" s="1"/>
  <c r="H253" i="90"/>
  <c r="C253" i="91" s="1"/>
  <c r="E253" i="91" s="1"/>
  <c r="C5" i="78" l="1"/>
  <c r="E5" i="78" s="1"/>
  <c r="H5" i="78" s="1"/>
  <c r="E16" i="94"/>
  <c r="H16" i="94" s="1"/>
  <c r="C16" i="95" s="1"/>
  <c r="E13" i="94"/>
  <c r="H13" i="94" s="1"/>
  <c r="C13" i="95" s="1"/>
  <c r="E14" i="94"/>
  <c r="H14" i="94" s="1"/>
  <c r="C14" i="95" s="1"/>
  <c r="E7" i="93"/>
  <c r="H7" i="93" s="1"/>
  <c r="C7" i="94" s="1"/>
  <c r="E6" i="95"/>
  <c r="H6" i="95" s="1"/>
  <c r="C6" i="96" s="1"/>
  <c r="E17" i="94"/>
  <c r="H17" i="94" s="1"/>
  <c r="C17" i="95" s="1"/>
  <c r="E8" i="94"/>
  <c r="H8" i="94" s="1"/>
  <c r="C8" i="95" s="1"/>
  <c r="E18" i="94"/>
  <c r="H18" i="94" s="1"/>
  <c r="C18" i="95" s="1"/>
  <c r="E15" i="94"/>
  <c r="H15" i="94" s="1"/>
  <c r="C15" i="95" s="1"/>
  <c r="H253" i="91"/>
  <c r="C253" i="92" s="1"/>
  <c r="E253" i="92" s="1"/>
  <c r="C5" i="79" l="1"/>
  <c r="E5" i="79" s="1"/>
  <c r="H5" i="79" s="1"/>
  <c r="E8" i="95"/>
  <c r="H8" i="95" s="1"/>
  <c r="C8" i="96" s="1"/>
  <c r="E6" i="96"/>
  <c r="H6" i="96" s="1"/>
  <c r="E14" i="95"/>
  <c r="H14" i="95" s="1"/>
  <c r="C14" i="96" s="1"/>
  <c r="E18" i="95"/>
  <c r="H18" i="95" s="1"/>
  <c r="C18" i="96" s="1"/>
  <c r="E7" i="94"/>
  <c r="H7" i="94" s="1"/>
  <c r="C7" i="95" s="1"/>
  <c r="E13" i="95"/>
  <c r="H13" i="95" s="1"/>
  <c r="C13" i="96" s="1"/>
  <c r="E17" i="95"/>
  <c r="H17" i="95" s="1"/>
  <c r="C17" i="96" s="1"/>
  <c r="E15" i="95"/>
  <c r="H15" i="95" s="1"/>
  <c r="C15" i="96" s="1"/>
  <c r="E16" i="95"/>
  <c r="H16" i="95" s="1"/>
  <c r="C16" i="96" s="1"/>
  <c r="H253" i="92"/>
  <c r="C253" i="93" s="1"/>
  <c r="E253" i="93" s="1"/>
  <c r="C5" i="80" l="1"/>
  <c r="E5" i="80" s="1"/>
  <c r="H5" i="80" s="1"/>
  <c r="E17" i="96"/>
  <c r="H17" i="96" s="1"/>
  <c r="E7" i="95"/>
  <c r="H7" i="95" s="1"/>
  <c r="C7" i="96" s="1"/>
  <c r="E14" i="96"/>
  <c r="H14" i="96" s="1"/>
  <c r="E15" i="96"/>
  <c r="H15" i="96" s="1"/>
  <c r="E18" i="96"/>
  <c r="H18" i="96" s="1"/>
  <c r="E13" i="96"/>
  <c r="H13" i="96" s="1"/>
  <c r="E16" i="96"/>
  <c r="H16" i="96" s="1"/>
  <c r="E8" i="96"/>
  <c r="H8" i="96" s="1"/>
  <c r="H253" i="93"/>
  <c r="C253" i="94" s="1"/>
  <c r="E253" i="94" s="1"/>
  <c r="C5" i="81" l="1"/>
  <c r="E5" i="81" s="1"/>
  <c r="H5" i="81" s="1"/>
  <c r="E7" i="96"/>
  <c r="H7" i="96" s="1"/>
  <c r="H253" i="94"/>
  <c r="C253" i="95" s="1"/>
  <c r="E253" i="95" s="1"/>
  <c r="C5" i="82" l="1"/>
  <c r="E5" i="82" s="1"/>
  <c r="H5" i="82" s="1"/>
  <c r="H253" i="95"/>
  <c r="C253" i="96" l="1"/>
  <c r="E253" i="96" s="1"/>
  <c r="H253" i="96" s="1"/>
  <c r="C5" i="83"/>
  <c r="E5" i="83" s="1"/>
  <c r="H5" i="83" s="1"/>
  <c r="C5" i="84" l="1"/>
  <c r="E5" i="84" s="1"/>
  <c r="H5" i="84" s="1"/>
  <c r="C5" i="85" l="1"/>
  <c r="E5" i="85" s="1"/>
  <c r="H5" i="85" s="1"/>
  <c r="C5" i="86" l="1"/>
  <c r="E5" i="86" s="1"/>
  <c r="H5" i="86" s="1"/>
  <c r="C5" i="87" l="1"/>
  <c r="E5" i="87" s="1"/>
  <c r="H5" i="87" s="1"/>
  <c r="C5" i="88" l="1"/>
  <c r="E5" i="88" s="1"/>
  <c r="H5" i="88" s="1"/>
  <c r="C5" i="89" l="1"/>
  <c r="E5" i="89" s="1"/>
  <c r="H5" i="89" s="1"/>
  <c r="C5" i="90" l="1"/>
  <c r="E5" i="90" s="1"/>
  <c r="H5" i="90" s="1"/>
  <c r="C5" i="91" l="1"/>
  <c r="E5" i="91" s="1"/>
  <c r="H5" i="91" s="1"/>
  <c r="H182" i="33"/>
  <c r="C182" i="8" l="1"/>
  <c r="H182" i="8" s="1"/>
  <c r="C182" i="66"/>
  <c r="E182" i="66" s="1"/>
  <c r="H182" i="66" s="1"/>
  <c r="C182" i="67" s="1"/>
  <c r="C5" i="92"/>
  <c r="E5" i="92" s="1"/>
  <c r="H5" i="92" s="1"/>
  <c r="H181" i="33"/>
  <c r="H163" i="33"/>
  <c r="H180" i="33"/>
  <c r="H179" i="33"/>
  <c r="H164" i="33"/>
  <c r="H162" i="33"/>
  <c r="C163" i="8" l="1"/>
  <c r="H163" i="8" s="1"/>
  <c r="C163" i="66"/>
  <c r="C181" i="66"/>
  <c r="E181" i="66" s="1"/>
  <c r="H181" i="66" s="1"/>
  <c r="C181" i="67" s="1"/>
  <c r="C181" i="8"/>
  <c r="H181" i="8" s="1"/>
  <c r="C180" i="66"/>
  <c r="E180" i="66" s="1"/>
  <c r="H180" i="66" s="1"/>
  <c r="C180" i="67" s="1"/>
  <c r="C180" i="8"/>
  <c r="H180" i="8" s="1"/>
  <c r="E182" i="8"/>
  <c r="C164" i="66"/>
  <c r="C164" i="8"/>
  <c r="H164" i="8" s="1"/>
  <c r="E182" i="67"/>
  <c r="H182" i="67" s="1"/>
  <c r="C182" i="70" s="1"/>
  <c r="C179" i="8"/>
  <c r="H179" i="8" s="1"/>
  <c r="C179" i="66"/>
  <c r="E179" i="66" s="1"/>
  <c r="H179" i="66" s="1"/>
  <c r="C179" i="67" s="1"/>
  <c r="C162" i="8"/>
  <c r="H162" i="8" s="1"/>
  <c r="C162" i="66"/>
  <c r="E162" i="66" s="1"/>
  <c r="H162" i="66" s="1"/>
  <c r="C162" i="67" s="1"/>
  <c r="C5" i="93"/>
  <c r="E5" i="93" s="1"/>
  <c r="H5" i="93" s="1"/>
  <c r="E164" i="66"/>
  <c r="H164" i="66" s="1"/>
  <c r="C164" i="67" s="1"/>
  <c r="E163" i="66"/>
  <c r="H163" i="66" s="1"/>
  <c r="C163" i="67" s="1"/>
  <c r="E180" i="8" l="1"/>
  <c r="E181" i="8"/>
  <c r="E164" i="8"/>
  <c r="E163" i="8"/>
  <c r="E182" i="70"/>
  <c r="H182" i="70" s="1"/>
  <c r="E181" i="67"/>
  <c r="H181" i="67" s="1"/>
  <c r="C181" i="70" s="1"/>
  <c r="E163" i="67"/>
  <c r="H163" i="67" s="1"/>
  <c r="C163" i="70" s="1"/>
  <c r="E180" i="67"/>
  <c r="H180" i="67" s="1"/>
  <c r="C180" i="70" s="1"/>
  <c r="E164" i="67"/>
  <c r="H164" i="67" s="1"/>
  <c r="C164" i="70" s="1"/>
  <c r="E179" i="67"/>
  <c r="H179" i="67" s="1"/>
  <c r="C179" i="70" s="1"/>
  <c r="E179" i="8"/>
  <c r="E162" i="67"/>
  <c r="H162" i="67" s="1"/>
  <c r="C162" i="70" s="1"/>
  <c r="E162" i="8"/>
  <c r="C5" i="94"/>
  <c r="E5" i="94" s="1"/>
  <c r="H5" i="94" s="1"/>
  <c r="E163" i="70" l="1"/>
  <c r="H163" i="70" s="1"/>
  <c r="E164" i="70"/>
  <c r="H164" i="70" s="1"/>
  <c r="E181" i="70"/>
  <c r="H181" i="70" s="1"/>
  <c r="E180" i="70"/>
  <c r="H180" i="70" s="1"/>
  <c r="C182" i="71"/>
  <c r="E182" i="71" s="1"/>
  <c r="H182" i="71" s="1"/>
  <c r="E179" i="70"/>
  <c r="H179" i="70" s="1"/>
  <c r="E162" i="70"/>
  <c r="H162" i="70" s="1"/>
  <c r="C5" i="95"/>
  <c r="E5" i="95" s="1"/>
  <c r="H5" i="95" s="1"/>
  <c r="C181" i="71" l="1"/>
  <c r="E181" i="71" s="1"/>
  <c r="H181" i="71" s="1"/>
  <c r="C182" i="68"/>
  <c r="E182" i="68" s="1"/>
  <c r="H182" i="68" s="1"/>
  <c r="C182" i="69" s="1"/>
  <c r="C180" i="71"/>
  <c r="E180" i="71" s="1"/>
  <c r="H180" i="71" s="1"/>
  <c r="C164" i="71"/>
  <c r="E164" i="71" s="1"/>
  <c r="H164" i="71" s="1"/>
  <c r="C163" i="71"/>
  <c r="E163" i="71" s="1"/>
  <c r="H163" i="71" s="1"/>
  <c r="C179" i="71"/>
  <c r="E179" i="71" s="1"/>
  <c r="H179" i="71" s="1"/>
  <c r="C162" i="71"/>
  <c r="E162" i="71" s="1"/>
  <c r="H162" i="71" s="1"/>
  <c r="C5" i="96"/>
  <c r="E5" i="96" s="1"/>
  <c r="H5" i="96" s="1"/>
  <c r="C163" i="68" l="1"/>
  <c r="E163" i="68" s="1"/>
  <c r="H163" i="68" s="1"/>
  <c r="C163" i="69" s="1"/>
  <c r="C180" i="68"/>
  <c r="E180" i="68" s="1"/>
  <c r="H180" i="68" s="1"/>
  <c r="C180" i="69" s="1"/>
  <c r="C164" i="68"/>
  <c r="E164" i="68" s="1"/>
  <c r="H164" i="68" s="1"/>
  <c r="C164" i="69" s="1"/>
  <c r="E182" i="69"/>
  <c r="H182" i="69" s="1"/>
  <c r="C181" i="68"/>
  <c r="E181" i="68" s="1"/>
  <c r="H181" i="68" s="1"/>
  <c r="C181" i="69" s="1"/>
  <c r="C179" i="68"/>
  <c r="E179" i="68" s="1"/>
  <c r="H179" i="68" s="1"/>
  <c r="C179" i="69" s="1"/>
  <c r="C162" i="68"/>
  <c r="E162" i="68" s="1"/>
  <c r="H162" i="68" s="1"/>
  <c r="C162" i="69" s="1"/>
  <c r="E181" i="69" l="1"/>
  <c r="H181" i="69" s="1"/>
  <c r="E164" i="69"/>
  <c r="H164" i="69" s="1"/>
  <c r="C182" i="72"/>
  <c r="E182" i="72" s="1"/>
  <c r="H182" i="72" s="1"/>
  <c r="E180" i="69"/>
  <c r="H180" i="69" s="1"/>
  <c r="E163" i="69"/>
  <c r="H163" i="69" s="1"/>
  <c r="E179" i="69"/>
  <c r="H179" i="69" s="1"/>
  <c r="E162" i="69"/>
  <c r="H162" i="69" s="1"/>
  <c r="C182" i="73" l="1"/>
  <c r="E182" i="73" s="1"/>
  <c r="H182" i="73" s="1"/>
  <c r="C164" i="72"/>
  <c r="E164" i="72" s="1"/>
  <c r="H164" i="72" s="1"/>
  <c r="C163" i="72"/>
  <c r="E163" i="72" s="1"/>
  <c r="H163" i="72" s="1"/>
  <c r="C180" i="72"/>
  <c r="E180" i="72" s="1"/>
  <c r="H180" i="72" s="1"/>
  <c r="C181" i="72"/>
  <c r="E181" i="72" s="1"/>
  <c r="H181" i="72" s="1"/>
  <c r="C179" i="72"/>
  <c r="E179" i="72" s="1"/>
  <c r="H179" i="72" s="1"/>
  <c r="C162" i="72"/>
  <c r="E162" i="72" s="1"/>
  <c r="H162" i="72" s="1"/>
  <c r="C180" i="73" l="1"/>
  <c r="E180" i="73" s="1"/>
  <c r="H180" i="73" s="1"/>
  <c r="C181" i="73"/>
  <c r="E181" i="73" s="1"/>
  <c r="H181" i="73" s="1"/>
  <c r="C164" i="73"/>
  <c r="E164" i="73" s="1"/>
  <c r="H164" i="73" s="1"/>
  <c r="C163" i="73"/>
  <c r="E163" i="73" s="1"/>
  <c r="H163" i="73" s="1"/>
  <c r="C182" i="74"/>
  <c r="E182" i="74" s="1"/>
  <c r="H182" i="74" s="1"/>
  <c r="C179" i="73"/>
  <c r="E179" i="73" s="1"/>
  <c r="H179" i="73" s="1"/>
  <c r="C162" i="73"/>
  <c r="E162" i="73" s="1"/>
  <c r="H162" i="73" s="1"/>
  <c r="C164" i="74" l="1"/>
  <c r="E164" i="74" s="1"/>
  <c r="H164" i="74" s="1"/>
  <c r="C182" i="75"/>
  <c r="E182" i="75" s="1"/>
  <c r="H182" i="75" s="1"/>
  <c r="C181" i="74"/>
  <c r="E181" i="74" s="1"/>
  <c r="H181" i="74" s="1"/>
  <c r="C163" i="74"/>
  <c r="E163" i="74" s="1"/>
  <c r="H163" i="74" s="1"/>
  <c r="C180" i="74"/>
  <c r="E180" i="74" s="1"/>
  <c r="H180" i="74" s="1"/>
  <c r="C179" i="74"/>
  <c r="E179" i="74" s="1"/>
  <c r="H179" i="74" s="1"/>
  <c r="C162" i="74"/>
  <c r="E162" i="74" s="1"/>
  <c r="H162" i="74" s="1"/>
  <c r="C180" i="75" l="1"/>
  <c r="E180" i="75" s="1"/>
  <c r="H180" i="75" s="1"/>
  <c r="C163" i="75"/>
  <c r="E163" i="75" s="1"/>
  <c r="H163" i="75" s="1"/>
  <c r="C181" i="75"/>
  <c r="E181" i="75" s="1"/>
  <c r="H181" i="75" s="1"/>
  <c r="C182" i="76"/>
  <c r="E182" i="76" s="1"/>
  <c r="H182" i="76" s="1"/>
  <c r="C164" i="75"/>
  <c r="E164" i="75" s="1"/>
  <c r="H164" i="75" s="1"/>
  <c r="C179" i="75"/>
  <c r="E179" i="75" s="1"/>
  <c r="H179" i="75" s="1"/>
  <c r="C162" i="75"/>
  <c r="E162" i="75" s="1"/>
  <c r="H162" i="75" s="1"/>
  <c r="C164" i="76" l="1"/>
  <c r="E164" i="76" s="1"/>
  <c r="H164" i="76" s="1"/>
  <c r="C182" i="77"/>
  <c r="E182" i="77" s="1"/>
  <c r="H182" i="77" s="1"/>
  <c r="C181" i="76"/>
  <c r="E181" i="76" s="1"/>
  <c r="H181" i="76" s="1"/>
  <c r="C163" i="76"/>
  <c r="E163" i="76" s="1"/>
  <c r="H163" i="76" s="1"/>
  <c r="C180" i="76"/>
  <c r="E180" i="76" s="1"/>
  <c r="H180" i="76" s="1"/>
  <c r="C179" i="76"/>
  <c r="E179" i="76" s="1"/>
  <c r="H179" i="76" s="1"/>
  <c r="C162" i="76"/>
  <c r="E162" i="76" s="1"/>
  <c r="H162" i="76" s="1"/>
  <c r="C163" i="77" l="1"/>
  <c r="E163" i="77" s="1"/>
  <c r="H163" i="77" s="1"/>
  <c r="C182" i="78"/>
  <c r="E182" i="78" s="1"/>
  <c r="H182" i="78" s="1"/>
  <c r="C180" i="77"/>
  <c r="E180" i="77" s="1"/>
  <c r="H180" i="77" s="1"/>
  <c r="C181" i="77"/>
  <c r="E181" i="77" s="1"/>
  <c r="H181" i="77" s="1"/>
  <c r="C164" i="77"/>
  <c r="E164" i="77" s="1"/>
  <c r="H164" i="77" s="1"/>
  <c r="C179" i="77"/>
  <c r="E179" i="77" s="1"/>
  <c r="H179" i="77" s="1"/>
  <c r="C162" i="77"/>
  <c r="E162" i="77" s="1"/>
  <c r="H162" i="77" s="1"/>
  <c r="C164" i="78" l="1"/>
  <c r="E164" i="78" s="1"/>
  <c r="H164" i="78" s="1"/>
  <c r="C181" i="78"/>
  <c r="E181" i="78" s="1"/>
  <c r="H181" i="78" s="1"/>
  <c r="C180" i="78"/>
  <c r="E180" i="78" s="1"/>
  <c r="H180" i="78" s="1"/>
  <c r="C163" i="78"/>
  <c r="E163" i="78" s="1"/>
  <c r="H163" i="78" s="1"/>
  <c r="C182" i="79"/>
  <c r="E182" i="79" s="1"/>
  <c r="H182" i="79" s="1"/>
  <c r="C179" i="78"/>
  <c r="E179" i="78" s="1"/>
  <c r="H179" i="78" s="1"/>
  <c r="C162" i="78"/>
  <c r="E162" i="78" s="1"/>
  <c r="H162" i="78" s="1"/>
  <c r="C180" i="79" l="1"/>
  <c r="E180" i="79" s="1"/>
  <c r="H180" i="79" s="1"/>
  <c r="C181" i="79"/>
  <c r="E181" i="79" s="1"/>
  <c r="H181" i="79" s="1"/>
  <c r="C182" i="80"/>
  <c r="E182" i="80" s="1"/>
  <c r="H182" i="80" s="1"/>
  <c r="C163" i="79"/>
  <c r="E163" i="79" s="1"/>
  <c r="H163" i="79" s="1"/>
  <c r="C164" i="79"/>
  <c r="E164" i="79" s="1"/>
  <c r="H164" i="79" s="1"/>
  <c r="C179" i="79"/>
  <c r="E179" i="79" s="1"/>
  <c r="H179" i="79" s="1"/>
  <c r="C162" i="79"/>
  <c r="E162" i="79" s="1"/>
  <c r="H162" i="79" s="1"/>
  <c r="C182" i="81" l="1"/>
  <c r="E182" i="81" s="1"/>
  <c r="H182" i="81" s="1"/>
  <c r="C181" i="80"/>
  <c r="E181" i="80" s="1"/>
  <c r="H181" i="80" s="1"/>
  <c r="C164" i="80"/>
  <c r="E164" i="80" s="1"/>
  <c r="H164" i="80" s="1"/>
  <c r="C180" i="80"/>
  <c r="E180" i="80" s="1"/>
  <c r="H180" i="80" s="1"/>
  <c r="C163" i="80"/>
  <c r="E163" i="80" s="1"/>
  <c r="H163" i="80" s="1"/>
  <c r="C179" i="80"/>
  <c r="E179" i="80" s="1"/>
  <c r="H179" i="80" s="1"/>
  <c r="C162" i="80"/>
  <c r="E162" i="80" s="1"/>
  <c r="H162" i="80" s="1"/>
  <c r="C163" i="81" l="1"/>
  <c r="E163" i="81" s="1"/>
  <c r="H163" i="81" s="1"/>
  <c r="C181" i="81"/>
  <c r="E181" i="81" s="1"/>
  <c r="H181" i="81" s="1"/>
  <c r="C180" i="81"/>
  <c r="E180" i="81" s="1"/>
  <c r="H180" i="81" s="1"/>
  <c r="C164" i="81"/>
  <c r="E164" i="81" s="1"/>
  <c r="H164" i="81" s="1"/>
  <c r="C182" i="82"/>
  <c r="E182" i="82" s="1"/>
  <c r="H182" i="82" s="1"/>
  <c r="C179" i="81"/>
  <c r="E179" i="81" s="1"/>
  <c r="H179" i="81" s="1"/>
  <c r="C162" i="81"/>
  <c r="E162" i="81" s="1"/>
  <c r="H162" i="81" s="1"/>
  <c r="C164" i="82" l="1"/>
  <c r="E164" i="82" s="1"/>
  <c r="H164" i="82" s="1"/>
  <c r="C181" i="82"/>
  <c r="E181" i="82" s="1"/>
  <c r="H181" i="82" s="1"/>
  <c r="C182" i="83"/>
  <c r="E182" i="83" s="1"/>
  <c r="H182" i="83" s="1"/>
  <c r="C180" i="82"/>
  <c r="E180" i="82" s="1"/>
  <c r="H180" i="82" s="1"/>
  <c r="C163" i="82"/>
  <c r="E163" i="82" s="1"/>
  <c r="H163" i="82" s="1"/>
  <c r="C179" i="82"/>
  <c r="E179" i="82" s="1"/>
  <c r="H179" i="82" s="1"/>
  <c r="C162" i="82"/>
  <c r="E162" i="82" s="1"/>
  <c r="H162" i="82" s="1"/>
  <c r="C163" i="83" l="1"/>
  <c r="E163" i="83" s="1"/>
  <c r="H163" i="83" s="1"/>
  <c r="C182" i="84"/>
  <c r="E182" i="84" s="1"/>
  <c r="H182" i="84" s="1"/>
  <c r="C181" i="83"/>
  <c r="E181" i="83" s="1"/>
  <c r="H181" i="83" s="1"/>
  <c r="C180" i="83"/>
  <c r="E180" i="83" s="1"/>
  <c r="H180" i="83" s="1"/>
  <c r="C164" i="83"/>
  <c r="E164" i="83" s="1"/>
  <c r="H164" i="83" s="1"/>
  <c r="C179" i="83"/>
  <c r="E179" i="83" s="1"/>
  <c r="H179" i="83" s="1"/>
  <c r="C162" i="83"/>
  <c r="E162" i="83" s="1"/>
  <c r="H162" i="83" s="1"/>
  <c r="C180" i="84" l="1"/>
  <c r="E180" i="84" s="1"/>
  <c r="H180" i="84" s="1"/>
  <c r="C182" i="85"/>
  <c r="E182" i="85" s="1"/>
  <c r="H182" i="85" s="1"/>
  <c r="C164" i="84"/>
  <c r="E164" i="84" s="1"/>
  <c r="H164" i="84" s="1"/>
  <c r="C181" i="84"/>
  <c r="E181" i="84" s="1"/>
  <c r="H181" i="84" s="1"/>
  <c r="C163" i="84"/>
  <c r="E163" i="84" s="1"/>
  <c r="H163" i="84" s="1"/>
  <c r="C179" i="84"/>
  <c r="E179" i="84" s="1"/>
  <c r="H179" i="84" s="1"/>
  <c r="C162" i="84"/>
  <c r="E162" i="84" s="1"/>
  <c r="H162" i="84" s="1"/>
  <c r="C163" i="85" l="1"/>
  <c r="E163" i="85" s="1"/>
  <c r="H163" i="85" s="1"/>
  <c r="C164" i="85"/>
  <c r="E164" i="85" s="1"/>
  <c r="H164" i="85" s="1"/>
  <c r="C182" i="86"/>
  <c r="E182" i="86" s="1"/>
  <c r="H182" i="86" s="1"/>
  <c r="C181" i="85"/>
  <c r="E181" i="85" s="1"/>
  <c r="H181" i="85" s="1"/>
  <c r="C180" i="85"/>
  <c r="E180" i="85" s="1"/>
  <c r="H180" i="85" s="1"/>
  <c r="C179" i="85"/>
  <c r="E179" i="85" s="1"/>
  <c r="H179" i="85" s="1"/>
  <c r="C162" i="85"/>
  <c r="E162" i="85" s="1"/>
  <c r="H162" i="85" s="1"/>
  <c r="C181" i="86" l="1"/>
  <c r="E181" i="86" s="1"/>
  <c r="H181" i="86" s="1"/>
  <c r="C182" i="87"/>
  <c r="E182" i="87" s="1"/>
  <c r="H182" i="87" s="1"/>
  <c r="C180" i="86"/>
  <c r="E180" i="86" s="1"/>
  <c r="H180" i="86" s="1"/>
  <c r="C164" i="86"/>
  <c r="E164" i="86" s="1"/>
  <c r="H164" i="86" s="1"/>
  <c r="C163" i="86"/>
  <c r="E163" i="86" s="1"/>
  <c r="H163" i="86" s="1"/>
  <c r="C179" i="86"/>
  <c r="E179" i="86" s="1"/>
  <c r="H179" i="86" s="1"/>
  <c r="C162" i="86"/>
  <c r="E162" i="86" s="1"/>
  <c r="H162" i="86" s="1"/>
  <c r="C164" i="87" l="1"/>
  <c r="E164" i="87" s="1"/>
  <c r="H164" i="87" s="1"/>
  <c r="C182" i="88"/>
  <c r="E182" i="88" s="1"/>
  <c r="H182" i="88" s="1"/>
  <c r="C163" i="87"/>
  <c r="E163" i="87" s="1"/>
  <c r="H163" i="87" s="1"/>
  <c r="C180" i="87"/>
  <c r="E180" i="87" s="1"/>
  <c r="H180" i="87" s="1"/>
  <c r="C181" i="87"/>
  <c r="E181" i="87" s="1"/>
  <c r="H181" i="87" s="1"/>
  <c r="C179" i="87"/>
  <c r="E179" i="87" s="1"/>
  <c r="H179" i="87" s="1"/>
  <c r="C162" i="87"/>
  <c r="E162" i="87" s="1"/>
  <c r="H162" i="87" s="1"/>
  <c r="C181" i="88" l="1"/>
  <c r="E181" i="88" s="1"/>
  <c r="H181" i="88" s="1"/>
  <c r="C182" i="89"/>
  <c r="E182" i="89" s="1"/>
  <c r="H182" i="89" s="1"/>
  <c r="C180" i="88"/>
  <c r="E180" i="88" s="1"/>
  <c r="H180" i="88" s="1"/>
  <c r="C163" i="88"/>
  <c r="E163" i="88" s="1"/>
  <c r="H163" i="88" s="1"/>
  <c r="C164" i="88"/>
  <c r="E164" i="88" s="1"/>
  <c r="H164" i="88" s="1"/>
  <c r="C179" i="88"/>
  <c r="E179" i="88" s="1"/>
  <c r="H179" i="88" s="1"/>
  <c r="C162" i="88"/>
  <c r="E162" i="88" s="1"/>
  <c r="H162" i="88" s="1"/>
  <c r="C164" i="89" l="1"/>
  <c r="E164" i="89" s="1"/>
  <c r="H164" i="89" s="1"/>
  <c r="C182" i="90"/>
  <c r="E182" i="90" s="1"/>
  <c r="H182" i="90" s="1"/>
  <c r="C163" i="89"/>
  <c r="E163" i="89" s="1"/>
  <c r="H163" i="89" s="1"/>
  <c r="C180" i="89"/>
  <c r="E180" i="89" s="1"/>
  <c r="H180" i="89" s="1"/>
  <c r="C181" i="89"/>
  <c r="E181" i="89" s="1"/>
  <c r="H181" i="89" s="1"/>
  <c r="C179" i="89"/>
  <c r="E179" i="89" s="1"/>
  <c r="H179" i="89" s="1"/>
  <c r="C162" i="89"/>
  <c r="E162" i="89" s="1"/>
  <c r="H162" i="89" s="1"/>
  <c r="C180" i="90" l="1"/>
  <c r="E180" i="90" s="1"/>
  <c r="H180" i="90" s="1"/>
  <c r="C182" i="91"/>
  <c r="E182" i="91" s="1"/>
  <c r="H182" i="91" s="1"/>
  <c r="C181" i="90"/>
  <c r="E181" i="90" s="1"/>
  <c r="H181" i="90" s="1"/>
  <c r="C163" i="90"/>
  <c r="E163" i="90" s="1"/>
  <c r="H163" i="90" s="1"/>
  <c r="C164" i="90"/>
  <c r="E164" i="90" s="1"/>
  <c r="H164" i="90" s="1"/>
  <c r="C179" i="90"/>
  <c r="E179" i="90" s="1"/>
  <c r="H179" i="90" s="1"/>
  <c r="C162" i="90"/>
  <c r="E162" i="90" s="1"/>
  <c r="H162" i="90" s="1"/>
  <c r="C163" i="91" l="1"/>
  <c r="E163" i="91" s="1"/>
  <c r="H163" i="91" s="1"/>
  <c r="C181" i="91"/>
  <c r="E181" i="91" s="1"/>
  <c r="H181" i="91" s="1"/>
  <c r="C164" i="91"/>
  <c r="E164" i="91" s="1"/>
  <c r="H164" i="91" s="1"/>
  <c r="C182" i="92"/>
  <c r="E182" i="92" s="1"/>
  <c r="H182" i="92" s="1"/>
  <c r="C180" i="91"/>
  <c r="E180" i="91" s="1"/>
  <c r="H180" i="91" s="1"/>
  <c r="C179" i="91"/>
  <c r="E179" i="91" s="1"/>
  <c r="H179" i="91" s="1"/>
  <c r="C162" i="91"/>
  <c r="E162" i="91" s="1"/>
  <c r="H162" i="91" s="1"/>
  <c r="C182" i="93" l="1"/>
  <c r="E182" i="93" s="1"/>
  <c r="H182" i="93" s="1"/>
  <c r="C181" i="92"/>
  <c r="E181" i="92" s="1"/>
  <c r="H181" i="92" s="1"/>
  <c r="C180" i="92"/>
  <c r="E180" i="92" s="1"/>
  <c r="H180" i="92" s="1"/>
  <c r="C164" i="92"/>
  <c r="E164" i="92" s="1"/>
  <c r="H164" i="92" s="1"/>
  <c r="C163" i="92"/>
  <c r="E163" i="92" s="1"/>
  <c r="H163" i="92" s="1"/>
  <c r="C179" i="92"/>
  <c r="E179" i="92" s="1"/>
  <c r="H179" i="92" s="1"/>
  <c r="C162" i="92"/>
  <c r="E162" i="92" s="1"/>
  <c r="H162" i="92" s="1"/>
  <c r="C180" i="93" l="1"/>
  <c r="E180" i="93" s="1"/>
  <c r="H180" i="93" s="1"/>
  <c r="C163" i="93"/>
  <c r="E163" i="93" s="1"/>
  <c r="H163" i="93" s="1"/>
  <c r="C181" i="93"/>
  <c r="E181" i="93" s="1"/>
  <c r="H181" i="93" s="1"/>
  <c r="C164" i="93"/>
  <c r="E164" i="93" s="1"/>
  <c r="H164" i="93" s="1"/>
  <c r="C182" i="94"/>
  <c r="E182" i="94" s="1"/>
  <c r="H182" i="94" s="1"/>
  <c r="C179" i="93"/>
  <c r="E179" i="93" s="1"/>
  <c r="H179" i="93" s="1"/>
  <c r="C162" i="93"/>
  <c r="E162" i="93" s="1"/>
  <c r="H162" i="93" s="1"/>
  <c r="C163" i="94" l="1"/>
  <c r="E163" i="94" s="1"/>
  <c r="H163" i="94" s="1"/>
  <c r="C182" i="95"/>
  <c r="E182" i="95" s="1"/>
  <c r="H182" i="95" s="1"/>
  <c r="C182" i="96" s="1"/>
  <c r="C164" i="94"/>
  <c r="E164" i="94" s="1"/>
  <c r="H164" i="94" s="1"/>
  <c r="C180" i="94"/>
  <c r="E180" i="94" s="1"/>
  <c r="H180" i="94" s="1"/>
  <c r="C181" i="94"/>
  <c r="E181" i="94" s="1"/>
  <c r="H181" i="94" s="1"/>
  <c r="C179" i="94"/>
  <c r="E179" i="94" s="1"/>
  <c r="H179" i="94" s="1"/>
  <c r="C162" i="94"/>
  <c r="E162" i="94" s="1"/>
  <c r="H162" i="94" s="1"/>
  <c r="C181" i="95" l="1"/>
  <c r="E181" i="95" s="1"/>
  <c r="H181" i="95" s="1"/>
  <c r="C181" i="96" s="1"/>
  <c r="E181" i="96" s="1"/>
  <c r="H181" i="96" s="1"/>
  <c r="C164" i="95"/>
  <c r="E164" i="95" s="1"/>
  <c r="H164" i="95" s="1"/>
  <c r="C164" i="96" s="1"/>
  <c r="E164" i="96" s="1"/>
  <c r="H164" i="96" s="1"/>
  <c r="C180" i="95"/>
  <c r="E180" i="95" s="1"/>
  <c r="H180" i="95" s="1"/>
  <c r="C180" i="96" s="1"/>
  <c r="E180" i="96" s="1"/>
  <c r="H180" i="96" s="1"/>
  <c r="C163" i="95"/>
  <c r="E163" i="95" s="1"/>
  <c r="H163" i="95" s="1"/>
  <c r="C163" i="96" s="1"/>
  <c r="E163" i="96" s="1"/>
  <c r="H163" i="96" s="1"/>
  <c r="C179" i="95"/>
  <c r="E179" i="95" s="1"/>
  <c r="H179" i="95" s="1"/>
  <c r="C179" i="96" s="1"/>
  <c r="E179" i="96" s="1"/>
  <c r="H179" i="96" s="1"/>
  <c r="C162" i="95"/>
  <c r="E162" i="95" s="1"/>
  <c r="H162" i="95" s="1"/>
  <c r="C162" i="96" s="1"/>
  <c r="E162" i="96" s="1"/>
  <c r="H162" i="96" s="1"/>
  <c r="E182" i="96"/>
  <c r="H182" i="96" s="1"/>
  <c r="H116" i="77"/>
  <c r="C116" i="78" s="1"/>
  <c r="E116" i="78" s="1"/>
  <c r="H116" i="78" s="1"/>
  <c r="C116" i="79" s="1"/>
  <c r="E116" i="79" s="1"/>
  <c r="H116" i="79" s="1"/>
  <c r="C116" i="80" s="1"/>
  <c r="E116" i="80" s="1"/>
  <c r="H116" i="80" s="1"/>
  <c r="C116" i="81" s="1"/>
  <c r="E116" i="81" s="1"/>
  <c r="H116" i="81" s="1"/>
  <c r="C116" i="82" s="1"/>
  <c r="E116" i="82" s="1"/>
  <c r="H116" i="82" s="1"/>
  <c r="C116" i="83" s="1"/>
  <c r="E116" i="83" s="1"/>
  <c r="H116" i="83" s="1"/>
  <c r="C116" i="84" s="1"/>
  <c r="E116" i="84" s="1"/>
  <c r="H116" i="84" s="1"/>
  <c r="C116" i="85" s="1"/>
  <c r="E116" i="85" s="1"/>
  <c r="H116" i="85" s="1"/>
  <c r="C116" i="86" s="1"/>
  <c r="E116" i="86" s="1"/>
  <c r="H116" i="86" s="1"/>
  <c r="C116" i="87" s="1"/>
  <c r="E116" i="87" s="1"/>
  <c r="H116" i="87" s="1"/>
  <c r="C116" i="88" s="1"/>
  <c r="E116" i="88" s="1"/>
  <c r="H116" i="88" s="1"/>
  <c r="C116" i="89" s="1"/>
  <c r="E116" i="89" s="1"/>
  <c r="H116" i="89" s="1"/>
  <c r="C116" i="90" s="1"/>
  <c r="E116" i="90" s="1"/>
  <c r="H116" i="90" s="1"/>
  <c r="C116" i="91" s="1"/>
  <c r="E116" i="91" s="1"/>
  <c r="H116" i="91" s="1"/>
  <c r="C116" i="92" s="1"/>
  <c r="E116" i="92" s="1"/>
  <c r="H116" i="92" s="1"/>
  <c r="C116" i="93" s="1"/>
  <c r="E116" i="93" s="1"/>
  <c r="H116" i="93" s="1"/>
  <c r="C116" i="94" s="1"/>
  <c r="E116" i="94" s="1"/>
  <c r="H116" i="94" s="1"/>
  <c r="C116" i="95" s="1"/>
  <c r="E116" i="95" s="1"/>
  <c r="H116" i="95" s="1"/>
  <c r="C116" i="96" s="1"/>
  <c r="E116" i="96" s="1"/>
  <c r="H116" i="96" s="1"/>
  <c r="H189" i="96"/>
  <c r="L287" i="96"/>
  <c r="K189" i="96"/>
  <c r="K190" i="105" s="1"/>
  <c r="K3" i="105" s="1"/>
  <c r="L293" i="96" l="1"/>
  <c r="B35" i="103"/>
  <c r="P35" i="8"/>
  <c r="P189" i="96"/>
  <c r="P285" i="96" s="1"/>
  <c r="K189" i="8"/>
  <c r="K286" i="8" s="1"/>
  <c r="D287" i="8" s="1"/>
  <c r="D290" i="8" s="1"/>
  <c r="D292" i="8" s="1"/>
  <c r="L295" i="96"/>
  <c r="L296" i="96"/>
  <c r="N189" i="96"/>
  <c r="N189" i="8"/>
  <c r="N285" i="8" s="1"/>
  <c r="K289" i="8" l="1"/>
  <c r="V35" i="8"/>
  <c r="P36" i="8"/>
  <c r="H35" i="103"/>
  <c r="B36" i="103"/>
  <c r="B287" i="8"/>
  <c r="B290" i="8" s="1"/>
  <c r="K291" i="8"/>
  <c r="K294" i="8" s="1"/>
  <c r="J35" i="103" l="1"/>
  <c r="J36" i="103" s="1"/>
  <c r="H36" i="103"/>
  <c r="V36" i="8"/>
  <c r="X35" i="8"/>
  <c r="Y35" i="8" l="1"/>
  <c r="X3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5" authorId="0" shapeId="0" xr:uid="{A656B2ED-62B0-4847-A2CD-F38A6AD3EE9D}">
      <text>
        <r>
          <rPr>
            <b/>
            <sz val="9"/>
            <color indexed="81"/>
            <rFont val="Tahoma"/>
            <family val="2"/>
          </rPr>
          <t>เก็บเงินสด</t>
        </r>
      </text>
    </comment>
    <comment ref="I6" authorId="0" shapeId="0" xr:uid="{DE0705FA-0D75-424B-B5C3-CC0EE03D65CD}">
      <text>
        <r>
          <rPr>
            <b/>
            <sz val="9"/>
            <color indexed="81"/>
            <rFont val="Tahoma"/>
            <family val="2"/>
          </rPr>
          <t>เก็บเงินสด</t>
        </r>
      </text>
    </comment>
    <comment ref="I7" authorId="0" shapeId="0" xr:uid="{1CDE3669-EEB2-4427-A891-5AB460B1B1B0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8" authorId="0" shapeId="0" xr:uid="{6F009897-BA50-4FCE-97E5-5E8CDD6DFFDD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9" authorId="0" shapeId="0" xr:uid="{C0B30911-2F4D-46E1-9BF6-488B9BC624E6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10" authorId="0" shapeId="0" xr:uid="{0CB8E04D-8C8E-4138-8959-9C05B0846E0F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11" authorId="0" shapeId="0" xr:uid="{C1D25CBD-02F3-477A-BD39-F4A3D809197F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12" authorId="0" shapeId="0" xr:uid="{BB827B1F-7104-43E1-86AA-3802927EBB45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13" authorId="0" shapeId="0" xr:uid="{145834F8-3AA6-40F5-8266-9BAD15F0407B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14" authorId="0" shapeId="0" xr:uid="{1DD77D19-E73A-46EE-A38C-B92A63901CC1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15" authorId="0" shapeId="0" xr:uid="{1C789C02-395F-4B3E-A0B1-8DDA049ED8C8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16" authorId="0" shapeId="0" xr:uid="{53581185-3C5D-446F-A2F2-9F56332EBCEB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17" authorId="0" shapeId="0" xr:uid="{58D23F1E-1179-48BA-9641-696B15D0EDC3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18" authorId="0" shapeId="0" xr:uid="{966C3337-0C5C-411E-9E49-0ACA2F28D670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19" authorId="0" shapeId="0" xr:uid="{814CA099-87A5-43C3-9647-AD5820ADA9FE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20" authorId="0" shapeId="0" xr:uid="{1150D8AD-91E3-43B4-BD42-94CAE58FE52E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21" authorId="0" shapeId="0" xr:uid="{C1D4E6AA-9B42-4284-B39B-29CE9E1B8638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22" authorId="0" shapeId="0" xr:uid="{49453EA8-4F24-4A61-8B05-475E72EF18D4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23" authorId="0" shapeId="0" xr:uid="{18B3905C-DAE8-47A6-8ED9-419B5A4FD29E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24" authorId="0" shapeId="0" xr:uid="{B10569F6-DFA6-4B82-A91B-3D3909263ACD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25" authorId="0" shapeId="0" xr:uid="{A09569D5-8B60-42FE-9766-48B5DE351D42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26" authorId="0" shapeId="0" xr:uid="{10C39BF2-EC93-4C55-A4BA-FF5B2D758BD5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27" authorId="0" shapeId="0" xr:uid="{A6D95B7D-565A-4CA9-8BCA-B192E864014B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28" authorId="0" shapeId="0" xr:uid="{CD94BDA0-B215-4FF7-9C0B-B534AF87DAFE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29" authorId="0" shapeId="0" xr:uid="{170CDB74-47C9-41D2-A735-0BF554CAFD9A}">
      <text>
        <r>
          <rPr>
            <b/>
            <sz val="9"/>
            <color indexed="81"/>
            <rFont val="Tahoma"/>
            <charset val="222"/>
          </rPr>
          <t>เก็บเงินสด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I30" authorId="0" shapeId="0" xr:uid="{5830A875-D0A9-4E2A-9518-DDB02EE87DFD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31" authorId="0" shapeId="0" xr:uid="{F66BF66D-532C-4221-901E-4B80FC9870CA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32" authorId="0" shapeId="0" xr:uid="{88256A50-4A94-402E-B561-F817064B1A0D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I33" authorId="0" shapeId="0" xr:uid="{BFBF5767-B22F-49CB-BC6B-E1F91E30C6C7}">
      <text>
        <r>
          <rPr>
            <b/>
            <sz val="9"/>
            <color indexed="81"/>
            <rFont val="Tahoma"/>
            <family val="2"/>
          </rPr>
          <t>เก็บเงินสด</t>
        </r>
      </text>
    </comment>
    <comment ref="I34" authorId="0" shapeId="0" xr:uid="{1E76046E-8ABA-47D8-A568-DC0B9AFB1E94}">
      <text>
        <r>
          <rPr>
            <b/>
            <sz val="9"/>
            <color indexed="81"/>
            <rFont val="Tahoma"/>
            <family val="2"/>
          </rPr>
          <t>เก็บเงินสด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5" authorId="0" shapeId="0" xr:uid="{C21D8F3B-0DF6-46B2-AD7D-5143DB08869D}">
      <text>
        <r>
          <rPr>
            <b/>
            <sz val="9"/>
            <color indexed="81"/>
            <rFont val="Tahoma"/>
            <family val="2"/>
          </rPr>
          <t>เก็บเงินสด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W5" authorId="0" shapeId="0" xr:uid="{CBBC42E5-EFA7-4575-9DB5-FB89DAC160E1}">
      <text>
        <r>
          <rPr>
            <b/>
            <sz val="9"/>
            <color indexed="81"/>
            <rFont val="Tahoma"/>
            <family val="2"/>
          </rPr>
          <t>เก็บเงินสด</t>
        </r>
      </text>
    </comment>
    <comment ref="W6" authorId="0" shapeId="0" xr:uid="{5071E697-4E33-46F5-9ADA-EE9B71F8A6BF}">
      <text>
        <r>
          <rPr>
            <b/>
            <sz val="9"/>
            <color indexed="81"/>
            <rFont val="Tahoma"/>
            <family val="2"/>
          </rPr>
          <t>เก็บเงินสด</t>
        </r>
      </text>
    </comment>
    <comment ref="W7" authorId="0" shapeId="0" xr:uid="{C17F8FF9-5168-4F67-81EA-AEDDD4E671B3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8" authorId="0" shapeId="0" xr:uid="{B11028E8-7DC7-44FE-89D5-20216DD2C9A5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9" authorId="0" shapeId="0" xr:uid="{2DC9B972-CB1C-4095-9858-361C77190738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10" authorId="0" shapeId="0" xr:uid="{01349ED4-3C2E-4DB1-A13F-DBDA006B26E3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11" authorId="0" shapeId="0" xr:uid="{2AA2DEF2-0CBF-4666-BFAF-524826AC2D9C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12" authorId="0" shapeId="0" xr:uid="{8A61C3C9-985A-40CD-A252-65FEF82C27F1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13" authorId="0" shapeId="0" xr:uid="{68256693-AED8-4B49-97B2-9792EC122F09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14" authorId="0" shapeId="0" xr:uid="{73BE55CD-7B87-4B1D-944D-F399A98518CC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15" authorId="0" shapeId="0" xr:uid="{6AE45D38-EB05-45D5-8613-0F2B9F84DDD9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16" authorId="0" shapeId="0" xr:uid="{240487C1-2F19-44A1-9B5B-8EBEF8E98F45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17" authorId="0" shapeId="0" xr:uid="{DA12E36C-FDD4-472B-BCF3-E87BF6C873BB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18" authorId="0" shapeId="0" xr:uid="{97CDDF8F-9FB5-461F-8EAC-6A595C5C9CAC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19" authorId="0" shapeId="0" xr:uid="{BF6495E7-CF0A-496C-B550-34A7E6CEBCE7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20" authorId="0" shapeId="0" xr:uid="{A2B1B223-BC37-45D0-A89E-662918440E64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21" authorId="0" shapeId="0" xr:uid="{4AA5C86B-5DD5-4703-8B99-8BF9975210D4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22" authorId="0" shapeId="0" xr:uid="{CDD4E306-705A-4B34-AFCA-089AE031DF3C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23" authorId="0" shapeId="0" xr:uid="{6BF06459-5E0D-4692-840A-0025229CAF81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24" authorId="0" shapeId="0" xr:uid="{44794B3B-87DD-40D7-8AAB-2F641495674C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25" authorId="0" shapeId="0" xr:uid="{40991DCC-88CA-4A51-A0F7-314A00CD68BD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26" authorId="0" shapeId="0" xr:uid="{5905CB95-F1AE-4088-A64F-DE574803797D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27" authorId="0" shapeId="0" xr:uid="{ED15566F-D99C-4048-88FC-D20A5A9B0973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28" authorId="0" shapeId="0" xr:uid="{2CDAADBE-4E87-41BB-91B6-F47B451541A5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29" authorId="0" shapeId="0" xr:uid="{B793E0FE-B3F1-46B9-9627-5C0D09200F51}">
      <text>
        <r>
          <rPr>
            <b/>
            <sz val="9"/>
            <color indexed="81"/>
            <rFont val="Tahoma"/>
            <charset val="222"/>
          </rPr>
          <t>เก็บเงินสด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W30" authorId="0" shapeId="0" xr:uid="{B32D0BA2-4569-4B2A-9BE7-AADBB906A904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31" authorId="0" shapeId="0" xr:uid="{D1C72405-D805-491A-9111-B515AACDCCF9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32" authorId="0" shapeId="0" xr:uid="{B5D1D851-3F41-4E6D-AE73-92E01310A370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W33" authorId="0" shapeId="0" xr:uid="{1F6B9468-CA22-4553-96D3-7D65A559A05F}">
      <text>
        <r>
          <rPr>
            <b/>
            <sz val="9"/>
            <color indexed="81"/>
            <rFont val="Tahoma"/>
            <family val="2"/>
          </rPr>
          <t>เก็บเงินสด</t>
        </r>
      </text>
    </comment>
    <comment ref="W34" authorId="0" shapeId="0" xr:uid="{0F361C66-6039-4371-A3F8-77A422DB073D}">
      <text>
        <r>
          <rPr>
            <b/>
            <sz val="9"/>
            <color indexed="81"/>
            <rFont val="Tahoma"/>
            <family val="2"/>
          </rPr>
          <t>เก็บเงินสด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5" authorId="0" shapeId="0" xr:uid="{79222CCF-BB4F-436E-B513-C650D819587C}">
      <text>
        <r>
          <rPr>
            <b/>
            <sz val="9"/>
            <color indexed="81"/>
            <rFont val="Tahoma"/>
            <family val="2"/>
          </rPr>
          <t>เก็บเงินสด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3" authorId="0" shapeId="0" xr:uid="{DA78BB9A-90CE-4C65-8397-AD15CCE7F98A}">
      <text>
        <r>
          <rPr>
            <b/>
            <sz val="9"/>
            <color indexed="81"/>
            <rFont val="Tahoma"/>
            <charset val="222"/>
          </rPr>
          <t>ใบสต็อกลง 6</t>
        </r>
      </text>
    </comment>
    <comment ref="C41" authorId="0" shapeId="0" xr:uid="{D76E008A-F628-4ED6-A0E0-6B25AE0BF31E}">
      <text>
        <r>
          <rPr>
            <b/>
            <sz val="9"/>
            <color indexed="81"/>
            <rFont val="Tahoma"/>
            <charset val="222"/>
          </rPr>
          <t>ใบสต็อกลง 10</t>
        </r>
      </text>
    </comment>
  </commentList>
</comments>
</file>

<file path=xl/sharedStrings.xml><?xml version="1.0" encoding="utf-8"?>
<sst xmlns="http://schemas.openxmlformats.org/spreadsheetml/2006/main" count="21616" uniqueCount="598">
  <si>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</si>
  <si>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</si>
  <si>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</si>
  <si>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</si>
  <si>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</si>
  <si>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</si>
  <si>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</si>
  <si>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</si>
  <si>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</si>
  <si>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</si>
  <si>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</si>
  <si>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</si>
  <si>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</si>
  <si>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</si>
  <si>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</si>
  <si>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</si>
  <si>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</si>
  <si>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</si>
  <si>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</si>
  <si>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</si>
  <si>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</si>
  <si>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</si>
  <si>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</si>
  <si>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</si>
  <si>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</si>
  <si>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</si>
  <si>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</si>
  <si>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</si>
  <si>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</si>
  <si>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</si>
  <si>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</si>
  <si>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</si>
  <si>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</si>
  <si>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</si>
  <si>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</si>
  <si>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</si>
  <si>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</si>
  <si>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</si>
  <si>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</si>
  <si>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</si>
  <si>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</si>
  <si>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</si>
  <si>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</si>
  <si>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</si>
  <si>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</si>
  <si>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</si>
  <si>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</si>
  <si>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</si>
  <si>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</si>
  <si>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</si>
  <si>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</si>
  <si>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</si>
  <si>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</si>
  <si>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</si>
  <si>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</si>
  <si>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</si>
  <si>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</si>
  <si>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</si>
  <si>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</si>
  <si>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</si>
  <si>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</si>
  <si>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</si>
  <si>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</si>
  <si>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</si>
  <si>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</si>
  <si>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</si>
  <si>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</si>
  <si>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</si>
  <si>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</si>
  <si>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</si>
  <si>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</si>
  <si>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</si>
  <si>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</si>
  <si>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</si>
  <si>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</si>
  <si>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</si>
  <si>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</si>
  <si>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</si>
  <si>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</si>
  <si>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</si>
  <si>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</si>
  <si>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</si>
  <si>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</si>
  <si>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</si>
  <si>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</si>
  <si>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</si>
  <si>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</si>
  <si>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</si>
  <si>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</si>
  <si>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</si>
  <si>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</si>
  <si>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</si>
  <si>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</si>
  <si>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</si>
  <si>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</si>
  <si>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</si>
  <si>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</si>
  <si>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</si>
  <si>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</si>
  <si>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</si>
  <si>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</si>
  <si>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</si>
  <si>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</si>
  <si>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</si>
  <si>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</si>
  <si>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</si>
  <si>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</si>
  <si>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</si>
  <si>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</si>
  <si>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</si>
  <si>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</si>
  <si>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</si>
  <si>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</si>
  <si>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</si>
  <si>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</si>
  <si>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</si>
  <si>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</si>
  <si>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</si>
  <si>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</si>
  <si>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</si>
  <si>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</si>
  <si>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</si>
  <si>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</si>
  <si>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</si>
  <si>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</si>
  <si>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</si>
  <si>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</si>
  <si>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</si>
  <si>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</si>
  <si>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</si>
  <si>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</si>
  <si>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</si>
  <si>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</si>
  <si>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</si>
  <si>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</si>
  <si>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</si>
  <si>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</si>
  <si>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</si>
  <si>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</si>
  <si>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</si>
  <si>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</si>
  <si>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</si>
  <si>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</si>
  <si>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</si>
  <si>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</si>
  <si>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</si>
  <si>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</si>
  <si>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</si>
  <si>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</si>
  <si>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</si>
  <si>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</si>
  <si>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</si>
  <si>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</si>
  <si>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</si>
  <si>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</si>
  <si>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</si>
  <si>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</si>
  <si>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</si>
  <si>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</si>
  <si>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</si>
  <si>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</si>
  <si>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</si>
  <si>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</si>
  <si>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</si>
  <si>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</si>
  <si>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</si>
  <si>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</si>
  <si>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</si>
  <si>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</si>
  <si>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</si>
  <si>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</si>
  <si>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</si>
  <si>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</si>
  <si>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</si>
  <si>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</si>
  <si>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</si>
  <si>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</si>
  <si>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</si>
  <si>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</si>
  <si>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</si>
  <si>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</si>
  <si>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</si>
  <si>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</si>
  <si>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</si>
  <si>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</si>
  <si>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</si>
  <si>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</si>
  <si>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</si>
  <si>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</si>
  <si>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</si>
  <si>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</si>
  <si>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</si>
  <si>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</si>
  <si>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</si>
  <si>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</si>
  <si>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</si>
  <si>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</si>
  <si>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</si>
  <si>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</si>
  <si>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</si>
  <si>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</si>
  <si>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</si>
  <si>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</si>
  <si>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</si>
  <si>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</si>
  <si>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</si>
  <si>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</si>
  <si>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</si>
  <si>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</si>
  <si>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</si>
  <si>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</si>
  <si>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</si>
  <si>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</si>
  <si>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</si>
  <si>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</si>
  <si>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</si>
  <si>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</si>
  <si>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</si>
  <si>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</si>
  <si>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</si>
  <si>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</si>
  <si>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</si>
  <si>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</si>
  <si>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</si>
  <si>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</si>
  <si>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</si>
  <si>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</si>
  <si>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</si>
  <si>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</si>
  <si>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</si>
  <si>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</si>
  <si>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</si>
  <si>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</si>
  <si>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</si>
  <si>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</si>
  <si>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</si>
  <si>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</si>
  <si>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</si>
  <si>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</si>
  <si>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</si>
  <si>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</si>
  <si>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</si>
  <si>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</si>
  <si>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</si>
  <si>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</si>
  <si>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</si>
  <si>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</si>
  <si>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</si>
  <si>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</si>
  <si>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</si>
  <si>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</si>
  <si>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</si>
  <si>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</si>
  <si>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</si>
  <si>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</si>
  <si>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</si>
  <si>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รายการสินค้า</t>
  </si>
  <si>
    <t>ยอดรวมส่วนลด</t>
  </si>
  <si>
    <t>จำนวนคืนสินค้า</t>
  </si>
  <si>
    <t>ยอดรวมคืนสินค้า</t>
  </si>
  <si>
    <t>เครปคิทแคท</t>
  </si>
  <si>
    <t>ปังกรอบคาราเมล</t>
  </si>
  <si>
    <t>ข้าวเกรียบว่าว (กระปุก)</t>
  </si>
  <si>
    <t>โยก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</si>
  <si>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</si>
  <si>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</si>
  <si>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</si>
  <si>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</si>
  <si>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เอแคร์คิทแคท</t>
  </si>
  <si>
    <t>เค้กช็อคโกแลตหน้านิ่ม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</si>
  <si>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</si>
  <si>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</si>
  <si>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</si>
  <si>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</si>
  <si>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</si>
  <si>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</si>
  <si>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</si>
  <si>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</si>
  <si>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</si>
  <si>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</si>
  <si>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</si>
  <si>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</si>
  <si>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</si>
  <si>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</si>
  <si>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</si>
  <si>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</si>
  <si>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</si>
  <si>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</si>
  <si>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</si>
  <si>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</si>
  <si>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</si>
  <si>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</si>
  <si>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</si>
  <si>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</si>
  <si>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</si>
  <si>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</si>
  <si>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</si>
  <si>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</si>
  <si>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</si>
  <si>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</si>
  <si>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</si>
  <si>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</si>
  <si>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</si>
  <si>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</si>
  <si>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</si>
  <si>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</si>
  <si>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</si>
  <si>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</si>
  <si>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</si>
  <si>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</si>
  <si>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</si>
  <si>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</si>
  <si>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</si>
  <si>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</si>
  <si>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</si>
  <si>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</si>
  <si>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</si>
  <si>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</si>
  <si>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</si>
  <si>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</si>
  <si>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</si>
  <si>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</si>
  <si>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</si>
  <si>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</si>
  <si>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</si>
  <si>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</si>
  <si>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</si>
  <si>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</si>
  <si>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</si>
  <si>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</si>
  <si>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</si>
  <si>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ลูกค้านัดรับ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</si>
  <si>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</si>
  <si>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</si>
  <si>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</si>
  <si>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</si>
  <si>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</si>
  <si>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</si>
  <si>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</si>
  <si>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</si>
  <si>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โบราณ 2 ชิ้น รวมรส</t>
  </si>
  <si>
    <t>โบราณครีม 2 ชิ้น วรรณวนัช</t>
  </si>
  <si>
    <t>โบราณผลไม้ 2 ชิ้น วรรณวนัช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</si>
  <si>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</si>
  <si>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</si>
  <si>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</si>
  <si>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</si>
  <si>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เอแคลร์ไข่เค็ม 6 ชิ้น</t>
  </si>
  <si>
    <t>เค้กสามเหลี่ยมรสมะพร้าว</t>
  </si>
  <si>
    <t>เค้กสามเหลี่ยมรสสตรอเบอร์รี่</t>
  </si>
  <si>
    <t>เค้กสามเหลี่ยมรสบลูเบอร์รี่</t>
  </si>
  <si>
    <t>เค้กสามเหลี่ยมรสช็อกโกโอริโอ้</t>
  </si>
  <si>
    <t>สตรอเบอร์รี่ครีมเค้ก</t>
  </si>
  <si>
    <t>วนิลาครีมเค้ก</t>
  </si>
  <si>
    <t>บลูเบอร์รี่ครีมเค้ก</t>
  </si>
  <si>
    <t>ใบเตยครีมเค้ก</t>
  </si>
  <si>
    <t>ช็อกโกแลตครีมเค้ก</t>
  </si>
  <si>
    <t xml:space="preserve">ขนมปังสตบลูเบอร์รี่ </t>
  </si>
  <si>
    <t xml:space="preserve">ขนมปังสตรอเบอร์รี่ </t>
  </si>
  <si>
    <t>แซนด์วิชโบราณ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</si>
  <si>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</si>
  <si>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</si>
  <si>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</si>
  <si>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</si>
  <si>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</si>
  <si>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</si>
  <si>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</si>
  <si>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ฝอยทองกรอบ</t>
  </si>
  <si>
    <t>ขายนอกระบบ</t>
  </si>
  <si>
    <t>ซอฟท์เค้กฝอยทอง</t>
  </si>
  <si>
    <t>ซอฟท์เค้กครีมสด</t>
  </si>
  <si>
    <t>จัดกระเช้า</t>
  </si>
  <si>
    <t>ถั่วลันเตา</t>
  </si>
  <si>
    <t>กระเช้า 12 นิ้ว</t>
  </si>
  <si>
    <t>กระเช้า 16 นิ้ว</t>
  </si>
  <si>
    <t>ครัฟฟินรูบี้ช็อคโกแลตสตรอเบอร์รี่</t>
  </si>
  <si>
    <t>เรดเวลเว็ทวูปปี้พาย</t>
  </si>
  <si>
    <t>ชิฟฟ่อน (ญ) ห่อซีน</t>
  </si>
  <si>
    <t>รวมต้นทุนสินค้า</t>
  </si>
  <si>
    <t>จำนวนสินค้า</t>
  </si>
  <si>
    <t>โยกไปสาขา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</si>
  <si>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</si>
  <si>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</si>
  <si>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</si>
  <si>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</si>
  <si>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</si>
  <si>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</si>
  <si>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</si>
  <si>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</si>
  <si>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</si>
  <si>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</si>
  <si>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</si>
  <si>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</si>
  <si>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</si>
  <si>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</si>
  <si>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มะพร้าว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</si>
  <si>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</si>
  <si>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</si>
  <si>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</si>
  <si>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 เมล่อน (3 ชิ้น)</t>
  </si>
  <si>
    <t>ชิฟฟ่อนเค้กสอดไส้เนย รสมะพร้าว (2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</si>
  <si>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</si>
  <si>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</si>
  <si>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</si>
  <si>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</si>
  <si>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</si>
  <si>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</si>
  <si>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</si>
  <si>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(ล) (สีเหลืองล้วน)</t>
  </si>
  <si>
    <t>ลาวา (ญ) (สีเหลืองล้วน)</t>
  </si>
  <si>
    <t>ลาวา ทูโทน (ล) (สีเขียว + สีเหลือง)</t>
  </si>
  <si>
    <t>ลาวา ทูโทน (ญ) (สีเขียว + สีเหลือง)</t>
  </si>
  <si>
    <t>บูธ หน้ามอ (เกษตร) วันที่ 1-31 ส.ค. 67</t>
  </si>
  <si>
    <t>สรุปรายการโยกย้ายสินค้า บูธ หน้ามอ (เกษตร) วันที่ 1-31 ส.ค. 67</t>
  </si>
  <si>
    <t>สรุปรายการคืนสินค้า บูธ หน้ามอ (เกษตร) วันที่ 1-31 ส.ค. 67</t>
  </si>
  <si>
    <t>สรุปส่วนลดสินค้า บูธ หน้ามอ (เกษตร) วันที่ 1-31 ส.ค. 67</t>
  </si>
  <si>
    <t>สรุปค่าใช้จ่าย บูธ หน้ามอ (เกษตร) วันที่ 1-31 ส.ค. 67</t>
  </si>
  <si>
    <t>ราคาเต็ม/หน่วย</t>
  </si>
  <si>
    <t>ราคาลด/หน่วย</t>
  </si>
  <si>
    <t>ยอดรวม</t>
  </si>
  <si>
    <t>ชิ้น</t>
  </si>
  <si>
    <t>ราคา/หน่วย</t>
  </si>
  <si>
    <t>ลด 20 % 2</t>
  </si>
  <si>
    <t>แถม 1</t>
  </si>
  <si>
    <t>ชิฟฟ่อนเค้กทูโทนใบเตยและมะพร้าวสอดไส้ครีม (8 ชิ้น)</t>
  </si>
  <si>
    <t>Grab</t>
  </si>
  <si>
    <t>ลด 20 % 1</t>
  </si>
  <si>
    <t>Rookie</t>
  </si>
  <si>
    <t>Line Man</t>
  </si>
  <si>
    <t>หัก 30%</t>
  </si>
  <si>
    <t>หัก 7%</t>
  </si>
  <si>
    <t>ยอดเก็บเงินสด</t>
  </si>
  <si>
    <t>สรุปยอดขาย บูธ หน้ามอ (เกษตร) วันที่ 1-31 ส.ค. 67</t>
  </si>
  <si>
    <t>ค่าน้ำแข็ง</t>
  </si>
  <si>
    <t>โอนเงินคืนลูกค้า 155 เนื่องจากสินค้าเสีย</t>
  </si>
  <si>
    <t>ลงยอดในช่องค่าใช้จ่าย</t>
  </si>
  <si>
    <t>ลด 50 % 6</t>
  </si>
  <si>
    <t>หมดอายุ 3</t>
  </si>
  <si>
    <t>ลด 50 % 2</t>
  </si>
  <si>
    <t>ลด 50 % 8</t>
  </si>
  <si>
    <t>ลด 50 % 1 // หมดอายุ 17</t>
  </si>
  <si>
    <t>หมดอายุ 2</t>
  </si>
  <si>
    <t>หมดอายุ 4</t>
  </si>
  <si>
    <t>หมดอายุ 5</t>
  </si>
  <si>
    <t>หมดอายุ 1</t>
  </si>
  <si>
    <t>ลด 50 % 1</t>
  </si>
  <si>
    <t>หาไม่เจออีก 75 บาท</t>
  </si>
  <si>
    <t>ลด 50 % 2 // Grab 1</t>
  </si>
  <si>
    <t>Grab 1</t>
  </si>
  <si>
    <t>ลด 50 % 3</t>
  </si>
  <si>
    <t>ลด 50 % 17</t>
  </si>
  <si>
    <t>ลด 50 % 4</t>
  </si>
  <si>
    <t>หมดอายุ 6</t>
  </si>
  <si>
    <t>แถม 2 , ลด 50 % 5  , ลด 20 % 1</t>
  </si>
  <si>
    <t>หมดอายุ 13</t>
  </si>
  <si>
    <t>ลด 50 % 3 , หมดอายุ</t>
  </si>
  <si>
    <t>หมดอายุ 6 , ลด 50 % 10</t>
  </si>
  <si>
    <t>ลด 50 %</t>
  </si>
  <si>
    <t>Grab 2</t>
  </si>
  <si>
    <t xml:space="preserve">Grab 2 ขายราคา 150 </t>
  </si>
  <si>
    <t>ลด 20 % 2 , ลด 50 % 4</t>
  </si>
  <si>
    <t>ลด 20 % 1 , ลด 50 % 4 , หมดอายุ 12</t>
  </si>
  <si>
    <t>แถม 1 , ลด 50 % 2</t>
  </si>
  <si>
    <t>หมดอายุ 7</t>
  </si>
  <si>
    <t>หมดอายุ 9 , จัดเบรค 1</t>
  </si>
  <si>
    <t>ลด 20 % 1 (เจ้อ้วน)</t>
  </si>
  <si>
    <t>หมดอายุ 4 , จัดเบรค 1</t>
  </si>
  <si>
    <t>แถม 1 , ลด 50 % 2 , ลด 20 % 2 (เจ้อ้วน)</t>
  </si>
  <si>
    <t>หมดอายุ 8</t>
  </si>
  <si>
    <t>ลด 50 % 1 , ลด 50 บาท = 1</t>
  </si>
  <si>
    <t>หมดอายุ 3 , ลด 50 % 1</t>
  </si>
  <si>
    <t>โยกไปจัดเบรค 4</t>
  </si>
  <si>
    <t>เค้กมะพร้าวลาวา</t>
  </si>
  <si>
    <t>แซนด์วิช แฮมไข่</t>
  </si>
  <si>
    <t>ครีมฮอร์นชาไทยจัมโบ้</t>
  </si>
  <si>
    <t>ครีมฮอร์นวนิลาจัมโบ้</t>
  </si>
  <si>
    <t>ครีมฮอร์นใบเตยจัมโบ้</t>
  </si>
  <si>
    <t>ลด 50 % 13</t>
  </si>
  <si>
    <t>แลกแต้ม 1</t>
  </si>
  <si>
    <t>ลด 40 %  1</t>
  </si>
  <si>
    <t>ค่าวุ้น</t>
  </si>
  <si>
    <t>ลด 50 % 5</t>
  </si>
  <si>
    <t>ลด 50 % 19 , โยกไปวัดใหม่ 5 , หมดอายุ 1</t>
  </si>
  <si>
    <t>โยกไปวัดใหม่ 2</t>
  </si>
  <si>
    <t>โยกไปวัดใหม่ 5</t>
  </si>
  <si>
    <t>โยกไปวัดใหม่ 3</t>
  </si>
  <si>
    <t>หมดอายุ 4 , ลด 50 % 2</t>
  </si>
  <si>
    <t>หมดอายุ 26</t>
  </si>
  <si>
    <t>เค้กบัวลอยมะพร้าวอ่อน</t>
  </si>
  <si>
    <t>เค้กตะโก้เผือกหอม</t>
  </si>
  <si>
    <t>ปังนุ่มชาไทย</t>
  </si>
  <si>
    <t>ปังนุ่มมะพร้าว</t>
  </si>
  <si>
    <t>โยกไปปคุณาวรรณ 10</t>
  </si>
  <si>
    <t>ลด 50 % 2 , หมดอายุ 15</t>
  </si>
  <si>
    <t>Grab 3</t>
  </si>
  <si>
    <t>โยกไปวันแม่ 4</t>
  </si>
  <si>
    <t>ลด 50 % 10 , แถม 1</t>
  </si>
  <si>
    <t>โยกไปวันแม่ 1</t>
  </si>
  <si>
    <t>GRAB 2</t>
  </si>
  <si>
    <t>ลดราคา 10 บาท/ชิ้น</t>
  </si>
  <si>
    <t xml:space="preserve">ลด 50 % </t>
  </si>
  <si>
    <t>ลด 20 บาท /กล่อง = 10</t>
  </si>
  <si>
    <t>ขายราคา 18 บาท</t>
  </si>
  <si>
    <t>ลดราคา 15 บาท</t>
  </si>
  <si>
    <t>ขายราคา 20 บาท = 2</t>
  </si>
  <si>
    <t>ลดราคา 15 บาท = 3</t>
  </si>
  <si>
    <t>SET โปรโมรชั่นวันแม่ 3 กล่อง 250 บาท</t>
  </si>
  <si>
    <t>โยกไปเซตวันแม่ 3</t>
  </si>
  <si>
    <t>ลด 50 % 1 , หมดอายุ 1</t>
  </si>
  <si>
    <t>ลดราคา 10 บาท = 2</t>
  </si>
  <si>
    <t>คัพเค้กไส้คัสตราด์</t>
  </si>
  <si>
    <t>โยกไปวันแม่ 9</t>
  </si>
  <si>
    <t>โยกไปวันแม่ 3</t>
  </si>
  <si>
    <t>ลด 10 บาท / กล่อง = 1</t>
  </si>
  <si>
    <t>ลดราคา 15 บาท = 1</t>
  </si>
  <si>
    <t>ลดราคา 10 บาท = 5</t>
  </si>
  <si>
    <t>ลดราคา 10 บาท = 1</t>
  </si>
  <si>
    <t>โดนัทไส้แยมสตรอเบอร์รี่</t>
  </si>
  <si>
    <t>จ่ายคืนแกร็ป</t>
  </si>
  <si>
    <t>ลด 15 บาท / ชิ้น</t>
  </si>
  <si>
    <t>ลด 10 บาท = 2</t>
  </si>
  <si>
    <t>ลด 50 % 7 , หมดอายุ 1</t>
  </si>
  <si>
    <t>ลด 50 % 3 , หมดอายุ 27</t>
  </si>
  <si>
    <t>ลด 10 บาท = 1</t>
  </si>
  <si>
    <t>ลด 15 บาท</t>
  </si>
  <si>
    <t>แถม 6</t>
  </si>
  <si>
    <t>แถม 3</t>
  </si>
  <si>
    <t>หมดอายุ 20</t>
  </si>
  <si>
    <t>ลด 20 บาท = 4</t>
  </si>
  <si>
    <t>ลด 15 บาท = 4</t>
  </si>
  <si>
    <t xml:space="preserve">โปรสารทจีน </t>
  </si>
  <si>
    <t>ลด 20 % 3 (เจ้อ้วน)</t>
  </si>
  <si>
    <t>แถม 4</t>
  </si>
  <si>
    <t>หมดอายุ 1 , ลด 50 % 2</t>
  </si>
  <si>
    <t>ลดราคา 20 บาท = 2</t>
  </si>
  <si>
    <t>ลดราคา 25 บาท = 2</t>
  </si>
  <si>
    <t>ค่า VAT</t>
  </si>
  <si>
    <t>ลด 20 บาท = 1</t>
  </si>
  <si>
    <t>แถม 2</t>
  </si>
  <si>
    <t>ลด 20 บาท = 2</t>
  </si>
  <si>
    <t>ลด 20 บาท = 3</t>
  </si>
  <si>
    <t>ครีมฮอร์นคิทแคท</t>
  </si>
  <si>
    <t>ลด 20 บาท = 7</t>
  </si>
  <si>
    <t>Grab1</t>
  </si>
  <si>
    <t>ลด 25 บาท = 3</t>
  </si>
  <si>
    <t>ลด 5 บาท = 11</t>
  </si>
  <si>
    <t>ลด 5 บาท = 4</t>
  </si>
  <si>
    <t>ลด 50 % 2 , หมดอายุ 7</t>
  </si>
  <si>
    <t>โยกไปคุณาวรรณ 22</t>
  </si>
  <si>
    <t>โยกไปคุณาวรรณ 13</t>
  </si>
  <si>
    <t>แถม 1 , หมดอายุ 2</t>
  </si>
  <si>
    <t>ลดราคา 25 บาท = 1</t>
  </si>
  <si>
    <t>เอแคลร์ชาไทย</t>
  </si>
  <si>
    <t xml:space="preserve">ลดราคา 10 บาท </t>
  </si>
  <si>
    <t xml:space="preserve">ลด 50 % 8 </t>
  </si>
  <si>
    <t>ลด 5 บาท = 1</t>
  </si>
  <si>
    <t>ลด 5 บาท = 2</t>
  </si>
  <si>
    <t>หมดอายุ 31</t>
  </si>
  <si>
    <t>หมดอายุ 31 , ลด 20 บาท = 4</t>
  </si>
  <si>
    <t>ค่าน้ำ 195 ค่าขยะ 15</t>
  </si>
  <si>
    <t>ลดราคา 30 บาท = 1</t>
  </si>
  <si>
    <t>ลด 50 % 2 , หมดอายุ 30</t>
  </si>
  <si>
    <t>หมดอายุ 11</t>
  </si>
  <si>
    <t>ลด 15 บาท = 1</t>
  </si>
  <si>
    <t>หมดอายุ 13 , ลด 30 บาท = 7</t>
  </si>
  <si>
    <t>ลด 50 % 4 , ลด 130 = 1</t>
  </si>
  <si>
    <t>ลด 20 บาท = 5</t>
  </si>
  <si>
    <t xml:space="preserve">ลด 50 % 5 , ลด 20 บาท 4 </t>
  </si>
  <si>
    <t>ลด 50 % 9</t>
  </si>
  <si>
    <t>ลด 10 บาท = 9</t>
  </si>
  <si>
    <t>ลด 5 บาท = 3</t>
  </si>
  <si>
    <t>ลด 25 บาท = 2</t>
  </si>
  <si>
    <t>โปรจับคู่</t>
  </si>
  <si>
    <t xml:space="preserve">ขายราคา 80 </t>
  </si>
  <si>
    <t>ลด 50 % 10 , GRAB 3</t>
  </si>
  <si>
    <t>Grab 1 , ลด 20 % 1</t>
  </si>
  <si>
    <t>Grab 1 , หมดอายุ 2</t>
  </si>
  <si>
    <t>ยอด Grab</t>
  </si>
  <si>
    <t xml:space="preserve">ค่าวุ้น </t>
  </si>
  <si>
    <t>คืนให้ลูกค้า Grab</t>
  </si>
  <si>
    <t>ค่าน้ำ</t>
  </si>
  <si>
    <t>ค่าขยะ</t>
  </si>
  <si>
    <t>ค่าวุ้น + ขนมอาลัว</t>
  </si>
  <si>
    <t>Grab 1 , หมดอายุ 1</t>
  </si>
  <si>
    <t>ลด 50 % 1 / หมดอายุ 2</t>
  </si>
  <si>
    <t>หมดอายุ 14</t>
  </si>
  <si>
    <t>ลด 50 % 2 / หมดอายุ 16</t>
  </si>
  <si>
    <t>ลด 50 % 6 , หมดอายุ 9</t>
  </si>
  <si>
    <t xml:space="preserve">หมดอายุ 1 </t>
  </si>
  <si>
    <t>หมดอายุ</t>
  </si>
  <si>
    <t>ในใบส่งคืน</t>
  </si>
  <si>
    <t>รายการคืนสินค้าบูธ หน้ามอ (เกษตร) วันที่ 1-31 ส.ค. 67</t>
  </si>
  <si>
    <t>ยอดใบส่งคืนที่มีหลักฐาน</t>
  </si>
  <si>
    <t>ราคาขาย</t>
  </si>
  <si>
    <t>ส่วนต่าง</t>
  </si>
  <si>
    <t>ยอดเงินของคืนบัญชี</t>
  </si>
  <si>
    <t>ยอดเงินของคืนจากใบส่งคืนบูธ</t>
  </si>
  <si>
    <t>รับเข้า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</si>
</sst>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3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  <font>
      <sz val="18"/>
      <color theme="1"/>
      <name val="Angsana New"/>
      <family val="1"/>
    </font>
    <font>
      <sz val="16"/>
      <color theme="1"/>
      <name val="Angsana New"/>
      <family val="1"/>
    </font>
    <font>
      <b/>
      <sz val="17"/>
      <color theme="1"/>
      <name val="AngsanaUPC"/>
      <family val="1"/>
      <charset val="222"/>
    </font>
    <font>
      <b/>
      <sz val="18"/>
      <color theme="1"/>
      <name val="Angsana New"/>
      <family val="1"/>
      <charset val="222"/>
    </font>
    <font>
      <b/>
      <sz val="16"/>
      <color theme="1"/>
      <name val="Angsana New"/>
      <family val="1"/>
      <charset val="222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9"/>
      <color indexed="81"/>
      <name val="Tahoma"/>
      <family val="2"/>
    </font>
    <font>
      <b/>
      <sz val="20"/>
      <color rgb="FF0000FF"/>
      <name val="AngsanaUPC"/>
      <family val="1"/>
    </font>
    <font>
      <b/>
      <sz val="17"/>
      <color rgb="FF0000FF"/>
      <name val="AngsanaUPC"/>
      <family val="1"/>
    </font>
    <font>
      <sz val="18"/>
      <color theme="1"/>
      <name val="Angsana New"/>
      <family val="1"/>
      <charset val="222"/>
    </font>
    <font>
      <sz val="17"/>
      <color theme="1"/>
      <name val="AngsanaUPC"/>
      <family val="1"/>
      <charset val="222"/>
    </font>
    <font>
      <b/>
      <sz val="9"/>
      <color indexed="81"/>
      <name val="Tahoma"/>
      <charset val="222"/>
    </font>
    <font>
      <sz val="9"/>
      <color indexed="81"/>
      <name val="Tahoma"/>
      <charset val="222"/>
    </font>
    <font>
      <sz val="9"/>
      <color indexed="81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43" fontId="2" fillId="18" borderId="1" xfId="1" applyFont="1" applyFill="1" applyBorder="1"/>
    <xf numFmtId="43" fontId="2" fillId="18" borderId="1" xfId="1" applyFont="1" applyFill="1" applyBorder="1" applyAlignment="1">
      <alignment horizontal="center"/>
    </xf>
    <xf numFmtId="0" fontId="19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20" borderId="1" xfId="1" applyFont="1" applyFill="1" applyBorder="1"/>
    <xf numFmtId="0" fontId="5" fillId="21" borderId="1" xfId="0" applyFont="1" applyFill="1" applyBorder="1" applyAlignment="1">
      <alignment horizontal="center"/>
    </xf>
    <xf numFmtId="43" fontId="2" fillId="21" borderId="1" xfId="1" applyFont="1" applyFill="1" applyBorder="1"/>
    <xf numFmtId="43" fontId="18" fillId="17" borderId="1" xfId="1" applyFont="1" applyFill="1" applyBorder="1" applyAlignment="1">
      <alignment horizontal="center" vertical="center" wrapText="1"/>
    </xf>
    <xf numFmtId="43" fontId="18" fillId="17" borderId="1" xfId="1" applyFont="1" applyFill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43" fontId="20" fillId="0" borderId="1" xfId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43" fontId="21" fillId="0" borderId="1" xfId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8" fillId="17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18" fillId="0" borderId="1" xfId="0" applyNumberFormat="1" applyFont="1" applyBorder="1" applyAlignment="1">
      <alignment horizontal="center"/>
    </xf>
    <xf numFmtId="1" fontId="18" fillId="0" borderId="1" xfId="1" applyNumberFormat="1" applyFont="1" applyFill="1" applyBorder="1" applyAlignment="1">
      <alignment horizontal="center"/>
    </xf>
    <xf numFmtId="43" fontId="22" fillId="5" borderId="16" xfId="1" applyFont="1" applyFill="1" applyBorder="1" applyAlignment="1">
      <alignment horizontal="center"/>
    </xf>
    <xf numFmtId="43" fontId="23" fillId="0" borderId="1" xfId="1" applyFont="1" applyFill="1" applyBorder="1" applyAlignment="1">
      <alignment horizontal="center"/>
    </xf>
    <xf numFmtId="43" fontId="24" fillId="0" borderId="1" xfId="1" applyFont="1" applyBorder="1" applyAlignment="1">
      <alignment horizontal="center"/>
    </xf>
    <xf numFmtId="0" fontId="25" fillId="22" borderId="22" xfId="0" applyFont="1" applyFill="1" applyBorder="1"/>
    <xf numFmtId="0" fontId="25" fillId="23" borderId="22" xfId="0" applyFont="1" applyFill="1" applyBorder="1"/>
    <xf numFmtId="0" fontId="25" fillId="4" borderId="22" xfId="0" applyFont="1" applyFill="1" applyBorder="1"/>
    <xf numFmtId="0" fontId="26" fillId="0" borderId="1" xfId="0" applyFont="1" applyBorder="1"/>
    <xf numFmtId="187" fontId="26" fillId="0" borderId="16" xfId="1" applyNumberFormat="1" applyFont="1" applyBorder="1" applyAlignment="1"/>
    <xf numFmtId="187" fontId="26" fillId="0" borderId="1" xfId="1" applyNumberFormat="1" applyFont="1" applyBorder="1"/>
    <xf numFmtId="187" fontId="25" fillId="0" borderId="1" xfId="1" applyNumberFormat="1" applyFont="1" applyBorder="1"/>
    <xf numFmtId="0" fontId="26" fillId="0" borderId="0" xfId="0" applyFont="1"/>
    <xf numFmtId="187" fontId="26" fillId="0" borderId="0" xfId="1" applyNumberFormat="1" applyFont="1" applyBorder="1"/>
    <xf numFmtId="0" fontId="25" fillId="7" borderId="0" xfId="0" applyFont="1" applyFill="1"/>
    <xf numFmtId="187" fontId="25" fillId="7" borderId="0" xfId="1" applyNumberFormat="1" applyFont="1" applyFill="1" applyBorder="1"/>
    <xf numFmtId="0" fontId="25" fillId="0" borderId="0" xfId="0" applyFont="1" applyAlignment="1">
      <alignment horizontal="left"/>
    </xf>
    <xf numFmtId="43" fontId="28" fillId="0" borderId="28" xfId="0" applyNumberFormat="1" applyFont="1" applyBorder="1" applyAlignment="1">
      <alignment horizontal="center"/>
    </xf>
    <xf numFmtId="43" fontId="21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29" fillId="5" borderId="16" xfId="0" applyFont="1" applyFill="1" applyBorder="1" applyAlignment="1">
      <alignment horizontal="center"/>
    </xf>
    <xf numFmtId="14" fontId="30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1" fontId="30" fillId="0" borderId="1" xfId="1" applyNumberFormat="1" applyFont="1" applyFill="1" applyBorder="1" applyAlignment="1">
      <alignment horizontal="center"/>
    </xf>
    <xf numFmtId="43" fontId="31" fillId="5" borderId="16" xfId="1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1" xfId="0" applyFont="1" applyBorder="1" applyAlignment="1">
      <alignment horizontal="left"/>
    </xf>
    <xf numFmtId="43" fontId="20" fillId="2" borderId="1" xfId="1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25" fillId="0" borderId="22" xfId="0" applyFont="1" applyBorder="1"/>
    <xf numFmtId="187" fontId="26" fillId="0" borderId="16" xfId="1" applyNumberFormat="1" applyFont="1" applyFill="1" applyBorder="1" applyAlignment="1"/>
    <xf numFmtId="187" fontId="26" fillId="0" borderId="1" xfId="1" applyNumberFormat="1" applyFont="1" applyFill="1" applyBorder="1"/>
    <xf numFmtId="187" fontId="25" fillId="0" borderId="1" xfId="1" applyNumberFormat="1" applyFont="1" applyFill="1" applyBorder="1"/>
    <xf numFmtId="0" fontId="25" fillId="0" borderId="0" xfId="0" applyFont="1"/>
    <xf numFmtId="0" fontId="6" fillId="0" borderId="0" xfId="0" applyFont="1" applyAlignment="1">
      <alignment horizontal="left"/>
    </xf>
    <xf numFmtId="1" fontId="30" fillId="0" borderId="16" xfId="1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3" fontId="2" fillId="19" borderId="1" xfId="1" applyFont="1" applyFill="1" applyBorder="1"/>
    <xf numFmtId="43" fontId="3" fillId="0" borderId="0" xfId="1" applyFont="1" applyBorder="1"/>
    <xf numFmtId="0" fontId="6" fillId="18" borderId="1" xfId="0" applyFont="1" applyFill="1" applyBorder="1" applyAlignment="1">
      <alignment horizontal="center"/>
    </xf>
    <xf numFmtId="43" fontId="28" fillId="0" borderId="0" xfId="1" applyFont="1" applyBorder="1"/>
    <xf numFmtId="0" fontId="28" fillId="0" borderId="0" xfId="0" applyFont="1"/>
    <xf numFmtId="187" fontId="3" fillId="0" borderId="0" xfId="1" applyNumberFormat="1" applyFont="1" applyBorder="1"/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43" fontId="2" fillId="0" borderId="16" xfId="1" applyFont="1" applyBorder="1" applyAlignment="1">
      <alignment horizontal="center"/>
    </xf>
    <xf numFmtId="43" fontId="2" fillId="10" borderId="16" xfId="1" applyFont="1" applyFill="1" applyBorder="1"/>
    <xf numFmtId="43" fontId="2" fillId="0" borderId="16" xfId="1" applyFont="1" applyBorder="1"/>
    <xf numFmtId="0" fontId="2" fillId="0" borderId="29" xfId="0" applyFont="1" applyBorder="1"/>
    <xf numFmtId="43" fontId="2" fillId="0" borderId="29" xfId="1" applyFont="1" applyBorder="1"/>
    <xf numFmtId="0" fontId="6" fillId="8" borderId="3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center" vertical="center"/>
    </xf>
    <xf numFmtId="0" fontId="6" fillId="19" borderId="4" xfId="0" applyFont="1" applyFill="1" applyBorder="1" applyAlignment="1">
      <alignment horizontal="center" vertical="center" wrapText="1"/>
    </xf>
    <xf numFmtId="0" fontId="6" fillId="8" borderId="33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19" borderId="11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18" borderId="22" xfId="0" applyFont="1" applyFill="1" applyBorder="1" applyAlignment="1">
      <alignment horizontal="center" wrapText="1"/>
    </xf>
    <xf numFmtId="0" fontId="6" fillId="18" borderId="16" xfId="0" applyFont="1" applyFill="1" applyBorder="1" applyAlignment="1">
      <alignment horizontal="center" wrapText="1"/>
    </xf>
    <xf numFmtId="0" fontId="6" fillId="0" borderId="2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19" borderId="22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/>
    </xf>
    <xf numFmtId="0" fontId="6" fillId="8" borderId="18" xfId="0" applyFont="1" applyFill="1" applyBorder="1" applyAlignment="1">
      <alignment horizontal="center"/>
    </xf>
    <xf numFmtId="0" fontId="6" fillId="8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/>
    </xf>
    <xf numFmtId="0" fontId="5" fillId="20" borderId="22" xfId="0" applyFont="1" applyFill="1" applyBorder="1" applyAlignment="1">
      <alignment horizontal="center" vertical="center" wrapText="1"/>
    </xf>
    <xf numFmtId="0" fontId="5" fillId="20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จุลภาค 2" xfId="2" xr:uid="{FCCCF8AB-C45A-437F-A0D8-05C267DE1363}"/>
  </cellStyles>
  <dxfs count="0"/>
  <tableStyles count="0" defaultTableStyle="TableStyleMedium2" defaultPivotStyle="PivotStyleLight16"/>
  <colors>
    <mruColors>
      <color rgb="FF0000FF"/>
      <color rgb="FFFFFFCC"/>
      <color rgb="FFFFCCFF"/>
      <color rgb="FFFD3D3D"/>
      <color rgb="FF99FFCC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A042-71F7-464B-9276-3ADA6FC2127E}">
  <sheetPr>
    <tabColor rgb="FFFF0000"/>
    <pageSetUpPr fitToPage="1"/>
  </sheetPr>
  <dimension ref="A1:K80"/>
  <sheetViews>
    <sheetView zoomScaleNormal="100" workbookViewId="0">
      <pane xSplit="4" ySplit="4" topLeftCell="E56" activePane="bottomRight" state="frozen"/>
      <selection activeCell="F286" sqref="F286"/>
      <selection pane="topRight" activeCell="F286" sqref="F286"/>
      <selection pane="bottomLeft" activeCell="F286" sqref="F286"/>
      <selection pane="bottomRight" activeCell="D62" sqref="D62:I64"/>
    </sheetView>
  </sheetViews>
  <sheetFormatPr defaultColWidth="9" defaultRowHeight="24" x14ac:dyDescent="0.6"/>
  <cols>
    <col min="1" max="1" width="8.09765625" style="2" customWidth="1"/>
    <col min="2" max="2" width="49.09765625" style="2" bestFit="1" customWidth="1"/>
    <col min="3" max="3" width="11" style="1" bestFit="1" customWidth="1"/>
    <col min="4" max="5" width="12.3984375" style="2" customWidth="1"/>
    <col min="6" max="6" width="8.09765625" style="2" bestFit="1" customWidth="1"/>
    <col min="7" max="7" width="8.5" style="2" bestFit="1" customWidth="1"/>
    <col min="8" max="9" width="12.3984375" style="2" customWidth="1"/>
    <col min="10" max="10" width="11" style="2" bestFit="1" customWidth="1"/>
    <col min="11" max="11" width="9.3984375" style="2" bestFit="1" customWidth="1"/>
    <col min="12" max="16384" width="9" style="2"/>
  </cols>
  <sheetData>
    <row r="1" spans="1:11" s="3" customFormat="1" ht="28.8" x14ac:dyDescent="0.75">
      <c r="A1" s="184" t="s">
        <v>591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s="3" customFormat="1" ht="28.8" x14ac:dyDescent="0.75">
      <c r="C2" s="161">
        <f>SUBTOTAL(9,C5:C70)</f>
        <v>1623</v>
      </c>
      <c r="D2" s="3">
        <f>SUBTOTAL(9,D5:D70)</f>
        <v>670</v>
      </c>
      <c r="E2" s="3">
        <f>SUBTOTAL(9,E5:E70)</f>
        <v>607</v>
      </c>
      <c r="F2" s="160">
        <f>SUBTOTAL(9,F5:F70)</f>
        <v>-63</v>
      </c>
      <c r="G2" s="3" t="s">
        <v>420</v>
      </c>
      <c r="H2" s="157">
        <f>SUBTOTAL(9,H5:H70)</f>
        <v>39235</v>
      </c>
      <c r="I2" s="157">
        <f>SUBTOTAL(9,I5:I70)</f>
        <v>35830</v>
      </c>
      <c r="J2" s="159">
        <f>SUBTOTAL(9,J5:J70)</f>
        <v>-3405</v>
      </c>
      <c r="K2" s="3" t="s">
        <v>255</v>
      </c>
    </row>
    <row r="3" spans="1:11" s="5" customFormat="1" ht="24.6" customHeight="1" x14ac:dyDescent="0.65">
      <c r="A3" s="183" t="s">
        <v>1</v>
      </c>
      <c r="B3" s="183" t="s">
        <v>2</v>
      </c>
      <c r="C3" s="193" t="s">
        <v>597</v>
      </c>
      <c r="D3" s="158" t="s">
        <v>6</v>
      </c>
      <c r="E3" s="185" t="s">
        <v>592</v>
      </c>
      <c r="F3" s="191" t="s">
        <v>594</v>
      </c>
      <c r="G3" s="187" t="s">
        <v>593</v>
      </c>
      <c r="H3" s="189" t="s">
        <v>595</v>
      </c>
      <c r="I3" s="189" t="s">
        <v>596</v>
      </c>
      <c r="J3" s="191" t="s">
        <v>594</v>
      </c>
      <c r="K3" s="183" t="s">
        <v>9</v>
      </c>
    </row>
    <row r="4" spans="1:11" s="5" customFormat="1" ht="24.6" x14ac:dyDescent="0.65">
      <c r="A4" s="183"/>
      <c r="B4" s="183"/>
      <c r="C4" s="194"/>
      <c r="D4" s="158" t="s">
        <v>11</v>
      </c>
      <c r="E4" s="186"/>
      <c r="F4" s="192"/>
      <c r="G4" s="188"/>
      <c r="H4" s="190"/>
      <c r="I4" s="190"/>
      <c r="J4" s="192"/>
      <c r="K4" s="183"/>
    </row>
    <row r="5" spans="1:11" ht="24.6" x14ac:dyDescent="0.65">
      <c r="A5" s="10">
        <v>1</v>
      </c>
      <c r="B5" s="19" t="s">
        <v>406</v>
      </c>
      <c r="C5" s="10">
        <f>VLOOKUP(B5,'สรุป (2)'!B:D,3,0)</f>
        <v>60</v>
      </c>
      <c r="D5" s="44">
        <f>+'1'!F5+'2'!F5+'3'!F5+'4'!F5+'5'!F5+'6'!F5+'7'!F5+'8'!F5+'9'!F5+'10'!F5+'11'!F5+'12'!F5+'13'!F5+'14'!F5+'15'!F5+'16'!F5+'17'!F5+'18'!F5+'19'!F5+'20'!F5+'21'!F5+'22'!F5+'23'!F5+'24'!F5+'25'!F5+'26'!F5+'27'!F5+'28'!F5+'29'!F5+'30'!F5+'31.'!F5</f>
        <v>44</v>
      </c>
      <c r="E5" s="44">
        <f>20+1+4</f>
        <v>25</v>
      </c>
      <c r="F5" s="156">
        <f>+E5-D5</f>
        <v>-19</v>
      </c>
      <c r="G5" s="20">
        <v>50</v>
      </c>
      <c r="H5" s="44">
        <f>+D5*G5</f>
        <v>2200</v>
      </c>
      <c r="I5" s="44">
        <f>+E5*G5</f>
        <v>1250</v>
      </c>
      <c r="J5" s="156">
        <f>+I5-H5</f>
        <v>-950</v>
      </c>
      <c r="K5" s="19"/>
    </row>
    <row r="6" spans="1:11" ht="24.6" x14ac:dyDescent="0.65">
      <c r="A6" s="10">
        <v>2</v>
      </c>
      <c r="B6" s="19" t="s">
        <v>407</v>
      </c>
      <c r="C6" s="10">
        <f>VLOOKUP(B6,'สรุป (2)'!B:D,3,0)</f>
        <v>246</v>
      </c>
      <c r="D6" s="44">
        <f>+'1'!F6+'2'!F6+'3'!F6+'4'!F6+'5'!F6+'6'!F6+'7'!F6+'8'!F6+'9'!F6+'10'!F6+'11'!F6+'12'!F6+'13'!F6+'14'!F6+'15'!F6+'16'!F6+'17'!F6+'18'!F6+'19'!F6+'20'!F6+'21'!F6+'22'!F6+'23'!F6+'24'!F6+'25'!F6+'26'!F6+'27'!F6+'28'!F6+'29'!F6+'30'!F6+'31.'!F6</f>
        <v>12</v>
      </c>
      <c r="E6" s="44">
        <v>16</v>
      </c>
      <c r="F6" s="156">
        <f t="shared" ref="F6:F34" si="0">+E6-D6</f>
        <v>4</v>
      </c>
      <c r="G6" s="20">
        <v>100</v>
      </c>
      <c r="H6" s="44">
        <f t="shared" ref="H6:H34" si="1">+D6*G6</f>
        <v>1200</v>
      </c>
      <c r="I6" s="44">
        <f t="shared" ref="I6:I34" si="2">+E6*G6</f>
        <v>1600</v>
      </c>
      <c r="J6" s="156">
        <f t="shared" ref="J6:J34" si="3">+I6-H6</f>
        <v>400</v>
      </c>
      <c r="K6" s="19"/>
    </row>
    <row r="7" spans="1:11" ht="24.6" x14ac:dyDescent="0.65">
      <c r="A7" s="10">
        <v>3</v>
      </c>
      <c r="B7" s="19" t="s">
        <v>21</v>
      </c>
      <c r="C7" s="10">
        <f>VLOOKUP(B7,'สรุป (2)'!B:D,3,0)</f>
        <v>5</v>
      </c>
      <c r="D7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4</v>
      </c>
      <c r="E7" s="44"/>
      <c r="F7" s="156">
        <f t="shared" si="0"/>
        <v>-4</v>
      </c>
      <c r="G7" s="20">
        <v>15</v>
      </c>
      <c r="H7" s="44">
        <f t="shared" si="1"/>
        <v>60</v>
      </c>
      <c r="I7" s="44">
        <f t="shared" si="2"/>
        <v>0</v>
      </c>
      <c r="J7" s="156">
        <f t="shared" si="3"/>
        <v>-60</v>
      </c>
      <c r="K7" s="19"/>
    </row>
    <row r="8" spans="1:11" ht="24.6" x14ac:dyDescent="0.65">
      <c r="A8" s="10">
        <v>4</v>
      </c>
      <c r="B8" s="19" t="s">
        <v>390</v>
      </c>
      <c r="C8" s="10">
        <f>VLOOKUP(B8,'สรุป (2)'!B:D,3,0)</f>
        <v>100</v>
      </c>
      <c r="D8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69</v>
      </c>
      <c r="E8" s="44">
        <v>54</v>
      </c>
      <c r="F8" s="156">
        <f t="shared" si="0"/>
        <v>-15</v>
      </c>
      <c r="G8" s="20">
        <v>50</v>
      </c>
      <c r="H8" s="44">
        <f t="shared" si="1"/>
        <v>3450</v>
      </c>
      <c r="I8" s="44">
        <f t="shared" si="2"/>
        <v>2700</v>
      </c>
      <c r="J8" s="156">
        <f t="shared" si="3"/>
        <v>-750</v>
      </c>
      <c r="K8" s="19"/>
    </row>
    <row r="9" spans="1:11" ht="24.6" x14ac:dyDescent="0.65">
      <c r="A9" s="10">
        <v>5</v>
      </c>
      <c r="B9" s="19" t="s">
        <v>381</v>
      </c>
      <c r="C9" s="10">
        <f>VLOOKUP(B9,'สรุป (2)'!B:D,3,0)</f>
        <v>10</v>
      </c>
      <c r="D9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5</v>
      </c>
      <c r="E9" s="44">
        <v>5</v>
      </c>
      <c r="F9" s="156">
        <f t="shared" si="0"/>
        <v>0</v>
      </c>
      <c r="G9" s="20">
        <v>50</v>
      </c>
      <c r="H9" s="44">
        <f t="shared" si="1"/>
        <v>250</v>
      </c>
      <c r="I9" s="44">
        <f t="shared" si="2"/>
        <v>250</v>
      </c>
      <c r="J9" s="156">
        <f t="shared" si="3"/>
        <v>0</v>
      </c>
      <c r="K9" s="19"/>
    </row>
    <row r="10" spans="1:11" ht="24.6" x14ac:dyDescent="0.65">
      <c r="A10" s="10">
        <v>6</v>
      </c>
      <c r="B10" s="19" t="s">
        <v>25</v>
      </c>
      <c r="C10" s="10">
        <f>VLOOKUP(B10,'สรุป (2)'!B:D,3,0)</f>
        <v>23</v>
      </c>
      <c r="D10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9</v>
      </c>
      <c r="E10" s="44">
        <f>1+6+2</f>
        <v>9</v>
      </c>
      <c r="F10" s="156">
        <f t="shared" si="0"/>
        <v>0</v>
      </c>
      <c r="G10" s="20">
        <v>65</v>
      </c>
      <c r="H10" s="44">
        <f t="shared" si="1"/>
        <v>585</v>
      </c>
      <c r="I10" s="44">
        <f t="shared" si="2"/>
        <v>585</v>
      </c>
      <c r="J10" s="156">
        <f t="shared" si="3"/>
        <v>0</v>
      </c>
      <c r="K10" s="19"/>
    </row>
    <row r="11" spans="1:11" ht="24.6" x14ac:dyDescent="0.65">
      <c r="A11" s="10">
        <v>7</v>
      </c>
      <c r="B11" s="19" t="s">
        <v>404</v>
      </c>
      <c r="C11" s="10">
        <f>VLOOKUP(B11,'สรุป (2)'!B:D,3,0)</f>
        <v>18</v>
      </c>
      <c r="D11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8</v>
      </c>
      <c r="E11" s="44">
        <v>8</v>
      </c>
      <c r="F11" s="156">
        <f t="shared" si="0"/>
        <v>0</v>
      </c>
      <c r="G11" s="20">
        <v>85</v>
      </c>
      <c r="H11" s="44">
        <f t="shared" si="1"/>
        <v>680</v>
      </c>
      <c r="I11" s="44">
        <f t="shared" si="2"/>
        <v>680</v>
      </c>
      <c r="J11" s="156">
        <f t="shared" si="3"/>
        <v>0</v>
      </c>
      <c r="K11" s="19"/>
    </row>
    <row r="12" spans="1:11" ht="24.6" x14ac:dyDescent="0.65">
      <c r="A12" s="10">
        <v>8</v>
      </c>
      <c r="B12" s="19" t="s">
        <v>391</v>
      </c>
      <c r="C12" s="10">
        <f>VLOOKUP(B12,'สรุป (2)'!B:D,3,0)</f>
        <v>137</v>
      </c>
      <c r="D12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81</v>
      </c>
      <c r="E12" s="44">
        <f>66+15</f>
        <v>81</v>
      </c>
      <c r="F12" s="156">
        <f t="shared" si="0"/>
        <v>0</v>
      </c>
      <c r="G12" s="20">
        <v>100</v>
      </c>
      <c r="H12" s="44">
        <f t="shared" si="1"/>
        <v>8100</v>
      </c>
      <c r="I12" s="44">
        <f t="shared" si="2"/>
        <v>8100</v>
      </c>
      <c r="J12" s="156">
        <f t="shared" si="3"/>
        <v>0</v>
      </c>
      <c r="K12" s="19"/>
    </row>
    <row r="13" spans="1:11" ht="24.6" x14ac:dyDescent="0.65">
      <c r="A13" s="10">
        <v>9</v>
      </c>
      <c r="B13" s="19" t="s">
        <v>402</v>
      </c>
      <c r="C13" s="10">
        <f>VLOOKUP(B13,'สรุป (2)'!B:D,3,0)</f>
        <v>15</v>
      </c>
      <c r="D13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1</v>
      </c>
      <c r="E13" s="44">
        <v>1</v>
      </c>
      <c r="F13" s="156">
        <f t="shared" si="0"/>
        <v>0</v>
      </c>
      <c r="G13" s="20">
        <v>100</v>
      </c>
      <c r="H13" s="44">
        <f t="shared" si="1"/>
        <v>100</v>
      </c>
      <c r="I13" s="44">
        <f t="shared" si="2"/>
        <v>100</v>
      </c>
      <c r="J13" s="156">
        <f t="shared" si="3"/>
        <v>0</v>
      </c>
      <c r="K13" s="19"/>
    </row>
    <row r="14" spans="1:11" ht="24.6" x14ac:dyDescent="0.65">
      <c r="A14" s="10">
        <v>10</v>
      </c>
      <c r="B14" s="19" t="s">
        <v>382</v>
      </c>
      <c r="C14" s="10">
        <f>VLOOKUP(B14,'สรุป (2)'!B:D,3,0)</f>
        <v>5</v>
      </c>
      <c r="D14" s="44">
        <v>1</v>
      </c>
      <c r="E14" s="44">
        <v>1</v>
      </c>
      <c r="F14" s="156">
        <f t="shared" si="0"/>
        <v>0</v>
      </c>
      <c r="G14" s="20">
        <v>100</v>
      </c>
      <c r="H14" s="44">
        <f t="shared" si="1"/>
        <v>100</v>
      </c>
      <c r="I14" s="44">
        <f t="shared" si="2"/>
        <v>100</v>
      </c>
      <c r="J14" s="156">
        <f t="shared" si="3"/>
        <v>0</v>
      </c>
      <c r="K14" s="19"/>
    </row>
    <row r="15" spans="1:11" ht="24.6" x14ac:dyDescent="0.65">
      <c r="A15" s="10">
        <v>11</v>
      </c>
      <c r="B15" s="19" t="s">
        <v>389</v>
      </c>
      <c r="C15" s="10">
        <f>VLOOKUP(B15,'สรุป (2)'!B:D,3,0)</f>
        <v>3</v>
      </c>
      <c r="D15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1</v>
      </c>
      <c r="E15" s="44">
        <v>1</v>
      </c>
      <c r="F15" s="156">
        <f t="shared" si="0"/>
        <v>0</v>
      </c>
      <c r="G15" s="20">
        <v>100</v>
      </c>
      <c r="H15" s="44">
        <f t="shared" si="1"/>
        <v>100</v>
      </c>
      <c r="I15" s="44">
        <f t="shared" si="2"/>
        <v>100</v>
      </c>
      <c r="J15" s="156">
        <f t="shared" si="3"/>
        <v>0</v>
      </c>
      <c r="K15" s="19"/>
    </row>
    <row r="16" spans="1:11" ht="24.6" x14ac:dyDescent="0.65">
      <c r="A16" s="10">
        <v>12</v>
      </c>
      <c r="B16" s="19" t="s">
        <v>424</v>
      </c>
      <c r="C16" s="10">
        <f>VLOOKUP(B16,'สรุป (2)'!B:D,3,0)</f>
        <v>13</v>
      </c>
      <c r="D16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</v>
      </c>
      <c r="E16" s="44">
        <v>2</v>
      </c>
      <c r="F16" s="156">
        <f t="shared" si="0"/>
        <v>0</v>
      </c>
      <c r="G16" s="20">
        <v>130</v>
      </c>
      <c r="H16" s="44">
        <f t="shared" si="1"/>
        <v>260</v>
      </c>
      <c r="I16" s="44">
        <f t="shared" si="2"/>
        <v>260</v>
      </c>
      <c r="J16" s="156">
        <f t="shared" si="3"/>
        <v>0</v>
      </c>
      <c r="K16" s="19"/>
    </row>
    <row r="17" spans="1:11" ht="24.6" x14ac:dyDescent="0.65">
      <c r="A17" s="10">
        <v>13</v>
      </c>
      <c r="B17" s="19" t="s">
        <v>48</v>
      </c>
      <c r="C17" s="10">
        <f>VLOOKUP(B17,'สรุป (2)'!B:D,3,0)</f>
        <v>80</v>
      </c>
      <c r="D17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49</v>
      </c>
      <c r="E17" s="44">
        <v>46</v>
      </c>
      <c r="F17" s="156">
        <f t="shared" si="0"/>
        <v>-3</v>
      </c>
      <c r="G17" s="20">
        <v>100</v>
      </c>
      <c r="H17" s="44">
        <f t="shared" si="1"/>
        <v>4900</v>
      </c>
      <c r="I17" s="44">
        <f t="shared" si="2"/>
        <v>4600</v>
      </c>
      <c r="J17" s="156">
        <f t="shared" si="3"/>
        <v>-300</v>
      </c>
      <c r="K17" s="19"/>
    </row>
    <row r="18" spans="1:11" ht="24.6" x14ac:dyDescent="0.65">
      <c r="A18" s="10">
        <v>14</v>
      </c>
      <c r="B18" s="19" t="s">
        <v>392</v>
      </c>
      <c r="C18" s="10">
        <f>VLOOKUP(B18,'สรุป (2)'!B:D,3,0)</f>
        <v>15</v>
      </c>
      <c r="D18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16</v>
      </c>
      <c r="E18" s="44">
        <v>16</v>
      </c>
      <c r="F18" s="156">
        <f t="shared" si="0"/>
        <v>0</v>
      </c>
      <c r="G18" s="20">
        <v>130</v>
      </c>
      <c r="H18" s="44">
        <f t="shared" si="1"/>
        <v>2080</v>
      </c>
      <c r="I18" s="44">
        <f t="shared" si="2"/>
        <v>2080</v>
      </c>
      <c r="J18" s="156">
        <f t="shared" si="3"/>
        <v>0</v>
      </c>
      <c r="K18" s="19"/>
    </row>
    <row r="19" spans="1:11" ht="24.6" x14ac:dyDescent="0.65">
      <c r="A19" s="10">
        <v>15</v>
      </c>
      <c r="B19" s="19" t="s">
        <v>405</v>
      </c>
      <c r="C19" s="10">
        <f>VLOOKUP(B19,'สรุป (2)'!B:D,3,0)</f>
        <v>31</v>
      </c>
      <c r="D19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4</v>
      </c>
      <c r="E19" s="44">
        <v>4</v>
      </c>
      <c r="F19" s="156">
        <f t="shared" si="0"/>
        <v>0</v>
      </c>
      <c r="G19" s="20">
        <v>130</v>
      </c>
      <c r="H19" s="44">
        <f t="shared" si="1"/>
        <v>520</v>
      </c>
      <c r="I19" s="44">
        <f t="shared" si="2"/>
        <v>520</v>
      </c>
      <c r="J19" s="156">
        <f t="shared" si="3"/>
        <v>0</v>
      </c>
      <c r="K19" s="19"/>
    </row>
    <row r="20" spans="1:11" ht="24.6" x14ac:dyDescent="0.65">
      <c r="A20" s="10">
        <v>16</v>
      </c>
      <c r="B20" s="19" t="s">
        <v>333</v>
      </c>
      <c r="C20" s="10">
        <f>VLOOKUP(B20,'สรุป (2)'!B:D,3,0)</f>
        <v>6</v>
      </c>
      <c r="D20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6</v>
      </c>
      <c r="E20" s="44">
        <v>6</v>
      </c>
      <c r="F20" s="156">
        <f t="shared" si="0"/>
        <v>0</v>
      </c>
      <c r="G20" s="20">
        <v>35</v>
      </c>
      <c r="H20" s="44">
        <f t="shared" si="1"/>
        <v>210</v>
      </c>
      <c r="I20" s="44">
        <f t="shared" si="2"/>
        <v>210</v>
      </c>
      <c r="J20" s="156">
        <f t="shared" si="3"/>
        <v>0</v>
      </c>
      <c r="K20" s="19"/>
    </row>
    <row r="21" spans="1:11" ht="24.6" x14ac:dyDescent="0.65">
      <c r="A21" s="10">
        <v>17</v>
      </c>
      <c r="B21" s="19" t="s">
        <v>50</v>
      </c>
      <c r="C21" s="10">
        <f>VLOOKUP(B21,'สรุป (2)'!B:D,3,0)</f>
        <v>15</v>
      </c>
      <c r="D21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2</v>
      </c>
      <c r="E21" s="44">
        <v>2</v>
      </c>
      <c r="F21" s="156">
        <f t="shared" si="0"/>
        <v>0</v>
      </c>
      <c r="G21" s="20">
        <v>50</v>
      </c>
      <c r="H21" s="44">
        <f t="shared" si="1"/>
        <v>100</v>
      </c>
      <c r="I21" s="44">
        <f t="shared" si="2"/>
        <v>100</v>
      </c>
      <c r="J21" s="156">
        <f t="shared" si="3"/>
        <v>0</v>
      </c>
      <c r="K21" s="19"/>
    </row>
    <row r="22" spans="1:11" ht="24.6" x14ac:dyDescent="0.65">
      <c r="A22" s="10">
        <v>18</v>
      </c>
      <c r="B22" s="19" t="s">
        <v>51</v>
      </c>
      <c r="C22" s="10">
        <f>VLOOKUP(B22,'สรุป (2)'!B:D,3,0)</f>
        <v>20</v>
      </c>
      <c r="D22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13</v>
      </c>
      <c r="E22" s="44">
        <v>15</v>
      </c>
      <c r="F22" s="156">
        <f t="shared" si="0"/>
        <v>2</v>
      </c>
      <c r="G22" s="20">
        <v>50</v>
      </c>
      <c r="H22" s="44">
        <f>+D22*G22</f>
        <v>650</v>
      </c>
      <c r="I22" s="44">
        <f t="shared" si="2"/>
        <v>750</v>
      </c>
      <c r="J22" s="156">
        <f>+I22-H22</f>
        <v>100</v>
      </c>
      <c r="K22" s="19"/>
    </row>
    <row r="23" spans="1:11" ht="24.6" x14ac:dyDescent="0.65">
      <c r="A23" s="10">
        <v>19</v>
      </c>
      <c r="B23" s="19" t="s">
        <v>474</v>
      </c>
      <c r="C23" s="10">
        <f>VLOOKUP(B23,'สรุป (2)'!B:D,3,0)</f>
        <v>10</v>
      </c>
      <c r="D23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8</v>
      </c>
      <c r="E23" s="44">
        <v>7</v>
      </c>
      <c r="F23" s="156">
        <f t="shared" si="0"/>
        <v>-1</v>
      </c>
      <c r="G23" s="20">
        <v>25</v>
      </c>
      <c r="H23" s="44">
        <f t="shared" si="1"/>
        <v>200</v>
      </c>
      <c r="I23" s="44">
        <f t="shared" si="2"/>
        <v>175</v>
      </c>
      <c r="J23" s="156">
        <f t="shared" si="3"/>
        <v>-25</v>
      </c>
      <c r="K23" s="19"/>
    </row>
    <row r="24" spans="1:11" ht="24.6" x14ac:dyDescent="0.65">
      <c r="A24" s="10">
        <v>20</v>
      </c>
      <c r="B24" s="19" t="s">
        <v>476</v>
      </c>
      <c r="C24" s="10">
        <f>VLOOKUP(B24,'สรุป (2)'!B:D,3,0)</f>
        <v>30</v>
      </c>
      <c r="D24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26</v>
      </c>
      <c r="E24" s="44">
        <v>26</v>
      </c>
      <c r="F24" s="156">
        <f t="shared" si="0"/>
        <v>0</v>
      </c>
      <c r="G24" s="20">
        <v>25</v>
      </c>
      <c r="H24" s="44">
        <f t="shared" si="1"/>
        <v>650</v>
      </c>
      <c r="I24" s="44">
        <f t="shared" si="2"/>
        <v>650</v>
      </c>
      <c r="J24" s="156">
        <f t="shared" si="3"/>
        <v>0</v>
      </c>
      <c r="K24" s="19"/>
    </row>
    <row r="25" spans="1:11" ht="24.6" x14ac:dyDescent="0.65">
      <c r="A25" s="10">
        <v>21</v>
      </c>
      <c r="B25" s="19" t="s">
        <v>52</v>
      </c>
      <c r="C25" s="10">
        <f>VLOOKUP(B25,'สรุป (2)'!B:D,3,0)</f>
        <v>10</v>
      </c>
      <c r="D25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5</v>
      </c>
      <c r="E25" s="44">
        <v>4</v>
      </c>
      <c r="F25" s="156">
        <f t="shared" si="0"/>
        <v>-1</v>
      </c>
      <c r="G25" s="20">
        <v>50</v>
      </c>
      <c r="H25" s="44">
        <f t="shared" si="1"/>
        <v>250</v>
      </c>
      <c r="I25" s="44">
        <f t="shared" si="2"/>
        <v>200</v>
      </c>
      <c r="J25" s="156">
        <f t="shared" si="3"/>
        <v>-50</v>
      </c>
      <c r="K25" s="19"/>
    </row>
    <row r="26" spans="1:11" ht="24.6" x14ac:dyDescent="0.65">
      <c r="A26" s="10">
        <v>22</v>
      </c>
      <c r="B26" s="19" t="s">
        <v>53</v>
      </c>
      <c r="C26" s="10">
        <f>VLOOKUP(B26,'สรุป (2)'!B:D,3,0)</f>
        <v>3</v>
      </c>
      <c r="D26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1</v>
      </c>
      <c r="E26" s="44">
        <v>1</v>
      </c>
      <c r="F26" s="156">
        <f t="shared" si="0"/>
        <v>0</v>
      </c>
      <c r="G26" s="20">
        <v>50</v>
      </c>
      <c r="H26" s="44">
        <f t="shared" si="1"/>
        <v>50</v>
      </c>
      <c r="I26" s="44">
        <f t="shared" si="2"/>
        <v>50</v>
      </c>
      <c r="J26" s="156">
        <f t="shared" si="3"/>
        <v>0</v>
      </c>
      <c r="K26" s="19"/>
    </row>
    <row r="27" spans="1:11" ht="24.6" x14ac:dyDescent="0.65">
      <c r="A27" s="10">
        <v>23</v>
      </c>
      <c r="B27" s="19" t="s">
        <v>57</v>
      </c>
      <c r="C27" s="10">
        <f>VLOOKUP(B27,'สรุป (2)'!B:D,3,0)</f>
        <v>20</v>
      </c>
      <c r="D27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6</v>
      </c>
      <c r="E27" s="44">
        <v>4</v>
      </c>
      <c r="F27" s="156">
        <f t="shared" si="0"/>
        <v>-2</v>
      </c>
      <c r="G27" s="20">
        <v>50</v>
      </c>
      <c r="H27" s="44">
        <f t="shared" si="1"/>
        <v>300</v>
      </c>
      <c r="I27" s="44">
        <f t="shared" si="2"/>
        <v>200</v>
      </c>
      <c r="J27" s="156">
        <f t="shared" si="3"/>
        <v>-100</v>
      </c>
      <c r="K27" s="19"/>
    </row>
    <row r="28" spans="1:11" ht="24.6" x14ac:dyDescent="0.65">
      <c r="A28" s="10">
        <v>24</v>
      </c>
      <c r="B28" s="19" t="s">
        <v>59</v>
      </c>
      <c r="C28" s="10">
        <f>VLOOKUP(B28,'สรุป (2)'!B:D,3,0)</f>
        <v>6</v>
      </c>
      <c r="D28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E28" s="44">
        <v>4</v>
      </c>
      <c r="F28" s="156">
        <f t="shared" si="0"/>
        <v>0</v>
      </c>
      <c r="G28" s="20">
        <v>50</v>
      </c>
      <c r="H28" s="44">
        <f t="shared" si="1"/>
        <v>200</v>
      </c>
      <c r="I28" s="44">
        <f t="shared" si="2"/>
        <v>200</v>
      </c>
      <c r="J28" s="156">
        <f t="shared" si="3"/>
        <v>0</v>
      </c>
      <c r="K28" s="19"/>
    </row>
    <row r="29" spans="1:11" ht="24.6" x14ac:dyDescent="0.65">
      <c r="A29" s="10">
        <v>25</v>
      </c>
      <c r="B29" s="19" t="s">
        <v>60</v>
      </c>
      <c r="C29" s="10">
        <f>VLOOKUP(B29,'สรุป (2)'!B:D,3,0)</f>
        <v>20</v>
      </c>
      <c r="D29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8</v>
      </c>
      <c r="E29" s="44">
        <v>8</v>
      </c>
      <c r="F29" s="156">
        <f t="shared" si="0"/>
        <v>0</v>
      </c>
      <c r="G29" s="20">
        <v>50</v>
      </c>
      <c r="H29" s="44">
        <f t="shared" si="1"/>
        <v>400</v>
      </c>
      <c r="I29" s="44">
        <f t="shared" si="2"/>
        <v>400</v>
      </c>
      <c r="J29" s="156">
        <f t="shared" si="3"/>
        <v>0</v>
      </c>
      <c r="K29" s="19"/>
    </row>
    <row r="30" spans="1:11" ht="24.6" x14ac:dyDescent="0.65">
      <c r="A30" s="10">
        <v>26</v>
      </c>
      <c r="B30" s="19" t="s">
        <v>62</v>
      </c>
      <c r="C30" s="10">
        <f>VLOOKUP(B30,'สรุป (2)'!B:D,3,0)</f>
        <v>3</v>
      </c>
      <c r="D3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4</v>
      </c>
      <c r="E30" s="44">
        <v>4</v>
      </c>
      <c r="F30" s="156">
        <f t="shared" si="0"/>
        <v>0</v>
      </c>
      <c r="G30" s="20">
        <v>120</v>
      </c>
      <c r="H30" s="44">
        <f t="shared" si="1"/>
        <v>480</v>
      </c>
      <c r="I30" s="44">
        <f t="shared" si="2"/>
        <v>480</v>
      </c>
      <c r="J30" s="156">
        <f t="shared" si="3"/>
        <v>0</v>
      </c>
      <c r="K30" s="19"/>
    </row>
    <row r="31" spans="1:11" ht="24.6" x14ac:dyDescent="0.65">
      <c r="A31" s="10">
        <v>27</v>
      </c>
      <c r="B31" s="19" t="s">
        <v>65</v>
      </c>
      <c r="C31" s="10">
        <f>VLOOKUP(B31,'สรุป (2)'!B:D,3,0)</f>
        <v>5</v>
      </c>
      <c r="D31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4</v>
      </c>
      <c r="E31" s="44">
        <v>3</v>
      </c>
      <c r="F31" s="156">
        <f t="shared" si="0"/>
        <v>-1</v>
      </c>
      <c r="G31" s="20">
        <v>120</v>
      </c>
      <c r="H31" s="44">
        <f t="shared" si="1"/>
        <v>480</v>
      </c>
      <c r="I31" s="44">
        <f t="shared" si="2"/>
        <v>360</v>
      </c>
      <c r="J31" s="156">
        <f t="shared" si="3"/>
        <v>-120</v>
      </c>
      <c r="K31" s="19"/>
    </row>
    <row r="32" spans="1:11" ht="24.6" x14ac:dyDescent="0.65">
      <c r="A32" s="10">
        <v>28</v>
      </c>
      <c r="B32" s="19" t="s">
        <v>66</v>
      </c>
      <c r="C32" s="10">
        <f>VLOOKUP(B32,'สรุป (2)'!B:D,3,0)</f>
        <v>10</v>
      </c>
      <c r="D32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7</v>
      </c>
      <c r="E32" s="44">
        <v>5</v>
      </c>
      <c r="F32" s="156">
        <f t="shared" si="0"/>
        <v>-2</v>
      </c>
      <c r="G32" s="20">
        <v>120</v>
      </c>
      <c r="H32" s="44">
        <f t="shared" si="1"/>
        <v>840</v>
      </c>
      <c r="I32" s="44">
        <f t="shared" si="2"/>
        <v>600</v>
      </c>
      <c r="J32" s="156">
        <f t="shared" si="3"/>
        <v>-240</v>
      </c>
      <c r="K32" s="19"/>
    </row>
    <row r="33" spans="1:11" ht="24.6" x14ac:dyDescent="0.65">
      <c r="A33" s="10">
        <v>29</v>
      </c>
      <c r="B33" s="19" t="s">
        <v>266</v>
      </c>
      <c r="C33" s="10">
        <f>VLOOKUP(B33,'สรุป (2)'!B:D,3,0)</f>
        <v>0</v>
      </c>
      <c r="D33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4</v>
      </c>
      <c r="E33" s="44">
        <v>4</v>
      </c>
      <c r="F33" s="156">
        <f t="shared" si="0"/>
        <v>0</v>
      </c>
      <c r="G33" s="20">
        <v>120</v>
      </c>
      <c r="H33" s="44">
        <f t="shared" si="1"/>
        <v>480</v>
      </c>
      <c r="I33" s="44">
        <f t="shared" si="2"/>
        <v>480</v>
      </c>
      <c r="J33" s="156">
        <f t="shared" si="3"/>
        <v>0</v>
      </c>
      <c r="K33" s="19"/>
    </row>
    <row r="34" spans="1:11" ht="24.6" x14ac:dyDescent="0.65">
      <c r="A34" s="10">
        <v>30</v>
      </c>
      <c r="B34" s="19" t="s">
        <v>72</v>
      </c>
      <c r="C34" s="10">
        <f>VLOOKUP(B34,'สรุป (2)'!B:D,3,0)</f>
        <v>13</v>
      </c>
      <c r="D34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2</v>
      </c>
      <c r="E34" s="44">
        <v>3</v>
      </c>
      <c r="F34" s="156">
        <f t="shared" si="0"/>
        <v>1</v>
      </c>
      <c r="G34" s="20">
        <v>50</v>
      </c>
      <c r="H34" s="44">
        <f t="shared" si="1"/>
        <v>100</v>
      </c>
      <c r="I34" s="44">
        <f t="shared" si="2"/>
        <v>150</v>
      </c>
      <c r="J34" s="156">
        <f t="shared" si="3"/>
        <v>50</v>
      </c>
      <c r="K34" s="19"/>
    </row>
    <row r="35" spans="1:11" ht="24.6" x14ac:dyDescent="0.65">
      <c r="A35" s="10">
        <v>31</v>
      </c>
      <c r="B35" s="19" t="s">
        <v>73</v>
      </c>
      <c r="C35" s="10">
        <f>VLOOKUP(B35,'สรุป (2)'!B:D,3,0)</f>
        <v>12</v>
      </c>
      <c r="D35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2</v>
      </c>
      <c r="E35" s="44">
        <v>1</v>
      </c>
      <c r="F35" s="156">
        <f t="shared" ref="F35:F51" si="4">+E35-D35</f>
        <v>-1</v>
      </c>
      <c r="G35" s="20">
        <v>50</v>
      </c>
      <c r="H35" s="44">
        <f t="shared" ref="H35:H51" si="5">+D35*G35</f>
        <v>100</v>
      </c>
      <c r="I35" s="44">
        <f t="shared" ref="I35:I51" si="6">+E35*G35</f>
        <v>50</v>
      </c>
      <c r="J35" s="156">
        <f t="shared" ref="J35:J51" si="7">+I35-H35</f>
        <v>-50</v>
      </c>
      <c r="K35" s="19"/>
    </row>
    <row r="36" spans="1:11" ht="24.6" x14ac:dyDescent="0.65">
      <c r="A36" s="10">
        <v>32</v>
      </c>
      <c r="B36" s="19" t="s">
        <v>74</v>
      </c>
      <c r="C36" s="10">
        <f>VLOOKUP(B36,'สรุป (2)'!B:D,3,0)</f>
        <v>12</v>
      </c>
      <c r="D36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1</v>
      </c>
      <c r="E36" s="44">
        <v>1</v>
      </c>
      <c r="F36" s="156">
        <f t="shared" si="4"/>
        <v>0</v>
      </c>
      <c r="G36" s="20">
        <v>50</v>
      </c>
      <c r="H36" s="44">
        <f t="shared" si="5"/>
        <v>50</v>
      </c>
      <c r="I36" s="44">
        <f t="shared" si="6"/>
        <v>50</v>
      </c>
      <c r="J36" s="156">
        <f t="shared" si="7"/>
        <v>0</v>
      </c>
      <c r="K36" s="19"/>
    </row>
    <row r="37" spans="1:11" ht="24.6" x14ac:dyDescent="0.65">
      <c r="A37" s="10">
        <v>33</v>
      </c>
      <c r="B37" s="19" t="s">
        <v>408</v>
      </c>
      <c r="C37" s="10">
        <f>VLOOKUP(B37,'สรุป (2)'!B:D,3,0)</f>
        <v>5</v>
      </c>
      <c r="D37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</v>
      </c>
      <c r="E37" s="44">
        <v>2</v>
      </c>
      <c r="F37" s="156">
        <f t="shared" si="4"/>
        <v>0</v>
      </c>
      <c r="G37" s="20">
        <v>50</v>
      </c>
      <c r="H37" s="44">
        <f t="shared" si="5"/>
        <v>100</v>
      </c>
      <c r="I37" s="44">
        <f t="shared" si="6"/>
        <v>100</v>
      </c>
      <c r="J37" s="156">
        <f t="shared" si="7"/>
        <v>0</v>
      </c>
      <c r="K37" s="19"/>
    </row>
    <row r="38" spans="1:11" ht="24.6" x14ac:dyDescent="0.65">
      <c r="A38" s="10">
        <v>34</v>
      </c>
      <c r="B38" s="19" t="s">
        <v>410</v>
      </c>
      <c r="C38" s="10">
        <f>VLOOKUP(B38,'สรุป (2)'!B:D,3,0)</f>
        <v>4</v>
      </c>
      <c r="D38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4</v>
      </c>
      <c r="E38" s="44">
        <v>2</v>
      </c>
      <c r="F38" s="156">
        <f t="shared" si="4"/>
        <v>-2</v>
      </c>
      <c r="G38" s="20">
        <v>50</v>
      </c>
      <c r="H38" s="44">
        <f t="shared" si="5"/>
        <v>200</v>
      </c>
      <c r="I38" s="44">
        <f t="shared" si="6"/>
        <v>100</v>
      </c>
      <c r="J38" s="156">
        <f t="shared" si="7"/>
        <v>-100</v>
      </c>
      <c r="K38" s="19"/>
    </row>
    <row r="39" spans="1:11" ht="24.6" x14ac:dyDescent="0.65">
      <c r="A39" s="10">
        <v>35</v>
      </c>
      <c r="B39" s="19" t="s">
        <v>346</v>
      </c>
      <c r="C39" s="10">
        <f>VLOOKUP(B39,'สรุป (2)'!B:D,3,0)</f>
        <v>25</v>
      </c>
      <c r="D39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5</v>
      </c>
      <c r="E39" s="44">
        <v>6</v>
      </c>
      <c r="F39" s="156">
        <f t="shared" si="4"/>
        <v>1</v>
      </c>
      <c r="G39" s="20">
        <v>50</v>
      </c>
      <c r="H39" s="44">
        <f t="shared" si="5"/>
        <v>250</v>
      </c>
      <c r="I39" s="44">
        <f t="shared" si="6"/>
        <v>300</v>
      </c>
      <c r="J39" s="156">
        <f t="shared" si="7"/>
        <v>50</v>
      </c>
      <c r="K39" s="19"/>
    </row>
    <row r="40" spans="1:11" ht="24.6" x14ac:dyDescent="0.65">
      <c r="A40" s="10">
        <v>36</v>
      </c>
      <c r="B40" s="19" t="s">
        <v>269</v>
      </c>
      <c r="C40" s="10">
        <f>VLOOKUP(B40,'สรุป (2)'!B:D,3,0)</f>
        <v>25</v>
      </c>
      <c r="D40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5</v>
      </c>
      <c r="E40" s="44">
        <v>3</v>
      </c>
      <c r="F40" s="156">
        <f t="shared" si="4"/>
        <v>-2</v>
      </c>
      <c r="G40" s="20">
        <v>55</v>
      </c>
      <c r="H40" s="44">
        <f t="shared" si="5"/>
        <v>275</v>
      </c>
      <c r="I40" s="44">
        <f t="shared" si="6"/>
        <v>165</v>
      </c>
      <c r="J40" s="156">
        <f t="shared" si="7"/>
        <v>-110</v>
      </c>
      <c r="K40" s="19"/>
    </row>
    <row r="41" spans="1:11" ht="24.6" x14ac:dyDescent="0.65">
      <c r="A41" s="10">
        <v>37</v>
      </c>
      <c r="B41" s="19" t="s">
        <v>93</v>
      </c>
      <c r="C41" s="10">
        <f>VLOOKUP(B41,'สรุป (2)'!B:D,3,0)</f>
        <v>25</v>
      </c>
      <c r="D41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11</v>
      </c>
      <c r="E41" s="44">
        <v>9</v>
      </c>
      <c r="F41" s="156">
        <f t="shared" si="4"/>
        <v>-2</v>
      </c>
      <c r="G41" s="20">
        <v>55</v>
      </c>
      <c r="H41" s="44">
        <f t="shared" si="5"/>
        <v>605</v>
      </c>
      <c r="I41" s="44">
        <f t="shared" si="6"/>
        <v>495</v>
      </c>
      <c r="J41" s="156">
        <f t="shared" si="7"/>
        <v>-110</v>
      </c>
      <c r="K41" s="19"/>
    </row>
    <row r="42" spans="1:11" ht="24.6" x14ac:dyDescent="0.65">
      <c r="A42" s="10">
        <v>38</v>
      </c>
      <c r="B42" s="19" t="s">
        <v>472</v>
      </c>
      <c r="C42" s="10">
        <f>VLOOKUP(B42,'สรุป (2)'!B:D,3,0)</f>
        <v>15</v>
      </c>
      <c r="D42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1</v>
      </c>
      <c r="E42" s="44">
        <v>1</v>
      </c>
      <c r="F42" s="156">
        <f t="shared" si="4"/>
        <v>0</v>
      </c>
      <c r="G42" s="20">
        <v>35</v>
      </c>
      <c r="H42" s="44">
        <f t="shared" si="5"/>
        <v>35</v>
      </c>
      <c r="I42" s="44">
        <f t="shared" si="6"/>
        <v>35</v>
      </c>
      <c r="J42" s="156">
        <f t="shared" si="7"/>
        <v>0</v>
      </c>
      <c r="K42" s="19"/>
    </row>
    <row r="43" spans="1:11" ht="24.6" x14ac:dyDescent="0.65">
      <c r="A43" s="10">
        <v>39</v>
      </c>
      <c r="B43" s="19" t="s">
        <v>244</v>
      </c>
      <c r="C43" s="10">
        <f>VLOOKUP(B43,'สรุป (2)'!B:D,3,0)</f>
        <v>85</v>
      </c>
      <c r="D43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27</v>
      </c>
      <c r="E43" s="44">
        <f>26+8</f>
        <v>34</v>
      </c>
      <c r="F43" s="156">
        <f t="shared" si="4"/>
        <v>7</v>
      </c>
      <c r="G43" s="20">
        <v>35</v>
      </c>
      <c r="H43" s="44">
        <f t="shared" si="5"/>
        <v>945</v>
      </c>
      <c r="I43" s="44">
        <f t="shared" si="6"/>
        <v>1190</v>
      </c>
      <c r="J43" s="156">
        <f t="shared" si="7"/>
        <v>245</v>
      </c>
      <c r="K43" s="19"/>
    </row>
    <row r="44" spans="1:11" ht="24.6" x14ac:dyDescent="0.65">
      <c r="A44" s="10">
        <v>40</v>
      </c>
      <c r="B44" s="19" t="s">
        <v>273</v>
      </c>
      <c r="C44" s="10">
        <f>VLOOKUP(B44,'สรุป (2)'!B:D,3,0)</f>
        <v>30</v>
      </c>
      <c r="D44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13</v>
      </c>
      <c r="E44" s="44"/>
      <c r="F44" s="156">
        <f t="shared" si="4"/>
        <v>-13</v>
      </c>
      <c r="G44" s="20">
        <v>45</v>
      </c>
      <c r="H44" s="44">
        <f t="shared" si="5"/>
        <v>585</v>
      </c>
      <c r="I44" s="44">
        <f t="shared" si="6"/>
        <v>0</v>
      </c>
      <c r="J44" s="156">
        <f t="shared" si="7"/>
        <v>-585</v>
      </c>
      <c r="K44" s="19"/>
    </row>
    <row r="45" spans="1:11" ht="24.6" x14ac:dyDescent="0.65">
      <c r="A45" s="10">
        <v>41</v>
      </c>
      <c r="B45" s="19" t="s">
        <v>488</v>
      </c>
      <c r="C45" s="10">
        <f>VLOOKUP(B45,'สรุป (2)'!B:D,3,0)</f>
        <v>14</v>
      </c>
      <c r="D45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5</v>
      </c>
      <c r="E45" s="44">
        <v>5</v>
      </c>
      <c r="F45" s="156">
        <f t="shared" si="4"/>
        <v>0</v>
      </c>
      <c r="G45" s="20">
        <v>35</v>
      </c>
      <c r="H45" s="44">
        <f t="shared" si="5"/>
        <v>175</v>
      </c>
      <c r="I45" s="44">
        <f t="shared" si="6"/>
        <v>175</v>
      </c>
      <c r="J45" s="156">
        <f t="shared" si="7"/>
        <v>0</v>
      </c>
      <c r="K45" s="19"/>
    </row>
    <row r="46" spans="1:11" ht="24.6" x14ac:dyDescent="0.65">
      <c r="A46" s="10">
        <v>42</v>
      </c>
      <c r="B46" s="19" t="s">
        <v>489</v>
      </c>
      <c r="C46" s="10">
        <f>VLOOKUP(B46,'สรุป (2)'!B:D,3,0)</f>
        <v>5</v>
      </c>
      <c r="D46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3</v>
      </c>
      <c r="E46" s="44">
        <v>3</v>
      </c>
      <c r="F46" s="156">
        <f t="shared" si="4"/>
        <v>0</v>
      </c>
      <c r="G46" s="20">
        <v>35</v>
      </c>
      <c r="H46" s="44">
        <f t="shared" si="5"/>
        <v>105</v>
      </c>
      <c r="I46" s="44">
        <f t="shared" si="6"/>
        <v>105</v>
      </c>
      <c r="J46" s="156">
        <f t="shared" si="7"/>
        <v>0</v>
      </c>
      <c r="K46" s="19"/>
    </row>
    <row r="47" spans="1:11" ht="24.6" x14ac:dyDescent="0.65">
      <c r="A47" s="10">
        <v>43</v>
      </c>
      <c r="B47" s="19" t="s">
        <v>277</v>
      </c>
      <c r="C47" s="10">
        <f>VLOOKUP(B47,'สรุป (2)'!B:D,3,0)</f>
        <v>31</v>
      </c>
      <c r="D47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3</v>
      </c>
      <c r="E47" s="44">
        <v>1</v>
      </c>
      <c r="F47" s="156">
        <f t="shared" si="4"/>
        <v>-2</v>
      </c>
      <c r="G47" s="20">
        <v>250</v>
      </c>
      <c r="H47" s="44">
        <f t="shared" si="5"/>
        <v>750</v>
      </c>
      <c r="I47" s="44">
        <f t="shared" si="6"/>
        <v>250</v>
      </c>
      <c r="J47" s="156">
        <f t="shared" si="7"/>
        <v>-500</v>
      </c>
      <c r="K47" s="19"/>
    </row>
    <row r="48" spans="1:11" ht="24.6" x14ac:dyDescent="0.65">
      <c r="A48" s="10">
        <v>44</v>
      </c>
      <c r="B48" s="19" t="s">
        <v>101</v>
      </c>
      <c r="C48" s="10">
        <f>VLOOKUP(B48,'สรุป (2)'!B:D,3,0)</f>
        <v>5</v>
      </c>
      <c r="D48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</v>
      </c>
      <c r="E48" s="44">
        <v>2</v>
      </c>
      <c r="F48" s="156">
        <f t="shared" si="4"/>
        <v>0</v>
      </c>
      <c r="G48" s="20">
        <v>50</v>
      </c>
      <c r="H48" s="44">
        <f t="shared" si="5"/>
        <v>100</v>
      </c>
      <c r="I48" s="44">
        <f t="shared" si="6"/>
        <v>100</v>
      </c>
      <c r="J48" s="156">
        <f t="shared" si="7"/>
        <v>0</v>
      </c>
      <c r="K48" s="19"/>
    </row>
    <row r="49" spans="1:11" ht="24.6" x14ac:dyDescent="0.65">
      <c r="A49" s="10">
        <v>45</v>
      </c>
      <c r="B49" s="19" t="s">
        <v>510</v>
      </c>
      <c r="C49" s="10">
        <f>VLOOKUP(B49,'สรุป (2)'!B:D,3,0)</f>
        <v>5</v>
      </c>
      <c r="D49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5</v>
      </c>
      <c r="E49" s="44">
        <v>5</v>
      </c>
      <c r="F49" s="156">
        <f t="shared" si="4"/>
        <v>0</v>
      </c>
      <c r="G49" s="20">
        <v>45</v>
      </c>
      <c r="H49" s="44">
        <f t="shared" si="5"/>
        <v>225</v>
      </c>
      <c r="I49" s="44">
        <f t="shared" si="6"/>
        <v>225</v>
      </c>
      <c r="J49" s="156">
        <f t="shared" si="7"/>
        <v>0</v>
      </c>
      <c r="K49" s="19"/>
    </row>
    <row r="50" spans="1:11" ht="24.6" x14ac:dyDescent="0.65">
      <c r="A50" s="10">
        <v>46</v>
      </c>
      <c r="B50" s="19" t="s">
        <v>284</v>
      </c>
      <c r="C50" s="10">
        <f>VLOOKUP(B50,'สรุป (2)'!B:D,3,0)</f>
        <v>8</v>
      </c>
      <c r="D50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</v>
      </c>
      <c r="E50" s="44"/>
      <c r="F50" s="156">
        <f t="shared" si="4"/>
        <v>-1</v>
      </c>
      <c r="G50" s="20">
        <v>40</v>
      </c>
      <c r="H50" s="44">
        <f t="shared" si="5"/>
        <v>40</v>
      </c>
      <c r="I50" s="44">
        <f t="shared" si="6"/>
        <v>0</v>
      </c>
      <c r="J50" s="156">
        <f t="shared" si="7"/>
        <v>-40</v>
      </c>
      <c r="K50" s="19"/>
    </row>
    <row r="51" spans="1:11" ht="24.6" x14ac:dyDescent="0.65">
      <c r="A51" s="10">
        <v>47</v>
      </c>
      <c r="B51" s="19" t="s">
        <v>108</v>
      </c>
      <c r="C51" s="10">
        <f>VLOOKUP(B51,'สรุป (2)'!B:D,3,0)</f>
        <v>11</v>
      </c>
      <c r="D51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E51" s="44"/>
      <c r="F51" s="156">
        <f t="shared" si="4"/>
        <v>0</v>
      </c>
      <c r="G51" s="20">
        <v>40</v>
      </c>
      <c r="H51" s="44">
        <f t="shared" si="5"/>
        <v>0</v>
      </c>
      <c r="I51" s="44">
        <f t="shared" si="6"/>
        <v>0</v>
      </c>
      <c r="J51" s="156">
        <f t="shared" si="7"/>
        <v>0</v>
      </c>
      <c r="K51" s="19"/>
    </row>
    <row r="52" spans="1:11" ht="24.6" x14ac:dyDescent="0.65">
      <c r="A52" s="10">
        <v>48</v>
      </c>
      <c r="B52" s="19" t="s">
        <v>113</v>
      </c>
      <c r="C52" s="10">
        <f>VLOOKUP(B52,'สรุป (2)'!B:D,3,0)</f>
        <v>4</v>
      </c>
      <c r="D52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4</v>
      </c>
      <c r="E52" s="44">
        <v>4</v>
      </c>
      <c r="F52" s="156">
        <f t="shared" ref="F52:F64" si="8">+E52-D52</f>
        <v>0</v>
      </c>
      <c r="G52" s="20">
        <v>50</v>
      </c>
      <c r="H52" s="44">
        <f t="shared" ref="H52:H64" si="9">+D52*G52</f>
        <v>200</v>
      </c>
      <c r="I52" s="44">
        <f t="shared" ref="I52:I64" si="10">+E52*G52</f>
        <v>200</v>
      </c>
      <c r="J52" s="156">
        <f t="shared" ref="J52:J64" si="11">+I52-H52</f>
        <v>0</v>
      </c>
      <c r="K52" s="19"/>
    </row>
    <row r="53" spans="1:11" ht="24.6" x14ac:dyDescent="0.65">
      <c r="A53" s="10">
        <v>49</v>
      </c>
      <c r="B53" s="19" t="s">
        <v>490</v>
      </c>
      <c r="C53" s="10">
        <f>VLOOKUP(B53,'สรุป (2)'!B:D,3,0)</f>
        <v>8</v>
      </c>
      <c r="D53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3</v>
      </c>
      <c r="E53" s="44">
        <v>2</v>
      </c>
      <c r="F53" s="156">
        <f t="shared" si="8"/>
        <v>-1</v>
      </c>
      <c r="G53" s="20">
        <v>35</v>
      </c>
      <c r="H53" s="44">
        <f t="shared" si="9"/>
        <v>105</v>
      </c>
      <c r="I53" s="44">
        <f t="shared" si="10"/>
        <v>70</v>
      </c>
      <c r="J53" s="156">
        <f t="shared" si="11"/>
        <v>-35</v>
      </c>
      <c r="K53" s="19"/>
    </row>
    <row r="54" spans="1:11" ht="24.6" x14ac:dyDescent="0.65">
      <c r="A54" s="10">
        <v>50</v>
      </c>
      <c r="B54" s="19" t="s">
        <v>491</v>
      </c>
      <c r="C54" s="10">
        <f>VLOOKUP(B54,'สรุป (2)'!B:D,3,0)</f>
        <v>10</v>
      </c>
      <c r="D54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2</v>
      </c>
      <c r="E54" s="44">
        <v>4</v>
      </c>
      <c r="F54" s="156">
        <f t="shared" si="8"/>
        <v>2</v>
      </c>
      <c r="G54" s="20">
        <v>35</v>
      </c>
      <c r="H54" s="44">
        <f t="shared" si="9"/>
        <v>70</v>
      </c>
      <c r="I54" s="44">
        <f t="shared" si="10"/>
        <v>140</v>
      </c>
      <c r="J54" s="156">
        <f t="shared" si="11"/>
        <v>70</v>
      </c>
      <c r="K54" s="19"/>
    </row>
    <row r="55" spans="1:11" ht="24.6" x14ac:dyDescent="0.65">
      <c r="A55" s="10">
        <v>51</v>
      </c>
      <c r="B55" s="19" t="s">
        <v>286</v>
      </c>
      <c r="C55" s="10">
        <f>VLOOKUP(B55,'สรุป (2)'!B:D,3,0)</f>
        <v>14</v>
      </c>
      <c r="D55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9</v>
      </c>
      <c r="E55" s="44">
        <v>8</v>
      </c>
      <c r="F55" s="156">
        <f t="shared" si="8"/>
        <v>-1</v>
      </c>
      <c r="G55" s="20">
        <v>50</v>
      </c>
      <c r="H55" s="44">
        <f t="shared" si="9"/>
        <v>450</v>
      </c>
      <c r="I55" s="44">
        <f t="shared" si="10"/>
        <v>400</v>
      </c>
      <c r="J55" s="156">
        <f t="shared" si="11"/>
        <v>-50</v>
      </c>
      <c r="K55" s="19"/>
    </row>
    <row r="56" spans="1:11" ht="24.6" x14ac:dyDescent="0.65">
      <c r="A56" s="10">
        <v>52</v>
      </c>
      <c r="B56" s="19" t="s">
        <v>288</v>
      </c>
      <c r="C56" s="10">
        <f>VLOOKUP(B56,'สรุป (2)'!B:D,3,0)</f>
        <v>17</v>
      </c>
      <c r="D56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1</v>
      </c>
      <c r="E56" s="44">
        <v>4</v>
      </c>
      <c r="F56" s="156">
        <f t="shared" si="8"/>
        <v>3</v>
      </c>
      <c r="G56" s="20">
        <v>50</v>
      </c>
      <c r="H56" s="44">
        <f t="shared" si="9"/>
        <v>50</v>
      </c>
      <c r="I56" s="44">
        <f t="shared" si="10"/>
        <v>200</v>
      </c>
      <c r="J56" s="156">
        <f t="shared" si="11"/>
        <v>150</v>
      </c>
      <c r="K56" s="19"/>
    </row>
    <row r="57" spans="1:11" ht="24.6" x14ac:dyDescent="0.65">
      <c r="A57" s="10">
        <v>53</v>
      </c>
      <c r="B57" s="19" t="s">
        <v>291</v>
      </c>
      <c r="C57" s="10">
        <f>VLOOKUP(B57,'สรุป (2)'!B:D,3,0)</f>
        <v>44</v>
      </c>
      <c r="D57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4</v>
      </c>
      <c r="E57" s="44">
        <v>3</v>
      </c>
      <c r="F57" s="156">
        <f t="shared" si="8"/>
        <v>-1</v>
      </c>
      <c r="G57" s="20">
        <v>25</v>
      </c>
      <c r="H57" s="44">
        <f t="shared" si="9"/>
        <v>100</v>
      </c>
      <c r="I57" s="44">
        <f t="shared" si="10"/>
        <v>75</v>
      </c>
      <c r="J57" s="156">
        <f t="shared" si="11"/>
        <v>-25</v>
      </c>
      <c r="K57" s="19"/>
    </row>
    <row r="58" spans="1:11" ht="24.6" x14ac:dyDescent="0.65">
      <c r="A58" s="10">
        <v>54</v>
      </c>
      <c r="B58" s="19" t="s">
        <v>292</v>
      </c>
      <c r="C58" s="10">
        <f>VLOOKUP(B58,'สรุป (2)'!B:D,3,0)</f>
        <v>46</v>
      </c>
      <c r="D58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8</v>
      </c>
      <c r="E58" s="44">
        <v>7</v>
      </c>
      <c r="F58" s="156">
        <f t="shared" si="8"/>
        <v>-1</v>
      </c>
      <c r="G58" s="20">
        <v>25</v>
      </c>
      <c r="H58" s="44">
        <f t="shared" si="9"/>
        <v>200</v>
      </c>
      <c r="I58" s="44">
        <f t="shared" si="10"/>
        <v>175</v>
      </c>
      <c r="J58" s="156">
        <f t="shared" si="11"/>
        <v>-25</v>
      </c>
      <c r="K58" s="19"/>
    </row>
    <row r="59" spans="1:11" ht="24" customHeight="1" x14ac:dyDescent="0.65">
      <c r="A59" s="10">
        <v>55</v>
      </c>
      <c r="B59" s="19" t="s">
        <v>473</v>
      </c>
      <c r="C59" s="10">
        <f>VLOOKUP(B59,'สรุป (2)'!B:D,3,0)</f>
        <v>51</v>
      </c>
      <c r="D59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42</v>
      </c>
      <c r="E59" s="44">
        <v>42</v>
      </c>
      <c r="F59" s="156">
        <f t="shared" si="8"/>
        <v>0</v>
      </c>
      <c r="G59" s="20">
        <v>35</v>
      </c>
      <c r="H59" s="44">
        <f t="shared" si="9"/>
        <v>1470</v>
      </c>
      <c r="I59" s="44">
        <f t="shared" si="10"/>
        <v>1470</v>
      </c>
      <c r="J59" s="156">
        <f t="shared" si="11"/>
        <v>0</v>
      </c>
      <c r="K59" s="19"/>
    </row>
    <row r="60" spans="1:11" ht="24.6" x14ac:dyDescent="0.65">
      <c r="A60" s="10">
        <v>56</v>
      </c>
      <c r="B60" s="19" t="s">
        <v>517</v>
      </c>
      <c r="C60" s="10">
        <f>VLOOKUP(B60,'สรุป (2)'!B:D,3,0)</f>
        <v>100</v>
      </c>
      <c r="D60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84</v>
      </c>
      <c r="E60" s="44">
        <v>84</v>
      </c>
      <c r="F60" s="156">
        <f t="shared" si="8"/>
        <v>0</v>
      </c>
      <c r="G60" s="20">
        <v>15</v>
      </c>
      <c r="H60" s="44">
        <f t="shared" si="9"/>
        <v>1260</v>
      </c>
      <c r="I60" s="44">
        <f t="shared" si="10"/>
        <v>1260</v>
      </c>
      <c r="J60" s="156">
        <f t="shared" si="11"/>
        <v>0</v>
      </c>
      <c r="K60" s="19"/>
    </row>
    <row r="61" spans="1:11" ht="24.6" x14ac:dyDescent="0.65">
      <c r="A61" s="10">
        <v>57</v>
      </c>
      <c r="B61" s="19" t="s">
        <v>261</v>
      </c>
      <c r="C61" s="10">
        <f>VLOOKUP(B61,'สรุป (2)'!B:D,3,0)</f>
        <v>11</v>
      </c>
      <c r="D61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2</v>
      </c>
      <c r="E61" s="44"/>
      <c r="F61" s="156">
        <f t="shared" si="8"/>
        <v>-2</v>
      </c>
      <c r="G61" s="20">
        <v>35</v>
      </c>
      <c r="H61" s="44">
        <f t="shared" si="9"/>
        <v>70</v>
      </c>
      <c r="I61" s="44">
        <f t="shared" si="10"/>
        <v>0</v>
      </c>
      <c r="J61" s="156">
        <f t="shared" si="11"/>
        <v>-70</v>
      </c>
      <c r="K61" s="19"/>
    </row>
    <row r="62" spans="1:11" ht="24.6" x14ac:dyDescent="0.65">
      <c r="A62" s="10">
        <v>58</v>
      </c>
      <c r="B62" s="19" t="s">
        <v>297</v>
      </c>
      <c r="C62" s="10">
        <f>VLOOKUP(B62,'สรุป (2)'!B:D,3,0)</f>
        <v>10</v>
      </c>
      <c r="D6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1</v>
      </c>
      <c r="E62" s="44"/>
      <c r="F62" s="156">
        <f t="shared" si="8"/>
        <v>-1</v>
      </c>
      <c r="G62" s="20">
        <v>120</v>
      </c>
      <c r="H62" s="44">
        <f t="shared" si="9"/>
        <v>120</v>
      </c>
      <c r="I62" s="44">
        <f t="shared" si="10"/>
        <v>0</v>
      </c>
      <c r="J62" s="156">
        <f t="shared" si="11"/>
        <v>-120</v>
      </c>
      <c r="K62" s="19"/>
    </row>
    <row r="63" spans="1:11" ht="24.6" x14ac:dyDescent="0.65">
      <c r="A63" s="10">
        <v>59</v>
      </c>
      <c r="B63" s="19" t="s">
        <v>344</v>
      </c>
      <c r="C63" s="10">
        <f>VLOOKUP(B63,'สรุป (2)'!B:D,3,0)</f>
        <v>3</v>
      </c>
      <c r="D6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E63" s="44">
        <v>2</v>
      </c>
      <c r="F63" s="156">
        <f t="shared" si="8"/>
        <v>2</v>
      </c>
      <c r="G63" s="20">
        <v>60</v>
      </c>
      <c r="H63" s="44">
        <f t="shared" si="9"/>
        <v>0</v>
      </c>
      <c r="I63" s="44">
        <f t="shared" si="10"/>
        <v>120</v>
      </c>
      <c r="J63" s="156">
        <f t="shared" si="11"/>
        <v>120</v>
      </c>
      <c r="K63" s="19"/>
    </row>
    <row r="64" spans="1:11" ht="24.6" x14ac:dyDescent="0.65">
      <c r="A64" s="10">
        <v>60</v>
      </c>
      <c r="B64" s="19" t="s">
        <v>345</v>
      </c>
      <c r="C64" s="10">
        <f>VLOOKUP(B64,'สรุป (2)'!B:D,3,0)</f>
        <v>5</v>
      </c>
      <c r="D6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</v>
      </c>
      <c r="E64" s="44">
        <v>1</v>
      </c>
      <c r="F64" s="156">
        <f t="shared" si="8"/>
        <v>0</v>
      </c>
      <c r="G64" s="20">
        <v>120</v>
      </c>
      <c r="H64" s="44">
        <f t="shared" si="9"/>
        <v>120</v>
      </c>
      <c r="I64" s="44">
        <f t="shared" si="10"/>
        <v>120</v>
      </c>
      <c r="J64" s="156">
        <f t="shared" si="11"/>
        <v>0</v>
      </c>
      <c r="K64" s="19"/>
    </row>
    <row r="65" spans="1:11" ht="24.6" x14ac:dyDescent="0.65">
      <c r="A65" s="10">
        <v>61</v>
      </c>
      <c r="B65" s="19" t="s">
        <v>180</v>
      </c>
      <c r="C65" s="10">
        <f>VLOOKUP(B65,'สรุป (2)'!B:D,3,0)</f>
        <v>0</v>
      </c>
      <c r="D65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6</v>
      </c>
      <c r="E65" s="44">
        <v>6</v>
      </c>
      <c r="F65" s="156">
        <f t="shared" ref="F65:F70" si="12">+E65-D65</f>
        <v>0</v>
      </c>
      <c r="G65" s="20">
        <v>55</v>
      </c>
      <c r="H65" s="44">
        <f t="shared" ref="H65:H70" si="13">+D65*G65</f>
        <v>330</v>
      </c>
      <c r="I65" s="44">
        <f t="shared" ref="I65:I70" si="14">+E65*G65</f>
        <v>330</v>
      </c>
      <c r="J65" s="156">
        <f t="shared" ref="J65:J70" si="15">+I65-H65</f>
        <v>0</v>
      </c>
      <c r="K65" s="19"/>
    </row>
    <row r="66" spans="1:11" ht="24.6" x14ac:dyDescent="0.65">
      <c r="A66" s="10">
        <v>62</v>
      </c>
      <c r="B66" s="19" t="s">
        <v>303</v>
      </c>
      <c r="C66" s="10">
        <f>VLOOKUP(B66,'สรุป (2)'!B:D,3,0)</f>
        <v>11</v>
      </c>
      <c r="D66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1</v>
      </c>
      <c r="E66" s="44"/>
      <c r="F66" s="156">
        <f t="shared" si="12"/>
        <v>-1</v>
      </c>
      <c r="G66" s="20">
        <v>25</v>
      </c>
      <c r="H66" s="44">
        <f t="shared" si="13"/>
        <v>25</v>
      </c>
      <c r="I66" s="44">
        <f t="shared" si="14"/>
        <v>0</v>
      </c>
      <c r="J66" s="156">
        <f t="shared" si="15"/>
        <v>-25</v>
      </c>
      <c r="K66" s="19"/>
    </row>
    <row r="67" spans="1:11" ht="24.6" x14ac:dyDescent="0.65">
      <c r="A67" s="10">
        <v>63</v>
      </c>
      <c r="B67" s="19" t="s">
        <v>304</v>
      </c>
      <c r="C67" s="10">
        <f>VLOOKUP(B67,'สรุป (2)'!B:D,3,0)</f>
        <v>10</v>
      </c>
      <c r="D6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3</v>
      </c>
      <c r="E67" s="44"/>
      <c r="F67" s="156">
        <f t="shared" si="12"/>
        <v>-3</v>
      </c>
      <c r="G67" s="20">
        <v>25</v>
      </c>
      <c r="H67" s="44">
        <f t="shared" si="13"/>
        <v>75</v>
      </c>
      <c r="I67" s="44">
        <f t="shared" si="14"/>
        <v>0</v>
      </c>
      <c r="J67" s="156">
        <f t="shared" si="15"/>
        <v>-75</v>
      </c>
      <c r="K67" s="19"/>
    </row>
    <row r="68" spans="1:11" ht="24.6" x14ac:dyDescent="0.65">
      <c r="A68" s="10">
        <v>64</v>
      </c>
      <c r="B68" s="19" t="s">
        <v>305</v>
      </c>
      <c r="C68" s="10">
        <f>VLOOKUP(B68,'สรุป (2)'!B:D,3,0)</f>
        <v>9</v>
      </c>
      <c r="D6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1</v>
      </c>
      <c r="E68" s="44"/>
      <c r="F68" s="156">
        <f t="shared" si="12"/>
        <v>-1</v>
      </c>
      <c r="G68" s="20">
        <v>25</v>
      </c>
      <c r="H68" s="44">
        <f t="shared" si="13"/>
        <v>25</v>
      </c>
      <c r="I68" s="44">
        <f t="shared" si="14"/>
        <v>0</v>
      </c>
      <c r="J68" s="156">
        <f t="shared" si="15"/>
        <v>-25</v>
      </c>
      <c r="K68" s="19"/>
    </row>
    <row r="69" spans="1:11" ht="24.6" x14ac:dyDescent="0.65">
      <c r="A69" s="10">
        <v>65</v>
      </c>
      <c r="B69" s="19" t="s">
        <v>306</v>
      </c>
      <c r="C69" s="10">
        <f>VLOOKUP(B69,'สรุป (2)'!B:D,3,0)</f>
        <v>11</v>
      </c>
      <c r="D6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1</v>
      </c>
      <c r="E69" s="44"/>
      <c r="F69" s="156">
        <f t="shared" si="12"/>
        <v>-1</v>
      </c>
      <c r="G69" s="20">
        <v>25</v>
      </c>
      <c r="H69" s="44">
        <f t="shared" si="13"/>
        <v>25</v>
      </c>
      <c r="I69" s="44">
        <f t="shared" si="14"/>
        <v>0</v>
      </c>
      <c r="J69" s="156">
        <f t="shared" si="15"/>
        <v>-25</v>
      </c>
      <c r="K69" s="19"/>
    </row>
    <row r="70" spans="1:11" ht="24.6" x14ac:dyDescent="0.65">
      <c r="A70" s="10">
        <v>66</v>
      </c>
      <c r="B70" s="19" t="s">
        <v>307</v>
      </c>
      <c r="C70" s="10">
        <f>VLOOKUP(B70,'สรุป (2)'!B:D,3,0)</f>
        <v>10</v>
      </c>
      <c r="D7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1</v>
      </c>
      <c r="E70" s="44"/>
      <c r="F70" s="156">
        <f t="shared" si="12"/>
        <v>-1</v>
      </c>
      <c r="G70" s="20">
        <v>25</v>
      </c>
      <c r="H70" s="44">
        <f t="shared" si="13"/>
        <v>25</v>
      </c>
      <c r="I70" s="44">
        <f t="shared" si="14"/>
        <v>0</v>
      </c>
      <c r="J70" s="156">
        <f t="shared" si="15"/>
        <v>-25</v>
      </c>
      <c r="K70" s="19"/>
    </row>
    <row r="71" spans="1:11" s="50" customFormat="1" ht="25.5" customHeight="1" x14ac:dyDescent="0.7">
      <c r="A71" s="2"/>
      <c r="B71" s="2"/>
      <c r="C71" s="1"/>
      <c r="D71" s="2"/>
      <c r="E71" s="2"/>
      <c r="F71" s="2"/>
      <c r="G71" s="2"/>
      <c r="H71" s="2"/>
      <c r="I71" s="2"/>
      <c r="J71" s="2"/>
      <c r="K71" s="2"/>
    </row>
    <row r="72" spans="1:11" s="51" customFormat="1" ht="24.75" customHeight="1" x14ac:dyDescent="0.65">
      <c r="A72" s="2"/>
      <c r="B72" s="2"/>
      <c r="C72" s="1"/>
      <c r="D72" s="2"/>
      <c r="E72" s="2"/>
      <c r="F72" s="2"/>
      <c r="G72" s="2"/>
      <c r="H72" s="2"/>
      <c r="I72" s="2"/>
      <c r="J72" s="2"/>
      <c r="K72" s="2"/>
    </row>
    <row r="73" spans="1:11" s="51" customFormat="1" ht="24.75" customHeight="1" x14ac:dyDescent="0.65">
      <c r="A73" s="2"/>
      <c r="B73" s="2"/>
      <c r="C73" s="1"/>
      <c r="D73" s="2"/>
      <c r="E73" s="2"/>
      <c r="F73" s="2"/>
      <c r="G73" s="2"/>
      <c r="H73" s="2"/>
      <c r="I73" s="2"/>
      <c r="J73" s="2"/>
      <c r="K73" s="2"/>
    </row>
    <row r="74" spans="1:11" s="51" customFormat="1" ht="24.75" customHeight="1" x14ac:dyDescent="0.65">
      <c r="A74" s="2"/>
      <c r="B74" s="2"/>
      <c r="C74" s="1"/>
      <c r="D74" s="2"/>
      <c r="E74" s="2"/>
      <c r="F74" s="2"/>
      <c r="G74" s="2"/>
      <c r="H74" s="2"/>
      <c r="I74" s="2"/>
      <c r="J74" s="2"/>
      <c r="K74" s="2"/>
    </row>
    <row r="75" spans="1:11" s="51" customFormat="1" ht="24.75" customHeight="1" x14ac:dyDescent="0.65">
      <c r="A75" s="2"/>
      <c r="B75" s="2"/>
      <c r="C75" s="1"/>
      <c r="D75" s="2"/>
      <c r="E75" s="2"/>
      <c r="F75" s="2"/>
      <c r="G75" s="2"/>
      <c r="H75" s="2"/>
      <c r="I75" s="2"/>
      <c r="J75" s="2"/>
      <c r="K75" s="2"/>
    </row>
    <row r="76" spans="1:11" s="51" customFormat="1" ht="24.75" customHeight="1" x14ac:dyDescent="0.65">
      <c r="A76" s="2"/>
      <c r="B76" s="2"/>
      <c r="C76" s="1"/>
      <c r="D76" s="2"/>
      <c r="E76" s="2"/>
      <c r="F76" s="2"/>
      <c r="G76" s="2"/>
      <c r="H76" s="2"/>
      <c r="I76" s="2"/>
      <c r="J76" s="2"/>
      <c r="K76" s="2"/>
    </row>
    <row r="77" spans="1:11" s="51" customFormat="1" ht="24.75" customHeight="1" x14ac:dyDescent="0.65">
      <c r="A77" s="2"/>
      <c r="B77" s="2"/>
      <c r="C77" s="1"/>
      <c r="D77" s="2"/>
      <c r="E77" s="2"/>
      <c r="F77" s="2"/>
      <c r="G77" s="2"/>
      <c r="H77" s="2"/>
      <c r="I77" s="2"/>
      <c r="J77" s="2"/>
      <c r="K77" s="2"/>
    </row>
    <row r="78" spans="1:11" s="51" customFormat="1" ht="24.75" customHeight="1" x14ac:dyDescent="0.65">
      <c r="A78" s="2"/>
      <c r="B78" s="2"/>
      <c r="C78" s="1"/>
      <c r="D78" s="2"/>
      <c r="E78" s="2"/>
      <c r="F78" s="2"/>
      <c r="G78" s="2"/>
      <c r="H78" s="2"/>
      <c r="I78" s="2"/>
      <c r="J78" s="2"/>
      <c r="K78" s="2"/>
    </row>
    <row r="79" spans="1:11" ht="24.75" customHeight="1" x14ac:dyDescent="0.6"/>
    <row r="80" spans="1:11" ht="24.75" customHeight="1" x14ac:dyDescent="0.6"/>
  </sheetData>
  <autoFilter ref="A4:K80" xr:uid="{C258BCB2-AD6B-4EC8-A3B2-59814A6857B7}"/>
  <mergeCells count="11">
    <mergeCell ref="K3:K4"/>
    <mergeCell ref="A1:K1"/>
    <mergeCell ref="A3:A4"/>
    <mergeCell ref="B3:B4"/>
    <mergeCell ref="E3:E4"/>
    <mergeCell ref="G3:G4"/>
    <mergeCell ref="H3:H4"/>
    <mergeCell ref="F3:F4"/>
    <mergeCell ref="I3:I4"/>
    <mergeCell ref="J3:J4"/>
    <mergeCell ref="C3:C4"/>
  </mergeCells>
  <pageMargins left="0" right="0" top="0" bottom="0" header="0.31496062992125984" footer="0.31496062992125984"/>
  <pageSetup paperSize="9" scale="6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1609-EB09-4144-8470-E7EDC9E66ABD}">
  <sheetPr>
    <tabColor rgb="FFFF0000"/>
    <pageSetUpPr fitToPage="1"/>
  </sheetPr>
  <dimension ref="A1:N285"/>
  <sheetViews>
    <sheetView zoomScale="70" zoomScaleNormal="70" workbookViewId="0">
      <pane xSplit="8" ySplit="5" topLeftCell="I6" activePane="bottomRight" state="frozen"/>
      <selection activeCell="F286" sqref="F286"/>
      <selection pane="topRight" activeCell="F286" sqref="F286"/>
      <selection pane="bottomLeft" activeCell="F286" sqref="F286"/>
      <selection pane="bottomRight" activeCell="D13" sqref="D13"/>
    </sheetView>
  </sheetViews>
  <sheetFormatPr defaultColWidth="9" defaultRowHeight="24.6" x14ac:dyDescent="0.65"/>
  <cols>
    <col min="1" max="1" width="8.09765625" style="2" customWidth="1"/>
    <col min="2" max="2" width="49.09765625" style="2" bestFit="1" customWidth="1"/>
    <col min="3" max="3" width="22.19921875" style="2" customWidth="1"/>
    <col min="4" max="4" width="12.59765625" style="2" customWidth="1"/>
    <col min="5" max="5" width="11.59765625" style="2" customWidth="1"/>
    <col min="6" max="6" width="13.59765625" style="2" bestFit="1" customWidth="1"/>
    <col min="7" max="7" width="8.59765625" style="2" customWidth="1"/>
    <col min="8" max="8" width="8.5" style="2" bestFit="1" customWidth="1"/>
    <col min="9" max="9" width="13.5" style="2" bestFit="1" customWidth="1"/>
    <col min="10" max="10" width="9.3984375" style="5" bestFit="1" customWidth="1"/>
    <col min="11" max="11" width="13.5" style="2" bestFit="1" customWidth="1"/>
    <col min="12" max="12" width="16.09765625" style="2" customWidth="1"/>
    <col min="13" max="13" width="15.19921875" style="2" bestFit="1" customWidth="1"/>
    <col min="14" max="14" width="13.5" style="2" customWidth="1"/>
    <col min="15" max="16384" width="9" style="2"/>
  </cols>
  <sheetData>
    <row r="1" spans="1:14" x14ac:dyDescent="0.65">
      <c r="A1" s="1"/>
    </row>
    <row r="2" spans="1:14" s="3" customFormat="1" ht="28.8" x14ac:dyDescent="0.75">
      <c r="A2" s="3" t="s">
        <v>412</v>
      </c>
      <c r="M2" s="155"/>
      <c r="N2" s="155"/>
    </row>
    <row r="3" spans="1:14" s="3" customFormat="1" ht="29.4" thickBot="1" x14ac:dyDescent="0.8">
      <c r="C3" s="3">
        <f>SUBTOTAL(9,C6:C285)</f>
        <v>1257</v>
      </c>
      <c r="D3" s="3">
        <f t="shared" ref="D3:K3" si="0">SUBTOTAL(9,D6:D285)</f>
        <v>2062</v>
      </c>
      <c r="E3" s="3">
        <f t="shared" si="0"/>
        <v>3319</v>
      </c>
      <c r="F3" s="3">
        <f t="shared" si="0"/>
        <v>670</v>
      </c>
      <c r="G3" s="3">
        <f t="shared" si="0"/>
        <v>96</v>
      </c>
      <c r="H3" s="3">
        <f t="shared" si="0"/>
        <v>1023</v>
      </c>
      <c r="I3" s="3">
        <f t="shared" si="0"/>
        <v>1530</v>
      </c>
      <c r="K3" s="3">
        <f t="shared" si="0"/>
        <v>109410</v>
      </c>
      <c r="M3" s="155"/>
      <c r="N3" s="155"/>
    </row>
    <row r="4" spans="1:14" s="5" customFormat="1" ht="24.6" customHeight="1" x14ac:dyDescent="0.65">
      <c r="A4" s="169" t="s">
        <v>1</v>
      </c>
      <c r="B4" s="170" t="s">
        <v>2</v>
      </c>
      <c r="C4" s="170" t="s">
        <v>3</v>
      </c>
      <c r="D4" s="170" t="s">
        <v>4</v>
      </c>
      <c r="E4" s="170" t="s">
        <v>5</v>
      </c>
      <c r="F4" s="177" t="s">
        <v>6</v>
      </c>
      <c r="G4" s="170" t="s">
        <v>263</v>
      </c>
      <c r="H4" s="170" t="s">
        <v>7</v>
      </c>
      <c r="I4" s="178" t="s">
        <v>8</v>
      </c>
      <c r="J4" s="179"/>
      <c r="K4" s="180"/>
      <c r="L4" s="170" t="s">
        <v>9</v>
      </c>
      <c r="M4" s="171" t="s">
        <v>335</v>
      </c>
      <c r="N4" s="172" t="s">
        <v>336</v>
      </c>
    </row>
    <row r="5" spans="1:14" s="5" customFormat="1" ht="25.2" thickBot="1" x14ac:dyDescent="0.7">
      <c r="A5" s="173"/>
      <c r="B5" s="174"/>
      <c r="C5" s="174"/>
      <c r="D5" s="174"/>
      <c r="E5" s="174"/>
      <c r="F5" s="181" t="s">
        <v>11</v>
      </c>
      <c r="G5" s="174"/>
      <c r="H5" s="174"/>
      <c r="I5" s="181" t="s">
        <v>12</v>
      </c>
      <c r="J5" s="182" t="s">
        <v>13</v>
      </c>
      <c r="K5" s="181" t="s">
        <v>14</v>
      </c>
      <c r="L5" s="174"/>
      <c r="M5" s="175"/>
      <c r="N5" s="176"/>
    </row>
    <row r="6" spans="1:14" x14ac:dyDescent="0.65">
      <c r="A6" s="162">
        <v>1</v>
      </c>
      <c r="B6" s="163" t="s">
        <v>406</v>
      </c>
      <c r="C6" s="164">
        <f>+ยกมา!H5</f>
        <v>79</v>
      </c>
      <c r="D6" s="165">
        <f>+'1'!D5+'2'!D5+'3'!D5+'4'!D5+'5'!D5+'6'!D5+'7'!D5+'8'!D5+'9'!D5+'10'!D5+'11'!D5+'12'!D5+'13'!D5+'14'!D5+'15'!D5+'16'!D5+'17'!D5+'18'!D5+'19'!D5+'20'!D5+'21'!D5+'22'!D5+'23'!D5+'24'!D5+'25'!D5+'26'!D5+'27'!D5+'28'!D5+'29'!D5+'30'!D5+'31.'!D5</f>
        <v>60</v>
      </c>
      <c r="E6" s="166">
        <f t="shared" ref="E6:E83" si="1">+C6+D6</f>
        <v>139</v>
      </c>
      <c r="F6" s="165">
        <f>+'1'!F5+'2'!F5+'3'!F5+'4'!F5+'5'!F5+'6'!F5+'7'!F5+'8'!F5+'9'!F5+'10'!F5+'11'!F5+'12'!F5+'13'!F5+'14'!F5+'15'!F5+'16'!F5+'17'!F5+'18'!F5+'19'!F5+'20'!F5+'21'!F5+'22'!F5+'23'!F5+'24'!F5+'25'!F5+'26'!F5+'27'!F5+'28'!F5+'29'!F5+'30'!F5+'31.'!F5</f>
        <v>44</v>
      </c>
      <c r="G6" s="165">
        <f>+'1'!G5+'2'!G5+'3'!G5+'4'!G5+'5'!G5+'6'!G5+'7'!G5+'8'!G5+'9'!G5+'10'!G5+'11'!G5+'12'!G5+'13'!G5+'14'!G5+'15'!G5+'16'!G5+'17'!G5+'18'!G5+'19'!G5+'20'!G5+'21'!G5+'22'!G5+'23'!G5+'24'!G5+'25'!G5+'26'!G5+'27'!G5+'28'!G5+'29'!G5+'30'!G5+'31.'!G5</f>
        <v>1</v>
      </c>
      <c r="H6" s="166">
        <f>C6+D6-F6-I6-G6</f>
        <v>31</v>
      </c>
      <c r="I6" s="165">
        <f>+'1'!I5+'2'!I5+'3'!I5+'4'!I5+'5'!I5+'6'!I5+'7'!I5+'8'!I5+'9'!I5+'10'!I5+'11'!I5+'12'!I5+'13'!I5+'14'!I5+'15'!I5+'16'!I5+'17'!I5+'18'!I5+'19'!I5+'20'!I5+'21'!I5+'22'!I5+'23'!I5+'24'!I5+'25'!I5+'26'!I5+'27'!I5+'28'!I5+'29'!I5+'30'!I5+'31.'!I5</f>
        <v>63</v>
      </c>
      <c r="J6" s="21">
        <v>50</v>
      </c>
      <c r="K6" s="165">
        <f>+'1'!K5+'2'!K5+'3'!K5+'4'!K5+'5'!K5+'6'!K5+'7'!K5+'8'!K5+'9'!K5+'10'!K5+'11'!K5+'12'!K5+'13'!K5+'14'!K5+'15'!K5+'16'!K5+'17'!K5+'18'!K5+'19'!K5+'20'!K5+'21'!K5+'22'!K5+'23'!K5+'24'!K5+'25'!K5+'26'!K5+'27'!K5+'28'!K5+'29'!K5+'30'!K5+'31.'!K5</f>
        <v>3150</v>
      </c>
      <c r="L6" s="163"/>
      <c r="M6" s="167">
        <v>19.579999999999998</v>
      </c>
      <c r="N6" s="168">
        <f>+I6*M6</f>
        <v>1233.54</v>
      </c>
    </row>
    <row r="7" spans="1:14" x14ac:dyDescent="0.65">
      <c r="A7" s="10">
        <v>2</v>
      </c>
      <c r="B7" s="19" t="s">
        <v>407</v>
      </c>
      <c r="C7" s="46">
        <f>+ยกมา!H6</f>
        <v>72</v>
      </c>
      <c r="D7" s="44">
        <f>+'1'!D6+'2'!D6+'3'!D6+'4'!D6+'5'!D6+'6'!D6+'7'!D6+'8'!D6+'9'!D6+'10'!D6+'11'!D6+'12'!D6+'13'!D6+'14'!D6+'15'!D6+'16'!D6+'17'!D6+'18'!D6+'19'!D6+'20'!D6+'21'!D6+'22'!D6+'23'!D6+'24'!D6+'25'!D6+'26'!D6+'27'!D6+'28'!D6+'29'!D6+'30'!D6+'31.'!D6</f>
        <v>246</v>
      </c>
      <c r="E7" s="43">
        <f t="shared" si="1"/>
        <v>318</v>
      </c>
      <c r="F7" s="44">
        <f>+'1'!F6+'2'!F6+'3'!F6+'4'!F6+'5'!F6+'6'!F6+'7'!F6+'8'!F6+'9'!F6+'10'!F6+'11'!F6+'12'!F6+'13'!F6+'14'!F6+'15'!F6+'16'!F6+'17'!F6+'18'!F6+'19'!F6+'20'!F6+'21'!F6+'22'!F6+'23'!F6+'24'!F6+'25'!F6+'26'!F6+'27'!F6+'28'!F6+'29'!F6+'30'!F6+'31.'!F6</f>
        <v>12</v>
      </c>
      <c r="G7" s="44">
        <f>+'1'!G6+'2'!G6+'3'!G6+'4'!G6+'5'!G6+'6'!G6+'7'!G6+'8'!G6+'9'!G6+'10'!G6+'11'!G6+'12'!G6+'13'!G6+'14'!G6+'15'!G6+'16'!G6+'17'!G6+'18'!G6+'19'!G6+'20'!G6+'21'!G6+'22'!G6+'23'!G6+'24'!G6+'25'!G6+'26'!G6+'27'!G6+'28'!G6+'29'!G6+'30'!G6+'31.'!G6</f>
        <v>26</v>
      </c>
      <c r="H7" s="43">
        <f t="shared" ref="H7:H70" si="2">C7+D7-F7-I7-G7</f>
        <v>86</v>
      </c>
      <c r="I7" s="44">
        <f>+'1'!I6+'2'!I6+'3'!I6+'4'!I6+'5'!I6+'6'!I6+'7'!I6+'8'!I6+'9'!I6+'10'!I6+'11'!I6+'12'!I6+'13'!I6+'14'!I6+'15'!I6+'16'!I6+'17'!I6+'18'!I6+'19'!I6+'20'!I6+'21'!I6+'22'!I6+'23'!I6+'24'!I6+'25'!I6+'26'!I6+'27'!I6+'28'!I6+'29'!I6+'30'!I6+'31.'!I6</f>
        <v>194</v>
      </c>
      <c r="J7" s="20">
        <v>100</v>
      </c>
      <c r="K7" s="44">
        <f>+'1'!K6+'2'!K6+'3'!K6+'4'!K6+'5'!K6+'6'!K6+'7'!K6+'8'!K6+'9'!K6+'10'!K6+'11'!K6+'12'!K6+'13'!K6+'14'!K6+'15'!K6+'16'!K6+'17'!K6+'18'!K6+'19'!K6+'20'!K6+'21'!K6+'22'!K6+'23'!K6+'24'!K6+'25'!K6+'26'!K6+'27'!K6+'28'!K6+'29'!K6+'30'!K6+'31.'!K6</f>
        <v>19400</v>
      </c>
      <c r="L7" s="19"/>
      <c r="M7" s="97">
        <v>37.17</v>
      </c>
      <c r="N7" s="98">
        <f t="shared" ref="N7:N76" si="3">+I7*M7</f>
        <v>7210.9800000000005</v>
      </c>
    </row>
    <row r="8" spans="1:14" x14ac:dyDescent="0.65">
      <c r="A8" s="10">
        <v>3</v>
      </c>
      <c r="B8" s="19" t="s">
        <v>394</v>
      </c>
      <c r="C8" s="46">
        <f>+ยกมา!H7</f>
        <v>0</v>
      </c>
      <c r="D8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8" s="43">
        <f t="shared" si="1"/>
        <v>0</v>
      </c>
      <c r="F8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8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8" s="43">
        <f t="shared" si="2"/>
        <v>0</v>
      </c>
      <c r="I8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8" s="20">
        <v>50</v>
      </c>
      <c r="K8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8" s="19"/>
      <c r="M8" s="97">
        <v>26.11</v>
      </c>
      <c r="N8" s="98">
        <f t="shared" si="3"/>
        <v>0</v>
      </c>
    </row>
    <row r="9" spans="1:14" x14ac:dyDescent="0.65">
      <c r="A9" s="10">
        <v>4</v>
      </c>
      <c r="B9" s="19" t="s">
        <v>393</v>
      </c>
      <c r="C9" s="46">
        <f>+ยกมา!H8</f>
        <v>0</v>
      </c>
      <c r="D9" s="44">
        <f>+'1'!D8+'2'!D8+'3'!D8+'4'!D8+'5'!D8+'6'!D8+'7'!D8+'8'!D8+'9'!D8+'10'!D8+'11'!D8+'12'!D8+'13'!D8+'14'!D8+'15'!D8+'16'!D8+'17'!D8+'18'!D8+'19'!D8+'20'!D8+'21'!D8+'22'!D8+'23'!D8+'24'!D8+'25'!D8+'26'!D8+'27'!D8+'28'!D8+'29'!D8+'30'!D8+'31.'!D8</f>
        <v>5</v>
      </c>
      <c r="E9" s="43">
        <f t="shared" si="1"/>
        <v>5</v>
      </c>
      <c r="F9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9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9" s="43">
        <f t="shared" si="2"/>
        <v>0</v>
      </c>
      <c r="I9" s="44">
        <f>+'1'!I8+'2'!I8+'3'!I8+'4'!I8+'5'!I8+'6'!I8+'7'!I8+'8'!I8+'9'!I8+'10'!I8+'11'!I8+'12'!I8+'13'!I8+'14'!I8+'15'!I8+'16'!I8+'17'!I8+'18'!I8+'19'!I8+'20'!I8+'21'!I8+'22'!I8+'23'!I8+'24'!I8+'25'!I8+'26'!I8+'27'!I8+'28'!I8+'29'!I8+'30'!I8+'31.'!I8</f>
        <v>5</v>
      </c>
      <c r="J9" s="20">
        <v>100</v>
      </c>
      <c r="K9" s="44">
        <f>+'1'!K8+'2'!K8+'3'!K8+'4'!K8+'5'!K8+'6'!K8+'7'!K8+'8'!K8+'9'!K8+'10'!K8+'11'!K8+'12'!K8+'13'!K8+'14'!K8+'15'!K8+'16'!K8+'17'!K8+'18'!K8+'19'!K8+'20'!K8+'21'!K8+'22'!K8+'23'!K8+'24'!K8+'25'!K8+'26'!K8+'27'!K8+'28'!K8+'29'!K8+'30'!K8+'31.'!K8</f>
        <v>500</v>
      </c>
      <c r="L9" s="19"/>
      <c r="M9" s="97">
        <v>33.89</v>
      </c>
      <c r="N9" s="98">
        <f t="shared" si="3"/>
        <v>169.45</v>
      </c>
    </row>
    <row r="10" spans="1:14" x14ac:dyDescent="0.65">
      <c r="A10" s="10">
        <v>5</v>
      </c>
      <c r="B10" s="19" t="s">
        <v>20</v>
      </c>
      <c r="C10" s="46">
        <f>+ยกมา!H9</f>
        <v>0</v>
      </c>
      <c r="D10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10" s="43">
        <f t="shared" si="1"/>
        <v>0</v>
      </c>
      <c r="F10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10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10" s="43">
        <f t="shared" si="2"/>
        <v>0</v>
      </c>
      <c r="I10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10" s="20">
        <v>10</v>
      </c>
      <c r="K10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10" s="19"/>
      <c r="M10" s="97"/>
      <c r="N10" s="98">
        <f t="shared" si="3"/>
        <v>0</v>
      </c>
    </row>
    <row r="11" spans="1:14" x14ac:dyDescent="0.65">
      <c r="A11" s="10">
        <v>6</v>
      </c>
      <c r="B11" s="19" t="s">
        <v>21</v>
      </c>
      <c r="C11" s="46">
        <f>+ยกมา!H10</f>
        <v>0</v>
      </c>
      <c r="D11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5</v>
      </c>
      <c r="E11" s="43">
        <f t="shared" si="1"/>
        <v>5</v>
      </c>
      <c r="F11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4</v>
      </c>
      <c r="G11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1" s="43">
        <f t="shared" si="2"/>
        <v>1</v>
      </c>
      <c r="I11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1" s="20">
        <v>15</v>
      </c>
      <c r="K11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1" s="19"/>
      <c r="M11" s="97"/>
      <c r="N11" s="98">
        <f t="shared" si="3"/>
        <v>0</v>
      </c>
    </row>
    <row r="12" spans="1:14" x14ac:dyDescent="0.65">
      <c r="A12" s="10">
        <v>7</v>
      </c>
      <c r="B12" s="19" t="s">
        <v>400</v>
      </c>
      <c r="C12" s="46">
        <f>+ยกมา!H11</f>
        <v>0</v>
      </c>
      <c r="D12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2" s="43">
        <f t="shared" si="1"/>
        <v>0</v>
      </c>
      <c r="F12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2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2" s="43">
        <f t="shared" si="2"/>
        <v>0</v>
      </c>
      <c r="I12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2" s="20">
        <v>40</v>
      </c>
      <c r="K12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2" s="19"/>
      <c r="M12" s="97">
        <v>12.74</v>
      </c>
      <c r="N12" s="98">
        <f t="shared" si="3"/>
        <v>0</v>
      </c>
    </row>
    <row r="13" spans="1:14" x14ac:dyDescent="0.65">
      <c r="A13" s="10">
        <v>8</v>
      </c>
      <c r="B13" s="19" t="s">
        <v>377</v>
      </c>
      <c r="C13" s="46">
        <f>+ยกมา!H12</f>
        <v>0</v>
      </c>
      <c r="D13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3" s="43">
        <f t="shared" si="1"/>
        <v>0</v>
      </c>
      <c r="F13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3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3" s="43">
        <f t="shared" si="2"/>
        <v>0</v>
      </c>
      <c r="I13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3" s="20">
        <v>100</v>
      </c>
      <c r="K13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3" s="19"/>
      <c r="M13" s="97"/>
      <c r="N13" s="98">
        <f t="shared" si="3"/>
        <v>0</v>
      </c>
    </row>
    <row r="14" spans="1:14" x14ac:dyDescent="0.65">
      <c r="A14" s="10">
        <v>9</v>
      </c>
      <c r="B14" s="19" t="s">
        <v>390</v>
      </c>
      <c r="C14" s="46">
        <f>+ยกมา!H13</f>
        <v>80</v>
      </c>
      <c r="D14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100</v>
      </c>
      <c r="E14" s="43">
        <f t="shared" si="1"/>
        <v>180</v>
      </c>
      <c r="F14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69</v>
      </c>
      <c r="G14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5</v>
      </c>
      <c r="H14" s="43">
        <f t="shared" si="2"/>
        <v>38</v>
      </c>
      <c r="I14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68</v>
      </c>
      <c r="J14" s="20">
        <v>50</v>
      </c>
      <c r="K14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3400</v>
      </c>
      <c r="L14" s="19"/>
      <c r="M14" s="97">
        <v>11.38</v>
      </c>
      <c r="N14" s="98">
        <f t="shared" si="3"/>
        <v>773.84</v>
      </c>
    </row>
    <row r="15" spans="1:14" x14ac:dyDescent="0.65">
      <c r="A15" s="10">
        <v>10</v>
      </c>
      <c r="B15" s="19" t="s">
        <v>399</v>
      </c>
      <c r="C15" s="46">
        <f>+ยกมา!H14</f>
        <v>0</v>
      </c>
      <c r="D15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5" s="43">
        <f t="shared" si="1"/>
        <v>0</v>
      </c>
      <c r="F15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5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5" s="43">
        <f t="shared" si="2"/>
        <v>0</v>
      </c>
      <c r="I15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5" s="20">
        <v>50</v>
      </c>
      <c r="K15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5" s="19"/>
      <c r="M15" s="97"/>
      <c r="N15" s="98">
        <f t="shared" si="3"/>
        <v>0</v>
      </c>
    </row>
    <row r="16" spans="1:14" x14ac:dyDescent="0.65">
      <c r="A16" s="10">
        <v>11</v>
      </c>
      <c r="B16" s="19" t="s">
        <v>383</v>
      </c>
      <c r="C16" s="46">
        <f>+ยกมา!H15</f>
        <v>0</v>
      </c>
      <c r="D16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6" s="43">
        <f t="shared" si="1"/>
        <v>0</v>
      </c>
      <c r="F16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6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6" s="43">
        <f t="shared" si="2"/>
        <v>0</v>
      </c>
      <c r="I16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6" s="20">
        <v>50</v>
      </c>
      <c r="K16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6" s="19"/>
      <c r="M16" s="97">
        <v>17.32</v>
      </c>
      <c r="N16" s="98">
        <f t="shared" si="3"/>
        <v>0</v>
      </c>
    </row>
    <row r="17" spans="1:14" x14ac:dyDescent="0.65">
      <c r="A17" s="10">
        <v>12</v>
      </c>
      <c r="B17" s="19" t="s">
        <v>401</v>
      </c>
      <c r="C17" s="46">
        <f>+ยกมา!H16</f>
        <v>0</v>
      </c>
      <c r="D17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7" s="43">
        <f t="shared" si="1"/>
        <v>0</v>
      </c>
      <c r="F17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7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7" s="43">
        <f t="shared" si="2"/>
        <v>0</v>
      </c>
      <c r="I17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7" s="20">
        <v>50</v>
      </c>
      <c r="K17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7" s="19"/>
      <c r="M17" s="97">
        <v>16.920000000000002</v>
      </c>
      <c r="N17" s="98"/>
    </row>
    <row r="18" spans="1:14" x14ac:dyDescent="0.65">
      <c r="A18" s="10">
        <v>13</v>
      </c>
      <c r="B18" s="19" t="s">
        <v>381</v>
      </c>
      <c r="C18" s="46">
        <f>+ยกมา!H17</f>
        <v>5</v>
      </c>
      <c r="D18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10</v>
      </c>
      <c r="E18" s="43">
        <f t="shared" si="1"/>
        <v>15</v>
      </c>
      <c r="F18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5</v>
      </c>
      <c r="G18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2</v>
      </c>
      <c r="H18" s="43">
        <f t="shared" si="2"/>
        <v>0</v>
      </c>
      <c r="I18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8</v>
      </c>
      <c r="J18" s="20">
        <v>50</v>
      </c>
      <c r="K18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400</v>
      </c>
      <c r="L18" s="19"/>
      <c r="M18" s="97">
        <v>21.22</v>
      </c>
      <c r="N18" s="98">
        <f t="shared" si="3"/>
        <v>169.76</v>
      </c>
    </row>
    <row r="19" spans="1:14" x14ac:dyDescent="0.65">
      <c r="A19" s="10">
        <v>14</v>
      </c>
      <c r="B19" s="19" t="s">
        <v>403</v>
      </c>
      <c r="C19" s="46">
        <f>+ยกมา!H17</f>
        <v>5</v>
      </c>
      <c r="D19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9" s="43">
        <f t="shared" si="1"/>
        <v>5</v>
      </c>
      <c r="F19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9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9" s="43">
        <f t="shared" si="2"/>
        <v>5</v>
      </c>
      <c r="I19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9" s="20">
        <v>50</v>
      </c>
      <c r="K19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9" s="19"/>
      <c r="M19" s="97"/>
      <c r="N19" s="98">
        <f t="shared" si="3"/>
        <v>0</v>
      </c>
    </row>
    <row r="20" spans="1:14" x14ac:dyDescent="0.65">
      <c r="A20" s="10">
        <v>15</v>
      </c>
      <c r="B20" s="19" t="s">
        <v>385</v>
      </c>
      <c r="C20" s="46">
        <f>+ยกมา!H18</f>
        <v>0</v>
      </c>
      <c r="D20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20" s="43">
        <f t="shared" si="1"/>
        <v>0</v>
      </c>
      <c r="F20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20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20" s="43">
        <f t="shared" si="2"/>
        <v>0</v>
      </c>
      <c r="I20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20" s="20">
        <v>50</v>
      </c>
      <c r="K20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20" s="19"/>
      <c r="M20" s="97">
        <v>15.05</v>
      </c>
      <c r="N20" s="98">
        <f t="shared" si="3"/>
        <v>0</v>
      </c>
    </row>
    <row r="21" spans="1:14" x14ac:dyDescent="0.65">
      <c r="A21" s="10">
        <v>16</v>
      </c>
      <c r="B21" s="19" t="s">
        <v>398</v>
      </c>
      <c r="C21" s="46">
        <f>+ยกมา!H19</f>
        <v>0</v>
      </c>
      <c r="D21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15</v>
      </c>
      <c r="E21" s="43">
        <f t="shared" si="1"/>
        <v>15</v>
      </c>
      <c r="F21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1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2</v>
      </c>
      <c r="H21" s="43">
        <f t="shared" si="2"/>
        <v>0</v>
      </c>
      <c r="I21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13</v>
      </c>
      <c r="J21" s="20">
        <v>50</v>
      </c>
      <c r="K21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650</v>
      </c>
      <c r="L21" s="19"/>
      <c r="M21" s="97">
        <v>16.7</v>
      </c>
      <c r="N21" s="98">
        <f t="shared" si="3"/>
        <v>217.1</v>
      </c>
    </row>
    <row r="22" spans="1:14" x14ac:dyDescent="0.65">
      <c r="A22" s="10">
        <v>17</v>
      </c>
      <c r="B22" s="19" t="s">
        <v>388</v>
      </c>
      <c r="C22" s="46">
        <f>+ยกมา!H20</f>
        <v>6</v>
      </c>
      <c r="D22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2" s="43">
        <f t="shared" si="1"/>
        <v>6</v>
      </c>
      <c r="F22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2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2" s="43">
        <f t="shared" si="2"/>
        <v>6</v>
      </c>
      <c r="I22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2" s="20">
        <v>50</v>
      </c>
      <c r="K22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2" s="19"/>
      <c r="M22" s="97">
        <v>19.04</v>
      </c>
      <c r="N22" s="98">
        <f t="shared" si="3"/>
        <v>0</v>
      </c>
    </row>
    <row r="23" spans="1:14" x14ac:dyDescent="0.65">
      <c r="A23" s="10">
        <v>18</v>
      </c>
      <c r="B23" s="19" t="s">
        <v>396</v>
      </c>
      <c r="C23" s="46">
        <f>+ยกมา!H21</f>
        <v>0</v>
      </c>
      <c r="D23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3" s="43">
        <f t="shared" si="1"/>
        <v>0</v>
      </c>
      <c r="F23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3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3" s="43">
        <f t="shared" si="2"/>
        <v>0</v>
      </c>
      <c r="I23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3" s="20">
        <v>50</v>
      </c>
      <c r="K23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3" s="19"/>
      <c r="M23" s="97">
        <v>15.3</v>
      </c>
      <c r="N23" s="98">
        <f t="shared" si="3"/>
        <v>0</v>
      </c>
    </row>
    <row r="24" spans="1:14" x14ac:dyDescent="0.65">
      <c r="A24" s="10">
        <v>19</v>
      </c>
      <c r="B24" s="19" t="s">
        <v>25</v>
      </c>
      <c r="C24" s="46">
        <f>+ยกมา!H22</f>
        <v>0</v>
      </c>
      <c r="D24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23</v>
      </c>
      <c r="E24" s="43">
        <f t="shared" si="1"/>
        <v>23</v>
      </c>
      <c r="F24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9</v>
      </c>
      <c r="G24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4" s="43">
        <f t="shared" si="2"/>
        <v>1</v>
      </c>
      <c r="I24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13</v>
      </c>
      <c r="J24" s="20">
        <v>65</v>
      </c>
      <c r="K24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845</v>
      </c>
      <c r="L24" s="19"/>
      <c r="M24" s="97">
        <v>27.86</v>
      </c>
      <c r="N24" s="98">
        <f t="shared" si="3"/>
        <v>362.18</v>
      </c>
    </row>
    <row r="25" spans="1:14" x14ac:dyDescent="0.65">
      <c r="A25" s="10">
        <v>20</v>
      </c>
      <c r="B25" s="19" t="s">
        <v>404</v>
      </c>
      <c r="C25" s="46">
        <f>+ยกมา!H23</f>
        <v>3</v>
      </c>
      <c r="D25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18</v>
      </c>
      <c r="E25" s="43">
        <f t="shared" si="1"/>
        <v>21</v>
      </c>
      <c r="F25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8</v>
      </c>
      <c r="G25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5" s="43">
        <f t="shared" si="2"/>
        <v>7</v>
      </c>
      <c r="I25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6</v>
      </c>
      <c r="J25" s="20">
        <v>85</v>
      </c>
      <c r="K25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510</v>
      </c>
      <c r="L25" s="19"/>
      <c r="M25" s="97">
        <v>26.91</v>
      </c>
      <c r="N25" s="98">
        <f t="shared" si="3"/>
        <v>161.46</v>
      </c>
    </row>
    <row r="26" spans="1:14" x14ac:dyDescent="0.65">
      <c r="A26" s="10">
        <v>21</v>
      </c>
      <c r="B26" s="19" t="s">
        <v>391</v>
      </c>
      <c r="C26" s="46">
        <f>+ยกมา!H24</f>
        <v>1</v>
      </c>
      <c r="D26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137</v>
      </c>
      <c r="E26" s="43">
        <f t="shared" si="1"/>
        <v>138</v>
      </c>
      <c r="F26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81</v>
      </c>
      <c r="G26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12</v>
      </c>
      <c r="H26" s="43">
        <f t="shared" si="2"/>
        <v>-38</v>
      </c>
      <c r="I26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83</v>
      </c>
      <c r="J26" s="20">
        <v>100</v>
      </c>
      <c r="K26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8300</v>
      </c>
      <c r="L26" s="19"/>
      <c r="M26" s="97">
        <v>24.8</v>
      </c>
      <c r="N26" s="98">
        <f t="shared" si="3"/>
        <v>2058.4</v>
      </c>
    </row>
    <row r="27" spans="1:14" x14ac:dyDescent="0.65">
      <c r="A27" s="10">
        <v>22</v>
      </c>
      <c r="B27" s="19" t="s">
        <v>402</v>
      </c>
      <c r="C27" s="46">
        <f>+ยกมา!H25</f>
        <v>49</v>
      </c>
      <c r="D27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15</v>
      </c>
      <c r="E27" s="43">
        <f t="shared" si="1"/>
        <v>64</v>
      </c>
      <c r="F27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1</v>
      </c>
      <c r="G27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7" s="43">
        <f t="shared" si="2"/>
        <v>50</v>
      </c>
      <c r="I27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13</v>
      </c>
      <c r="J27" s="20">
        <v>100</v>
      </c>
      <c r="K27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1300</v>
      </c>
      <c r="L27" s="19"/>
      <c r="M27" s="97">
        <v>23.71</v>
      </c>
      <c r="N27" s="98">
        <f t="shared" si="3"/>
        <v>308.23</v>
      </c>
    </row>
    <row r="28" spans="1:14" x14ac:dyDescent="0.65">
      <c r="A28" s="10">
        <v>23</v>
      </c>
      <c r="B28" s="19" t="s">
        <v>382</v>
      </c>
      <c r="C28" s="46">
        <f>+ยกมา!H26</f>
        <v>0</v>
      </c>
      <c r="D28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5</v>
      </c>
      <c r="E28" s="43">
        <f t="shared" si="1"/>
        <v>5</v>
      </c>
      <c r="F28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8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8" s="43">
        <f t="shared" si="2"/>
        <v>4</v>
      </c>
      <c r="I28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1</v>
      </c>
      <c r="J28" s="20">
        <v>100</v>
      </c>
      <c r="K28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100</v>
      </c>
      <c r="L28" s="19"/>
      <c r="M28" s="97">
        <v>37.51</v>
      </c>
      <c r="N28" s="98">
        <f t="shared" si="3"/>
        <v>37.51</v>
      </c>
    </row>
    <row r="29" spans="1:14" x14ac:dyDescent="0.65">
      <c r="A29" s="10">
        <v>24</v>
      </c>
      <c r="B29" s="19" t="s">
        <v>387</v>
      </c>
      <c r="C29" s="46">
        <f>+ยกมา!H27</f>
        <v>0</v>
      </c>
      <c r="D29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9" s="43">
        <f t="shared" si="1"/>
        <v>0</v>
      </c>
      <c r="F29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9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9" s="43">
        <f t="shared" si="2"/>
        <v>0</v>
      </c>
      <c r="I29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9" s="20">
        <v>100</v>
      </c>
      <c r="K29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9" s="19"/>
      <c r="M29" s="97">
        <v>39.770000000000003</v>
      </c>
      <c r="N29" s="98">
        <f t="shared" si="3"/>
        <v>0</v>
      </c>
    </row>
    <row r="30" spans="1:14" x14ac:dyDescent="0.65">
      <c r="A30" s="10">
        <v>25</v>
      </c>
      <c r="B30" s="19" t="s">
        <v>389</v>
      </c>
      <c r="C30" s="46">
        <f>+ยกมา!H27</f>
        <v>0</v>
      </c>
      <c r="D30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3</v>
      </c>
      <c r="E30" s="43">
        <f t="shared" si="1"/>
        <v>3</v>
      </c>
      <c r="F30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1</v>
      </c>
      <c r="G30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30" s="43">
        <f t="shared" si="2"/>
        <v>-1</v>
      </c>
      <c r="I30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3</v>
      </c>
      <c r="J30" s="20">
        <v>100</v>
      </c>
      <c r="K30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300</v>
      </c>
      <c r="L30" s="19"/>
      <c r="M30" s="97">
        <v>33.590000000000003</v>
      </c>
      <c r="N30" s="98">
        <f t="shared" si="3"/>
        <v>100.77000000000001</v>
      </c>
    </row>
    <row r="31" spans="1:14" x14ac:dyDescent="0.65">
      <c r="A31" s="10">
        <v>26</v>
      </c>
      <c r="B31" s="19" t="s">
        <v>384</v>
      </c>
      <c r="C31" s="46">
        <f>+ยกมา!H28</f>
        <v>0</v>
      </c>
      <c r="D31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1" s="43">
        <f t="shared" si="1"/>
        <v>0</v>
      </c>
      <c r="F31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1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1" s="43">
        <f t="shared" si="2"/>
        <v>0</v>
      </c>
      <c r="I31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1" s="20">
        <v>100</v>
      </c>
      <c r="K31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1" s="19"/>
      <c r="M31" s="97">
        <v>31.62</v>
      </c>
      <c r="N31" s="98">
        <f t="shared" si="3"/>
        <v>0</v>
      </c>
    </row>
    <row r="32" spans="1:14" x14ac:dyDescent="0.65">
      <c r="A32" s="10">
        <v>27</v>
      </c>
      <c r="B32" s="19" t="s">
        <v>397</v>
      </c>
      <c r="C32" s="46">
        <f>+ยกมา!H29</f>
        <v>1</v>
      </c>
      <c r="D32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2" s="43">
        <f t="shared" si="1"/>
        <v>1</v>
      </c>
      <c r="F32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2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2" s="43">
        <f t="shared" si="2"/>
        <v>1</v>
      </c>
      <c r="I32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2" s="20">
        <v>100</v>
      </c>
      <c r="K32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2" s="19"/>
      <c r="M32" s="97">
        <v>33.96</v>
      </c>
      <c r="N32" s="98">
        <f t="shared" si="3"/>
        <v>0</v>
      </c>
    </row>
    <row r="33" spans="1:14" x14ac:dyDescent="0.65">
      <c r="A33" s="10">
        <v>28</v>
      </c>
      <c r="B33" s="19" t="s">
        <v>395</v>
      </c>
      <c r="C33" s="46">
        <f>+ยกมา!H30</f>
        <v>0</v>
      </c>
      <c r="D33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15</v>
      </c>
      <c r="E33" s="43">
        <f t="shared" si="1"/>
        <v>15</v>
      </c>
      <c r="F33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3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3" s="43">
        <f t="shared" si="2"/>
        <v>2</v>
      </c>
      <c r="I33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13</v>
      </c>
      <c r="J33" s="20">
        <v>100</v>
      </c>
      <c r="K33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1300</v>
      </c>
      <c r="L33" s="19"/>
      <c r="M33" s="97">
        <v>29.84</v>
      </c>
      <c r="N33" s="98">
        <f t="shared" si="3"/>
        <v>387.92</v>
      </c>
    </row>
    <row r="34" spans="1:14" x14ac:dyDescent="0.65">
      <c r="A34" s="10">
        <v>29</v>
      </c>
      <c r="B34" s="19"/>
      <c r="C34" s="46">
        <f>+ยกมา!H31</f>
        <v>0</v>
      </c>
      <c r="D34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3</v>
      </c>
      <c r="E34" s="43">
        <f t="shared" si="1"/>
        <v>3</v>
      </c>
      <c r="F34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</v>
      </c>
      <c r="G34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4" s="43">
        <f t="shared" si="2"/>
        <v>-7</v>
      </c>
      <c r="I34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9</v>
      </c>
      <c r="J34" s="20"/>
      <c r="K34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900</v>
      </c>
      <c r="L34" s="19"/>
      <c r="M34" s="97"/>
      <c r="N34" s="98">
        <f t="shared" si="3"/>
        <v>0</v>
      </c>
    </row>
    <row r="35" spans="1:14" x14ac:dyDescent="0.65">
      <c r="A35" s="10">
        <v>30</v>
      </c>
      <c r="B35" s="19" t="s">
        <v>386</v>
      </c>
      <c r="C35" s="46">
        <f>+ยกมา!H32</f>
        <v>3</v>
      </c>
      <c r="D35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5" s="43">
        <f t="shared" si="1"/>
        <v>3</v>
      </c>
      <c r="F35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5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5" s="43">
        <f t="shared" si="2"/>
        <v>3</v>
      </c>
      <c r="I35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5" s="20">
        <v>100</v>
      </c>
      <c r="K35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5" s="19"/>
      <c r="M35" s="97">
        <v>21.27</v>
      </c>
      <c r="N35" s="98">
        <f t="shared" si="3"/>
        <v>0</v>
      </c>
    </row>
    <row r="36" spans="1:14" x14ac:dyDescent="0.65">
      <c r="A36" s="10">
        <v>31</v>
      </c>
      <c r="B36" s="19" t="s">
        <v>424</v>
      </c>
      <c r="C36" s="46">
        <f>+ยกมา!H33</f>
        <v>7</v>
      </c>
      <c r="D36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13</v>
      </c>
      <c r="E36" s="43">
        <f t="shared" si="1"/>
        <v>20</v>
      </c>
      <c r="F36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</v>
      </c>
      <c r="G36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6" s="43">
        <f t="shared" si="2"/>
        <v>4</v>
      </c>
      <c r="I36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14</v>
      </c>
      <c r="J36" s="20">
        <v>130</v>
      </c>
      <c r="K36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1820</v>
      </c>
      <c r="L36" s="19"/>
      <c r="M36" s="97">
        <v>34.26</v>
      </c>
      <c r="N36" s="98">
        <f t="shared" si="3"/>
        <v>479.64</v>
      </c>
    </row>
    <row r="37" spans="1:14" x14ac:dyDescent="0.65">
      <c r="A37" s="10">
        <v>32</v>
      </c>
      <c r="B37" s="19" t="s">
        <v>48</v>
      </c>
      <c r="C37" s="46">
        <f>+ยกมา!H34</f>
        <v>0</v>
      </c>
      <c r="D37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80</v>
      </c>
      <c r="E37" s="43">
        <f t="shared" si="1"/>
        <v>80</v>
      </c>
      <c r="F37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49</v>
      </c>
      <c r="G37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1</v>
      </c>
      <c r="H37" s="43">
        <f t="shared" si="2"/>
        <v>-57</v>
      </c>
      <c r="I37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87</v>
      </c>
      <c r="J37" s="20">
        <v>100</v>
      </c>
      <c r="K37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8700</v>
      </c>
      <c r="L37" s="19"/>
      <c r="M37" s="97">
        <v>50</v>
      </c>
      <c r="N37" s="98">
        <f t="shared" si="3"/>
        <v>4350</v>
      </c>
    </row>
    <row r="38" spans="1:14" x14ac:dyDescent="0.65">
      <c r="A38" s="10">
        <v>33</v>
      </c>
      <c r="B38" s="19" t="s">
        <v>392</v>
      </c>
      <c r="C38" s="46">
        <f>+ยกมา!H35</f>
        <v>3</v>
      </c>
      <c r="D38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15</v>
      </c>
      <c r="E38" s="43">
        <f t="shared" si="1"/>
        <v>18</v>
      </c>
      <c r="F38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16</v>
      </c>
      <c r="G38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8" s="43">
        <f t="shared" si="2"/>
        <v>-12</v>
      </c>
      <c r="I38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14</v>
      </c>
      <c r="J38" s="20">
        <v>130</v>
      </c>
      <c r="K38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1820</v>
      </c>
      <c r="L38" s="19"/>
      <c r="M38" s="97">
        <v>43.68</v>
      </c>
      <c r="N38" s="98">
        <f t="shared" si="3"/>
        <v>611.52</v>
      </c>
    </row>
    <row r="39" spans="1:14" x14ac:dyDescent="0.65">
      <c r="A39" s="10">
        <v>34</v>
      </c>
      <c r="B39" s="19" t="s">
        <v>405</v>
      </c>
      <c r="C39" s="46">
        <f>+ยกมา!H36</f>
        <v>57</v>
      </c>
      <c r="D39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31</v>
      </c>
      <c r="E39" s="43">
        <f t="shared" si="1"/>
        <v>88</v>
      </c>
      <c r="F39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4</v>
      </c>
      <c r="G39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9" s="43">
        <f t="shared" si="2"/>
        <v>59</v>
      </c>
      <c r="I39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25</v>
      </c>
      <c r="J39" s="20">
        <v>130</v>
      </c>
      <c r="K39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3250</v>
      </c>
      <c r="L39" s="19"/>
      <c r="M39" s="97">
        <v>35.049999999999997</v>
      </c>
      <c r="N39" s="98">
        <f t="shared" si="3"/>
        <v>876.24999999999989</v>
      </c>
    </row>
    <row r="40" spans="1:14" x14ac:dyDescent="0.65">
      <c r="A40" s="10">
        <v>35</v>
      </c>
      <c r="B40" s="19" t="s">
        <v>333</v>
      </c>
      <c r="C40" s="46">
        <f>+ยกมา!H37</f>
        <v>19</v>
      </c>
      <c r="D40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6</v>
      </c>
      <c r="E40" s="43">
        <f t="shared" si="1"/>
        <v>25</v>
      </c>
      <c r="F40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6</v>
      </c>
      <c r="G40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40" s="43">
        <f t="shared" si="2"/>
        <v>17</v>
      </c>
      <c r="I40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2</v>
      </c>
      <c r="J40" s="20">
        <v>35</v>
      </c>
      <c r="K40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70</v>
      </c>
      <c r="L40" s="19"/>
      <c r="M40" s="97"/>
      <c r="N40" s="98">
        <f t="shared" si="3"/>
        <v>0</v>
      </c>
    </row>
    <row r="41" spans="1:14" x14ac:dyDescent="0.65">
      <c r="A41" s="10">
        <v>36</v>
      </c>
      <c r="B41" s="19" t="s">
        <v>138</v>
      </c>
      <c r="C41" s="46">
        <f>+ยกมา!H38</f>
        <v>2</v>
      </c>
      <c r="D41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1" s="43">
        <f t="shared" si="1"/>
        <v>2</v>
      </c>
      <c r="F41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1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1" s="43">
        <f t="shared" si="2"/>
        <v>2</v>
      </c>
      <c r="I41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1" s="20">
        <v>40</v>
      </c>
      <c r="K41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1" s="19"/>
      <c r="M41" s="97"/>
      <c r="N41" s="98">
        <f t="shared" si="3"/>
        <v>0</v>
      </c>
    </row>
    <row r="42" spans="1:14" x14ac:dyDescent="0.65">
      <c r="A42" s="10">
        <v>37</v>
      </c>
      <c r="B42" s="19" t="s">
        <v>49</v>
      </c>
      <c r="C42" s="46">
        <f>+ยกมา!H39</f>
        <v>7</v>
      </c>
      <c r="D42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20</v>
      </c>
      <c r="E42" s="43">
        <f t="shared" si="1"/>
        <v>27</v>
      </c>
      <c r="F42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2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2" s="43">
        <f t="shared" si="2"/>
        <v>-1</v>
      </c>
      <c r="I42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28</v>
      </c>
      <c r="J42" s="20">
        <v>50</v>
      </c>
      <c r="K42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1400</v>
      </c>
      <c r="L42" s="19"/>
      <c r="M42" s="97">
        <v>13.98</v>
      </c>
      <c r="N42" s="98">
        <f t="shared" si="3"/>
        <v>391.44</v>
      </c>
    </row>
    <row r="43" spans="1:14" x14ac:dyDescent="0.65">
      <c r="A43" s="10">
        <v>38</v>
      </c>
      <c r="B43" s="19" t="s">
        <v>50</v>
      </c>
      <c r="C43" s="46">
        <f>+ยกมา!H40</f>
        <v>0</v>
      </c>
      <c r="D43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15</v>
      </c>
      <c r="E43" s="43">
        <f t="shared" si="1"/>
        <v>15</v>
      </c>
      <c r="F43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2</v>
      </c>
      <c r="G43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3" s="43">
        <f t="shared" si="2"/>
        <v>-10</v>
      </c>
      <c r="I43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23</v>
      </c>
      <c r="J43" s="20">
        <v>50</v>
      </c>
      <c r="K43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1150</v>
      </c>
      <c r="L43" s="19"/>
      <c r="M43" s="97">
        <v>13.26</v>
      </c>
      <c r="N43" s="98">
        <f t="shared" si="3"/>
        <v>304.98</v>
      </c>
    </row>
    <row r="44" spans="1:14" x14ac:dyDescent="0.65">
      <c r="A44" s="10">
        <v>39</v>
      </c>
      <c r="B44" s="19" t="s">
        <v>51</v>
      </c>
      <c r="C44" s="46">
        <f>+ยกมา!H41</f>
        <v>9</v>
      </c>
      <c r="D44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20</v>
      </c>
      <c r="E44" s="43">
        <f t="shared" si="1"/>
        <v>29</v>
      </c>
      <c r="F44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13</v>
      </c>
      <c r="G44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4" s="43">
        <f t="shared" si="2"/>
        <v>6</v>
      </c>
      <c r="I44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10</v>
      </c>
      <c r="J44" s="20">
        <v>50</v>
      </c>
      <c r="K44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500</v>
      </c>
      <c r="L44" s="19"/>
      <c r="M44" s="97"/>
      <c r="N44" s="98">
        <f t="shared" si="3"/>
        <v>0</v>
      </c>
    </row>
    <row r="45" spans="1:14" x14ac:dyDescent="0.65">
      <c r="A45" s="10">
        <v>40</v>
      </c>
      <c r="B45" s="19" t="s">
        <v>541</v>
      </c>
      <c r="C45" s="46">
        <f>+ยกมา!H44</f>
        <v>0</v>
      </c>
      <c r="D45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30</v>
      </c>
      <c r="E45" s="43">
        <f>+C45+D45</f>
        <v>30</v>
      </c>
      <c r="F45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5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22</v>
      </c>
      <c r="H45" s="43">
        <f t="shared" si="2"/>
        <v>0</v>
      </c>
      <c r="I45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8</v>
      </c>
      <c r="J45" s="20">
        <v>25</v>
      </c>
      <c r="K45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200</v>
      </c>
      <c r="L45" s="19"/>
      <c r="M45" s="97"/>
      <c r="N45" s="98">
        <f>+I45*M45</f>
        <v>0</v>
      </c>
    </row>
    <row r="46" spans="1:14" x14ac:dyDescent="0.65">
      <c r="A46" s="10">
        <v>41</v>
      </c>
      <c r="B46" s="19" t="s">
        <v>264</v>
      </c>
      <c r="C46" s="46">
        <f>+ยกมา!H42</f>
        <v>13</v>
      </c>
      <c r="D46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6" s="43">
        <f t="shared" si="1"/>
        <v>13</v>
      </c>
      <c r="F46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6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6" s="43">
        <f t="shared" si="2"/>
        <v>13</v>
      </c>
      <c r="I46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6" s="20">
        <v>25</v>
      </c>
      <c r="K46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6" s="19"/>
      <c r="M46" s="97"/>
      <c r="N46" s="98">
        <f t="shared" si="3"/>
        <v>0</v>
      </c>
    </row>
    <row r="47" spans="1:14" x14ac:dyDescent="0.65">
      <c r="A47" s="10">
        <v>42</v>
      </c>
      <c r="B47" s="19" t="s">
        <v>475</v>
      </c>
      <c r="C47" s="46">
        <f>+ยกมา!H46</f>
        <v>0</v>
      </c>
      <c r="D47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7" s="43">
        <f>+C47+D47</f>
        <v>0</v>
      </c>
      <c r="F47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7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7" s="43">
        <f t="shared" si="2"/>
        <v>0</v>
      </c>
      <c r="I47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7" s="20">
        <v>25</v>
      </c>
      <c r="K47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7" s="19"/>
      <c r="M47" s="97"/>
      <c r="N47" s="98">
        <f>+I47*M47</f>
        <v>0</v>
      </c>
    </row>
    <row r="48" spans="1:14" x14ac:dyDescent="0.65">
      <c r="A48" s="10">
        <v>43</v>
      </c>
      <c r="B48" s="19" t="s">
        <v>474</v>
      </c>
      <c r="C48" s="46">
        <f>+ยกมา!H47</f>
        <v>0</v>
      </c>
      <c r="D48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10</v>
      </c>
      <c r="E48" s="43">
        <f>+C48+D48</f>
        <v>10</v>
      </c>
      <c r="F48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8</v>
      </c>
      <c r="G48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8" s="43">
        <f t="shared" si="2"/>
        <v>0</v>
      </c>
      <c r="I48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2</v>
      </c>
      <c r="J48" s="20">
        <v>25</v>
      </c>
      <c r="K48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50</v>
      </c>
      <c r="L48" s="19"/>
      <c r="M48" s="97"/>
      <c r="N48" s="98">
        <f>+I48*M48</f>
        <v>0</v>
      </c>
    </row>
    <row r="49" spans="1:14" x14ac:dyDescent="0.65">
      <c r="A49" s="10">
        <v>44</v>
      </c>
      <c r="B49" s="19" t="s">
        <v>476</v>
      </c>
      <c r="C49" s="46">
        <f>+ยกมา!H48</f>
        <v>0</v>
      </c>
      <c r="D49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30</v>
      </c>
      <c r="E49" s="43">
        <f>+C49+D49</f>
        <v>30</v>
      </c>
      <c r="F49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26</v>
      </c>
      <c r="G49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9" s="43">
        <f t="shared" si="2"/>
        <v>0</v>
      </c>
      <c r="I49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4</v>
      </c>
      <c r="J49" s="20">
        <v>25</v>
      </c>
      <c r="K49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100</v>
      </c>
      <c r="L49" s="19"/>
      <c r="M49" s="97"/>
      <c r="N49" s="98">
        <f>+I49*M49</f>
        <v>0</v>
      </c>
    </row>
    <row r="50" spans="1:14" x14ac:dyDescent="0.65">
      <c r="A50" s="10">
        <v>45</v>
      </c>
      <c r="B50" s="19" t="s">
        <v>265</v>
      </c>
      <c r="C50" s="46">
        <f>+ยกมา!H43</f>
        <v>5</v>
      </c>
      <c r="D50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0</v>
      </c>
      <c r="E50" s="43">
        <f t="shared" si="1"/>
        <v>5</v>
      </c>
      <c r="F50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50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50" s="43">
        <f t="shared" si="2"/>
        <v>5</v>
      </c>
      <c r="I50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50" s="20">
        <v>50</v>
      </c>
      <c r="K50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50" s="19"/>
      <c r="M50" s="97"/>
      <c r="N50" s="98">
        <f t="shared" si="3"/>
        <v>0</v>
      </c>
    </row>
    <row r="51" spans="1:14" x14ac:dyDescent="0.65">
      <c r="A51" s="10">
        <v>46</v>
      </c>
      <c r="B51" s="19" t="s">
        <v>52</v>
      </c>
      <c r="C51" s="46">
        <f>+ยกมา!H45</f>
        <v>0</v>
      </c>
      <c r="D51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10</v>
      </c>
      <c r="E51" s="43">
        <f t="shared" si="1"/>
        <v>10</v>
      </c>
      <c r="F51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5</v>
      </c>
      <c r="G51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1" s="43">
        <f t="shared" si="2"/>
        <v>0</v>
      </c>
      <c r="I51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5</v>
      </c>
      <c r="J51" s="20">
        <v>50</v>
      </c>
      <c r="K51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250</v>
      </c>
      <c r="L51" s="19"/>
      <c r="M51" s="97">
        <v>25.21</v>
      </c>
      <c r="N51" s="98">
        <f t="shared" si="3"/>
        <v>126.05000000000001</v>
      </c>
    </row>
    <row r="52" spans="1:14" x14ac:dyDescent="0.65">
      <c r="A52" s="10">
        <v>47</v>
      </c>
      <c r="B52" s="19" t="s">
        <v>53</v>
      </c>
      <c r="C52" s="46">
        <f>+ยกมา!H49</f>
        <v>0</v>
      </c>
      <c r="D52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3</v>
      </c>
      <c r="E52" s="43">
        <f t="shared" si="1"/>
        <v>3</v>
      </c>
      <c r="F52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1</v>
      </c>
      <c r="G52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2" s="43">
        <f t="shared" si="2"/>
        <v>-2</v>
      </c>
      <c r="I52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4</v>
      </c>
      <c r="J52" s="20">
        <v>50</v>
      </c>
      <c r="K52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200</v>
      </c>
      <c r="L52" s="19"/>
      <c r="M52" s="97">
        <v>14.96</v>
      </c>
      <c r="N52" s="98">
        <f t="shared" si="3"/>
        <v>59.84</v>
      </c>
    </row>
    <row r="53" spans="1:14" x14ac:dyDescent="0.65">
      <c r="A53" s="10">
        <v>48</v>
      </c>
      <c r="B53" s="19" t="s">
        <v>54</v>
      </c>
      <c r="C53" s="46">
        <f>+ยกมา!H50</f>
        <v>5</v>
      </c>
      <c r="D53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3" s="43">
        <f t="shared" si="1"/>
        <v>5</v>
      </c>
      <c r="F53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3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3" s="43">
        <f t="shared" si="2"/>
        <v>5</v>
      </c>
      <c r="I53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3" s="20">
        <v>50</v>
      </c>
      <c r="K53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3" s="19"/>
      <c r="M53" s="97">
        <v>14.38</v>
      </c>
      <c r="N53" s="98">
        <f t="shared" si="3"/>
        <v>0</v>
      </c>
    </row>
    <row r="54" spans="1:14" x14ac:dyDescent="0.65">
      <c r="A54" s="10">
        <v>49</v>
      </c>
      <c r="B54" s="19" t="s">
        <v>55</v>
      </c>
      <c r="C54" s="46">
        <f>+ยกมา!H51</f>
        <v>4</v>
      </c>
      <c r="D54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15</v>
      </c>
      <c r="E54" s="43">
        <f t="shared" si="1"/>
        <v>19</v>
      </c>
      <c r="F54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4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4" s="43">
        <f t="shared" si="2"/>
        <v>7</v>
      </c>
      <c r="I54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12</v>
      </c>
      <c r="J54" s="20">
        <v>50</v>
      </c>
      <c r="K54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600</v>
      </c>
      <c r="L54" s="19"/>
      <c r="M54" s="97">
        <v>18.510000000000002</v>
      </c>
      <c r="N54" s="98">
        <f t="shared" si="3"/>
        <v>222.12</v>
      </c>
    </row>
    <row r="55" spans="1:14" x14ac:dyDescent="0.65">
      <c r="A55" s="10">
        <v>50</v>
      </c>
      <c r="B55" s="19" t="s">
        <v>56</v>
      </c>
      <c r="C55" s="46">
        <f>+ยกมา!H52</f>
        <v>0</v>
      </c>
      <c r="D55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5" s="43">
        <f t="shared" si="1"/>
        <v>0</v>
      </c>
      <c r="F55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5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5" s="43">
        <f t="shared" si="2"/>
        <v>0</v>
      </c>
      <c r="I55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5" s="20">
        <v>50</v>
      </c>
      <c r="K55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5" s="19"/>
      <c r="M55" s="97">
        <v>18.36</v>
      </c>
      <c r="N55" s="98">
        <f t="shared" si="3"/>
        <v>0</v>
      </c>
    </row>
    <row r="56" spans="1:14" x14ac:dyDescent="0.65">
      <c r="A56" s="10">
        <v>51</v>
      </c>
      <c r="B56" s="19" t="s">
        <v>57</v>
      </c>
      <c r="C56" s="46">
        <f>+ยกมา!H53</f>
        <v>4</v>
      </c>
      <c r="D56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20</v>
      </c>
      <c r="E56" s="43">
        <f t="shared" si="1"/>
        <v>24</v>
      </c>
      <c r="F56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6</v>
      </c>
      <c r="G56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3</v>
      </c>
      <c r="H56" s="43">
        <f t="shared" si="2"/>
        <v>-1</v>
      </c>
      <c r="I56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16</v>
      </c>
      <c r="J56" s="20">
        <v>50</v>
      </c>
      <c r="K56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800</v>
      </c>
      <c r="L56" s="19"/>
      <c r="M56" s="97">
        <v>14.89</v>
      </c>
      <c r="N56" s="98">
        <f t="shared" si="3"/>
        <v>238.24</v>
      </c>
    </row>
    <row r="57" spans="1:14" x14ac:dyDescent="0.65">
      <c r="A57" s="10">
        <v>52</v>
      </c>
      <c r="B57" s="19" t="s">
        <v>58</v>
      </c>
      <c r="C57" s="46">
        <f>+ยกมา!H54</f>
        <v>0</v>
      </c>
      <c r="D57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20</v>
      </c>
      <c r="E57" s="43">
        <f t="shared" si="1"/>
        <v>20</v>
      </c>
      <c r="F57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7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7" s="43">
        <f t="shared" si="2"/>
        <v>1</v>
      </c>
      <c r="I57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19</v>
      </c>
      <c r="J57" s="20">
        <v>50</v>
      </c>
      <c r="K57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950</v>
      </c>
      <c r="L57" s="19"/>
      <c r="M57" s="97">
        <v>14.23</v>
      </c>
      <c r="N57" s="98">
        <f t="shared" si="3"/>
        <v>270.37</v>
      </c>
    </row>
    <row r="58" spans="1:14" x14ac:dyDescent="0.65">
      <c r="A58" s="10">
        <v>53</v>
      </c>
      <c r="B58" s="19" t="s">
        <v>59</v>
      </c>
      <c r="C58" s="46">
        <f>+ยกมา!H55</f>
        <v>9</v>
      </c>
      <c r="D58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6</v>
      </c>
      <c r="E58" s="43">
        <f t="shared" si="1"/>
        <v>15</v>
      </c>
      <c r="F58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8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8" s="43">
        <f t="shared" si="2"/>
        <v>9</v>
      </c>
      <c r="I58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2</v>
      </c>
      <c r="J58" s="20">
        <v>50</v>
      </c>
      <c r="K58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100</v>
      </c>
      <c r="L58" s="19"/>
      <c r="M58" s="97">
        <v>14.38</v>
      </c>
      <c r="N58" s="98">
        <f t="shared" si="3"/>
        <v>28.76</v>
      </c>
    </row>
    <row r="59" spans="1:14" x14ac:dyDescent="0.65">
      <c r="A59" s="10">
        <v>54</v>
      </c>
      <c r="B59" s="19" t="s">
        <v>60</v>
      </c>
      <c r="C59" s="46">
        <f>+ยกมา!H56</f>
        <v>4</v>
      </c>
      <c r="D59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20</v>
      </c>
      <c r="E59" s="43">
        <f t="shared" si="1"/>
        <v>24</v>
      </c>
      <c r="F59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8</v>
      </c>
      <c r="G59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9" s="43">
        <f t="shared" si="2"/>
        <v>5</v>
      </c>
      <c r="I59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11</v>
      </c>
      <c r="J59" s="20">
        <v>50</v>
      </c>
      <c r="K59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550</v>
      </c>
      <c r="L59" s="19"/>
      <c r="M59" s="97">
        <v>14.65</v>
      </c>
      <c r="N59" s="98">
        <f t="shared" si="3"/>
        <v>161.15</v>
      </c>
    </row>
    <row r="60" spans="1:14" x14ac:dyDescent="0.65">
      <c r="A60" s="10">
        <v>55</v>
      </c>
      <c r="B60" s="19" t="s">
        <v>61</v>
      </c>
      <c r="C60" s="46">
        <f>+ยกมา!H57</f>
        <v>3</v>
      </c>
      <c r="D60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5</v>
      </c>
      <c r="E60" s="43">
        <f t="shared" si="1"/>
        <v>8</v>
      </c>
      <c r="F60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60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60" s="43">
        <f t="shared" si="2"/>
        <v>1</v>
      </c>
      <c r="I60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7</v>
      </c>
      <c r="J60" s="20">
        <v>120</v>
      </c>
      <c r="K60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840</v>
      </c>
      <c r="L60" s="19"/>
      <c r="M60" s="97">
        <v>27.37</v>
      </c>
      <c r="N60" s="98">
        <f t="shared" si="3"/>
        <v>191.59</v>
      </c>
    </row>
    <row r="61" spans="1:14" x14ac:dyDescent="0.65">
      <c r="A61" s="10">
        <v>56</v>
      </c>
      <c r="B61" s="19" t="s">
        <v>62</v>
      </c>
      <c r="C61" s="46">
        <f>+ยกมา!H58</f>
        <v>10</v>
      </c>
      <c r="D61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3</v>
      </c>
      <c r="E61" s="43">
        <f t="shared" si="1"/>
        <v>13</v>
      </c>
      <c r="F61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4</v>
      </c>
      <c r="G61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1" s="43">
        <f t="shared" si="2"/>
        <v>8</v>
      </c>
      <c r="I61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1</v>
      </c>
      <c r="J61" s="20">
        <v>120</v>
      </c>
      <c r="K61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120</v>
      </c>
      <c r="L61" s="19"/>
      <c r="M61" s="97">
        <v>28.06</v>
      </c>
      <c r="N61" s="98">
        <f t="shared" si="3"/>
        <v>28.06</v>
      </c>
    </row>
    <row r="62" spans="1:14" x14ac:dyDescent="0.65">
      <c r="A62" s="10">
        <v>57</v>
      </c>
      <c r="B62" s="19" t="s">
        <v>63</v>
      </c>
      <c r="C62" s="46">
        <f>+ยกมา!H59</f>
        <v>8</v>
      </c>
      <c r="D62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2" s="43">
        <f t="shared" si="1"/>
        <v>8</v>
      </c>
      <c r="F62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2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2" s="43">
        <f t="shared" si="2"/>
        <v>8</v>
      </c>
      <c r="I62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2" s="20">
        <v>120</v>
      </c>
      <c r="K62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2" s="19"/>
      <c r="M62" s="97">
        <v>29.96</v>
      </c>
      <c r="N62" s="98">
        <f t="shared" si="3"/>
        <v>0</v>
      </c>
    </row>
    <row r="63" spans="1:14" ht="24.75" customHeight="1" x14ac:dyDescent="0.65">
      <c r="A63" s="10">
        <v>58</v>
      </c>
      <c r="B63" s="19" t="s">
        <v>64</v>
      </c>
      <c r="C63" s="46">
        <f>+ยกมา!H60</f>
        <v>4</v>
      </c>
      <c r="D63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3" s="43">
        <f t="shared" si="1"/>
        <v>4</v>
      </c>
      <c r="F63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3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3" s="43">
        <f t="shared" si="2"/>
        <v>4</v>
      </c>
      <c r="I63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3" s="20">
        <v>120</v>
      </c>
      <c r="K63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3" s="19"/>
      <c r="M63" s="97">
        <v>24.82</v>
      </c>
      <c r="N63" s="98">
        <f t="shared" si="3"/>
        <v>0</v>
      </c>
    </row>
    <row r="64" spans="1:14" x14ac:dyDescent="0.65">
      <c r="A64" s="10">
        <v>59</v>
      </c>
      <c r="B64" s="19" t="s">
        <v>65</v>
      </c>
      <c r="C64" s="46">
        <f>+ยกมา!H61</f>
        <v>0</v>
      </c>
      <c r="D64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5</v>
      </c>
      <c r="E64" s="43">
        <f t="shared" si="1"/>
        <v>5</v>
      </c>
      <c r="F64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4</v>
      </c>
      <c r="G64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4" s="43">
        <f t="shared" si="2"/>
        <v>-1</v>
      </c>
      <c r="I64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2</v>
      </c>
      <c r="J64" s="20">
        <v>120</v>
      </c>
      <c r="K64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240</v>
      </c>
      <c r="L64" s="19"/>
      <c r="M64" s="97">
        <v>15.06</v>
      </c>
      <c r="N64" s="98">
        <f t="shared" si="3"/>
        <v>30.12</v>
      </c>
    </row>
    <row r="65" spans="1:14" x14ac:dyDescent="0.65">
      <c r="A65" s="10">
        <v>60</v>
      </c>
      <c r="B65" s="19" t="s">
        <v>66</v>
      </c>
      <c r="C65" s="46">
        <f>+ยกมา!H62</f>
        <v>0</v>
      </c>
      <c r="D65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10</v>
      </c>
      <c r="E65" s="43">
        <f t="shared" si="1"/>
        <v>10</v>
      </c>
      <c r="F65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7</v>
      </c>
      <c r="G65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5" s="43">
        <f t="shared" si="2"/>
        <v>-8</v>
      </c>
      <c r="I65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11</v>
      </c>
      <c r="J65" s="20">
        <v>120</v>
      </c>
      <c r="K65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1320</v>
      </c>
      <c r="L65" s="19"/>
      <c r="M65" s="97">
        <v>26.81</v>
      </c>
      <c r="N65" s="98">
        <f t="shared" si="3"/>
        <v>294.90999999999997</v>
      </c>
    </row>
    <row r="66" spans="1:14" x14ac:dyDescent="0.65">
      <c r="A66" s="10">
        <v>61</v>
      </c>
      <c r="B66" s="19" t="s">
        <v>266</v>
      </c>
      <c r="C66" s="46">
        <f>+ยกมา!H63</f>
        <v>5</v>
      </c>
      <c r="D66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6" s="43">
        <f t="shared" si="1"/>
        <v>5</v>
      </c>
      <c r="F66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4</v>
      </c>
      <c r="G66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6" s="43">
        <f t="shared" si="2"/>
        <v>0</v>
      </c>
      <c r="I66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1</v>
      </c>
      <c r="J66" s="20">
        <v>120</v>
      </c>
      <c r="K66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120</v>
      </c>
      <c r="L66" s="19"/>
      <c r="M66" s="97">
        <v>29.28</v>
      </c>
      <c r="N66" s="98">
        <f t="shared" si="3"/>
        <v>29.28</v>
      </c>
    </row>
    <row r="67" spans="1:14" x14ac:dyDescent="0.65">
      <c r="A67" s="10">
        <v>62</v>
      </c>
      <c r="B67" s="19" t="s">
        <v>340</v>
      </c>
      <c r="C67" s="46">
        <f>+ยกมา!H64</f>
        <v>12</v>
      </c>
      <c r="D67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7" s="43">
        <f t="shared" si="1"/>
        <v>12</v>
      </c>
      <c r="F67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7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7" s="43">
        <f t="shared" si="2"/>
        <v>12</v>
      </c>
      <c r="I67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7" s="20">
        <v>30</v>
      </c>
      <c r="K67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7" s="19"/>
      <c r="M67" s="97"/>
      <c r="N67" s="98">
        <f t="shared" si="3"/>
        <v>0</v>
      </c>
    </row>
    <row r="68" spans="1:14" x14ac:dyDescent="0.65">
      <c r="A68" s="10">
        <v>63</v>
      </c>
      <c r="B68" s="19" t="s">
        <v>341</v>
      </c>
      <c r="C68" s="46">
        <f>+ยกมา!H65</f>
        <v>5</v>
      </c>
      <c r="D68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8" s="43">
        <f t="shared" si="1"/>
        <v>5</v>
      </c>
      <c r="F68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8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8" s="43">
        <f t="shared" si="2"/>
        <v>5</v>
      </c>
      <c r="I68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8" s="20">
        <v>30</v>
      </c>
      <c r="K68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8" s="19"/>
      <c r="M68" s="97">
        <v>12.71</v>
      </c>
      <c r="N68" s="98">
        <f t="shared" si="3"/>
        <v>0</v>
      </c>
    </row>
    <row r="69" spans="1:14" x14ac:dyDescent="0.65">
      <c r="A69" s="10">
        <v>64</v>
      </c>
      <c r="B69" s="19" t="s">
        <v>342</v>
      </c>
      <c r="C69" s="46">
        <f>+ยกมา!H66</f>
        <v>0</v>
      </c>
      <c r="D69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9" s="43">
        <f t="shared" si="1"/>
        <v>0</v>
      </c>
      <c r="F69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9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9" s="43">
        <f t="shared" si="2"/>
        <v>0</v>
      </c>
      <c r="I69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9" s="20">
        <v>30</v>
      </c>
      <c r="K69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9" s="19"/>
      <c r="M69" s="97">
        <v>17.989999999999998</v>
      </c>
      <c r="N69" s="98">
        <f t="shared" si="3"/>
        <v>0</v>
      </c>
    </row>
    <row r="70" spans="1:14" x14ac:dyDescent="0.65">
      <c r="A70" s="10">
        <v>65</v>
      </c>
      <c r="B70" s="19" t="s">
        <v>72</v>
      </c>
      <c r="C70" s="46">
        <f>+ยกมา!H67</f>
        <v>0</v>
      </c>
      <c r="D70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13</v>
      </c>
      <c r="E70" s="43">
        <f t="shared" si="1"/>
        <v>13</v>
      </c>
      <c r="F70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2</v>
      </c>
      <c r="G70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70" s="43">
        <f t="shared" si="2"/>
        <v>1</v>
      </c>
      <c r="I70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10</v>
      </c>
      <c r="J70" s="20">
        <v>50</v>
      </c>
      <c r="K70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500</v>
      </c>
      <c r="L70" s="19"/>
      <c r="M70" s="97"/>
      <c r="N70" s="98">
        <f t="shared" si="3"/>
        <v>0</v>
      </c>
    </row>
    <row r="71" spans="1:14" x14ac:dyDescent="0.65">
      <c r="A71" s="10">
        <v>66</v>
      </c>
      <c r="B71" s="19" t="s">
        <v>73</v>
      </c>
      <c r="C71" s="46">
        <f>+ยกมา!H68</f>
        <v>0</v>
      </c>
      <c r="D71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12</v>
      </c>
      <c r="E71" s="43">
        <f t="shared" si="1"/>
        <v>12</v>
      </c>
      <c r="F71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2</v>
      </c>
      <c r="G71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1" s="43">
        <f t="shared" ref="H71:H134" si="4">C71+D71-F71-I71-G71</f>
        <v>0</v>
      </c>
      <c r="I71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10</v>
      </c>
      <c r="J71" s="20">
        <v>50</v>
      </c>
      <c r="K71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500</v>
      </c>
      <c r="L71" s="19"/>
      <c r="M71" s="97"/>
      <c r="N71" s="98">
        <f t="shared" si="3"/>
        <v>0</v>
      </c>
    </row>
    <row r="72" spans="1:14" x14ac:dyDescent="0.65">
      <c r="A72" s="10">
        <v>67</v>
      </c>
      <c r="B72" s="19" t="s">
        <v>74</v>
      </c>
      <c r="C72" s="46">
        <f>+ยกมา!H69</f>
        <v>3</v>
      </c>
      <c r="D72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12</v>
      </c>
      <c r="E72" s="43">
        <f t="shared" si="1"/>
        <v>15</v>
      </c>
      <c r="F72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1</v>
      </c>
      <c r="G72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2" s="43">
        <f t="shared" si="4"/>
        <v>1</v>
      </c>
      <c r="I72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13</v>
      </c>
      <c r="J72" s="20">
        <v>50</v>
      </c>
      <c r="K72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650</v>
      </c>
      <c r="L72" s="19"/>
      <c r="M72" s="97"/>
      <c r="N72" s="98">
        <f t="shared" si="3"/>
        <v>0</v>
      </c>
    </row>
    <row r="73" spans="1:14" x14ac:dyDescent="0.65">
      <c r="A73" s="10">
        <v>68</v>
      </c>
      <c r="B73" s="19" t="s">
        <v>175</v>
      </c>
      <c r="C73" s="46">
        <f>+ยกมา!H70</f>
        <v>1</v>
      </c>
      <c r="D73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3" s="43">
        <f t="shared" si="1"/>
        <v>1</v>
      </c>
      <c r="F73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3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3" s="43">
        <f t="shared" si="4"/>
        <v>1</v>
      </c>
      <c r="I73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3" s="20">
        <v>50</v>
      </c>
      <c r="K73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3" s="19"/>
      <c r="M73" s="97"/>
      <c r="N73" s="98">
        <f t="shared" si="3"/>
        <v>0</v>
      </c>
    </row>
    <row r="74" spans="1:14" x14ac:dyDescent="0.65">
      <c r="A74" s="10">
        <v>69</v>
      </c>
      <c r="B74" s="19" t="s">
        <v>267</v>
      </c>
      <c r="C74" s="46">
        <f>+ยกมา!H71</f>
        <v>3</v>
      </c>
      <c r="D74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4" s="43">
        <f t="shared" si="1"/>
        <v>3</v>
      </c>
      <c r="F74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4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4" s="43">
        <f t="shared" si="4"/>
        <v>3</v>
      </c>
      <c r="I74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4" s="20">
        <v>50</v>
      </c>
      <c r="K74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4" s="19"/>
      <c r="M74" s="97"/>
      <c r="N74" s="98">
        <f t="shared" si="3"/>
        <v>0</v>
      </c>
    </row>
    <row r="75" spans="1:14" x14ac:dyDescent="0.65">
      <c r="A75" s="10">
        <v>70</v>
      </c>
      <c r="B75" s="19" t="s">
        <v>70</v>
      </c>
      <c r="C75" s="46">
        <f>+ยกมา!H72</f>
        <v>0</v>
      </c>
      <c r="D75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5" s="43">
        <f t="shared" si="1"/>
        <v>0</v>
      </c>
      <c r="F75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5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5" s="43">
        <f t="shared" si="4"/>
        <v>0</v>
      </c>
      <c r="I75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5" s="20">
        <v>70</v>
      </c>
      <c r="K75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5" s="19"/>
      <c r="M75" s="97"/>
      <c r="N75" s="98">
        <f t="shared" si="3"/>
        <v>0</v>
      </c>
    </row>
    <row r="76" spans="1:14" x14ac:dyDescent="0.65">
      <c r="A76" s="10">
        <v>71</v>
      </c>
      <c r="B76" s="19" t="s">
        <v>71</v>
      </c>
      <c r="C76" s="46">
        <f>+ยกมา!H73</f>
        <v>0</v>
      </c>
      <c r="D76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6" s="43">
        <f t="shared" si="1"/>
        <v>0</v>
      </c>
      <c r="F76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6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6" s="43">
        <f t="shared" si="4"/>
        <v>0</v>
      </c>
      <c r="I76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6" s="20">
        <v>80</v>
      </c>
      <c r="K76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6" s="19"/>
      <c r="M76" s="97"/>
      <c r="N76" s="98">
        <f t="shared" si="3"/>
        <v>0</v>
      </c>
    </row>
    <row r="77" spans="1:14" x14ac:dyDescent="0.65">
      <c r="A77" s="10">
        <v>72</v>
      </c>
      <c r="B77" s="19" t="s">
        <v>199</v>
      </c>
      <c r="C77" s="46">
        <f>+ยกมา!H74</f>
        <v>0</v>
      </c>
      <c r="D77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7" s="43">
        <f t="shared" si="1"/>
        <v>0</v>
      </c>
      <c r="F77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7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7" s="43">
        <f t="shared" si="4"/>
        <v>0</v>
      </c>
      <c r="I77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7" s="20">
        <v>150</v>
      </c>
      <c r="K77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7" s="19"/>
      <c r="M77" s="97">
        <v>67.790000000000006</v>
      </c>
      <c r="N77" s="98">
        <f t="shared" ref="N77:N145" si="5">+I77*M77</f>
        <v>0</v>
      </c>
    </row>
    <row r="78" spans="1:14" x14ac:dyDescent="0.65">
      <c r="A78" s="10">
        <v>73</v>
      </c>
      <c r="B78" s="19" t="s">
        <v>200</v>
      </c>
      <c r="C78" s="46">
        <f>+ยกมา!H75</f>
        <v>0</v>
      </c>
      <c r="D78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8" s="43">
        <f t="shared" si="1"/>
        <v>0</v>
      </c>
      <c r="F78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8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8" s="43">
        <f t="shared" si="4"/>
        <v>0</v>
      </c>
      <c r="I78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8" s="20">
        <v>150</v>
      </c>
      <c r="K78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8" s="19"/>
      <c r="M78" s="97">
        <v>68.37</v>
      </c>
      <c r="N78" s="98">
        <f t="shared" si="5"/>
        <v>0</v>
      </c>
    </row>
    <row r="79" spans="1:14" x14ac:dyDescent="0.65">
      <c r="A79" s="10">
        <v>74</v>
      </c>
      <c r="B79" s="19" t="s">
        <v>201</v>
      </c>
      <c r="C79" s="46">
        <f>+ยกมา!H76</f>
        <v>0</v>
      </c>
      <c r="D79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9" s="43">
        <f t="shared" si="1"/>
        <v>0</v>
      </c>
      <c r="F79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9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9" s="43">
        <f t="shared" si="4"/>
        <v>0</v>
      </c>
      <c r="I79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9" s="20">
        <v>150</v>
      </c>
      <c r="K79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9" s="19"/>
      <c r="M79" s="97">
        <v>67.17</v>
      </c>
      <c r="N79" s="98">
        <f t="shared" si="5"/>
        <v>0</v>
      </c>
    </row>
    <row r="80" spans="1:14" x14ac:dyDescent="0.65">
      <c r="A80" s="10">
        <v>75</v>
      </c>
      <c r="B80" s="19" t="s">
        <v>77</v>
      </c>
      <c r="C80" s="46">
        <f>+ยกมา!H77</f>
        <v>0</v>
      </c>
      <c r="D80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31</v>
      </c>
      <c r="E80" s="43">
        <f t="shared" si="1"/>
        <v>31</v>
      </c>
      <c r="F80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80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80" s="43">
        <f t="shared" si="4"/>
        <v>13</v>
      </c>
      <c r="I80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18</v>
      </c>
      <c r="J80" s="20">
        <v>50</v>
      </c>
      <c r="K80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900</v>
      </c>
      <c r="L80" s="19"/>
      <c r="M80" s="97"/>
      <c r="N80" s="98">
        <f t="shared" si="5"/>
        <v>0</v>
      </c>
    </row>
    <row r="81" spans="1:14" x14ac:dyDescent="0.65">
      <c r="A81" s="10">
        <v>76</v>
      </c>
      <c r="B81" s="19" t="s">
        <v>408</v>
      </c>
      <c r="C81" s="46">
        <f>+ยกมา!H78</f>
        <v>0</v>
      </c>
      <c r="D81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5</v>
      </c>
      <c r="E81" s="43">
        <f t="shared" si="1"/>
        <v>5</v>
      </c>
      <c r="F81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</v>
      </c>
      <c r="G81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1" s="43">
        <f t="shared" si="4"/>
        <v>0</v>
      </c>
      <c r="I81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3</v>
      </c>
      <c r="J81" s="20">
        <v>50</v>
      </c>
      <c r="K81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150</v>
      </c>
      <c r="L81" s="19"/>
      <c r="M81" s="97"/>
      <c r="N81" s="98">
        <f t="shared" si="5"/>
        <v>0</v>
      </c>
    </row>
    <row r="82" spans="1:14" x14ac:dyDescent="0.65">
      <c r="A82" s="10">
        <v>77</v>
      </c>
      <c r="B82" s="19" t="s">
        <v>409</v>
      </c>
      <c r="C82" s="46">
        <f>+ยกมา!H79</f>
        <v>11</v>
      </c>
      <c r="D82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2" s="43">
        <f t="shared" si="1"/>
        <v>11</v>
      </c>
      <c r="F82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2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2" s="43">
        <f t="shared" si="4"/>
        <v>11</v>
      </c>
      <c r="I82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2" s="20">
        <v>120</v>
      </c>
      <c r="K82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2" s="19"/>
      <c r="M82" s="97"/>
      <c r="N82" s="98">
        <f t="shared" si="5"/>
        <v>0</v>
      </c>
    </row>
    <row r="83" spans="1:14" x14ac:dyDescent="0.65">
      <c r="A83" s="10">
        <v>78</v>
      </c>
      <c r="B83" s="19" t="s">
        <v>410</v>
      </c>
      <c r="C83" s="46">
        <f>+ยกมา!H80</f>
        <v>0</v>
      </c>
      <c r="D83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4</v>
      </c>
      <c r="E83" s="43">
        <f t="shared" si="1"/>
        <v>4</v>
      </c>
      <c r="F83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4</v>
      </c>
      <c r="G83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3" s="43">
        <f t="shared" si="4"/>
        <v>-3</v>
      </c>
      <c r="I83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3</v>
      </c>
      <c r="J83" s="20">
        <v>50</v>
      </c>
      <c r="K83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150</v>
      </c>
      <c r="L83" s="19"/>
      <c r="M83" s="97">
        <v>17.09</v>
      </c>
      <c r="N83" s="98">
        <f t="shared" si="5"/>
        <v>51.269999999999996</v>
      </c>
    </row>
    <row r="84" spans="1:14" x14ac:dyDescent="0.65">
      <c r="A84" s="10">
        <v>79</v>
      </c>
      <c r="B84" s="19" t="s">
        <v>411</v>
      </c>
      <c r="C84" s="46">
        <f>+ยกมา!H81</f>
        <v>0</v>
      </c>
      <c r="D84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2</v>
      </c>
      <c r="E84" s="43">
        <f t="shared" ref="E84:E152" si="6">+C84+D84</f>
        <v>2</v>
      </c>
      <c r="F84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4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4" s="43">
        <f t="shared" si="4"/>
        <v>1</v>
      </c>
      <c r="I84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1</v>
      </c>
      <c r="J84" s="20">
        <v>120</v>
      </c>
      <c r="K84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120</v>
      </c>
      <c r="L84" s="19"/>
      <c r="M84" s="97"/>
      <c r="N84" s="98">
        <f t="shared" si="5"/>
        <v>0</v>
      </c>
    </row>
    <row r="85" spans="1:14" x14ac:dyDescent="0.65">
      <c r="A85" s="10">
        <v>80</v>
      </c>
      <c r="B85" s="19" t="s">
        <v>346</v>
      </c>
      <c r="C85" s="46">
        <f>+ยกมา!H84</f>
        <v>4</v>
      </c>
      <c r="D85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25</v>
      </c>
      <c r="E85" s="43">
        <f t="shared" si="6"/>
        <v>29</v>
      </c>
      <c r="F85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5</v>
      </c>
      <c r="G85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1</v>
      </c>
      <c r="H85" s="43">
        <f t="shared" si="4"/>
        <v>3</v>
      </c>
      <c r="I85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20</v>
      </c>
      <c r="J85" s="20">
        <v>50</v>
      </c>
      <c r="K85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1000</v>
      </c>
      <c r="L85" s="19"/>
      <c r="M85" s="97">
        <v>25.15</v>
      </c>
      <c r="N85" s="98">
        <f t="shared" si="5"/>
        <v>503</v>
      </c>
    </row>
    <row r="86" spans="1:14" x14ac:dyDescent="0.65">
      <c r="A86" s="10">
        <v>81</v>
      </c>
      <c r="B86" s="19" t="s">
        <v>268</v>
      </c>
      <c r="C86" s="46">
        <f>+ยกมา!H85</f>
        <v>0</v>
      </c>
      <c r="D86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30</v>
      </c>
      <c r="E86" s="43">
        <f t="shared" si="6"/>
        <v>30</v>
      </c>
      <c r="F86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6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13</v>
      </c>
      <c r="H86" s="43">
        <f t="shared" si="4"/>
        <v>0</v>
      </c>
      <c r="I86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17</v>
      </c>
      <c r="J86" s="20">
        <v>45</v>
      </c>
      <c r="K86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765</v>
      </c>
      <c r="L86" s="19"/>
      <c r="M86" s="97"/>
      <c r="N86" s="98">
        <f t="shared" si="5"/>
        <v>0</v>
      </c>
    </row>
    <row r="87" spans="1:14" x14ac:dyDescent="0.65">
      <c r="A87" s="10">
        <v>82</v>
      </c>
      <c r="B87" s="19" t="s">
        <v>552</v>
      </c>
      <c r="C87" s="46">
        <f>+ยกมา!H86</f>
        <v>0</v>
      </c>
      <c r="D87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10</v>
      </c>
      <c r="E87" s="43">
        <f>+C87+D87</f>
        <v>10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7" s="43">
        <f t="shared" si="4"/>
        <v>0</v>
      </c>
      <c r="I87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10</v>
      </c>
      <c r="J87" s="20">
        <v>25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250</v>
      </c>
      <c r="L87" s="19"/>
      <c r="M87" s="97"/>
      <c r="N87" s="98">
        <f>+I87*M87</f>
        <v>0</v>
      </c>
    </row>
    <row r="88" spans="1:14" x14ac:dyDescent="0.65">
      <c r="A88" s="10">
        <v>83</v>
      </c>
      <c r="B88" s="19" t="s">
        <v>347</v>
      </c>
      <c r="C88" s="46">
        <f>+ยกมา!H87</f>
        <v>0</v>
      </c>
      <c r="D88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8" s="43">
        <f t="shared" si="6"/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8" s="43">
        <f t="shared" si="4"/>
        <v>0</v>
      </c>
      <c r="I88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20">
        <v>50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19"/>
      <c r="M88" s="97">
        <v>27.23</v>
      </c>
      <c r="N88" s="98">
        <f t="shared" si="5"/>
        <v>0</v>
      </c>
    </row>
    <row r="89" spans="1:14" x14ac:dyDescent="0.65">
      <c r="A89" s="10">
        <v>84</v>
      </c>
      <c r="B89" s="19" t="s">
        <v>269</v>
      </c>
      <c r="C89" s="46">
        <f>+ยกมา!H88</f>
        <v>2</v>
      </c>
      <c r="D89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25</v>
      </c>
      <c r="E89" s="43">
        <f t="shared" si="6"/>
        <v>27</v>
      </c>
      <c r="F89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5</v>
      </c>
      <c r="G89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9" s="43">
        <f t="shared" si="4"/>
        <v>6</v>
      </c>
      <c r="I89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16</v>
      </c>
      <c r="J89" s="20">
        <v>55</v>
      </c>
      <c r="K89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880</v>
      </c>
      <c r="L89" s="19"/>
      <c r="M89" s="97">
        <v>14.35</v>
      </c>
      <c r="N89" s="98">
        <f t="shared" si="5"/>
        <v>229.6</v>
      </c>
    </row>
    <row r="90" spans="1:14" x14ac:dyDescent="0.65">
      <c r="A90" s="10">
        <v>85</v>
      </c>
      <c r="B90" s="19" t="s">
        <v>93</v>
      </c>
      <c r="C90" s="46">
        <f>+ยกมา!H89</f>
        <v>4</v>
      </c>
      <c r="D90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25</v>
      </c>
      <c r="E90" s="43">
        <f t="shared" si="6"/>
        <v>29</v>
      </c>
      <c r="F90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11</v>
      </c>
      <c r="G90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90" s="43">
        <f t="shared" si="4"/>
        <v>7</v>
      </c>
      <c r="I90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11</v>
      </c>
      <c r="J90" s="20">
        <v>55</v>
      </c>
      <c r="K90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605</v>
      </c>
      <c r="L90" s="19"/>
      <c r="M90" s="97">
        <v>11.58</v>
      </c>
      <c r="N90" s="98">
        <f t="shared" si="5"/>
        <v>127.38</v>
      </c>
    </row>
    <row r="91" spans="1:14" x14ac:dyDescent="0.65">
      <c r="A91" s="10">
        <v>86</v>
      </c>
      <c r="B91" s="19" t="s">
        <v>94</v>
      </c>
      <c r="C91" s="46">
        <f>+ยกมา!H90</f>
        <v>0</v>
      </c>
      <c r="D91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1" s="43">
        <f t="shared" si="6"/>
        <v>0</v>
      </c>
      <c r="F91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1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1" s="43">
        <f t="shared" si="4"/>
        <v>0</v>
      </c>
      <c r="I91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1" s="20">
        <v>55</v>
      </c>
      <c r="K91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1" s="19"/>
      <c r="M91" s="97">
        <v>16.12</v>
      </c>
      <c r="N91" s="98">
        <f t="shared" si="5"/>
        <v>0</v>
      </c>
    </row>
    <row r="92" spans="1:14" x14ac:dyDescent="0.65">
      <c r="A92" s="10">
        <v>87</v>
      </c>
      <c r="B92" s="19" t="s">
        <v>369</v>
      </c>
      <c r="C92" s="46">
        <f>+ยกมา!H91</f>
        <v>0</v>
      </c>
      <c r="D92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2" s="43">
        <f t="shared" si="6"/>
        <v>0</v>
      </c>
      <c r="F92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2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2" s="43">
        <f t="shared" si="4"/>
        <v>0</v>
      </c>
      <c r="I92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2" s="20">
        <v>30</v>
      </c>
      <c r="K92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2" s="19"/>
      <c r="M92" s="97">
        <v>18.95</v>
      </c>
      <c r="N92" s="98">
        <f t="shared" si="5"/>
        <v>0</v>
      </c>
    </row>
    <row r="93" spans="1:14" x14ac:dyDescent="0.65">
      <c r="A93" s="10">
        <v>88</v>
      </c>
      <c r="B93" s="19" t="s">
        <v>370</v>
      </c>
      <c r="C93" s="46">
        <f>+ยกมา!H92</f>
        <v>0</v>
      </c>
      <c r="D93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3" s="43">
        <f t="shared" si="6"/>
        <v>0</v>
      </c>
      <c r="F93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3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3" s="43">
        <f t="shared" si="4"/>
        <v>0</v>
      </c>
      <c r="I93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3" s="20">
        <v>30</v>
      </c>
      <c r="K93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3" s="19"/>
      <c r="M93" s="97"/>
      <c r="N93" s="98">
        <f t="shared" si="5"/>
        <v>0</v>
      </c>
    </row>
    <row r="94" spans="1:14" x14ac:dyDescent="0.65">
      <c r="A94" s="10">
        <v>89</v>
      </c>
      <c r="B94" s="19" t="s">
        <v>270</v>
      </c>
      <c r="C94" s="46">
        <f>+ยกมา!H93</f>
        <v>0</v>
      </c>
      <c r="D94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4" s="43">
        <f t="shared" si="6"/>
        <v>0</v>
      </c>
      <c r="F94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4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4" s="43">
        <f t="shared" si="4"/>
        <v>0</v>
      </c>
      <c r="I94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4" s="20"/>
      <c r="K94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4" s="19"/>
      <c r="M94" s="97"/>
      <c r="N94" s="98">
        <f t="shared" si="5"/>
        <v>0</v>
      </c>
    </row>
    <row r="95" spans="1:14" x14ac:dyDescent="0.65">
      <c r="A95" s="10">
        <v>90</v>
      </c>
      <c r="B95" s="19" t="s">
        <v>271</v>
      </c>
      <c r="C95" s="46">
        <f>+ยกมา!H94</f>
        <v>0</v>
      </c>
      <c r="D95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5" s="43">
        <f t="shared" si="6"/>
        <v>0</v>
      </c>
      <c r="F95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5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5" s="43">
        <f t="shared" si="4"/>
        <v>0</v>
      </c>
      <c r="I95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5" s="20"/>
      <c r="K95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5" s="19"/>
      <c r="M95" s="97"/>
      <c r="N95" s="98">
        <f t="shared" si="5"/>
        <v>0</v>
      </c>
    </row>
    <row r="96" spans="1:14" x14ac:dyDescent="0.65">
      <c r="A96" s="10">
        <v>91</v>
      </c>
      <c r="B96" s="19" t="s">
        <v>472</v>
      </c>
      <c r="C96" s="46">
        <f>+ยกมา!H95</f>
        <v>0</v>
      </c>
      <c r="D96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15</v>
      </c>
      <c r="E96" s="43">
        <f>+C96+D96</f>
        <v>15</v>
      </c>
      <c r="F96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1</v>
      </c>
      <c r="G96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6" s="43">
        <f t="shared" si="4"/>
        <v>0</v>
      </c>
      <c r="I96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14</v>
      </c>
      <c r="J96" s="20">
        <v>35</v>
      </c>
      <c r="K96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490</v>
      </c>
      <c r="L96" s="19"/>
      <c r="M96" s="97"/>
      <c r="N96" s="98">
        <f>+I96*M96</f>
        <v>0</v>
      </c>
    </row>
    <row r="97" spans="1:14" x14ac:dyDescent="0.65">
      <c r="A97" s="10">
        <v>92</v>
      </c>
      <c r="B97" s="19" t="s">
        <v>244</v>
      </c>
      <c r="C97" s="46">
        <f>+ยกมา!H96</f>
        <v>20</v>
      </c>
      <c r="D97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85</v>
      </c>
      <c r="E97" s="43">
        <f t="shared" si="6"/>
        <v>105</v>
      </c>
      <c r="F97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27</v>
      </c>
      <c r="G97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7" s="43">
        <f t="shared" si="4"/>
        <v>16</v>
      </c>
      <c r="I97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62</v>
      </c>
      <c r="J97" s="20">
        <v>35</v>
      </c>
      <c r="K97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2170</v>
      </c>
      <c r="L97" s="19"/>
      <c r="M97" s="97"/>
      <c r="N97" s="98">
        <f t="shared" si="5"/>
        <v>0</v>
      </c>
    </row>
    <row r="98" spans="1:14" x14ac:dyDescent="0.65">
      <c r="A98" s="10">
        <v>93</v>
      </c>
      <c r="B98" s="19" t="s">
        <v>272</v>
      </c>
      <c r="C98" s="46">
        <f>+ยกมา!H97</f>
        <v>0</v>
      </c>
      <c r="D98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8" s="43">
        <f t="shared" si="6"/>
        <v>0</v>
      </c>
      <c r="F98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8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8" s="43">
        <f t="shared" si="4"/>
        <v>0</v>
      </c>
      <c r="I98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8" s="20">
        <v>120</v>
      </c>
      <c r="K98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8" s="19"/>
      <c r="M98" s="97"/>
      <c r="N98" s="98">
        <f t="shared" si="5"/>
        <v>0</v>
      </c>
    </row>
    <row r="99" spans="1:14" x14ac:dyDescent="0.65">
      <c r="A99" s="10">
        <v>94</v>
      </c>
      <c r="B99" s="19" t="s">
        <v>273</v>
      </c>
      <c r="C99" s="46">
        <f>+ยกมา!H98</f>
        <v>0</v>
      </c>
      <c r="D99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30</v>
      </c>
      <c r="E99" s="43">
        <f t="shared" si="6"/>
        <v>30</v>
      </c>
      <c r="F99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13</v>
      </c>
      <c r="G99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9" s="43">
        <f t="shared" si="4"/>
        <v>0</v>
      </c>
      <c r="I99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17</v>
      </c>
      <c r="J99" s="20">
        <v>45</v>
      </c>
      <c r="K99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765</v>
      </c>
      <c r="L99" s="19"/>
      <c r="M99" s="97"/>
      <c r="N99" s="98">
        <f t="shared" si="5"/>
        <v>0</v>
      </c>
    </row>
    <row r="100" spans="1:14" x14ac:dyDescent="0.65">
      <c r="A100" s="10">
        <v>95</v>
      </c>
      <c r="B100" s="19" t="s">
        <v>488</v>
      </c>
      <c r="C100" s="46">
        <f>+ยกมา!H99</f>
        <v>0</v>
      </c>
      <c r="D100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14</v>
      </c>
      <c r="E100" s="43">
        <f>+C100+D100</f>
        <v>14</v>
      </c>
      <c r="F100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5</v>
      </c>
      <c r="G100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100" s="43">
        <f t="shared" si="4"/>
        <v>0</v>
      </c>
      <c r="I100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9</v>
      </c>
      <c r="J100" s="20">
        <v>35</v>
      </c>
      <c r="K100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315</v>
      </c>
      <c r="L100" s="19"/>
      <c r="M100" s="97"/>
      <c r="N100" s="98">
        <f>+I100*M100</f>
        <v>0</v>
      </c>
    </row>
    <row r="101" spans="1:14" x14ac:dyDescent="0.65">
      <c r="A101" s="10">
        <v>96</v>
      </c>
      <c r="B101" s="19" t="s">
        <v>489</v>
      </c>
      <c r="C101" s="46">
        <f>+ยกมา!H100</f>
        <v>0</v>
      </c>
      <c r="D101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5</v>
      </c>
      <c r="E101" s="43">
        <f>+C101+D101</f>
        <v>5</v>
      </c>
      <c r="F101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3</v>
      </c>
      <c r="G101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1" s="43">
        <f t="shared" si="4"/>
        <v>0</v>
      </c>
      <c r="I101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2</v>
      </c>
      <c r="J101" s="20">
        <v>35</v>
      </c>
      <c r="K101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70</v>
      </c>
      <c r="L101" s="19"/>
      <c r="M101" s="97"/>
      <c r="N101" s="98">
        <f>+I101*M101</f>
        <v>0</v>
      </c>
    </row>
    <row r="102" spans="1:14" x14ac:dyDescent="0.65">
      <c r="A102" s="10">
        <v>97</v>
      </c>
      <c r="B102" s="19" t="s">
        <v>246</v>
      </c>
      <c r="C102" s="46">
        <f>+ยกมา!H101</f>
        <v>0</v>
      </c>
      <c r="D102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2" s="43">
        <f t="shared" si="6"/>
        <v>0</v>
      </c>
      <c r="F102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2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2" s="43">
        <f t="shared" si="4"/>
        <v>0</v>
      </c>
      <c r="I102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2" s="20">
        <v>40</v>
      </c>
      <c r="K102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2" s="19"/>
      <c r="M102" s="97"/>
      <c r="N102" s="98">
        <f t="shared" si="5"/>
        <v>0</v>
      </c>
    </row>
    <row r="103" spans="1:14" x14ac:dyDescent="0.65">
      <c r="A103" s="10">
        <v>98</v>
      </c>
      <c r="B103" s="19" t="s">
        <v>348</v>
      </c>
      <c r="C103" s="46">
        <f>+ยกมา!H102</f>
        <v>0</v>
      </c>
      <c r="D103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13</v>
      </c>
      <c r="E103" s="43">
        <f t="shared" si="6"/>
        <v>13</v>
      </c>
      <c r="F103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3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3" s="43">
        <f t="shared" si="4"/>
        <v>1</v>
      </c>
      <c r="I103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12</v>
      </c>
      <c r="J103" s="20">
        <v>35</v>
      </c>
      <c r="K103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420</v>
      </c>
      <c r="L103" s="19"/>
      <c r="M103" s="97"/>
      <c r="N103" s="98">
        <f t="shared" si="5"/>
        <v>0</v>
      </c>
    </row>
    <row r="104" spans="1:14" x14ac:dyDescent="0.65">
      <c r="A104" s="10">
        <v>99</v>
      </c>
      <c r="B104" s="19" t="s">
        <v>349</v>
      </c>
      <c r="C104" s="46">
        <f>+ยกมา!H103</f>
        <v>0</v>
      </c>
      <c r="D104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4" s="43">
        <f t="shared" si="6"/>
        <v>0</v>
      </c>
      <c r="F104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4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4" s="43">
        <f t="shared" si="4"/>
        <v>0</v>
      </c>
      <c r="I104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4" s="20">
        <v>35</v>
      </c>
      <c r="K104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4" s="19"/>
      <c r="M104" s="97"/>
      <c r="N104" s="98">
        <f t="shared" si="5"/>
        <v>0</v>
      </c>
    </row>
    <row r="105" spans="1:14" x14ac:dyDescent="0.65">
      <c r="A105" s="10">
        <v>100</v>
      </c>
      <c r="B105" s="19" t="s">
        <v>350</v>
      </c>
      <c r="C105" s="46">
        <f>+ยกมา!H104</f>
        <v>0</v>
      </c>
      <c r="D105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5" s="43">
        <f t="shared" si="6"/>
        <v>0</v>
      </c>
      <c r="F105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5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5" s="43">
        <f t="shared" si="4"/>
        <v>0</v>
      </c>
      <c r="I105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5" s="20">
        <v>35</v>
      </c>
      <c r="K105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5" s="19"/>
      <c r="M105" s="97"/>
      <c r="N105" s="98">
        <f t="shared" si="5"/>
        <v>0</v>
      </c>
    </row>
    <row r="106" spans="1:14" x14ac:dyDescent="0.65">
      <c r="A106" s="10">
        <v>101</v>
      </c>
      <c r="B106" s="19" t="s">
        <v>274</v>
      </c>
      <c r="C106" s="46">
        <f>+ยกมา!H105</f>
        <v>0</v>
      </c>
      <c r="D106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6" s="43">
        <f t="shared" si="6"/>
        <v>0</v>
      </c>
      <c r="F106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6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6" s="43">
        <f t="shared" si="4"/>
        <v>0</v>
      </c>
      <c r="I106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6" s="20">
        <v>35</v>
      </c>
      <c r="K106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6" s="19"/>
      <c r="M106" s="97"/>
      <c r="N106" s="98">
        <f t="shared" si="5"/>
        <v>0</v>
      </c>
    </row>
    <row r="107" spans="1:14" x14ac:dyDescent="0.65">
      <c r="A107" s="10">
        <v>102</v>
      </c>
      <c r="B107" s="19" t="s">
        <v>351</v>
      </c>
      <c r="C107" s="46">
        <f>+ยกมา!H106</f>
        <v>0</v>
      </c>
      <c r="D107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7" s="43">
        <f t="shared" si="6"/>
        <v>0</v>
      </c>
      <c r="F107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7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7" s="43">
        <f t="shared" si="4"/>
        <v>0</v>
      </c>
      <c r="I107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7" s="20">
        <v>35</v>
      </c>
      <c r="K107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7" s="19"/>
      <c r="M107" s="97"/>
      <c r="N107" s="98">
        <f t="shared" si="5"/>
        <v>0</v>
      </c>
    </row>
    <row r="108" spans="1:14" x14ac:dyDescent="0.65">
      <c r="A108" s="10">
        <v>103</v>
      </c>
      <c r="B108" s="19" t="s">
        <v>275</v>
      </c>
      <c r="C108" s="46">
        <f>+ยกมา!H107</f>
        <v>0</v>
      </c>
      <c r="D108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8" s="43">
        <f t="shared" si="6"/>
        <v>0</v>
      </c>
      <c r="F108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8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8" s="43">
        <f t="shared" si="4"/>
        <v>0</v>
      </c>
      <c r="I108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8" s="20">
        <v>35</v>
      </c>
      <c r="K108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8" s="19"/>
      <c r="M108" s="97"/>
      <c r="N108" s="98">
        <f t="shared" si="5"/>
        <v>0</v>
      </c>
    </row>
    <row r="109" spans="1:14" x14ac:dyDescent="0.65">
      <c r="A109" s="10">
        <v>104</v>
      </c>
      <c r="B109" s="19" t="s">
        <v>276</v>
      </c>
      <c r="C109" s="46">
        <f>+ยกมา!H108</f>
        <v>1</v>
      </c>
      <c r="D109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56</v>
      </c>
      <c r="E109" s="43">
        <f t="shared" si="6"/>
        <v>57</v>
      </c>
      <c r="F109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9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9" s="43">
        <f t="shared" si="4"/>
        <v>6</v>
      </c>
      <c r="I109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51</v>
      </c>
      <c r="J109" s="20">
        <v>120</v>
      </c>
      <c r="K109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6120</v>
      </c>
      <c r="L109" s="19"/>
      <c r="M109" s="97"/>
      <c r="N109" s="98">
        <f t="shared" si="5"/>
        <v>0</v>
      </c>
    </row>
    <row r="110" spans="1:14" x14ac:dyDescent="0.65">
      <c r="A110" s="10">
        <v>105</v>
      </c>
      <c r="B110" s="19" t="s">
        <v>277</v>
      </c>
      <c r="C110" s="46">
        <f>+ยกมา!H109</f>
        <v>1</v>
      </c>
      <c r="D110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31</v>
      </c>
      <c r="E110" s="43">
        <f t="shared" si="6"/>
        <v>32</v>
      </c>
      <c r="F110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3</v>
      </c>
      <c r="G110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10" s="43">
        <f t="shared" si="4"/>
        <v>5</v>
      </c>
      <c r="I110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24</v>
      </c>
      <c r="J110" s="20">
        <v>250</v>
      </c>
      <c r="K110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6000</v>
      </c>
      <c r="L110" s="19"/>
      <c r="M110" s="97"/>
      <c r="N110" s="98">
        <f t="shared" si="5"/>
        <v>0</v>
      </c>
    </row>
    <row r="111" spans="1:14" x14ac:dyDescent="0.65">
      <c r="A111" s="10">
        <v>106</v>
      </c>
      <c r="B111" s="19" t="s">
        <v>278</v>
      </c>
      <c r="C111" s="46">
        <f>+ยกมา!H110</f>
        <v>20</v>
      </c>
      <c r="D111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1</v>
      </c>
      <c r="E111" s="43">
        <f t="shared" si="6"/>
        <v>21</v>
      </c>
      <c r="F111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1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1" s="43">
        <f t="shared" si="4"/>
        <v>15</v>
      </c>
      <c r="I111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6</v>
      </c>
      <c r="J111" s="20">
        <v>100</v>
      </c>
      <c r="K111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600</v>
      </c>
      <c r="L111" s="19"/>
      <c r="M111" s="97"/>
      <c r="N111" s="98">
        <f t="shared" si="5"/>
        <v>0</v>
      </c>
    </row>
    <row r="112" spans="1:14" x14ac:dyDescent="0.65">
      <c r="A112" s="10">
        <v>107</v>
      </c>
      <c r="B112" s="19" t="s">
        <v>279</v>
      </c>
      <c r="C112" s="46">
        <f>+ยกมา!H111</f>
        <v>11</v>
      </c>
      <c r="D112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2" s="43">
        <f t="shared" si="6"/>
        <v>11</v>
      </c>
      <c r="F112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2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2" s="43">
        <f t="shared" si="4"/>
        <v>7</v>
      </c>
      <c r="I112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4</v>
      </c>
      <c r="J112" s="20">
        <v>55</v>
      </c>
      <c r="K112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220</v>
      </c>
      <c r="L112" s="19"/>
      <c r="M112" s="97"/>
      <c r="N112" s="98">
        <f t="shared" si="5"/>
        <v>0</v>
      </c>
    </row>
    <row r="113" spans="1:14" x14ac:dyDescent="0.65">
      <c r="A113" s="10">
        <v>108</v>
      </c>
      <c r="B113" s="19" t="s">
        <v>280</v>
      </c>
      <c r="C113" s="46">
        <f>+ยกมา!H112</f>
        <v>0</v>
      </c>
      <c r="D113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8</v>
      </c>
      <c r="E113" s="43">
        <f t="shared" si="6"/>
        <v>8</v>
      </c>
      <c r="F113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3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3" s="43">
        <f t="shared" si="4"/>
        <v>1</v>
      </c>
      <c r="I113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7</v>
      </c>
      <c r="J113" s="20">
        <v>60</v>
      </c>
      <c r="K113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420</v>
      </c>
      <c r="L113" s="19"/>
      <c r="M113" s="97"/>
      <c r="N113" s="98">
        <f t="shared" si="5"/>
        <v>0</v>
      </c>
    </row>
    <row r="114" spans="1:14" x14ac:dyDescent="0.65">
      <c r="A114" s="10">
        <v>109</v>
      </c>
      <c r="B114" s="19" t="s">
        <v>281</v>
      </c>
      <c r="C114" s="46">
        <f>+ยกมา!H113</f>
        <v>6</v>
      </c>
      <c r="D114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9</v>
      </c>
      <c r="E114" s="43">
        <f t="shared" si="6"/>
        <v>15</v>
      </c>
      <c r="F114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4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4" s="43">
        <f t="shared" si="4"/>
        <v>10</v>
      </c>
      <c r="I114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5</v>
      </c>
      <c r="J114" s="20">
        <v>100</v>
      </c>
      <c r="K114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500</v>
      </c>
      <c r="L114" s="19"/>
      <c r="M114" s="97">
        <v>13.03</v>
      </c>
      <c r="N114" s="98">
        <f t="shared" si="5"/>
        <v>65.149999999999991</v>
      </c>
    </row>
    <row r="115" spans="1:14" x14ac:dyDescent="0.65">
      <c r="A115" s="10">
        <v>110</v>
      </c>
      <c r="B115" s="19" t="s">
        <v>100</v>
      </c>
      <c r="C115" s="46">
        <f>+ยกมา!H114</f>
        <v>5</v>
      </c>
      <c r="D115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5" s="43">
        <f t="shared" si="6"/>
        <v>5</v>
      </c>
      <c r="F115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5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5" s="43">
        <f t="shared" si="4"/>
        <v>3</v>
      </c>
      <c r="I115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2</v>
      </c>
      <c r="J115" s="20">
        <v>55</v>
      </c>
      <c r="K115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110</v>
      </c>
      <c r="L115" s="19"/>
      <c r="M115" s="97">
        <v>11.91</v>
      </c>
      <c r="N115" s="98">
        <f t="shared" si="5"/>
        <v>23.82</v>
      </c>
    </row>
    <row r="116" spans="1:14" x14ac:dyDescent="0.65">
      <c r="A116" s="10">
        <v>111</v>
      </c>
      <c r="B116" s="19" t="s">
        <v>101</v>
      </c>
      <c r="C116" s="46">
        <f>+ยกมา!H115</f>
        <v>4</v>
      </c>
      <c r="D116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5</v>
      </c>
      <c r="E116" s="43">
        <f t="shared" si="6"/>
        <v>9</v>
      </c>
      <c r="F116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</v>
      </c>
      <c r="G116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6" s="43">
        <f t="shared" si="4"/>
        <v>0</v>
      </c>
      <c r="I116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7</v>
      </c>
      <c r="J116" s="20">
        <v>50</v>
      </c>
      <c r="K116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350</v>
      </c>
      <c r="L116" s="19"/>
      <c r="M116" s="97">
        <v>18.14</v>
      </c>
      <c r="N116" s="98">
        <f t="shared" si="5"/>
        <v>126.98</v>
      </c>
    </row>
    <row r="117" spans="1:14" x14ac:dyDescent="0.65">
      <c r="A117" s="10">
        <v>112</v>
      </c>
      <c r="B117" s="19" t="s">
        <v>102</v>
      </c>
      <c r="C117" s="46">
        <f>+ยกมา!H116</f>
        <v>0</v>
      </c>
      <c r="D117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7" s="43">
        <f t="shared" si="6"/>
        <v>0</v>
      </c>
      <c r="F117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7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7" s="43">
        <f t="shared" si="4"/>
        <v>0</v>
      </c>
      <c r="I117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7" s="20">
        <v>50</v>
      </c>
      <c r="K117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7" s="19"/>
      <c r="M117" s="97">
        <v>12.94</v>
      </c>
      <c r="N117" s="98">
        <f t="shared" si="5"/>
        <v>0</v>
      </c>
    </row>
    <row r="118" spans="1:14" x14ac:dyDescent="0.65">
      <c r="A118" s="10">
        <v>113</v>
      </c>
      <c r="B118" s="19" t="s">
        <v>282</v>
      </c>
      <c r="C118" s="46">
        <f>+ยกมา!H117</f>
        <v>0</v>
      </c>
      <c r="D118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8" s="43">
        <f t="shared" si="6"/>
        <v>0</v>
      </c>
      <c r="F118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8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8" s="43">
        <f t="shared" si="4"/>
        <v>0</v>
      </c>
      <c r="I118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8" s="20">
        <v>35</v>
      </c>
      <c r="K118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8" s="19"/>
      <c r="M118" s="97"/>
      <c r="N118" s="98">
        <f t="shared" si="5"/>
        <v>0</v>
      </c>
    </row>
    <row r="119" spans="1:14" x14ac:dyDescent="0.65">
      <c r="A119" s="10">
        <v>114</v>
      </c>
      <c r="B119" s="19" t="s">
        <v>283</v>
      </c>
      <c r="C119" s="46">
        <f>+ยกมา!H118</f>
        <v>0</v>
      </c>
      <c r="D119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9" s="43">
        <f t="shared" si="6"/>
        <v>0</v>
      </c>
      <c r="F119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9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9" s="43">
        <f t="shared" si="4"/>
        <v>0</v>
      </c>
      <c r="I119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9" s="20">
        <v>50</v>
      </c>
      <c r="K119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9" s="19"/>
      <c r="M119" s="97"/>
      <c r="N119" s="98">
        <f t="shared" si="5"/>
        <v>0</v>
      </c>
    </row>
    <row r="120" spans="1:14" x14ac:dyDescent="0.65">
      <c r="A120" s="10">
        <v>115</v>
      </c>
      <c r="B120" s="19" t="s">
        <v>352</v>
      </c>
      <c r="C120" s="46">
        <f>+ยกมา!H119</f>
        <v>0</v>
      </c>
      <c r="D120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20" s="43">
        <f t="shared" si="6"/>
        <v>0</v>
      </c>
      <c r="F120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20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20" s="43">
        <f t="shared" si="4"/>
        <v>0</v>
      </c>
      <c r="I120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20" s="20">
        <v>50</v>
      </c>
      <c r="K120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20" s="19"/>
      <c r="M120" s="97">
        <v>14.02</v>
      </c>
      <c r="N120" s="98">
        <f t="shared" si="5"/>
        <v>0</v>
      </c>
    </row>
    <row r="121" spans="1:14" x14ac:dyDescent="0.65">
      <c r="A121" s="10">
        <v>116</v>
      </c>
      <c r="B121" s="19" t="s">
        <v>354</v>
      </c>
      <c r="C121" s="46">
        <f>+ยกมา!H120</f>
        <v>0</v>
      </c>
      <c r="D121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1" s="43">
        <f t="shared" si="6"/>
        <v>0</v>
      </c>
      <c r="F121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1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1" s="43">
        <f t="shared" si="4"/>
        <v>0</v>
      </c>
      <c r="I121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1" s="20">
        <v>50</v>
      </c>
      <c r="K121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1" s="19"/>
      <c r="M121" s="97">
        <v>13.53</v>
      </c>
      <c r="N121" s="98">
        <f t="shared" si="5"/>
        <v>0</v>
      </c>
    </row>
    <row r="122" spans="1:14" x14ac:dyDescent="0.65">
      <c r="A122" s="10">
        <v>117</v>
      </c>
      <c r="B122" s="19" t="s">
        <v>353</v>
      </c>
      <c r="C122" s="46">
        <f>+ยกมา!H121</f>
        <v>0</v>
      </c>
      <c r="D122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2" s="43">
        <f t="shared" si="6"/>
        <v>0</v>
      </c>
      <c r="F122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2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2" s="43">
        <f t="shared" si="4"/>
        <v>0</v>
      </c>
      <c r="I122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2" s="20">
        <v>50</v>
      </c>
      <c r="K122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2" s="19"/>
      <c r="M122" s="97">
        <v>14.23</v>
      </c>
      <c r="N122" s="98">
        <f t="shared" si="5"/>
        <v>0</v>
      </c>
    </row>
    <row r="123" spans="1:14" x14ac:dyDescent="0.65">
      <c r="A123" s="10">
        <v>118</v>
      </c>
      <c r="B123" s="19" t="s">
        <v>355</v>
      </c>
      <c r="C123" s="46">
        <f>+ยกมา!H122</f>
        <v>0</v>
      </c>
      <c r="D123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3" s="43">
        <f t="shared" si="6"/>
        <v>0</v>
      </c>
      <c r="F123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3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3" s="43">
        <f t="shared" si="4"/>
        <v>0</v>
      </c>
      <c r="I123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3" s="20">
        <v>50</v>
      </c>
      <c r="K123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3" s="19"/>
      <c r="M123" s="97">
        <v>13.75</v>
      </c>
      <c r="N123" s="98">
        <f t="shared" si="5"/>
        <v>0</v>
      </c>
    </row>
    <row r="124" spans="1:14" x14ac:dyDescent="0.65">
      <c r="A124" s="10">
        <v>119</v>
      </c>
      <c r="B124" s="19" t="s">
        <v>510</v>
      </c>
      <c r="C124" s="46">
        <f>+ยกมา!H123</f>
        <v>0</v>
      </c>
      <c r="D124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5</v>
      </c>
      <c r="E124" s="43">
        <f>+C124+D124</f>
        <v>5</v>
      </c>
      <c r="F124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5</v>
      </c>
      <c r="G124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4" s="43">
        <f t="shared" si="4"/>
        <v>0</v>
      </c>
      <c r="I124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4" s="20">
        <v>45</v>
      </c>
      <c r="K124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4" s="19"/>
      <c r="M124" s="97"/>
      <c r="N124" s="98">
        <f>+I124*M124</f>
        <v>0</v>
      </c>
    </row>
    <row r="125" spans="1:14" x14ac:dyDescent="0.65">
      <c r="A125" s="10">
        <v>120</v>
      </c>
      <c r="B125" s="19" t="s">
        <v>145</v>
      </c>
      <c r="C125" s="46">
        <f>+ยกมา!H124</f>
        <v>0</v>
      </c>
      <c r="D125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5" s="43">
        <f t="shared" si="6"/>
        <v>0</v>
      </c>
      <c r="F125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5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5" s="43">
        <f t="shared" si="4"/>
        <v>0</v>
      </c>
      <c r="I125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5" s="20">
        <v>45</v>
      </c>
      <c r="K125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5" s="19"/>
      <c r="M125" s="97"/>
      <c r="N125" s="98">
        <f t="shared" si="5"/>
        <v>0</v>
      </c>
    </row>
    <row r="126" spans="1:14" x14ac:dyDescent="0.65">
      <c r="A126" s="10">
        <v>121</v>
      </c>
      <c r="B126" s="19" t="s">
        <v>146</v>
      </c>
      <c r="C126" s="46">
        <f>+ยกมา!H125</f>
        <v>0</v>
      </c>
      <c r="D126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6" s="43">
        <f t="shared" si="6"/>
        <v>0</v>
      </c>
      <c r="F126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6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6" s="43">
        <f t="shared" si="4"/>
        <v>0</v>
      </c>
      <c r="I126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6" s="20">
        <v>45</v>
      </c>
      <c r="K126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6" s="19"/>
      <c r="M126" s="97"/>
      <c r="N126" s="98">
        <f t="shared" si="5"/>
        <v>0</v>
      </c>
    </row>
    <row r="127" spans="1:14" x14ac:dyDescent="0.65">
      <c r="A127" s="10">
        <v>122</v>
      </c>
      <c r="B127" s="19" t="s">
        <v>147</v>
      </c>
      <c r="C127" s="46">
        <f>+ยกมา!H126</f>
        <v>0</v>
      </c>
      <c r="D127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7" s="43">
        <f t="shared" si="6"/>
        <v>0</v>
      </c>
      <c r="F127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7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7" s="43">
        <f t="shared" si="4"/>
        <v>0</v>
      </c>
      <c r="I127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7" s="20">
        <v>55</v>
      </c>
      <c r="K127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7" s="19"/>
      <c r="M127" s="97"/>
      <c r="N127" s="98">
        <f t="shared" si="5"/>
        <v>0</v>
      </c>
    </row>
    <row r="128" spans="1:14" x14ac:dyDescent="0.65">
      <c r="A128" s="10">
        <v>123</v>
      </c>
      <c r="B128" s="19" t="s">
        <v>356</v>
      </c>
      <c r="C128" s="46">
        <f>+ยกมา!H127</f>
        <v>0</v>
      </c>
      <c r="D128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8" s="43">
        <f t="shared" si="6"/>
        <v>0</v>
      </c>
      <c r="F128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8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8" s="43">
        <f t="shared" si="4"/>
        <v>0</v>
      </c>
      <c r="I128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8" s="20">
        <v>50</v>
      </c>
      <c r="K128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8" s="19"/>
      <c r="M128" s="97"/>
      <c r="N128" s="98">
        <f t="shared" si="5"/>
        <v>0</v>
      </c>
    </row>
    <row r="129" spans="1:14" x14ac:dyDescent="0.65">
      <c r="A129" s="10">
        <v>124</v>
      </c>
      <c r="B129" s="19" t="s">
        <v>375</v>
      </c>
      <c r="C129" s="46">
        <f>+ยกมา!H128</f>
        <v>0</v>
      </c>
      <c r="D129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9" s="43">
        <f t="shared" si="6"/>
        <v>0</v>
      </c>
      <c r="F129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9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9" s="43">
        <f t="shared" si="4"/>
        <v>0</v>
      </c>
      <c r="I129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9" s="20">
        <v>50</v>
      </c>
      <c r="K129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9" s="19"/>
      <c r="M129" s="97"/>
      <c r="N129" s="98">
        <f t="shared" si="5"/>
        <v>0</v>
      </c>
    </row>
    <row r="130" spans="1:14" x14ac:dyDescent="0.65">
      <c r="A130" s="10">
        <v>125</v>
      </c>
      <c r="B130" s="19" t="s">
        <v>376</v>
      </c>
      <c r="C130" s="46">
        <f>+ยกมา!H129</f>
        <v>0</v>
      </c>
      <c r="D130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30" s="43">
        <f t="shared" si="6"/>
        <v>0</v>
      </c>
      <c r="F130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30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30" s="43">
        <f t="shared" si="4"/>
        <v>0</v>
      </c>
      <c r="I130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30" s="20">
        <v>50</v>
      </c>
      <c r="K130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30" s="19"/>
      <c r="M130" s="97"/>
      <c r="N130" s="98">
        <f t="shared" si="5"/>
        <v>0</v>
      </c>
    </row>
    <row r="131" spans="1:14" x14ac:dyDescent="0.65">
      <c r="A131" s="10">
        <v>126</v>
      </c>
      <c r="B131" s="19" t="s">
        <v>133</v>
      </c>
      <c r="C131" s="46">
        <f>+ยกมา!H130</f>
        <v>0</v>
      </c>
      <c r="D131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1" s="43">
        <f t="shared" si="6"/>
        <v>0</v>
      </c>
      <c r="F131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1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1" s="43">
        <f t="shared" si="4"/>
        <v>0</v>
      </c>
      <c r="I131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1" s="20">
        <v>40</v>
      </c>
      <c r="K131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1" s="19"/>
      <c r="M131" s="97"/>
      <c r="N131" s="98">
        <f t="shared" si="5"/>
        <v>0</v>
      </c>
    </row>
    <row r="132" spans="1:14" x14ac:dyDescent="0.65">
      <c r="A132" s="10">
        <v>127</v>
      </c>
      <c r="B132" s="19" t="s">
        <v>284</v>
      </c>
      <c r="C132" s="46">
        <f>+ยกมา!H131</f>
        <v>0</v>
      </c>
      <c r="D132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8</v>
      </c>
      <c r="E132" s="43">
        <f t="shared" si="6"/>
        <v>8</v>
      </c>
      <c r="F132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</v>
      </c>
      <c r="G132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2" s="43">
        <f t="shared" si="4"/>
        <v>4</v>
      </c>
      <c r="I132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3</v>
      </c>
      <c r="J132" s="20">
        <v>40</v>
      </c>
      <c r="K132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120</v>
      </c>
      <c r="L132" s="19"/>
      <c r="M132" s="97"/>
      <c r="N132" s="98">
        <f t="shared" si="5"/>
        <v>0</v>
      </c>
    </row>
    <row r="133" spans="1:14" x14ac:dyDescent="0.65">
      <c r="A133" s="10">
        <v>128</v>
      </c>
      <c r="B133" s="19" t="s">
        <v>108</v>
      </c>
      <c r="C133" s="46">
        <f>+ยกมา!H132</f>
        <v>2</v>
      </c>
      <c r="D133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11</v>
      </c>
      <c r="E133" s="43">
        <f t="shared" si="6"/>
        <v>13</v>
      </c>
      <c r="F133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3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3" s="43">
        <f t="shared" si="4"/>
        <v>5</v>
      </c>
      <c r="I133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8</v>
      </c>
      <c r="J133" s="20">
        <v>40</v>
      </c>
      <c r="K133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320</v>
      </c>
      <c r="L133" s="19"/>
      <c r="M133" s="97"/>
      <c r="N133" s="98">
        <f t="shared" si="5"/>
        <v>0</v>
      </c>
    </row>
    <row r="134" spans="1:14" x14ac:dyDescent="0.65">
      <c r="A134" s="10">
        <v>129</v>
      </c>
      <c r="B134" s="19" t="s">
        <v>245</v>
      </c>
      <c r="C134" s="46">
        <f>+ยกมา!H133</f>
        <v>2</v>
      </c>
      <c r="D134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4" s="43">
        <f t="shared" si="6"/>
        <v>2</v>
      </c>
      <c r="F134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4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4" s="43">
        <f t="shared" si="4"/>
        <v>0</v>
      </c>
      <c r="I134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2</v>
      </c>
      <c r="J134" s="20">
        <v>40</v>
      </c>
      <c r="K134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80</v>
      </c>
      <c r="L134" s="19"/>
      <c r="M134" s="97"/>
      <c r="N134" s="98">
        <f t="shared" si="5"/>
        <v>0</v>
      </c>
    </row>
    <row r="135" spans="1:14" x14ac:dyDescent="0.65">
      <c r="A135" s="10">
        <v>130</v>
      </c>
      <c r="B135" s="19" t="s">
        <v>285</v>
      </c>
      <c r="C135" s="46">
        <f>+ยกมา!H134</f>
        <v>0</v>
      </c>
      <c r="D135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5" s="43">
        <f t="shared" si="6"/>
        <v>0</v>
      </c>
      <c r="F135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5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5" s="43">
        <f t="shared" ref="H135:H198" si="7">C135+D135-F135-I135-G135</f>
        <v>0</v>
      </c>
      <c r="I135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5" s="20">
        <v>55</v>
      </c>
      <c r="K135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5" s="19"/>
      <c r="M135" s="97"/>
      <c r="N135" s="98">
        <f t="shared" si="5"/>
        <v>0</v>
      </c>
    </row>
    <row r="136" spans="1:14" x14ac:dyDescent="0.65">
      <c r="A136" s="10">
        <v>131</v>
      </c>
      <c r="B136" s="19" t="s">
        <v>121</v>
      </c>
      <c r="C136" s="46">
        <f>+ยกมา!H135</f>
        <v>0</v>
      </c>
      <c r="D136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1</v>
      </c>
      <c r="E136" s="43">
        <f t="shared" si="6"/>
        <v>1</v>
      </c>
      <c r="F136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6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6" s="43">
        <f t="shared" si="7"/>
        <v>0</v>
      </c>
      <c r="I136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1</v>
      </c>
      <c r="J136" s="20">
        <v>60</v>
      </c>
      <c r="K136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60</v>
      </c>
      <c r="L136" s="19"/>
      <c r="M136" s="97"/>
      <c r="N136" s="98">
        <f t="shared" si="5"/>
        <v>0</v>
      </c>
    </row>
    <row r="137" spans="1:14" x14ac:dyDescent="0.65">
      <c r="A137" s="10">
        <v>132</v>
      </c>
      <c r="B137" s="19" t="s">
        <v>113</v>
      </c>
      <c r="C137" s="46">
        <f>+ยกมา!H136</f>
        <v>6</v>
      </c>
      <c r="D137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4</v>
      </c>
      <c r="E137" s="43">
        <f t="shared" si="6"/>
        <v>10</v>
      </c>
      <c r="F137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4</v>
      </c>
      <c r="G137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7" s="43">
        <f t="shared" si="7"/>
        <v>0</v>
      </c>
      <c r="I137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6</v>
      </c>
      <c r="J137" s="20">
        <v>50</v>
      </c>
      <c r="K137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300</v>
      </c>
      <c r="L137" s="19"/>
      <c r="M137" s="97"/>
      <c r="N137" s="98">
        <f t="shared" si="5"/>
        <v>0</v>
      </c>
    </row>
    <row r="138" spans="1:14" x14ac:dyDescent="0.65">
      <c r="A138" s="10">
        <v>133</v>
      </c>
      <c r="B138" s="19" t="s">
        <v>114</v>
      </c>
      <c r="C138" s="46">
        <f>+ยกมา!H137</f>
        <v>0</v>
      </c>
      <c r="D138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8" s="43">
        <f t="shared" si="6"/>
        <v>0</v>
      </c>
      <c r="F138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8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8" s="43">
        <f t="shared" si="7"/>
        <v>0</v>
      </c>
      <c r="I138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8" s="20">
        <v>100</v>
      </c>
      <c r="K138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8" s="19"/>
      <c r="M138" s="97"/>
      <c r="N138" s="98">
        <f t="shared" si="5"/>
        <v>0</v>
      </c>
    </row>
    <row r="139" spans="1:14" x14ac:dyDescent="0.65">
      <c r="A139" s="10">
        <v>134</v>
      </c>
      <c r="B139" s="19" t="s">
        <v>198</v>
      </c>
      <c r="C139" s="46">
        <f>+ยกมา!H138</f>
        <v>0</v>
      </c>
      <c r="D139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9" s="43">
        <f t="shared" si="6"/>
        <v>0</v>
      </c>
      <c r="F139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9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9" s="43">
        <f t="shared" si="7"/>
        <v>0</v>
      </c>
      <c r="I139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9" s="20">
        <v>25</v>
      </c>
      <c r="K139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9" s="19"/>
      <c r="M139" s="97"/>
      <c r="N139" s="98">
        <f t="shared" si="5"/>
        <v>0</v>
      </c>
    </row>
    <row r="140" spans="1:14" x14ac:dyDescent="0.65">
      <c r="A140" s="10">
        <v>135</v>
      </c>
      <c r="B140" s="19" t="s">
        <v>490</v>
      </c>
      <c r="C140" s="46">
        <f>+ยกมา!H139</f>
        <v>0</v>
      </c>
      <c r="D140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8</v>
      </c>
      <c r="E140" s="43">
        <f>+C140+D140</f>
        <v>8</v>
      </c>
      <c r="F140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3</v>
      </c>
      <c r="G140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40" s="43">
        <f t="shared" si="7"/>
        <v>0</v>
      </c>
      <c r="I140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5</v>
      </c>
      <c r="J140" s="20">
        <v>35</v>
      </c>
      <c r="K140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175</v>
      </c>
      <c r="L140" s="19"/>
      <c r="M140" s="97"/>
      <c r="N140" s="98">
        <f>+I140*M140</f>
        <v>0</v>
      </c>
    </row>
    <row r="141" spans="1:14" x14ac:dyDescent="0.65">
      <c r="A141" s="10">
        <v>136</v>
      </c>
      <c r="B141" s="19" t="s">
        <v>491</v>
      </c>
      <c r="C141" s="46">
        <f>+ยกมา!H140</f>
        <v>0</v>
      </c>
      <c r="D141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10</v>
      </c>
      <c r="E141" s="43">
        <f>+C141+D141</f>
        <v>10</v>
      </c>
      <c r="F141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2</v>
      </c>
      <c r="G141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1" s="43">
        <f t="shared" si="7"/>
        <v>0</v>
      </c>
      <c r="I141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8</v>
      </c>
      <c r="J141" s="20">
        <v>35</v>
      </c>
      <c r="K141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280</v>
      </c>
      <c r="L141" s="19"/>
      <c r="M141" s="97"/>
      <c r="N141" s="98">
        <f>+I141*M141</f>
        <v>0</v>
      </c>
    </row>
    <row r="142" spans="1:14" x14ac:dyDescent="0.65">
      <c r="A142" s="10">
        <v>137</v>
      </c>
      <c r="B142" s="19" t="s">
        <v>286</v>
      </c>
      <c r="C142" s="46">
        <f>+ยกมา!H141</f>
        <v>5</v>
      </c>
      <c r="D142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14</v>
      </c>
      <c r="E142" s="43">
        <f t="shared" si="6"/>
        <v>19</v>
      </c>
      <c r="F142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9</v>
      </c>
      <c r="G142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2" s="43">
        <f t="shared" si="7"/>
        <v>0</v>
      </c>
      <c r="I142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10</v>
      </c>
      <c r="J142" s="20">
        <v>50</v>
      </c>
      <c r="K142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500</v>
      </c>
      <c r="L142" s="19"/>
      <c r="M142" s="97">
        <v>9.91</v>
      </c>
      <c r="N142" s="98">
        <f t="shared" si="5"/>
        <v>99.1</v>
      </c>
    </row>
    <row r="143" spans="1:14" x14ac:dyDescent="0.65">
      <c r="A143" s="10">
        <v>138</v>
      </c>
      <c r="B143" s="19" t="s">
        <v>287</v>
      </c>
      <c r="C143" s="46">
        <f>+ยกมา!H142</f>
        <v>0</v>
      </c>
      <c r="D143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3" s="43">
        <f t="shared" si="6"/>
        <v>0</v>
      </c>
      <c r="F143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3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3" s="43">
        <f t="shared" si="7"/>
        <v>0</v>
      </c>
      <c r="I143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3" s="20">
        <v>40</v>
      </c>
      <c r="K143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3" s="19"/>
      <c r="M143" s="97"/>
      <c r="N143" s="98">
        <f t="shared" si="5"/>
        <v>0</v>
      </c>
    </row>
    <row r="144" spans="1:14" x14ac:dyDescent="0.65">
      <c r="A144" s="10">
        <v>139</v>
      </c>
      <c r="B144" s="19" t="s">
        <v>288</v>
      </c>
      <c r="C144" s="46">
        <f>+ยกมา!H143</f>
        <v>0</v>
      </c>
      <c r="D144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17</v>
      </c>
      <c r="E144" s="43">
        <f t="shared" si="6"/>
        <v>17</v>
      </c>
      <c r="F144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1</v>
      </c>
      <c r="G144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4" s="43">
        <f t="shared" si="7"/>
        <v>1</v>
      </c>
      <c r="I144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15</v>
      </c>
      <c r="J144" s="20">
        <v>50</v>
      </c>
      <c r="K144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750</v>
      </c>
      <c r="L144" s="19"/>
      <c r="M144" s="97">
        <v>24.24</v>
      </c>
      <c r="N144" s="98">
        <f t="shared" si="5"/>
        <v>363.59999999999997</v>
      </c>
    </row>
    <row r="145" spans="1:14" x14ac:dyDescent="0.65">
      <c r="A145" s="10">
        <v>140</v>
      </c>
      <c r="B145" s="19" t="s">
        <v>289</v>
      </c>
      <c r="C145" s="46">
        <f>+ยกมา!H144</f>
        <v>0</v>
      </c>
      <c r="D145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5" s="43">
        <f t="shared" si="6"/>
        <v>0</v>
      </c>
      <c r="F145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5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5" s="43">
        <f t="shared" si="7"/>
        <v>0</v>
      </c>
      <c r="I145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5" s="20">
        <v>60</v>
      </c>
      <c r="K145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5" s="19"/>
      <c r="M145" s="97">
        <v>16.59</v>
      </c>
      <c r="N145" s="98">
        <f t="shared" si="5"/>
        <v>0</v>
      </c>
    </row>
    <row r="146" spans="1:14" x14ac:dyDescent="0.65">
      <c r="A146" s="10">
        <v>141</v>
      </c>
      <c r="B146" s="19" t="s">
        <v>343</v>
      </c>
      <c r="C146" s="46">
        <f>+ยกมา!H145</f>
        <v>0</v>
      </c>
      <c r="D146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6" s="43">
        <f t="shared" si="6"/>
        <v>0</v>
      </c>
      <c r="F146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6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6" s="43">
        <f t="shared" si="7"/>
        <v>0</v>
      </c>
      <c r="I146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6" s="20">
        <v>50</v>
      </c>
      <c r="K146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6" s="19"/>
      <c r="M146" s="97">
        <v>22.91</v>
      </c>
      <c r="N146" s="98">
        <f t="shared" ref="N146:N211" si="8">+I146*M146</f>
        <v>0</v>
      </c>
    </row>
    <row r="147" spans="1:14" x14ac:dyDescent="0.65">
      <c r="A147" s="10">
        <v>142</v>
      </c>
      <c r="B147" s="19" t="s">
        <v>134</v>
      </c>
      <c r="C147" s="46">
        <f>+ยกมา!H146</f>
        <v>0</v>
      </c>
      <c r="D147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7" s="43">
        <f t="shared" si="6"/>
        <v>0</v>
      </c>
      <c r="F147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7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7" s="43">
        <f t="shared" si="7"/>
        <v>0</v>
      </c>
      <c r="I147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7" s="20">
        <v>35</v>
      </c>
      <c r="K147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7" s="19"/>
      <c r="M147" s="97"/>
      <c r="N147" s="98">
        <f t="shared" si="8"/>
        <v>0</v>
      </c>
    </row>
    <row r="148" spans="1:14" x14ac:dyDescent="0.65">
      <c r="A148" s="10">
        <v>143</v>
      </c>
      <c r="B148" s="19" t="s">
        <v>358</v>
      </c>
      <c r="C148" s="46">
        <f>+ยกมา!H147</f>
        <v>0</v>
      </c>
      <c r="D148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8" s="43">
        <f t="shared" si="6"/>
        <v>0</v>
      </c>
      <c r="F148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8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8" s="43">
        <f t="shared" si="7"/>
        <v>0</v>
      </c>
      <c r="I148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8" s="20">
        <v>10</v>
      </c>
      <c r="K148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8" s="19"/>
      <c r="M148" s="97"/>
      <c r="N148" s="98">
        <f t="shared" si="8"/>
        <v>0</v>
      </c>
    </row>
    <row r="149" spans="1:14" x14ac:dyDescent="0.65">
      <c r="A149" s="10">
        <v>144</v>
      </c>
      <c r="B149" s="19" t="s">
        <v>357</v>
      </c>
      <c r="C149" s="46">
        <f>+ยกมา!H148</f>
        <v>0</v>
      </c>
      <c r="D149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9" s="43">
        <f t="shared" si="6"/>
        <v>0</v>
      </c>
      <c r="F149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9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9" s="43">
        <f t="shared" si="7"/>
        <v>0</v>
      </c>
      <c r="I149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9" s="20">
        <v>10</v>
      </c>
      <c r="K149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9" s="19"/>
      <c r="M149" s="97"/>
      <c r="N149" s="98">
        <f t="shared" si="8"/>
        <v>0</v>
      </c>
    </row>
    <row r="150" spans="1:14" ht="24" customHeight="1" x14ac:dyDescent="0.65">
      <c r="A150" s="10">
        <v>145</v>
      </c>
      <c r="B150" s="19" t="s">
        <v>193</v>
      </c>
      <c r="C150" s="46">
        <f>+ยกมา!H149</f>
        <v>2</v>
      </c>
      <c r="D150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50" s="43">
        <f t="shared" si="6"/>
        <v>2</v>
      </c>
      <c r="F150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50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50" s="43">
        <f t="shared" si="7"/>
        <v>0</v>
      </c>
      <c r="I150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2</v>
      </c>
      <c r="J150" s="20">
        <v>10</v>
      </c>
      <c r="K150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20</v>
      </c>
      <c r="L150" s="19"/>
      <c r="M150" s="97"/>
      <c r="N150" s="98">
        <f t="shared" si="8"/>
        <v>0</v>
      </c>
    </row>
    <row r="151" spans="1:14" x14ac:dyDescent="0.65">
      <c r="A151" s="10">
        <v>146</v>
      </c>
      <c r="B151" s="19" t="s">
        <v>196</v>
      </c>
      <c r="C151" s="46">
        <f>+ยกมา!H150</f>
        <v>0</v>
      </c>
      <c r="D151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1" s="43">
        <f t="shared" si="6"/>
        <v>0</v>
      </c>
      <c r="F151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1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1" s="43">
        <f t="shared" si="7"/>
        <v>0</v>
      </c>
      <c r="I151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1" s="20">
        <v>10</v>
      </c>
      <c r="K151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1" s="19"/>
      <c r="M151" s="97"/>
      <c r="N151" s="98">
        <f t="shared" si="8"/>
        <v>0</v>
      </c>
    </row>
    <row r="152" spans="1:14" x14ac:dyDescent="0.65">
      <c r="A152" s="10">
        <v>147</v>
      </c>
      <c r="B152" s="19" t="s">
        <v>195</v>
      </c>
      <c r="C152" s="46">
        <f>+ยกมา!H151</f>
        <v>2</v>
      </c>
      <c r="D152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2" s="43">
        <f t="shared" si="6"/>
        <v>2</v>
      </c>
      <c r="F152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2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2" s="43">
        <f t="shared" si="7"/>
        <v>0</v>
      </c>
      <c r="I152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2</v>
      </c>
      <c r="J152" s="20">
        <v>10</v>
      </c>
      <c r="K152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20</v>
      </c>
      <c r="L152" s="19"/>
      <c r="M152" s="97"/>
      <c r="N152" s="98">
        <f t="shared" si="8"/>
        <v>0</v>
      </c>
    </row>
    <row r="153" spans="1:14" ht="24.75" customHeight="1" x14ac:dyDescent="0.65">
      <c r="A153" s="10">
        <v>148</v>
      </c>
      <c r="B153" s="19" t="s">
        <v>197</v>
      </c>
      <c r="C153" s="46">
        <f>+ยกมา!H152</f>
        <v>0</v>
      </c>
      <c r="D153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3" s="43">
        <f t="shared" ref="E153:E218" si="9">+C153+D153</f>
        <v>0</v>
      </c>
      <c r="F153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3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3" s="43">
        <f t="shared" si="7"/>
        <v>0</v>
      </c>
      <c r="I153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3" s="20">
        <v>10</v>
      </c>
      <c r="K153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3" s="19"/>
      <c r="M153" s="97"/>
      <c r="N153" s="98">
        <f t="shared" si="8"/>
        <v>0</v>
      </c>
    </row>
    <row r="154" spans="1:14" ht="24.75" customHeight="1" x14ac:dyDescent="0.65">
      <c r="A154" s="10">
        <v>149</v>
      </c>
      <c r="B154" s="19" t="s">
        <v>194</v>
      </c>
      <c r="C154" s="46">
        <f>+ยกมา!H153</f>
        <v>0</v>
      </c>
      <c r="D154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4" s="43">
        <f t="shared" si="9"/>
        <v>0</v>
      </c>
      <c r="F154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4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4" s="43">
        <f t="shared" si="7"/>
        <v>0</v>
      </c>
      <c r="I154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4" s="20">
        <v>10</v>
      </c>
      <c r="K154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4" s="19"/>
      <c r="M154" s="97"/>
      <c r="N154" s="98">
        <f t="shared" si="8"/>
        <v>0</v>
      </c>
    </row>
    <row r="155" spans="1:14" ht="24.75" customHeight="1" x14ac:dyDescent="0.65">
      <c r="A155" s="10">
        <v>150</v>
      </c>
      <c r="B155" s="19" t="s">
        <v>290</v>
      </c>
      <c r="C155" s="46">
        <f>+ยกมา!H154</f>
        <v>0</v>
      </c>
      <c r="D155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5" s="43">
        <f t="shared" si="9"/>
        <v>0</v>
      </c>
      <c r="F155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5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5" s="43">
        <f t="shared" si="7"/>
        <v>0</v>
      </c>
      <c r="I155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5" s="20">
        <v>10</v>
      </c>
      <c r="K155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5" s="19"/>
      <c r="M155" s="97"/>
      <c r="N155" s="98">
        <f t="shared" si="8"/>
        <v>0</v>
      </c>
    </row>
    <row r="156" spans="1:14" ht="24.75" customHeight="1" x14ac:dyDescent="0.65">
      <c r="A156" s="10">
        <v>151</v>
      </c>
      <c r="B156" s="19" t="s">
        <v>141</v>
      </c>
      <c r="C156" s="46">
        <f>+ยกมา!H155</f>
        <v>0</v>
      </c>
      <c r="D156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6" s="43">
        <f t="shared" si="9"/>
        <v>0</v>
      </c>
      <c r="F156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6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6" s="43">
        <f t="shared" si="7"/>
        <v>0</v>
      </c>
      <c r="I156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6" s="20">
        <v>40</v>
      </c>
      <c r="K156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6" s="19"/>
      <c r="M156" s="97"/>
      <c r="N156" s="98">
        <f t="shared" si="8"/>
        <v>0</v>
      </c>
    </row>
    <row r="157" spans="1:14" ht="24.75" customHeight="1" x14ac:dyDescent="0.65">
      <c r="A157" s="10">
        <v>152</v>
      </c>
      <c r="B157" s="19" t="s">
        <v>142</v>
      </c>
      <c r="C157" s="46">
        <f>+ยกมา!H156</f>
        <v>0</v>
      </c>
      <c r="D157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7" s="43">
        <f t="shared" si="9"/>
        <v>0</v>
      </c>
      <c r="F157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7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7" s="43">
        <f t="shared" si="7"/>
        <v>0</v>
      </c>
      <c r="I157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7" s="20">
        <v>50</v>
      </c>
      <c r="K157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7" s="19"/>
      <c r="M157" s="97">
        <v>10.48</v>
      </c>
      <c r="N157" s="98">
        <f t="shared" si="8"/>
        <v>0</v>
      </c>
    </row>
    <row r="158" spans="1:14" x14ac:dyDescent="0.65">
      <c r="A158" s="10">
        <v>153</v>
      </c>
      <c r="B158" s="19" t="s">
        <v>135</v>
      </c>
      <c r="C158" s="46">
        <f>+ยกมา!H157</f>
        <v>0</v>
      </c>
      <c r="D158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8" s="43">
        <f t="shared" si="9"/>
        <v>0</v>
      </c>
      <c r="F158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8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8" s="43">
        <f t="shared" si="7"/>
        <v>0</v>
      </c>
      <c r="I158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8" s="20">
        <v>55</v>
      </c>
      <c r="K158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8" s="19"/>
      <c r="M158" s="97">
        <v>15.28</v>
      </c>
      <c r="N158" s="98">
        <f t="shared" si="8"/>
        <v>0</v>
      </c>
    </row>
    <row r="159" spans="1:14" x14ac:dyDescent="0.65">
      <c r="A159" s="10">
        <v>154</v>
      </c>
      <c r="B159" s="19" t="s">
        <v>144</v>
      </c>
      <c r="C159" s="46">
        <f>+ยกมา!H158</f>
        <v>0</v>
      </c>
      <c r="D159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9" s="43">
        <f t="shared" si="9"/>
        <v>0</v>
      </c>
      <c r="F159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9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9" s="43">
        <f t="shared" si="7"/>
        <v>0</v>
      </c>
      <c r="I159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9" s="20">
        <v>55</v>
      </c>
      <c r="K159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9" s="19"/>
      <c r="M159" s="97"/>
      <c r="N159" s="98">
        <f t="shared" si="8"/>
        <v>0</v>
      </c>
    </row>
    <row r="160" spans="1:14" x14ac:dyDescent="0.65">
      <c r="A160" s="10">
        <v>155</v>
      </c>
      <c r="B160" s="19" t="s">
        <v>143</v>
      </c>
      <c r="C160" s="46">
        <f>+ยกมา!H159</f>
        <v>0</v>
      </c>
      <c r="D160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60" s="43">
        <f t="shared" si="9"/>
        <v>0</v>
      </c>
      <c r="F160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60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60" s="43">
        <f t="shared" si="7"/>
        <v>0</v>
      </c>
      <c r="I160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60" s="20">
        <v>55</v>
      </c>
      <c r="K160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60" s="19"/>
      <c r="M160" s="97">
        <v>10.55</v>
      </c>
      <c r="N160" s="98">
        <f t="shared" si="8"/>
        <v>0</v>
      </c>
    </row>
    <row r="161" spans="1:14" x14ac:dyDescent="0.65">
      <c r="A161" s="10">
        <v>156</v>
      </c>
      <c r="B161" s="19" t="s">
        <v>137</v>
      </c>
      <c r="C161" s="46">
        <f>+ยกมา!H160</f>
        <v>0</v>
      </c>
      <c r="D161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1" s="43">
        <f t="shared" si="9"/>
        <v>0</v>
      </c>
      <c r="F161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1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1" s="43">
        <f t="shared" si="7"/>
        <v>0</v>
      </c>
      <c r="I161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1" s="20">
        <v>30</v>
      </c>
      <c r="K161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1" s="19"/>
      <c r="M161" s="97">
        <v>18.5</v>
      </c>
      <c r="N161" s="98">
        <f t="shared" si="8"/>
        <v>0</v>
      </c>
    </row>
    <row r="162" spans="1:14" x14ac:dyDescent="0.65">
      <c r="A162" s="10">
        <v>157</v>
      </c>
      <c r="B162" s="19" t="s">
        <v>291</v>
      </c>
      <c r="C162" s="46">
        <f>+ยกมา!H161</f>
        <v>5</v>
      </c>
      <c r="D162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44</v>
      </c>
      <c r="E162" s="43">
        <f t="shared" si="9"/>
        <v>49</v>
      </c>
      <c r="F162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4</v>
      </c>
      <c r="G162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2" s="43">
        <f t="shared" si="7"/>
        <v>0</v>
      </c>
      <c r="I162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45</v>
      </c>
      <c r="J162" s="20">
        <v>25</v>
      </c>
      <c r="K162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1125</v>
      </c>
      <c r="L162" s="19"/>
      <c r="M162" s="97"/>
      <c r="N162" s="98">
        <f t="shared" si="8"/>
        <v>0</v>
      </c>
    </row>
    <row r="163" spans="1:14" x14ac:dyDescent="0.65">
      <c r="A163" s="10">
        <v>158</v>
      </c>
      <c r="B163" s="19" t="s">
        <v>292</v>
      </c>
      <c r="C163" s="46">
        <f>+ยกมา!H162</f>
        <v>5</v>
      </c>
      <c r="D163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46</v>
      </c>
      <c r="E163" s="43">
        <f t="shared" si="9"/>
        <v>51</v>
      </c>
      <c r="F163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8</v>
      </c>
      <c r="G163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3" s="43">
        <f t="shared" si="7"/>
        <v>4</v>
      </c>
      <c r="I163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39</v>
      </c>
      <c r="J163" s="20">
        <v>25</v>
      </c>
      <c r="K163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975</v>
      </c>
      <c r="L163" s="19"/>
      <c r="M163" s="97"/>
      <c r="N163" s="98">
        <f t="shared" si="8"/>
        <v>0</v>
      </c>
    </row>
    <row r="164" spans="1:14" x14ac:dyDescent="0.65">
      <c r="A164" s="10">
        <v>159</v>
      </c>
      <c r="B164" s="19" t="s">
        <v>293</v>
      </c>
      <c r="C164" s="46">
        <f>+ยกมา!H163</f>
        <v>0</v>
      </c>
      <c r="D164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4" s="43">
        <f t="shared" si="9"/>
        <v>0</v>
      </c>
      <c r="F164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4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4" s="43">
        <f t="shared" si="7"/>
        <v>0</v>
      </c>
      <c r="I164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4" s="20">
        <v>55</v>
      </c>
      <c r="K164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4" s="19"/>
      <c r="M164" s="97">
        <v>11.39</v>
      </c>
      <c r="N164" s="98">
        <f t="shared" si="8"/>
        <v>0</v>
      </c>
    </row>
    <row r="165" spans="1:14" x14ac:dyDescent="0.65">
      <c r="A165" s="10">
        <v>160</v>
      </c>
      <c r="B165" s="19" t="s">
        <v>294</v>
      </c>
      <c r="C165" s="46">
        <f>+ยกมา!H164</f>
        <v>0</v>
      </c>
      <c r="D165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5" s="43">
        <f t="shared" si="9"/>
        <v>0</v>
      </c>
      <c r="F165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5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5" s="43">
        <f t="shared" si="7"/>
        <v>0</v>
      </c>
      <c r="I165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5" s="20">
        <v>50</v>
      </c>
      <c r="K165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5" s="19"/>
      <c r="M165" s="97"/>
      <c r="N165" s="98">
        <f t="shared" si="8"/>
        <v>0</v>
      </c>
    </row>
    <row r="166" spans="1:14" x14ac:dyDescent="0.65">
      <c r="A166" s="10">
        <v>161</v>
      </c>
      <c r="B166" s="19" t="s">
        <v>362</v>
      </c>
      <c r="C166" s="46">
        <f>+ยกมา!H165</f>
        <v>0</v>
      </c>
      <c r="D166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6" s="43">
        <f t="shared" si="9"/>
        <v>0</v>
      </c>
      <c r="F166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6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6" s="43">
        <f t="shared" si="7"/>
        <v>0</v>
      </c>
      <c r="I166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6" s="20">
        <v>65</v>
      </c>
      <c r="K166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6" s="19"/>
      <c r="M166" s="97"/>
      <c r="N166" s="98">
        <f t="shared" si="8"/>
        <v>0</v>
      </c>
    </row>
    <row r="167" spans="1:14" x14ac:dyDescent="0.65">
      <c r="A167" s="10">
        <v>162</v>
      </c>
      <c r="B167" s="19" t="s">
        <v>363</v>
      </c>
      <c r="C167" s="46">
        <f>+ยกมา!H166</f>
        <v>0</v>
      </c>
      <c r="D167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7" s="43">
        <f t="shared" si="9"/>
        <v>0</v>
      </c>
      <c r="F167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7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7" s="43">
        <f t="shared" si="7"/>
        <v>0</v>
      </c>
      <c r="I167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7" s="20">
        <v>50</v>
      </c>
      <c r="K167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7" s="19"/>
      <c r="M167" s="97"/>
      <c r="N167" s="98">
        <f t="shared" si="8"/>
        <v>0</v>
      </c>
    </row>
    <row r="168" spans="1:14" x14ac:dyDescent="0.65">
      <c r="A168" s="10">
        <v>163</v>
      </c>
      <c r="B168" s="19" t="s">
        <v>364</v>
      </c>
      <c r="C168" s="46">
        <f>+ยกมา!H167</f>
        <v>0</v>
      </c>
      <c r="D168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8" s="43">
        <f t="shared" si="9"/>
        <v>0</v>
      </c>
      <c r="F168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8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8" s="43">
        <f t="shared" si="7"/>
        <v>0</v>
      </c>
      <c r="I168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8" s="20">
        <v>50</v>
      </c>
      <c r="K168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8" s="19"/>
      <c r="M168" s="97"/>
      <c r="N168" s="98">
        <f t="shared" si="8"/>
        <v>0</v>
      </c>
    </row>
    <row r="169" spans="1:14" x14ac:dyDescent="0.65">
      <c r="A169" s="10">
        <v>164</v>
      </c>
      <c r="B169" s="19" t="s">
        <v>365</v>
      </c>
      <c r="C169" s="46">
        <f>+ยกมา!H168</f>
        <v>0</v>
      </c>
      <c r="D169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9" s="43">
        <f t="shared" si="9"/>
        <v>0</v>
      </c>
      <c r="F169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9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9" s="43">
        <f t="shared" si="7"/>
        <v>0</v>
      </c>
      <c r="I169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9" s="20">
        <v>60</v>
      </c>
      <c r="K169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9" s="19"/>
      <c r="M169" s="97"/>
      <c r="N169" s="98">
        <f t="shared" si="8"/>
        <v>0</v>
      </c>
    </row>
    <row r="170" spans="1:14" x14ac:dyDescent="0.65">
      <c r="A170" s="10">
        <v>165</v>
      </c>
      <c r="B170" s="19" t="s">
        <v>366</v>
      </c>
      <c r="C170" s="46">
        <f>+ยกมา!H169</f>
        <v>0</v>
      </c>
      <c r="D170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70" s="43">
        <f t="shared" si="9"/>
        <v>0</v>
      </c>
      <c r="F170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70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70" s="43">
        <f t="shared" si="7"/>
        <v>0</v>
      </c>
      <c r="I170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70" s="20">
        <v>60</v>
      </c>
      <c r="K170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70" s="19"/>
      <c r="M170" s="97"/>
      <c r="N170" s="98">
        <f t="shared" si="8"/>
        <v>0</v>
      </c>
    </row>
    <row r="171" spans="1:14" x14ac:dyDescent="0.65">
      <c r="A171" s="10">
        <v>166</v>
      </c>
      <c r="B171" s="19" t="s">
        <v>359</v>
      </c>
      <c r="C171" s="46">
        <f>+ยกมา!H170</f>
        <v>0</v>
      </c>
      <c r="D171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1" s="43">
        <f t="shared" si="9"/>
        <v>0</v>
      </c>
      <c r="F171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1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1" s="43">
        <f t="shared" si="7"/>
        <v>0</v>
      </c>
      <c r="I171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1" s="20">
        <v>40</v>
      </c>
      <c r="K171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1" s="19"/>
      <c r="M171" s="97"/>
      <c r="N171" s="98">
        <f t="shared" si="8"/>
        <v>0</v>
      </c>
    </row>
    <row r="172" spans="1:14" x14ac:dyDescent="0.65">
      <c r="A172" s="10">
        <v>167</v>
      </c>
      <c r="B172" s="19" t="s">
        <v>148</v>
      </c>
      <c r="C172" s="46">
        <f>+ยกมา!H171</f>
        <v>0</v>
      </c>
      <c r="D172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2" s="43">
        <f t="shared" si="9"/>
        <v>0</v>
      </c>
      <c r="F172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2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2" s="43">
        <f t="shared" si="7"/>
        <v>0</v>
      </c>
      <c r="I172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2" s="20">
        <v>45</v>
      </c>
      <c r="K172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2" s="19"/>
      <c r="M172" s="97">
        <v>12.05</v>
      </c>
      <c r="N172" s="98">
        <f t="shared" si="8"/>
        <v>0</v>
      </c>
    </row>
    <row r="173" spans="1:14" x14ac:dyDescent="0.65">
      <c r="A173" s="10">
        <v>168</v>
      </c>
      <c r="B173" s="19" t="s">
        <v>149</v>
      </c>
      <c r="C173" s="46">
        <f>+ยกมา!H172</f>
        <v>0</v>
      </c>
      <c r="D173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3" s="43">
        <f t="shared" si="9"/>
        <v>0</v>
      </c>
      <c r="F173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3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3" s="43">
        <f t="shared" si="7"/>
        <v>0</v>
      </c>
      <c r="I173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3" s="20">
        <v>45</v>
      </c>
      <c r="K173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3" s="19"/>
      <c r="M173" s="97">
        <v>10.61</v>
      </c>
      <c r="N173" s="98">
        <f t="shared" si="8"/>
        <v>0</v>
      </c>
    </row>
    <row r="174" spans="1:14" x14ac:dyDescent="0.65">
      <c r="A174" s="10">
        <v>169</v>
      </c>
      <c r="B174" s="19" t="s">
        <v>150</v>
      </c>
      <c r="C174" s="46">
        <f>+ยกมา!H173</f>
        <v>0</v>
      </c>
      <c r="D174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4" s="43">
        <f t="shared" si="9"/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4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4" s="43">
        <f t="shared" si="7"/>
        <v>0</v>
      </c>
      <c r="I174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20">
        <v>45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4" s="19"/>
      <c r="M174" s="97">
        <v>11.97</v>
      </c>
      <c r="N174" s="98">
        <f t="shared" si="8"/>
        <v>0</v>
      </c>
    </row>
    <row r="175" spans="1:14" x14ac:dyDescent="0.65">
      <c r="A175" s="10">
        <v>170</v>
      </c>
      <c r="B175" s="19" t="s">
        <v>151</v>
      </c>
      <c r="C175" s="46">
        <f>+ยกมา!H174</f>
        <v>0</v>
      </c>
      <c r="D175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5" s="43">
        <f t="shared" si="9"/>
        <v>0</v>
      </c>
      <c r="F175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5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5" s="43">
        <f t="shared" si="7"/>
        <v>0</v>
      </c>
      <c r="I175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5" s="20">
        <v>45</v>
      </c>
      <c r="K175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5" s="19"/>
      <c r="M175" s="97">
        <v>14.27</v>
      </c>
      <c r="N175" s="98">
        <f t="shared" si="8"/>
        <v>0</v>
      </c>
    </row>
    <row r="176" spans="1:14" x14ac:dyDescent="0.65">
      <c r="A176" s="10">
        <v>171</v>
      </c>
      <c r="B176" s="19" t="s">
        <v>152</v>
      </c>
      <c r="C176" s="46">
        <f>+ยกมา!H175</f>
        <v>0</v>
      </c>
      <c r="D176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6" s="43">
        <f t="shared" si="9"/>
        <v>0</v>
      </c>
      <c r="F176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6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6" s="43">
        <f t="shared" si="7"/>
        <v>0</v>
      </c>
      <c r="I176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6" s="20">
        <v>45</v>
      </c>
      <c r="K176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6" s="19"/>
      <c r="M176" s="97">
        <v>12.21</v>
      </c>
      <c r="N176" s="98">
        <f t="shared" si="8"/>
        <v>0</v>
      </c>
    </row>
    <row r="177" spans="1:14" x14ac:dyDescent="0.65">
      <c r="A177" s="10">
        <v>172</v>
      </c>
      <c r="B177" s="19" t="s">
        <v>153</v>
      </c>
      <c r="C177" s="46">
        <f>+ยกมา!H176</f>
        <v>0</v>
      </c>
      <c r="D177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7" s="43">
        <f t="shared" si="9"/>
        <v>0</v>
      </c>
      <c r="F177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7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7" s="43">
        <f t="shared" si="7"/>
        <v>0</v>
      </c>
      <c r="I177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7" s="20">
        <v>45</v>
      </c>
      <c r="K177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7" s="19"/>
      <c r="M177" s="97"/>
      <c r="N177" s="98">
        <f t="shared" si="8"/>
        <v>0</v>
      </c>
    </row>
    <row r="178" spans="1:14" ht="24" customHeight="1" x14ac:dyDescent="0.65">
      <c r="A178" s="10">
        <v>173</v>
      </c>
      <c r="B178" s="19" t="s">
        <v>473</v>
      </c>
      <c r="C178" s="46">
        <f>+ยกมา!H177</f>
        <v>0</v>
      </c>
      <c r="D178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51</v>
      </c>
      <c r="E178" s="43">
        <f>+C178+D178</f>
        <v>51</v>
      </c>
      <c r="F178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42</v>
      </c>
      <c r="G178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8" s="43">
        <f t="shared" si="7"/>
        <v>0</v>
      </c>
      <c r="I178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9</v>
      </c>
      <c r="J178" s="20">
        <v>35</v>
      </c>
      <c r="K178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315</v>
      </c>
      <c r="L178" s="19"/>
      <c r="M178" s="97"/>
      <c r="N178" s="98">
        <f>+I178*M178</f>
        <v>0</v>
      </c>
    </row>
    <row r="179" spans="1:14" x14ac:dyDescent="0.65">
      <c r="A179" s="10">
        <v>174</v>
      </c>
      <c r="B179" s="19" t="s">
        <v>517</v>
      </c>
      <c r="C179" s="46">
        <f>+ยกมา!H178</f>
        <v>0</v>
      </c>
      <c r="D179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100</v>
      </c>
      <c r="E179" s="43">
        <f>+C179+D179</f>
        <v>100</v>
      </c>
      <c r="F179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84</v>
      </c>
      <c r="G179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9" s="43">
        <f t="shared" si="7"/>
        <v>0</v>
      </c>
      <c r="I179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16</v>
      </c>
      <c r="J179" s="20">
        <v>15</v>
      </c>
      <c r="K179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240</v>
      </c>
      <c r="L179" s="19"/>
      <c r="M179" s="97"/>
      <c r="N179" s="98">
        <f>+I179*M179</f>
        <v>0</v>
      </c>
    </row>
    <row r="180" spans="1:14" x14ac:dyDescent="0.65">
      <c r="A180" s="10">
        <v>175</v>
      </c>
      <c r="B180" s="19" t="s">
        <v>118</v>
      </c>
      <c r="C180" s="46">
        <f>+ยกมา!H179</f>
        <v>8</v>
      </c>
      <c r="D180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80" s="43">
        <f t="shared" si="9"/>
        <v>8</v>
      </c>
      <c r="F180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80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80" s="43">
        <f t="shared" si="7"/>
        <v>3</v>
      </c>
      <c r="I180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5</v>
      </c>
      <c r="J180" s="20">
        <v>100</v>
      </c>
      <c r="K180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500</v>
      </c>
      <c r="L180" s="19"/>
      <c r="M180" s="97"/>
      <c r="N180" s="98">
        <f t="shared" si="8"/>
        <v>0</v>
      </c>
    </row>
    <row r="181" spans="1:14" x14ac:dyDescent="0.65">
      <c r="A181" s="10">
        <v>176</v>
      </c>
      <c r="B181" s="19" t="s">
        <v>112</v>
      </c>
      <c r="C181" s="46">
        <f>+ยกมา!H180</f>
        <v>0</v>
      </c>
      <c r="D181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1" s="43">
        <f t="shared" si="9"/>
        <v>0</v>
      </c>
      <c r="F181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1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1" s="43">
        <f t="shared" si="7"/>
        <v>0</v>
      </c>
      <c r="I181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1" s="20">
        <v>55</v>
      </c>
      <c r="K181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1" s="19"/>
      <c r="M181" s="97"/>
      <c r="N181" s="98">
        <f t="shared" si="8"/>
        <v>0</v>
      </c>
    </row>
    <row r="182" spans="1:14" x14ac:dyDescent="0.65">
      <c r="A182" s="10">
        <v>177</v>
      </c>
      <c r="B182" s="19" t="s">
        <v>120</v>
      </c>
      <c r="C182" s="46">
        <f>+ยกมา!H181</f>
        <v>0</v>
      </c>
      <c r="D182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2" s="43">
        <f t="shared" si="9"/>
        <v>0</v>
      </c>
      <c r="F182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2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2" s="43">
        <f t="shared" si="7"/>
        <v>0</v>
      </c>
      <c r="I182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2" s="20">
        <v>80</v>
      </c>
      <c r="K182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2" s="19"/>
      <c r="M182" s="97"/>
      <c r="N182" s="98">
        <f t="shared" si="8"/>
        <v>0</v>
      </c>
    </row>
    <row r="183" spans="1:14" x14ac:dyDescent="0.65">
      <c r="A183" s="10">
        <v>178</v>
      </c>
      <c r="B183" s="19" t="s">
        <v>139</v>
      </c>
      <c r="C183" s="46">
        <f>+ยกมา!H182</f>
        <v>0</v>
      </c>
      <c r="D183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3" s="43">
        <f t="shared" si="9"/>
        <v>0</v>
      </c>
      <c r="F183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3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3" s="43">
        <f t="shared" si="7"/>
        <v>0</v>
      </c>
      <c r="I183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3" s="20">
        <v>10</v>
      </c>
      <c r="K183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3" s="19"/>
      <c r="M183" s="97"/>
      <c r="N183" s="98">
        <f t="shared" si="8"/>
        <v>0</v>
      </c>
    </row>
    <row r="184" spans="1:14" x14ac:dyDescent="0.65">
      <c r="A184" s="10">
        <v>179</v>
      </c>
      <c r="B184" s="19" t="s">
        <v>261</v>
      </c>
      <c r="C184" s="46">
        <f>+ยกมา!H183</f>
        <v>8</v>
      </c>
      <c r="D184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11</v>
      </c>
      <c r="E184" s="43">
        <f t="shared" si="9"/>
        <v>19</v>
      </c>
      <c r="F184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2</v>
      </c>
      <c r="G184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4" s="43">
        <f t="shared" si="7"/>
        <v>6</v>
      </c>
      <c r="I184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11</v>
      </c>
      <c r="J184" s="20">
        <v>35</v>
      </c>
      <c r="K184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385</v>
      </c>
      <c r="L184" s="19"/>
      <c r="M184" s="97"/>
      <c r="N184" s="98">
        <f t="shared" si="8"/>
        <v>0</v>
      </c>
    </row>
    <row r="185" spans="1:14" x14ac:dyDescent="0.65">
      <c r="A185" s="10">
        <v>180</v>
      </c>
      <c r="B185" s="19" t="s">
        <v>262</v>
      </c>
      <c r="C185" s="46">
        <f>+ยกมา!H184</f>
        <v>7</v>
      </c>
      <c r="D185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5" s="43">
        <f t="shared" si="9"/>
        <v>7</v>
      </c>
      <c r="F185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5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5" s="43">
        <f t="shared" si="7"/>
        <v>1</v>
      </c>
      <c r="I185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6</v>
      </c>
      <c r="J185" s="20">
        <v>40</v>
      </c>
      <c r="K185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240</v>
      </c>
      <c r="L185" s="19"/>
      <c r="M185" s="97"/>
      <c r="N185" s="98">
        <f t="shared" si="8"/>
        <v>0</v>
      </c>
    </row>
    <row r="186" spans="1:14" x14ac:dyDescent="0.65">
      <c r="A186" s="10">
        <v>181</v>
      </c>
      <c r="B186" s="19" t="s">
        <v>176</v>
      </c>
      <c r="C186" s="46">
        <f>+ยกมา!H185</f>
        <v>0</v>
      </c>
      <c r="D186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6" s="43">
        <f t="shared" si="9"/>
        <v>0</v>
      </c>
      <c r="F186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6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6" s="43">
        <f t="shared" si="7"/>
        <v>0</v>
      </c>
      <c r="I186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6" s="20">
        <v>50</v>
      </c>
      <c r="K186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6" s="19"/>
      <c r="M186" s="97">
        <v>24.99</v>
      </c>
      <c r="N186" s="98">
        <f t="shared" si="8"/>
        <v>0</v>
      </c>
    </row>
    <row r="187" spans="1:14" x14ac:dyDescent="0.65">
      <c r="A187" s="10">
        <v>182</v>
      </c>
      <c r="B187" s="19" t="s">
        <v>177</v>
      </c>
      <c r="C187" s="46">
        <f>+ยกมา!H186</f>
        <v>0</v>
      </c>
      <c r="D187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7" s="43">
        <f t="shared" si="9"/>
        <v>0</v>
      </c>
      <c r="F187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7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7" s="43">
        <f t="shared" si="7"/>
        <v>0</v>
      </c>
      <c r="I187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7" s="20">
        <v>50</v>
      </c>
      <c r="K187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7" s="19"/>
      <c r="M187" s="97">
        <v>25.43</v>
      </c>
      <c r="N187" s="98">
        <f t="shared" si="8"/>
        <v>0</v>
      </c>
    </row>
    <row r="188" spans="1:14" x14ac:dyDescent="0.65">
      <c r="A188" s="10">
        <v>183</v>
      </c>
      <c r="B188" s="19" t="s">
        <v>178</v>
      </c>
      <c r="C188" s="46">
        <f>+ยกมา!H187</f>
        <v>0</v>
      </c>
      <c r="D188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8" s="43">
        <f t="shared" si="9"/>
        <v>0</v>
      </c>
      <c r="F188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8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8" s="43">
        <f t="shared" si="7"/>
        <v>0</v>
      </c>
      <c r="I188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8" s="20">
        <v>50</v>
      </c>
      <c r="K188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8" s="19"/>
      <c r="M188" s="97">
        <v>26.84</v>
      </c>
      <c r="N188" s="98">
        <f t="shared" si="8"/>
        <v>0</v>
      </c>
    </row>
    <row r="189" spans="1:14" x14ac:dyDescent="0.65">
      <c r="A189" s="10">
        <v>184</v>
      </c>
      <c r="B189" s="19" t="s">
        <v>182</v>
      </c>
      <c r="C189" s="46">
        <f>+ยกมา!H188</f>
        <v>4</v>
      </c>
      <c r="D189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9" s="43">
        <f t="shared" si="9"/>
        <v>4</v>
      </c>
      <c r="F189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9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9" s="43">
        <f t="shared" si="7"/>
        <v>2</v>
      </c>
      <c r="I189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2</v>
      </c>
      <c r="J189" s="20">
        <v>90</v>
      </c>
      <c r="K189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180</v>
      </c>
      <c r="L189" s="19"/>
      <c r="M189" s="97"/>
      <c r="N189" s="98">
        <f t="shared" si="8"/>
        <v>0</v>
      </c>
    </row>
    <row r="190" spans="1:14" x14ac:dyDescent="0.65">
      <c r="A190" s="10">
        <v>185</v>
      </c>
      <c r="B190" s="19" t="s">
        <v>360</v>
      </c>
      <c r="C190" s="46">
        <f>+ยกมา!H189</f>
        <v>0</v>
      </c>
      <c r="D190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90" s="43">
        <f t="shared" si="9"/>
        <v>0</v>
      </c>
      <c r="F190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90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90" s="43">
        <f t="shared" si="7"/>
        <v>0</v>
      </c>
      <c r="I190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90" s="20">
        <v>35</v>
      </c>
      <c r="K190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90" s="19"/>
      <c r="M190" s="97">
        <v>40.28</v>
      </c>
      <c r="N190" s="98">
        <f t="shared" si="8"/>
        <v>0</v>
      </c>
    </row>
    <row r="191" spans="1:14" x14ac:dyDescent="0.65">
      <c r="A191" s="10">
        <v>186</v>
      </c>
      <c r="B191" s="19" t="s">
        <v>295</v>
      </c>
      <c r="C191" s="46">
        <f>+ยกมา!H190</f>
        <v>0</v>
      </c>
      <c r="D191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1" s="43">
        <f t="shared" si="9"/>
        <v>0</v>
      </c>
      <c r="F191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1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1" s="43">
        <f t="shared" si="7"/>
        <v>0</v>
      </c>
      <c r="I191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1" s="20">
        <v>35</v>
      </c>
      <c r="K191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1" s="19"/>
      <c r="M191" s="97"/>
      <c r="N191" s="98">
        <f t="shared" si="8"/>
        <v>0</v>
      </c>
    </row>
    <row r="192" spans="1:14" x14ac:dyDescent="0.65">
      <c r="A192" s="10">
        <v>187</v>
      </c>
      <c r="B192" s="19" t="s">
        <v>296</v>
      </c>
      <c r="C192" s="46">
        <f>+ยกมา!H191</f>
        <v>5</v>
      </c>
      <c r="D192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9</v>
      </c>
      <c r="E192" s="43">
        <f t="shared" si="9"/>
        <v>14</v>
      </c>
      <c r="F192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2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2" s="43">
        <f t="shared" si="7"/>
        <v>6</v>
      </c>
      <c r="I192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8</v>
      </c>
      <c r="J192" s="20">
        <v>60</v>
      </c>
      <c r="K192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480</v>
      </c>
      <c r="L192" s="19"/>
      <c r="M192" s="97"/>
      <c r="N192" s="98">
        <f t="shared" si="8"/>
        <v>0</v>
      </c>
    </row>
    <row r="193" spans="1:14" x14ac:dyDescent="0.65">
      <c r="A193" s="10">
        <v>188</v>
      </c>
      <c r="B193" s="19" t="s">
        <v>297</v>
      </c>
      <c r="C193" s="46">
        <f>+ยกมา!H192</f>
        <v>13</v>
      </c>
      <c r="D193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10</v>
      </c>
      <c r="E193" s="43">
        <f t="shared" si="9"/>
        <v>23</v>
      </c>
      <c r="F193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1</v>
      </c>
      <c r="G193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3" s="43">
        <f t="shared" si="7"/>
        <v>3</v>
      </c>
      <c r="I193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19</v>
      </c>
      <c r="J193" s="20">
        <v>120</v>
      </c>
      <c r="K193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2280</v>
      </c>
      <c r="L193" s="19"/>
      <c r="M193" s="97"/>
      <c r="N193" s="98">
        <f t="shared" si="8"/>
        <v>0</v>
      </c>
    </row>
    <row r="194" spans="1:14" x14ac:dyDescent="0.65">
      <c r="A194" s="10">
        <v>189</v>
      </c>
      <c r="B194" s="19" t="s">
        <v>344</v>
      </c>
      <c r="C194" s="46">
        <f>+ยกมา!H193</f>
        <v>3</v>
      </c>
      <c r="D194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3</v>
      </c>
      <c r="E194" s="43">
        <f t="shared" si="9"/>
        <v>6</v>
      </c>
      <c r="F194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4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4" s="43">
        <f t="shared" si="7"/>
        <v>4</v>
      </c>
      <c r="I194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2</v>
      </c>
      <c r="J194" s="20">
        <v>60</v>
      </c>
      <c r="K194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120</v>
      </c>
      <c r="L194" s="19"/>
      <c r="M194" s="97"/>
      <c r="N194" s="98">
        <f t="shared" si="8"/>
        <v>0</v>
      </c>
    </row>
    <row r="195" spans="1:14" x14ac:dyDescent="0.65">
      <c r="A195" s="10">
        <v>190</v>
      </c>
      <c r="B195" s="19" t="s">
        <v>345</v>
      </c>
      <c r="C195" s="46">
        <f>+ยกมา!H194</f>
        <v>5</v>
      </c>
      <c r="D195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5</v>
      </c>
      <c r="E195" s="43">
        <f t="shared" si="9"/>
        <v>10</v>
      </c>
      <c r="F195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</v>
      </c>
      <c r="G195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5" s="43">
        <f t="shared" si="7"/>
        <v>4</v>
      </c>
      <c r="I195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5</v>
      </c>
      <c r="J195" s="20">
        <v>120</v>
      </c>
      <c r="K195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600</v>
      </c>
      <c r="L195" s="19"/>
      <c r="M195" s="97"/>
      <c r="N195" s="98">
        <f t="shared" si="8"/>
        <v>0</v>
      </c>
    </row>
    <row r="196" spans="1:14" x14ac:dyDescent="0.65">
      <c r="A196" s="10">
        <v>191</v>
      </c>
      <c r="B196" s="19" t="s">
        <v>109</v>
      </c>
      <c r="C196" s="46">
        <f>+ยกมา!H195</f>
        <v>0</v>
      </c>
      <c r="D196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6" s="43">
        <f t="shared" si="9"/>
        <v>0</v>
      </c>
      <c r="F196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6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6" s="43">
        <f t="shared" si="7"/>
        <v>0</v>
      </c>
      <c r="I196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6" s="20">
        <v>50</v>
      </c>
      <c r="K196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6" s="19"/>
      <c r="M196" s="97">
        <v>23.74</v>
      </c>
      <c r="N196" s="98">
        <f t="shared" si="8"/>
        <v>0</v>
      </c>
    </row>
    <row r="197" spans="1:14" x14ac:dyDescent="0.65">
      <c r="A197" s="10">
        <v>192</v>
      </c>
      <c r="B197" s="19" t="s">
        <v>110</v>
      </c>
      <c r="C197" s="46">
        <f>+ยกมา!H196</f>
        <v>0</v>
      </c>
      <c r="D197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7" s="43">
        <f t="shared" si="9"/>
        <v>0</v>
      </c>
      <c r="F197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7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7" s="43">
        <f t="shared" si="7"/>
        <v>0</v>
      </c>
      <c r="I197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7" s="20">
        <v>50</v>
      </c>
      <c r="K197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7" s="19"/>
      <c r="M197" s="97"/>
      <c r="N197" s="98">
        <f t="shared" si="8"/>
        <v>0</v>
      </c>
    </row>
    <row r="198" spans="1:14" x14ac:dyDescent="0.65">
      <c r="A198" s="10">
        <v>193</v>
      </c>
      <c r="B198" s="19" t="s">
        <v>162</v>
      </c>
      <c r="C198" s="46">
        <f>+ยกมา!H197</f>
        <v>0</v>
      </c>
      <c r="D198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8" s="43">
        <f t="shared" si="9"/>
        <v>0</v>
      </c>
      <c r="F198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8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8" s="43">
        <f t="shared" si="7"/>
        <v>0</v>
      </c>
      <c r="I198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8" s="20">
        <v>120</v>
      </c>
      <c r="K198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8" s="19"/>
      <c r="M198" s="97"/>
      <c r="N198" s="98">
        <f t="shared" si="8"/>
        <v>0</v>
      </c>
    </row>
    <row r="199" spans="1:14" x14ac:dyDescent="0.65">
      <c r="A199" s="10">
        <v>194</v>
      </c>
      <c r="B199" s="19" t="s">
        <v>163</v>
      </c>
      <c r="C199" s="46">
        <f>+ยกมา!H198</f>
        <v>0</v>
      </c>
      <c r="D199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9" s="43">
        <f t="shared" si="9"/>
        <v>0</v>
      </c>
      <c r="F199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9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9" s="43">
        <f t="shared" ref="H199:H262" si="10">C199+D199-F199-I199-G199</f>
        <v>0</v>
      </c>
      <c r="I199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9" s="20">
        <v>120</v>
      </c>
      <c r="K199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9" s="19"/>
      <c r="M199" s="97"/>
      <c r="N199" s="98">
        <f t="shared" si="8"/>
        <v>0</v>
      </c>
    </row>
    <row r="200" spans="1:14" x14ac:dyDescent="0.65">
      <c r="A200" s="10">
        <v>195</v>
      </c>
      <c r="B200" s="19" t="s">
        <v>154</v>
      </c>
      <c r="C200" s="46">
        <f>+ยกมา!H199</f>
        <v>0</v>
      </c>
      <c r="D200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200" s="43">
        <f t="shared" si="9"/>
        <v>0</v>
      </c>
      <c r="F200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200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200" s="43">
        <f t="shared" si="10"/>
        <v>0</v>
      </c>
      <c r="I200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200" s="20">
        <v>120</v>
      </c>
      <c r="K200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200" s="19"/>
      <c r="M200" s="97"/>
      <c r="N200" s="98">
        <f t="shared" si="8"/>
        <v>0</v>
      </c>
    </row>
    <row r="201" spans="1:14" x14ac:dyDescent="0.65">
      <c r="A201" s="10">
        <v>196</v>
      </c>
      <c r="B201" s="19" t="s">
        <v>155</v>
      </c>
      <c r="C201" s="46">
        <f>+ยกมา!H200</f>
        <v>0</v>
      </c>
      <c r="D201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1" s="43">
        <f t="shared" si="9"/>
        <v>0</v>
      </c>
      <c r="F201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1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1" s="43">
        <f t="shared" si="10"/>
        <v>0</v>
      </c>
      <c r="I201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1" s="20">
        <v>120</v>
      </c>
      <c r="K201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1" s="19"/>
      <c r="M201" s="97"/>
      <c r="N201" s="98">
        <f t="shared" si="8"/>
        <v>0</v>
      </c>
    </row>
    <row r="202" spans="1:14" x14ac:dyDescent="0.65">
      <c r="A202" s="10">
        <v>197</v>
      </c>
      <c r="B202" s="19" t="s">
        <v>164</v>
      </c>
      <c r="C202" s="46">
        <f>+ยกมา!H201</f>
        <v>0</v>
      </c>
      <c r="D202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2" s="43">
        <f t="shared" si="9"/>
        <v>0</v>
      </c>
      <c r="F202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2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2" s="43">
        <f t="shared" si="10"/>
        <v>0</v>
      </c>
      <c r="I202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2" s="20">
        <v>120</v>
      </c>
      <c r="K202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2" s="19"/>
      <c r="M202" s="97"/>
      <c r="N202" s="98">
        <f t="shared" si="8"/>
        <v>0</v>
      </c>
    </row>
    <row r="203" spans="1:14" x14ac:dyDescent="0.65">
      <c r="A203" s="10">
        <v>198</v>
      </c>
      <c r="B203" s="19" t="s">
        <v>165</v>
      </c>
      <c r="C203" s="46">
        <f>+ยกมา!H202</f>
        <v>0</v>
      </c>
      <c r="D203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3" s="43">
        <f t="shared" si="9"/>
        <v>0</v>
      </c>
      <c r="F203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3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3" s="43">
        <f t="shared" si="10"/>
        <v>0</v>
      </c>
      <c r="I203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3" s="20">
        <v>120</v>
      </c>
      <c r="K203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3" s="19"/>
      <c r="M203" s="97"/>
      <c r="N203" s="98">
        <f t="shared" si="8"/>
        <v>0</v>
      </c>
    </row>
    <row r="204" spans="1:14" x14ac:dyDescent="0.65">
      <c r="A204" s="10">
        <v>199</v>
      </c>
      <c r="B204" s="19" t="s">
        <v>247</v>
      </c>
      <c r="C204" s="46">
        <f>+ยกมา!H203</f>
        <v>0</v>
      </c>
      <c r="D204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5</v>
      </c>
      <c r="E204" s="43">
        <f t="shared" si="9"/>
        <v>5</v>
      </c>
      <c r="F204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4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4" s="43">
        <f t="shared" si="10"/>
        <v>2</v>
      </c>
      <c r="I204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3</v>
      </c>
      <c r="J204" s="20">
        <v>150</v>
      </c>
      <c r="K204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450</v>
      </c>
      <c r="L204" s="19"/>
      <c r="M204" s="97"/>
      <c r="N204" s="98">
        <f t="shared" si="8"/>
        <v>0</v>
      </c>
    </row>
    <row r="205" spans="1:14" x14ac:dyDescent="0.65">
      <c r="A205" s="10">
        <v>200</v>
      </c>
      <c r="B205" s="19" t="s">
        <v>248</v>
      </c>
      <c r="C205" s="46">
        <f>+ยกมา!H204</f>
        <v>0</v>
      </c>
      <c r="D205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15</v>
      </c>
      <c r="E205" s="43">
        <f t="shared" si="9"/>
        <v>15</v>
      </c>
      <c r="F205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5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5" s="43">
        <f t="shared" si="10"/>
        <v>13</v>
      </c>
      <c r="I205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2</v>
      </c>
      <c r="J205" s="20">
        <v>150</v>
      </c>
      <c r="K205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300</v>
      </c>
      <c r="L205" s="19"/>
      <c r="M205" s="97"/>
      <c r="N205" s="98">
        <f t="shared" si="8"/>
        <v>0</v>
      </c>
    </row>
    <row r="206" spans="1:14" x14ac:dyDescent="0.65">
      <c r="A206" s="10">
        <v>201</v>
      </c>
      <c r="B206" s="19" t="s">
        <v>249</v>
      </c>
      <c r="C206" s="46">
        <f>+ยกมา!H205</f>
        <v>0</v>
      </c>
      <c r="D206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15</v>
      </c>
      <c r="E206" s="43">
        <f t="shared" si="9"/>
        <v>15</v>
      </c>
      <c r="F206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6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6" s="43">
        <f t="shared" si="10"/>
        <v>15</v>
      </c>
      <c r="I206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6" s="20">
        <v>150</v>
      </c>
      <c r="K206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6" s="19"/>
      <c r="M206" s="97"/>
      <c r="N206" s="98">
        <f t="shared" si="8"/>
        <v>0</v>
      </c>
    </row>
    <row r="207" spans="1:14" x14ac:dyDescent="0.65">
      <c r="A207" s="10">
        <v>202</v>
      </c>
      <c r="B207" s="19" t="s">
        <v>250</v>
      </c>
      <c r="C207" s="46">
        <f>+ยกมา!H206</f>
        <v>0</v>
      </c>
      <c r="D207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7" s="43">
        <f t="shared" si="9"/>
        <v>0</v>
      </c>
      <c r="F207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7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7" s="43">
        <f t="shared" si="10"/>
        <v>0</v>
      </c>
      <c r="I207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7" s="20">
        <v>150</v>
      </c>
      <c r="K207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7" s="19"/>
      <c r="M207" s="97"/>
      <c r="N207" s="98">
        <f t="shared" si="8"/>
        <v>0</v>
      </c>
    </row>
    <row r="208" spans="1:14" x14ac:dyDescent="0.65">
      <c r="A208" s="10">
        <v>203</v>
      </c>
      <c r="B208" s="19" t="s">
        <v>166</v>
      </c>
      <c r="C208" s="46">
        <f>+ยกมา!H207</f>
        <v>0</v>
      </c>
      <c r="D208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8" s="43">
        <f t="shared" si="9"/>
        <v>0</v>
      </c>
      <c r="F208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8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8" s="43">
        <f t="shared" si="10"/>
        <v>0</v>
      </c>
      <c r="I208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8" s="20">
        <v>185</v>
      </c>
      <c r="K208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8" s="19"/>
      <c r="M208" s="97"/>
      <c r="N208" s="98">
        <f t="shared" si="8"/>
        <v>0</v>
      </c>
    </row>
    <row r="209" spans="1:14" x14ac:dyDescent="0.65">
      <c r="A209" s="10">
        <v>204</v>
      </c>
      <c r="B209" s="19" t="s">
        <v>167</v>
      </c>
      <c r="C209" s="46">
        <f>+ยกมา!H208</f>
        <v>0</v>
      </c>
      <c r="D209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9" s="43">
        <f t="shared" si="9"/>
        <v>0</v>
      </c>
      <c r="F209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9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9" s="43">
        <f t="shared" si="10"/>
        <v>0</v>
      </c>
      <c r="I209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9" s="20">
        <v>185</v>
      </c>
      <c r="K209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9" s="19"/>
      <c r="M209" s="97"/>
      <c r="N209" s="98">
        <f t="shared" si="8"/>
        <v>0</v>
      </c>
    </row>
    <row r="210" spans="1:14" x14ac:dyDescent="0.65">
      <c r="A210" s="10">
        <v>205</v>
      </c>
      <c r="B210" s="19" t="s">
        <v>168</v>
      </c>
      <c r="C210" s="46">
        <f>+ยกมา!H209</f>
        <v>0</v>
      </c>
      <c r="D210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10" s="43">
        <f t="shared" si="9"/>
        <v>0</v>
      </c>
      <c r="F210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10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10" s="43">
        <f t="shared" si="10"/>
        <v>0</v>
      </c>
      <c r="I210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10" s="20">
        <v>185</v>
      </c>
      <c r="K210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10" s="19"/>
      <c r="M210" s="97"/>
      <c r="N210" s="98">
        <f t="shared" si="8"/>
        <v>0</v>
      </c>
    </row>
    <row r="211" spans="1:14" x14ac:dyDescent="0.65">
      <c r="A211" s="10">
        <v>206</v>
      </c>
      <c r="B211" s="19" t="s">
        <v>169</v>
      </c>
      <c r="C211" s="46">
        <f>+ยกมา!H210</f>
        <v>0</v>
      </c>
      <c r="D211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1" s="43">
        <f t="shared" si="9"/>
        <v>0</v>
      </c>
      <c r="F211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1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1" s="43">
        <f t="shared" si="10"/>
        <v>0</v>
      </c>
      <c r="I211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1" s="20">
        <v>185</v>
      </c>
      <c r="K211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1" s="19"/>
      <c r="M211" s="97"/>
      <c r="N211" s="98">
        <f t="shared" si="8"/>
        <v>0</v>
      </c>
    </row>
    <row r="212" spans="1:14" x14ac:dyDescent="0.65">
      <c r="A212" s="10">
        <v>207</v>
      </c>
      <c r="B212" s="19" t="s">
        <v>168</v>
      </c>
      <c r="C212" s="46">
        <f>+ยกมา!H211</f>
        <v>0</v>
      </c>
      <c r="D212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2" s="43">
        <f t="shared" si="9"/>
        <v>0</v>
      </c>
      <c r="F212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2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2" s="43">
        <f t="shared" si="10"/>
        <v>0</v>
      </c>
      <c r="I212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2" s="20">
        <v>185</v>
      </c>
      <c r="K212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2" s="19"/>
      <c r="M212" s="97"/>
      <c r="N212" s="98">
        <f t="shared" ref="N212:N275" si="11">+I212*M212</f>
        <v>0</v>
      </c>
    </row>
    <row r="213" spans="1:14" x14ac:dyDescent="0.65">
      <c r="A213" s="10">
        <v>208</v>
      </c>
      <c r="B213" s="19" t="s">
        <v>169</v>
      </c>
      <c r="C213" s="46">
        <f>+ยกมา!H212</f>
        <v>0</v>
      </c>
      <c r="D213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3" s="43">
        <f t="shared" si="9"/>
        <v>0</v>
      </c>
      <c r="F213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3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3" s="43">
        <f t="shared" si="10"/>
        <v>0</v>
      </c>
      <c r="I213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3" s="20">
        <v>185</v>
      </c>
      <c r="K213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3" s="19"/>
      <c r="M213" s="97"/>
      <c r="N213" s="98">
        <f t="shared" si="11"/>
        <v>0</v>
      </c>
    </row>
    <row r="214" spans="1:14" x14ac:dyDescent="0.65">
      <c r="A214" s="10">
        <v>209</v>
      </c>
      <c r="B214" s="19" t="s">
        <v>170</v>
      </c>
      <c r="C214" s="46">
        <f>+ยกมา!H213</f>
        <v>0</v>
      </c>
      <c r="D214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4" s="43">
        <f t="shared" si="9"/>
        <v>0</v>
      </c>
      <c r="F214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4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4" s="43">
        <f t="shared" si="10"/>
        <v>0</v>
      </c>
      <c r="I214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4" s="20">
        <v>135</v>
      </c>
      <c r="K214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4" s="19"/>
      <c r="M214" s="97"/>
      <c r="N214" s="98">
        <f t="shared" si="11"/>
        <v>0</v>
      </c>
    </row>
    <row r="215" spans="1:14" x14ac:dyDescent="0.65">
      <c r="A215" s="10">
        <v>210</v>
      </c>
      <c r="B215" s="19" t="s">
        <v>115</v>
      </c>
      <c r="C215" s="46">
        <f>+ยกมา!H214</f>
        <v>0</v>
      </c>
      <c r="D215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5" s="43">
        <f t="shared" si="9"/>
        <v>0</v>
      </c>
      <c r="F215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5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5" s="43">
        <f t="shared" si="10"/>
        <v>0</v>
      </c>
      <c r="I215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5" s="20">
        <v>100</v>
      </c>
      <c r="K215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5" s="19"/>
      <c r="M215" s="97"/>
      <c r="N215" s="98">
        <f t="shared" si="11"/>
        <v>0</v>
      </c>
    </row>
    <row r="216" spans="1:14" x14ac:dyDescent="0.65">
      <c r="A216" s="10">
        <v>211</v>
      </c>
      <c r="B216" s="19" t="s">
        <v>171</v>
      </c>
      <c r="C216" s="46">
        <f>+ยกมา!H215</f>
        <v>7</v>
      </c>
      <c r="D216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6" s="43">
        <f t="shared" si="9"/>
        <v>7</v>
      </c>
      <c r="F216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6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6" s="43">
        <f t="shared" si="10"/>
        <v>7</v>
      </c>
      <c r="I216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6" s="20">
        <v>90</v>
      </c>
      <c r="K216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6" s="19"/>
      <c r="M216" s="97"/>
      <c r="N216" s="98">
        <f t="shared" si="11"/>
        <v>0</v>
      </c>
    </row>
    <row r="217" spans="1:14" x14ac:dyDescent="0.65">
      <c r="A217" s="10">
        <v>212</v>
      </c>
      <c r="B217" s="19" t="s">
        <v>172</v>
      </c>
      <c r="C217" s="46">
        <f>+ยกมา!H216</f>
        <v>12</v>
      </c>
      <c r="D217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7" s="43">
        <f t="shared" si="9"/>
        <v>12</v>
      </c>
      <c r="F217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7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7" s="43">
        <f t="shared" si="10"/>
        <v>11</v>
      </c>
      <c r="I217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1</v>
      </c>
      <c r="J217" s="20">
        <v>90</v>
      </c>
      <c r="K217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90</v>
      </c>
      <c r="L217" s="19"/>
      <c r="M217" s="97"/>
      <c r="N217" s="98">
        <f t="shared" si="11"/>
        <v>0</v>
      </c>
    </row>
    <row r="218" spans="1:14" x14ac:dyDescent="0.65">
      <c r="A218" s="10">
        <v>213</v>
      </c>
      <c r="B218" s="19" t="s">
        <v>173</v>
      </c>
      <c r="C218" s="46">
        <f>+ยกมา!H217</f>
        <v>9</v>
      </c>
      <c r="D218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8" s="43">
        <f t="shared" si="9"/>
        <v>9</v>
      </c>
      <c r="F218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8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8" s="43">
        <f t="shared" si="10"/>
        <v>9</v>
      </c>
      <c r="I218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8" s="20">
        <v>90</v>
      </c>
      <c r="K218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8" s="19"/>
      <c r="M218" s="97"/>
      <c r="N218" s="98">
        <f t="shared" si="11"/>
        <v>0</v>
      </c>
    </row>
    <row r="219" spans="1:14" x14ac:dyDescent="0.65">
      <c r="A219" s="10">
        <v>214</v>
      </c>
      <c r="B219" s="19" t="s">
        <v>174</v>
      </c>
      <c r="C219" s="46">
        <f>+ยกมา!H218</f>
        <v>13</v>
      </c>
      <c r="D219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9" s="43">
        <f t="shared" ref="E219:E282" si="12">+C219+D219</f>
        <v>13</v>
      </c>
      <c r="F219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9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9" s="43">
        <f t="shared" si="10"/>
        <v>12</v>
      </c>
      <c r="I219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1</v>
      </c>
      <c r="J219" s="20">
        <v>90</v>
      </c>
      <c r="K219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90</v>
      </c>
      <c r="L219" s="19"/>
      <c r="M219" s="97"/>
      <c r="N219" s="98">
        <f t="shared" si="11"/>
        <v>0</v>
      </c>
    </row>
    <row r="220" spans="1:14" x14ac:dyDescent="0.65">
      <c r="A220" s="10">
        <v>215</v>
      </c>
      <c r="B220" s="19" t="s">
        <v>367</v>
      </c>
      <c r="C220" s="46">
        <f>+ยกมา!H219</f>
        <v>0</v>
      </c>
      <c r="D220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20" s="43">
        <f t="shared" si="12"/>
        <v>0</v>
      </c>
      <c r="F220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20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20" s="43">
        <f t="shared" si="10"/>
        <v>0</v>
      </c>
      <c r="I220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20" s="20">
        <v>50</v>
      </c>
      <c r="K220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20" s="19"/>
      <c r="M220" s="97"/>
      <c r="N220" s="98">
        <f t="shared" si="11"/>
        <v>0</v>
      </c>
    </row>
    <row r="221" spans="1:14" x14ac:dyDescent="0.65">
      <c r="A221" s="10">
        <v>216</v>
      </c>
      <c r="B221" s="19" t="s">
        <v>179</v>
      </c>
      <c r="C221" s="46">
        <f>+ยกมา!H220</f>
        <v>0</v>
      </c>
      <c r="D221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1" s="43">
        <f t="shared" si="12"/>
        <v>0</v>
      </c>
      <c r="F221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1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1" s="43">
        <f t="shared" si="10"/>
        <v>0</v>
      </c>
      <c r="I221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1" s="20">
        <v>50</v>
      </c>
      <c r="K221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1" s="19"/>
      <c r="M221" s="97">
        <v>28.14</v>
      </c>
      <c r="N221" s="98">
        <f t="shared" si="11"/>
        <v>0</v>
      </c>
    </row>
    <row r="222" spans="1:14" x14ac:dyDescent="0.65">
      <c r="A222" s="10">
        <v>217</v>
      </c>
      <c r="B222" s="19" t="s">
        <v>180</v>
      </c>
      <c r="C222" s="46">
        <f>+ยกมา!H221</f>
        <v>19</v>
      </c>
      <c r="D222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2" s="43">
        <f t="shared" si="12"/>
        <v>19</v>
      </c>
      <c r="F222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6</v>
      </c>
      <c r="G222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2" s="43">
        <f t="shared" si="10"/>
        <v>11</v>
      </c>
      <c r="I222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2</v>
      </c>
      <c r="J222" s="20">
        <v>55</v>
      </c>
      <c r="K222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110</v>
      </c>
      <c r="L222" s="19"/>
      <c r="M222" s="97"/>
      <c r="N222" s="98">
        <f t="shared" si="11"/>
        <v>0</v>
      </c>
    </row>
    <row r="223" spans="1:14" x14ac:dyDescent="0.65">
      <c r="A223" s="10">
        <v>218</v>
      </c>
      <c r="B223" s="19" t="s">
        <v>181</v>
      </c>
      <c r="C223" s="46">
        <f>+ยกมา!H222</f>
        <v>0</v>
      </c>
      <c r="D223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3" s="43">
        <f t="shared" si="12"/>
        <v>0</v>
      </c>
      <c r="F223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3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3" s="43">
        <f t="shared" si="10"/>
        <v>0</v>
      </c>
      <c r="I223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3" s="20">
        <v>85</v>
      </c>
      <c r="K223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3" s="19"/>
      <c r="M223" s="97"/>
      <c r="N223" s="98">
        <f t="shared" si="11"/>
        <v>0</v>
      </c>
    </row>
    <row r="224" spans="1:14" x14ac:dyDescent="0.65">
      <c r="A224" s="10">
        <v>219</v>
      </c>
      <c r="B224" s="19" t="s">
        <v>298</v>
      </c>
      <c r="C224" s="46">
        <f>+ยกมา!H223</f>
        <v>0</v>
      </c>
      <c r="D224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4" s="43">
        <f t="shared" si="12"/>
        <v>0</v>
      </c>
      <c r="F224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4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4" s="43">
        <f t="shared" si="10"/>
        <v>0</v>
      </c>
      <c r="I224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4" s="20">
        <v>55</v>
      </c>
      <c r="K224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4" s="19"/>
      <c r="M224" s="97"/>
      <c r="N224" s="98">
        <f t="shared" si="11"/>
        <v>0</v>
      </c>
    </row>
    <row r="225" spans="1:14" x14ac:dyDescent="0.65">
      <c r="A225" s="10">
        <v>220</v>
      </c>
      <c r="B225" s="19" t="s">
        <v>299</v>
      </c>
      <c r="C225" s="46">
        <f>+ยกมา!H224</f>
        <v>0</v>
      </c>
      <c r="D225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5" s="43">
        <f t="shared" si="12"/>
        <v>0</v>
      </c>
      <c r="F225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5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5" s="43">
        <f t="shared" si="10"/>
        <v>0</v>
      </c>
      <c r="I225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5" s="20">
        <v>55</v>
      </c>
      <c r="K225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5" s="19"/>
      <c r="M225" s="97"/>
      <c r="N225" s="98">
        <f t="shared" si="11"/>
        <v>0</v>
      </c>
    </row>
    <row r="226" spans="1:14" x14ac:dyDescent="0.65">
      <c r="A226" s="10">
        <v>221</v>
      </c>
      <c r="B226" s="19" t="s">
        <v>300</v>
      </c>
      <c r="C226" s="46">
        <f>+ยกมา!H225</f>
        <v>0</v>
      </c>
      <c r="D226" s="44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6" s="43">
        <f t="shared" si="12"/>
        <v>0</v>
      </c>
      <c r="F226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6" s="44">
        <f>+'1'!G225+'2'!G225+'3'!G225+'4'!G225+'5'!G225+'6'!G225+'7'!G225+'8'!G225+'9'!G225+'10'!G225+'11'!G225+'12'!G225+'13'!G225+'14'!G225+'15'!G225+'16'!G225+'17'!G225+'18'!G225+'19'!G225+'20'!G225+'21'!G225+'22'!G225+'23'!G225+'24'!G225+'25'!G225+'26'!G225+'27'!G225+'28'!G225+'29'!G225+'30'!G225+'31.'!G225</f>
        <v>0</v>
      </c>
      <c r="H226" s="43">
        <f t="shared" si="10"/>
        <v>0</v>
      </c>
      <c r="I226" s="44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6" s="20">
        <v>55</v>
      </c>
      <c r="K226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6" s="19"/>
      <c r="M226" s="97"/>
      <c r="N226" s="98">
        <f t="shared" si="11"/>
        <v>0</v>
      </c>
    </row>
    <row r="227" spans="1:14" x14ac:dyDescent="0.65">
      <c r="A227" s="10">
        <v>222</v>
      </c>
      <c r="B227" s="19" t="s">
        <v>301</v>
      </c>
      <c r="C227" s="46">
        <f>+ยกมา!H226</f>
        <v>0</v>
      </c>
      <c r="D227" s="44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7" s="43">
        <f t="shared" si="12"/>
        <v>0</v>
      </c>
      <c r="F227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7" s="44">
        <f>+'1'!G226+'2'!G226+'3'!G226+'4'!G226+'5'!G226+'6'!G226+'7'!G226+'8'!G226+'9'!G226+'10'!G226+'11'!G226+'12'!G226+'13'!G226+'14'!G226+'15'!G226+'16'!G226+'17'!G226+'18'!G226+'19'!G226+'20'!G226+'21'!G226+'22'!G226+'23'!G226+'24'!G226+'25'!G226+'26'!G226+'27'!G226+'28'!G226+'29'!G226+'30'!G226+'31.'!G226</f>
        <v>0</v>
      </c>
      <c r="H227" s="43">
        <f t="shared" si="10"/>
        <v>0</v>
      </c>
      <c r="I227" s="44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7" s="20">
        <v>55</v>
      </c>
      <c r="K227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7" s="19"/>
      <c r="M227" s="97"/>
      <c r="N227" s="98">
        <f t="shared" si="11"/>
        <v>0</v>
      </c>
    </row>
    <row r="228" spans="1:14" x14ac:dyDescent="0.65">
      <c r="A228" s="10">
        <v>223</v>
      </c>
      <c r="B228" s="19" t="s">
        <v>372</v>
      </c>
      <c r="C228" s="46">
        <f>+ยกมา!H227</f>
        <v>0</v>
      </c>
      <c r="D228" s="44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8" s="43">
        <f t="shared" si="12"/>
        <v>0</v>
      </c>
      <c r="F228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8" s="44">
        <f>+'1'!G227+'2'!G227+'3'!G227+'4'!G227+'5'!G227+'6'!G227+'7'!G227+'8'!G227+'9'!G227+'10'!G227+'11'!G227+'12'!G227+'13'!G227+'14'!G227+'15'!G227+'16'!G227+'17'!G227+'18'!G227+'19'!G227+'20'!G227+'21'!G227+'22'!G227+'23'!G227+'24'!G227+'25'!G227+'26'!G227+'27'!G227+'28'!G227+'29'!G227+'30'!G227+'31.'!G227</f>
        <v>0</v>
      </c>
      <c r="H228" s="43">
        <f t="shared" si="10"/>
        <v>0</v>
      </c>
      <c r="I228" s="44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8" s="20">
        <v>40</v>
      </c>
      <c r="K228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8" s="19"/>
      <c r="M228" s="97"/>
      <c r="N228" s="98">
        <f t="shared" si="11"/>
        <v>0</v>
      </c>
    </row>
    <row r="229" spans="1:14" x14ac:dyDescent="0.65">
      <c r="A229" s="10">
        <v>224</v>
      </c>
      <c r="B229" s="19" t="s">
        <v>184</v>
      </c>
      <c r="C229" s="46">
        <f>+ยกมา!H228</f>
        <v>0</v>
      </c>
      <c r="D229" s="44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9" s="43">
        <f t="shared" si="12"/>
        <v>0</v>
      </c>
      <c r="F229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9" s="44">
        <f>+'1'!G228+'2'!G228+'3'!G228+'4'!G228+'5'!G228+'6'!G228+'7'!G228+'8'!G228+'9'!G228+'10'!G228+'11'!G228+'12'!G228+'13'!G228+'14'!G228+'15'!G228+'16'!G228+'17'!G228+'18'!G228+'19'!G228+'20'!G228+'21'!G228+'22'!G228+'23'!G228+'24'!G228+'25'!G228+'26'!G228+'27'!G228+'28'!G228+'29'!G228+'30'!G228+'31.'!G228</f>
        <v>0</v>
      </c>
      <c r="H229" s="43">
        <f t="shared" si="10"/>
        <v>0</v>
      </c>
      <c r="I229" s="44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9" s="20">
        <v>120</v>
      </c>
      <c r="K229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9" s="19"/>
      <c r="M229" s="97"/>
      <c r="N229" s="98">
        <f t="shared" si="11"/>
        <v>0</v>
      </c>
    </row>
    <row r="230" spans="1:14" x14ac:dyDescent="0.65">
      <c r="A230" s="10">
        <v>225</v>
      </c>
      <c r="B230" s="19" t="s">
        <v>185</v>
      </c>
      <c r="C230" s="46">
        <f>+ยกมา!H229</f>
        <v>0</v>
      </c>
      <c r="D230" s="44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30" s="43">
        <f t="shared" si="12"/>
        <v>0</v>
      </c>
      <c r="F230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0" s="44">
        <f>+'1'!G229+'2'!G229+'3'!G229+'4'!G229+'5'!G229+'6'!G229+'7'!G229+'8'!G229+'9'!G229+'10'!G229+'11'!G229+'12'!G229+'13'!G229+'14'!G229+'15'!G229+'16'!G229+'17'!G229+'18'!G229+'19'!G229+'20'!G229+'21'!G229+'22'!G229+'23'!G229+'24'!G229+'25'!G229+'26'!G229+'27'!G229+'28'!G229+'29'!G229+'30'!G229+'31.'!G229</f>
        <v>0</v>
      </c>
      <c r="H230" s="43">
        <f t="shared" si="10"/>
        <v>0</v>
      </c>
      <c r="I230" s="44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0" s="20">
        <v>120</v>
      </c>
      <c r="K230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0" s="19"/>
      <c r="M230" s="97"/>
      <c r="N230" s="98">
        <f t="shared" si="11"/>
        <v>0</v>
      </c>
    </row>
    <row r="231" spans="1:14" x14ac:dyDescent="0.65">
      <c r="A231" s="10">
        <v>226</v>
      </c>
      <c r="B231" s="19" t="s">
        <v>187</v>
      </c>
      <c r="C231" s="46">
        <f>+ยกมา!H230</f>
        <v>0</v>
      </c>
      <c r="D231" s="44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1" s="43">
        <f t="shared" si="12"/>
        <v>0</v>
      </c>
      <c r="F231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1" s="44">
        <f>+'1'!G230+'2'!G230+'3'!G230+'4'!G230+'5'!G230+'6'!G230+'7'!G230+'8'!G230+'9'!G230+'10'!G230+'11'!G230+'12'!G230+'13'!G230+'14'!G230+'15'!G230+'16'!G230+'17'!G230+'18'!G230+'19'!G230+'20'!G230+'21'!G230+'22'!G230+'23'!G230+'24'!G230+'25'!G230+'26'!G230+'27'!G230+'28'!G230+'29'!G230+'30'!G230+'31.'!G230</f>
        <v>0</v>
      </c>
      <c r="H231" s="43">
        <f t="shared" si="10"/>
        <v>0</v>
      </c>
      <c r="I231" s="44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1" s="20">
        <v>50</v>
      </c>
      <c r="K231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1" s="19"/>
      <c r="M231" s="97"/>
      <c r="N231" s="98">
        <f t="shared" si="11"/>
        <v>0</v>
      </c>
    </row>
    <row r="232" spans="1:14" x14ac:dyDescent="0.65">
      <c r="A232" s="10">
        <v>227</v>
      </c>
      <c r="B232" s="19" t="s">
        <v>188</v>
      </c>
      <c r="C232" s="46">
        <f>+ยกมา!H231</f>
        <v>0</v>
      </c>
      <c r="D232" s="44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2" s="43">
        <f t="shared" si="12"/>
        <v>0</v>
      </c>
      <c r="F232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2" s="44">
        <f>+'1'!G231+'2'!G231+'3'!G231+'4'!G231+'5'!G231+'6'!G231+'7'!G231+'8'!G231+'9'!G231+'10'!G231+'11'!G231+'12'!G231+'13'!G231+'14'!G231+'15'!G231+'16'!G231+'17'!G231+'18'!G231+'19'!G231+'20'!G231+'21'!G231+'22'!G231+'23'!G231+'24'!G231+'25'!G231+'26'!G231+'27'!G231+'28'!G231+'29'!G231+'30'!G231+'31.'!G231</f>
        <v>0</v>
      </c>
      <c r="H232" s="43">
        <f t="shared" si="10"/>
        <v>0</v>
      </c>
      <c r="I232" s="44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2" s="20">
        <v>50</v>
      </c>
      <c r="K232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2" s="19"/>
      <c r="M232" s="97"/>
      <c r="N232" s="98">
        <f t="shared" si="11"/>
        <v>0</v>
      </c>
    </row>
    <row r="233" spans="1:14" x14ac:dyDescent="0.65">
      <c r="A233" s="10">
        <v>228</v>
      </c>
      <c r="B233" s="19" t="s">
        <v>302</v>
      </c>
      <c r="C233" s="46">
        <f>+ยกมา!H232</f>
        <v>5</v>
      </c>
      <c r="D233" s="44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20</v>
      </c>
      <c r="E233" s="43">
        <f t="shared" si="12"/>
        <v>25</v>
      </c>
      <c r="F233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3" s="44">
        <f>+'1'!G232+'2'!G232+'3'!G232+'4'!G232+'5'!G232+'6'!G232+'7'!G232+'8'!G232+'9'!G232+'10'!G232+'11'!G232+'12'!G232+'13'!G232+'14'!G232+'15'!G232+'16'!G232+'17'!G232+'18'!G232+'19'!G232+'20'!G232+'21'!G232+'22'!G232+'23'!G232+'24'!G232+'25'!G232+'26'!G232+'27'!G232+'28'!G232+'29'!G232+'30'!G232+'31.'!G232</f>
        <v>0</v>
      </c>
      <c r="H233" s="43">
        <f t="shared" si="10"/>
        <v>5</v>
      </c>
      <c r="I233" s="44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20</v>
      </c>
      <c r="J233" s="20">
        <v>120</v>
      </c>
      <c r="K233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2400</v>
      </c>
      <c r="L233" s="19"/>
      <c r="M233" s="97"/>
      <c r="N233" s="98">
        <f t="shared" si="11"/>
        <v>0</v>
      </c>
    </row>
    <row r="234" spans="1:14" x14ac:dyDescent="0.65">
      <c r="A234" s="10">
        <v>229</v>
      </c>
      <c r="B234" s="19" t="s">
        <v>303</v>
      </c>
      <c r="C234" s="46">
        <f>+ยกมา!H233</f>
        <v>6</v>
      </c>
      <c r="D234" s="44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11</v>
      </c>
      <c r="E234" s="43">
        <f t="shared" si="12"/>
        <v>17</v>
      </c>
      <c r="F234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1</v>
      </c>
      <c r="G234" s="44">
        <f>+'1'!G233+'2'!G233+'3'!G233+'4'!G233+'5'!G233+'6'!G233+'7'!G233+'8'!G233+'9'!G233+'10'!G233+'11'!G233+'12'!G233+'13'!G233+'14'!G233+'15'!G233+'16'!G233+'17'!G233+'18'!G233+'19'!G233+'20'!G233+'21'!G233+'22'!G233+'23'!G233+'24'!G233+'25'!G233+'26'!G233+'27'!G233+'28'!G233+'29'!G233+'30'!G233+'31.'!G233</f>
        <v>0</v>
      </c>
      <c r="H234" s="43">
        <f t="shared" si="10"/>
        <v>0</v>
      </c>
      <c r="I234" s="44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16</v>
      </c>
      <c r="J234" s="20">
        <v>25</v>
      </c>
      <c r="K234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400</v>
      </c>
      <c r="L234" s="19"/>
      <c r="M234" s="97"/>
      <c r="N234" s="98">
        <f t="shared" si="11"/>
        <v>0</v>
      </c>
    </row>
    <row r="235" spans="1:14" x14ac:dyDescent="0.65">
      <c r="A235" s="10">
        <v>230</v>
      </c>
      <c r="B235" s="19" t="s">
        <v>304</v>
      </c>
      <c r="C235" s="46">
        <f>+ยกมา!H234</f>
        <v>2</v>
      </c>
      <c r="D235" s="44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10</v>
      </c>
      <c r="E235" s="43">
        <f t="shared" si="12"/>
        <v>12</v>
      </c>
      <c r="F235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3</v>
      </c>
      <c r="G235" s="44">
        <f>+'1'!G234+'2'!G234+'3'!G234+'4'!G234+'5'!G234+'6'!G234+'7'!G234+'8'!G234+'9'!G234+'10'!G234+'11'!G234+'12'!G234+'13'!G234+'14'!G234+'15'!G234+'16'!G234+'17'!G234+'18'!G234+'19'!G234+'20'!G234+'21'!G234+'22'!G234+'23'!G234+'24'!G234+'25'!G234+'26'!G234+'27'!G234+'28'!G234+'29'!G234+'30'!G234+'31.'!G234</f>
        <v>0</v>
      </c>
      <c r="H235" s="43">
        <f t="shared" si="10"/>
        <v>4</v>
      </c>
      <c r="I235" s="44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5</v>
      </c>
      <c r="J235" s="20">
        <v>25</v>
      </c>
      <c r="K235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125</v>
      </c>
      <c r="L235" s="19"/>
      <c r="M235" s="97"/>
      <c r="N235" s="98">
        <f t="shared" si="11"/>
        <v>0</v>
      </c>
    </row>
    <row r="236" spans="1:14" x14ac:dyDescent="0.65">
      <c r="A236" s="10">
        <v>231</v>
      </c>
      <c r="B236" s="19" t="s">
        <v>305</v>
      </c>
      <c r="C236" s="46">
        <f>+ยกมา!H235</f>
        <v>0</v>
      </c>
      <c r="D236" s="44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9</v>
      </c>
      <c r="E236" s="43">
        <f t="shared" si="12"/>
        <v>9</v>
      </c>
      <c r="F236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1</v>
      </c>
      <c r="G236" s="44">
        <f>+'1'!G235+'2'!G235+'3'!G235+'4'!G235+'5'!G235+'6'!G235+'7'!G235+'8'!G235+'9'!G235+'10'!G235+'11'!G235+'12'!G235+'13'!G235+'14'!G235+'15'!G235+'16'!G235+'17'!G235+'18'!G235+'19'!G235+'20'!G235+'21'!G235+'22'!G235+'23'!G235+'24'!G235+'25'!G235+'26'!G235+'27'!G235+'28'!G235+'29'!G235+'30'!G235+'31.'!G235</f>
        <v>0</v>
      </c>
      <c r="H236" s="43">
        <f t="shared" si="10"/>
        <v>0</v>
      </c>
      <c r="I236" s="44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8</v>
      </c>
      <c r="J236" s="20">
        <v>25</v>
      </c>
      <c r="K236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200</v>
      </c>
      <c r="L236" s="19"/>
      <c r="M236" s="97"/>
      <c r="N236" s="98">
        <f t="shared" si="11"/>
        <v>0</v>
      </c>
    </row>
    <row r="237" spans="1:14" x14ac:dyDescent="0.65">
      <c r="A237" s="10">
        <v>232</v>
      </c>
      <c r="B237" s="19" t="s">
        <v>306</v>
      </c>
      <c r="C237" s="46">
        <f>+ยกมา!H236</f>
        <v>1</v>
      </c>
      <c r="D237" s="44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11</v>
      </c>
      <c r="E237" s="43">
        <f t="shared" si="12"/>
        <v>12</v>
      </c>
      <c r="F237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1</v>
      </c>
      <c r="G237" s="44">
        <f>+'1'!G236+'2'!G236+'3'!G236+'4'!G236+'5'!G236+'6'!G236+'7'!G236+'8'!G236+'9'!G236+'10'!G236+'11'!G236+'12'!G236+'13'!G236+'14'!G236+'15'!G236+'16'!G236+'17'!G236+'18'!G236+'19'!G236+'20'!G236+'21'!G236+'22'!G236+'23'!G236+'24'!G236+'25'!G236+'26'!G236+'27'!G236+'28'!G236+'29'!G236+'30'!G236+'31.'!G236</f>
        <v>0</v>
      </c>
      <c r="H237" s="43">
        <f t="shared" si="10"/>
        <v>0</v>
      </c>
      <c r="I237" s="44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11</v>
      </c>
      <c r="J237" s="20">
        <v>25</v>
      </c>
      <c r="K237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275</v>
      </c>
      <c r="L237" s="19"/>
      <c r="M237" s="97"/>
      <c r="N237" s="98">
        <f t="shared" si="11"/>
        <v>0</v>
      </c>
    </row>
    <row r="238" spans="1:14" x14ac:dyDescent="0.65">
      <c r="A238" s="10">
        <v>233</v>
      </c>
      <c r="B238" s="19" t="s">
        <v>307</v>
      </c>
      <c r="C238" s="46">
        <f>+ยกมา!H237</f>
        <v>0</v>
      </c>
      <c r="D238" s="44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10</v>
      </c>
      <c r="E238" s="43">
        <f t="shared" si="12"/>
        <v>10</v>
      </c>
      <c r="F238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1</v>
      </c>
      <c r="G238" s="44">
        <f>+'1'!G237+'2'!G237+'3'!G237+'4'!G237+'5'!G237+'6'!G237+'7'!G237+'8'!G237+'9'!G237+'10'!G237+'11'!G237+'12'!G237+'13'!G237+'14'!G237+'15'!G237+'16'!G237+'17'!G237+'18'!G237+'19'!G237+'20'!G237+'21'!G237+'22'!G237+'23'!G237+'24'!G237+'25'!G237+'26'!G237+'27'!G237+'28'!G237+'29'!G237+'30'!G237+'31.'!G237</f>
        <v>0</v>
      </c>
      <c r="H238" s="43">
        <f t="shared" si="10"/>
        <v>0</v>
      </c>
      <c r="I238" s="44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9</v>
      </c>
      <c r="J238" s="20">
        <v>25</v>
      </c>
      <c r="K238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225</v>
      </c>
      <c r="L238" s="19"/>
      <c r="M238" s="97"/>
      <c r="N238" s="98">
        <f t="shared" si="11"/>
        <v>0</v>
      </c>
    </row>
    <row r="239" spans="1:14" x14ac:dyDescent="0.65">
      <c r="A239" s="10">
        <v>234</v>
      </c>
      <c r="B239" s="19" t="s">
        <v>308</v>
      </c>
      <c r="C239" s="46">
        <f>+ยกมา!H238</f>
        <v>0</v>
      </c>
      <c r="D239" s="44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9" s="43">
        <f t="shared" si="12"/>
        <v>0</v>
      </c>
      <c r="F239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9" s="44">
        <f>+'1'!G238+'2'!G238+'3'!G238+'4'!G238+'5'!G238+'6'!G238+'7'!G238+'8'!G238+'9'!G238+'10'!G238+'11'!G238+'12'!G238+'13'!G238+'14'!G238+'15'!G238+'16'!G238+'17'!G238+'18'!G238+'19'!G238+'20'!G238+'21'!G238+'22'!G238+'23'!G238+'24'!G238+'25'!G238+'26'!G238+'27'!G238+'28'!G238+'29'!G238+'30'!G238+'31.'!G238</f>
        <v>0</v>
      </c>
      <c r="H239" s="43">
        <f t="shared" si="10"/>
        <v>0</v>
      </c>
      <c r="I239" s="44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9" s="20">
        <v>25</v>
      </c>
      <c r="K239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9" s="19"/>
      <c r="M239" s="97"/>
      <c r="N239" s="98">
        <f t="shared" si="11"/>
        <v>0</v>
      </c>
    </row>
    <row r="240" spans="1:14" x14ac:dyDescent="0.65">
      <c r="A240" s="10">
        <v>235</v>
      </c>
      <c r="B240" s="19" t="s">
        <v>361</v>
      </c>
      <c r="C240" s="46">
        <f>+ยกมา!H239</f>
        <v>0</v>
      </c>
      <c r="D240" s="44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40" s="43">
        <f t="shared" si="12"/>
        <v>0</v>
      </c>
      <c r="F240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40" s="44">
        <f>+'1'!G239+'2'!G239+'3'!G239+'4'!G239+'5'!G239+'6'!G239+'7'!G239+'8'!G239+'9'!G239+'10'!G239+'11'!G239+'12'!G239+'13'!G239+'14'!G239+'15'!G239+'16'!G239+'17'!G239+'18'!G239+'19'!G239+'20'!G239+'21'!G239+'22'!G239+'23'!G239+'24'!G239+'25'!G239+'26'!G239+'27'!G239+'28'!G239+'29'!G239+'30'!G239+'31.'!G239</f>
        <v>0</v>
      </c>
      <c r="H240" s="43">
        <f t="shared" si="10"/>
        <v>0</v>
      </c>
      <c r="I240" s="44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40" s="20">
        <v>10</v>
      </c>
      <c r="K240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40" s="19"/>
      <c r="M240" s="97"/>
      <c r="N240" s="98">
        <f t="shared" si="11"/>
        <v>0</v>
      </c>
    </row>
    <row r="241" spans="1:14" x14ac:dyDescent="0.65">
      <c r="A241" s="10">
        <v>236</v>
      </c>
      <c r="B241" s="19" t="s">
        <v>309</v>
      </c>
      <c r="C241" s="46">
        <f>+ยกมา!H240</f>
        <v>187</v>
      </c>
      <c r="D241" s="44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1" s="43">
        <f t="shared" si="12"/>
        <v>187</v>
      </c>
      <c r="F241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1" s="44">
        <f>+'1'!G240+'2'!G240+'3'!G240+'4'!G240+'5'!G240+'6'!G240+'7'!G240+'8'!G240+'9'!G240+'10'!G240+'11'!G240+'12'!G240+'13'!G240+'14'!G240+'15'!G240+'16'!G240+'17'!G240+'18'!G240+'19'!G240+'20'!G240+'21'!G240+'22'!G240+'23'!G240+'24'!G240+'25'!G240+'26'!G240+'27'!G240+'28'!G240+'29'!G240+'30'!G240+'31.'!G240</f>
        <v>4</v>
      </c>
      <c r="H241" s="43">
        <f t="shared" si="10"/>
        <v>183</v>
      </c>
      <c r="I241" s="44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1" s="20">
        <v>10</v>
      </c>
      <c r="K241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1" s="19"/>
      <c r="M241" s="97"/>
      <c r="N241" s="98">
        <f t="shared" si="11"/>
        <v>0</v>
      </c>
    </row>
    <row r="242" spans="1:14" x14ac:dyDescent="0.65">
      <c r="A242" s="10">
        <v>237</v>
      </c>
      <c r="B242" s="19" t="s">
        <v>310</v>
      </c>
      <c r="C242" s="46">
        <f>+ยกมา!H241</f>
        <v>0</v>
      </c>
      <c r="D242" s="44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2" s="43">
        <f t="shared" si="12"/>
        <v>0</v>
      </c>
      <c r="F242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2" s="44">
        <f>+'1'!G241+'2'!G241+'3'!G241+'4'!G241+'5'!G241+'6'!G241+'7'!G241+'8'!G241+'9'!G241+'10'!G241+'11'!G241+'12'!G241+'13'!G241+'14'!G241+'15'!G241+'16'!G241+'17'!G241+'18'!G241+'19'!G241+'20'!G241+'21'!G241+'22'!G241+'23'!G241+'24'!G241+'25'!G241+'26'!G241+'27'!G241+'28'!G241+'29'!G241+'30'!G241+'31.'!G241</f>
        <v>0</v>
      </c>
      <c r="H242" s="43">
        <f t="shared" si="10"/>
        <v>0</v>
      </c>
      <c r="I242" s="44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2" s="20">
        <v>10</v>
      </c>
      <c r="K242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2" s="19"/>
      <c r="M242" s="97"/>
      <c r="N242" s="98">
        <f t="shared" si="11"/>
        <v>0</v>
      </c>
    </row>
    <row r="243" spans="1:14" x14ac:dyDescent="0.65">
      <c r="A243" s="10">
        <v>238</v>
      </c>
      <c r="B243" s="19" t="s">
        <v>311</v>
      </c>
      <c r="C243" s="46">
        <f>+ยกมา!H242</f>
        <v>0</v>
      </c>
      <c r="D243" s="44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3" s="43">
        <f t="shared" si="12"/>
        <v>0</v>
      </c>
      <c r="F243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3" s="44">
        <f>+'1'!G242+'2'!G242+'3'!G242+'4'!G242+'5'!G242+'6'!G242+'7'!G242+'8'!G242+'9'!G242+'10'!G242+'11'!G242+'12'!G242+'13'!G242+'14'!G242+'15'!G242+'16'!G242+'17'!G242+'18'!G242+'19'!G242+'20'!G242+'21'!G242+'22'!G242+'23'!G242+'24'!G242+'25'!G242+'26'!G242+'27'!G242+'28'!G242+'29'!G242+'30'!G242+'31.'!G242</f>
        <v>0</v>
      </c>
      <c r="H243" s="43">
        <f t="shared" si="10"/>
        <v>0</v>
      </c>
      <c r="I243" s="44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3" s="20">
        <v>10</v>
      </c>
      <c r="K243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3" s="19"/>
      <c r="M243" s="97"/>
      <c r="N243" s="98">
        <f t="shared" si="11"/>
        <v>0</v>
      </c>
    </row>
    <row r="244" spans="1:14" x14ac:dyDescent="0.65">
      <c r="A244" s="10">
        <v>239</v>
      </c>
      <c r="B244" s="19" t="s">
        <v>312</v>
      </c>
      <c r="C244" s="46">
        <f>+ยกมา!H243</f>
        <v>0</v>
      </c>
      <c r="D244" s="44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4" s="43">
        <f t="shared" si="12"/>
        <v>0</v>
      </c>
      <c r="F244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4" s="44">
        <f>+'1'!G243+'2'!G243+'3'!G243+'4'!G243+'5'!G243+'6'!G243+'7'!G243+'8'!G243+'9'!G243+'10'!G243+'11'!G243+'12'!G243+'13'!G243+'14'!G243+'15'!G243+'16'!G243+'17'!G243+'18'!G243+'19'!G243+'20'!G243+'21'!G243+'22'!G243+'23'!G243+'24'!G243+'25'!G243+'26'!G243+'27'!G243+'28'!G243+'29'!G243+'30'!G243+'31.'!G243</f>
        <v>0</v>
      </c>
      <c r="H244" s="43">
        <f t="shared" si="10"/>
        <v>0</v>
      </c>
      <c r="I244" s="44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4" s="20"/>
      <c r="K244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4" s="19"/>
      <c r="M244" s="97"/>
      <c r="N244" s="98">
        <f t="shared" si="11"/>
        <v>0</v>
      </c>
    </row>
    <row r="245" spans="1:14" x14ac:dyDescent="0.65">
      <c r="A245" s="10">
        <v>240</v>
      </c>
      <c r="B245" s="19" t="s">
        <v>183</v>
      </c>
      <c r="C245" s="46">
        <f>+ยกมา!H244</f>
        <v>0</v>
      </c>
      <c r="D245" s="44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5" s="43">
        <f t="shared" si="12"/>
        <v>0</v>
      </c>
      <c r="F245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5" s="44">
        <f>+'1'!G244+'2'!G244+'3'!G244+'4'!G244+'5'!G244+'6'!G244+'7'!G244+'8'!G244+'9'!G244+'10'!G244+'11'!G244+'12'!G244+'13'!G244+'14'!G244+'15'!G244+'16'!G244+'17'!G244+'18'!G244+'19'!G244+'20'!G244+'21'!G244+'22'!G244+'23'!G244+'24'!G244+'25'!G244+'26'!G244+'27'!G244+'28'!G244+'29'!G244+'30'!G244+'31.'!G244</f>
        <v>0</v>
      </c>
      <c r="H245" s="43">
        <f t="shared" si="10"/>
        <v>0</v>
      </c>
      <c r="I245" s="44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5" s="20">
        <v>40</v>
      </c>
      <c r="K245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5" s="19"/>
      <c r="M245" s="97"/>
      <c r="N245" s="98">
        <f t="shared" si="11"/>
        <v>0</v>
      </c>
    </row>
    <row r="246" spans="1:14" x14ac:dyDescent="0.65">
      <c r="A246" s="10">
        <v>241</v>
      </c>
      <c r="B246" s="19" t="s">
        <v>117</v>
      </c>
      <c r="C246" s="46">
        <f>+ยกมา!H245</f>
        <v>3</v>
      </c>
      <c r="D246" s="44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39</v>
      </c>
      <c r="E246" s="43">
        <f t="shared" si="12"/>
        <v>42</v>
      </c>
      <c r="F246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6" s="44">
        <f>+'1'!G245+'2'!G245+'3'!G245+'4'!G245+'5'!G245+'6'!G245+'7'!G245+'8'!G245+'9'!G245+'10'!G245+'11'!G245+'12'!G245+'13'!G245+'14'!G245+'15'!G245+'16'!G245+'17'!G245+'18'!G245+'19'!G245+'20'!G245+'21'!G245+'22'!G245+'23'!G245+'24'!G245+'25'!G245+'26'!G245+'27'!G245+'28'!G245+'29'!G245+'30'!G245+'31.'!G245</f>
        <v>0</v>
      </c>
      <c r="H246" s="43">
        <f t="shared" si="10"/>
        <v>20</v>
      </c>
      <c r="I246" s="44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22</v>
      </c>
      <c r="J246" s="20">
        <v>20</v>
      </c>
      <c r="K246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440</v>
      </c>
      <c r="L246" s="19"/>
      <c r="M246" s="97"/>
      <c r="N246" s="98">
        <f t="shared" si="11"/>
        <v>0</v>
      </c>
    </row>
    <row r="247" spans="1:14" x14ac:dyDescent="0.65">
      <c r="A247" s="10">
        <v>242</v>
      </c>
      <c r="B247" s="19" t="s">
        <v>313</v>
      </c>
      <c r="C247" s="46">
        <f>+ยกมา!H246</f>
        <v>0</v>
      </c>
      <c r="D247" s="44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7" s="43">
        <f t="shared" si="12"/>
        <v>0</v>
      </c>
      <c r="F247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7" s="44">
        <f>+'1'!G246+'2'!G246+'3'!G246+'4'!G246+'5'!G246+'6'!G246+'7'!G246+'8'!G246+'9'!G246+'10'!G246+'11'!G246+'12'!G246+'13'!G246+'14'!G246+'15'!G246+'16'!G246+'17'!G246+'18'!G246+'19'!G246+'20'!G246+'21'!G246+'22'!G246+'23'!G246+'24'!G246+'25'!G246+'26'!G246+'27'!G246+'28'!G246+'29'!G246+'30'!G246+'31.'!G246</f>
        <v>0</v>
      </c>
      <c r="H247" s="43">
        <f t="shared" si="10"/>
        <v>0</v>
      </c>
      <c r="I247" s="44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7" s="20">
        <v>30</v>
      </c>
      <c r="K247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7" s="19"/>
      <c r="M247" s="97"/>
      <c r="N247" s="98">
        <f t="shared" si="11"/>
        <v>0</v>
      </c>
    </row>
    <row r="248" spans="1:14" x14ac:dyDescent="0.65">
      <c r="A248" s="10">
        <v>243</v>
      </c>
      <c r="B248" s="19" t="s">
        <v>371</v>
      </c>
      <c r="C248" s="46">
        <f>+ยกมา!H247</f>
        <v>0</v>
      </c>
      <c r="D248" s="44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8" s="43">
        <f t="shared" si="12"/>
        <v>0</v>
      </c>
      <c r="F248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8" s="44">
        <f>+'1'!G247+'2'!G247+'3'!G247+'4'!G247+'5'!G247+'6'!G247+'7'!G247+'8'!G247+'9'!G247+'10'!G247+'11'!G247+'12'!G247+'13'!G247+'14'!G247+'15'!G247+'16'!G247+'17'!G247+'18'!G247+'19'!G247+'20'!G247+'21'!G247+'22'!G247+'23'!G247+'24'!G247+'25'!G247+'26'!G247+'27'!G247+'28'!G247+'29'!G247+'30'!G247+'31.'!G247</f>
        <v>0</v>
      </c>
      <c r="H248" s="43">
        <f t="shared" si="10"/>
        <v>0</v>
      </c>
      <c r="I248" s="44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8" s="20">
        <v>800</v>
      </c>
      <c r="K248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8" s="19"/>
      <c r="M248" s="97"/>
      <c r="N248" s="98">
        <f t="shared" si="11"/>
        <v>0</v>
      </c>
    </row>
    <row r="249" spans="1:14" x14ac:dyDescent="0.65">
      <c r="A249" s="10">
        <v>244</v>
      </c>
      <c r="B249" s="19" t="s">
        <v>373</v>
      </c>
      <c r="C249" s="46">
        <f>+ยกมา!H248</f>
        <v>0</v>
      </c>
      <c r="D249" s="44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9" s="43">
        <f t="shared" si="12"/>
        <v>0</v>
      </c>
      <c r="F249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9" s="44">
        <f>+'1'!G248+'2'!G248+'3'!G248+'4'!G248+'5'!G248+'6'!G248+'7'!G248+'8'!G248+'9'!G248+'10'!G248+'11'!G248+'12'!G248+'13'!G248+'14'!G248+'15'!G248+'16'!G248+'17'!G248+'18'!G248+'19'!G248+'20'!G248+'21'!G248+'22'!G248+'23'!G248+'24'!G248+'25'!G248+'26'!G248+'27'!G248+'28'!G248+'29'!G248+'30'!G248+'31.'!G248</f>
        <v>0</v>
      </c>
      <c r="H249" s="43">
        <f t="shared" si="10"/>
        <v>0</v>
      </c>
      <c r="I249" s="44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9" s="20">
        <v>150</v>
      </c>
      <c r="K249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9" s="19"/>
      <c r="M249" s="97"/>
      <c r="N249" s="98">
        <f t="shared" si="11"/>
        <v>0</v>
      </c>
    </row>
    <row r="250" spans="1:14" x14ac:dyDescent="0.65">
      <c r="A250" s="10">
        <v>245</v>
      </c>
      <c r="B250" s="19" t="s">
        <v>315</v>
      </c>
      <c r="C250" s="46">
        <f>+ยกมา!H249</f>
        <v>0</v>
      </c>
      <c r="D250" s="44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50" s="43">
        <f t="shared" si="12"/>
        <v>0</v>
      </c>
      <c r="F250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50" s="44">
        <f>+'1'!G249+'2'!G249+'3'!G249+'4'!G249+'5'!G249+'6'!G249+'7'!G249+'8'!G249+'9'!G249+'10'!G249+'11'!G249+'12'!G249+'13'!G249+'14'!G249+'15'!G249+'16'!G249+'17'!G249+'18'!G249+'19'!G249+'20'!G249+'21'!G249+'22'!G249+'23'!G249+'24'!G249+'25'!G249+'26'!G249+'27'!G249+'28'!G249+'29'!G249+'30'!G249+'31.'!G249</f>
        <v>0</v>
      </c>
      <c r="H250" s="43">
        <f t="shared" si="10"/>
        <v>0</v>
      </c>
      <c r="I250" s="44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50" s="20">
        <v>200</v>
      </c>
      <c r="K250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50" s="19"/>
      <c r="M250" s="97"/>
      <c r="N250" s="98">
        <f t="shared" si="11"/>
        <v>0</v>
      </c>
    </row>
    <row r="251" spans="1:14" x14ac:dyDescent="0.65">
      <c r="A251" s="10">
        <v>246</v>
      </c>
      <c r="B251" s="19" t="s">
        <v>374</v>
      </c>
      <c r="C251" s="46">
        <f>+ยกมา!H250</f>
        <v>0</v>
      </c>
      <c r="D251" s="44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1" s="43">
        <f t="shared" si="12"/>
        <v>0</v>
      </c>
      <c r="F251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1" s="44">
        <f>+'1'!G250+'2'!G250+'3'!G250+'4'!G250+'5'!G250+'6'!G250+'7'!G250+'8'!G250+'9'!G250+'10'!G250+'11'!G250+'12'!G250+'13'!G250+'14'!G250+'15'!G250+'16'!G250+'17'!G250+'18'!G250+'19'!G250+'20'!G250+'21'!G250+'22'!G250+'23'!G250+'24'!G250+'25'!G250+'26'!G250+'27'!G250+'28'!G250+'29'!G250+'30'!G250+'31.'!G250</f>
        <v>0</v>
      </c>
      <c r="H251" s="43">
        <f t="shared" si="10"/>
        <v>0</v>
      </c>
      <c r="I251" s="44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1" s="20">
        <v>250</v>
      </c>
      <c r="K251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1" s="19"/>
      <c r="M251" s="97"/>
      <c r="N251" s="98">
        <f t="shared" si="11"/>
        <v>0</v>
      </c>
    </row>
    <row r="252" spans="1:14" x14ac:dyDescent="0.65">
      <c r="A252" s="10">
        <v>247</v>
      </c>
      <c r="B252" s="19" t="s">
        <v>316</v>
      </c>
      <c r="C252" s="46">
        <f>+ยกมา!H251</f>
        <v>0</v>
      </c>
      <c r="D252" s="44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2" s="43">
        <f t="shared" si="12"/>
        <v>0</v>
      </c>
      <c r="F252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2" s="44">
        <f>+'1'!G251+'2'!G251+'3'!G251+'4'!G251+'5'!G251+'6'!G251+'7'!G251+'8'!G251+'9'!G251+'10'!G251+'11'!G251+'12'!G251+'13'!G251+'14'!G251+'15'!G251+'16'!G251+'17'!G251+'18'!G251+'19'!G251+'20'!G251+'21'!G251+'22'!G251+'23'!G251+'24'!G251+'25'!G251+'26'!G251+'27'!G251+'28'!G251+'29'!G251+'30'!G251+'31.'!G251</f>
        <v>0</v>
      </c>
      <c r="H252" s="43">
        <f t="shared" si="10"/>
        <v>0</v>
      </c>
      <c r="I252" s="44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2" s="20">
        <v>50</v>
      </c>
      <c r="K252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2" s="19"/>
      <c r="M252" s="97"/>
      <c r="N252" s="98">
        <f t="shared" si="11"/>
        <v>0</v>
      </c>
    </row>
    <row r="253" spans="1:14" x14ac:dyDescent="0.65">
      <c r="A253" s="10">
        <v>248</v>
      </c>
      <c r="B253" s="19" t="s">
        <v>314</v>
      </c>
      <c r="C253" s="46">
        <f>+ยกมา!H252</f>
        <v>316</v>
      </c>
      <c r="D253" s="44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3" s="43">
        <f t="shared" si="12"/>
        <v>316</v>
      </c>
      <c r="F253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3" s="44">
        <f>+'1'!G252+'2'!G252+'3'!G252+'4'!G252+'5'!G252+'6'!G252+'7'!G252+'8'!G252+'9'!G252+'10'!G252+'11'!G252+'12'!G252+'13'!G252+'14'!G252+'15'!G252+'16'!G252+'17'!G252+'18'!G252+'19'!G252+'20'!G252+'21'!G252+'22'!G252+'23'!G252+'24'!G252+'25'!G252+'26'!G252+'27'!G252+'28'!G252+'29'!G252+'30'!G252+'31.'!G252</f>
        <v>4</v>
      </c>
      <c r="H253" s="43">
        <f t="shared" si="10"/>
        <v>312</v>
      </c>
      <c r="I253" s="44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3" s="20">
        <v>0</v>
      </c>
      <c r="K253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3" s="19"/>
      <c r="M253" s="97"/>
      <c r="N253" s="98">
        <f t="shared" si="11"/>
        <v>0</v>
      </c>
    </row>
    <row r="254" spans="1:14" ht="24" customHeight="1" x14ac:dyDescent="0.65">
      <c r="A254" s="10">
        <v>249</v>
      </c>
      <c r="B254" s="19" t="s">
        <v>337</v>
      </c>
      <c r="C254" s="46">
        <f>+ยกมา!H253</f>
        <v>0</v>
      </c>
      <c r="D254" s="44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4" s="43">
        <f t="shared" si="12"/>
        <v>0</v>
      </c>
      <c r="F254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4" s="44">
        <f>+'1'!G253+'2'!G253+'3'!G253+'4'!G253+'5'!G253+'6'!G253+'7'!G253+'8'!G253+'9'!G253+'10'!G253+'11'!G253+'12'!G253+'13'!G253+'14'!G253+'15'!G253+'16'!G253+'17'!G253+'18'!G253+'19'!G253+'20'!G253+'21'!G253+'22'!G253+'23'!G253+'24'!G253+'25'!G253+'26'!G253+'27'!G253+'28'!G253+'29'!G253+'30'!G253+'31.'!G253</f>
        <v>0</v>
      </c>
      <c r="H254" s="43">
        <f t="shared" si="10"/>
        <v>0</v>
      </c>
      <c r="I254" s="44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4" s="20">
        <v>45</v>
      </c>
      <c r="K254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4" s="19"/>
      <c r="M254" s="97"/>
      <c r="N254" s="98">
        <f t="shared" si="11"/>
        <v>0</v>
      </c>
    </row>
    <row r="255" spans="1:14" x14ac:dyDescent="0.65">
      <c r="A255" s="10">
        <v>250</v>
      </c>
      <c r="B255" s="19" t="s">
        <v>338</v>
      </c>
      <c r="C255" s="46">
        <f>+ยกมา!H254</f>
        <v>0</v>
      </c>
      <c r="D255" s="44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4</v>
      </c>
      <c r="E255" s="43">
        <f t="shared" si="12"/>
        <v>4</v>
      </c>
      <c r="F255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5" s="44">
        <f>+'1'!G254+'2'!G254+'3'!G254+'4'!G254+'5'!G254+'6'!G254+'7'!G254+'8'!G254+'9'!G254+'10'!G254+'11'!G254+'12'!G254+'13'!G254+'14'!G254+'15'!G254+'16'!G254+'17'!G254+'18'!G254+'19'!G254+'20'!G254+'21'!G254+'22'!G254+'23'!G254+'24'!G254+'25'!G254+'26'!G254+'27'!G254+'28'!G254+'29'!G254+'30'!G254+'31.'!G254</f>
        <v>0</v>
      </c>
      <c r="H255" s="43">
        <f t="shared" si="10"/>
        <v>0</v>
      </c>
      <c r="I255" s="44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4</v>
      </c>
      <c r="J255" s="20">
        <v>35</v>
      </c>
      <c r="K255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140</v>
      </c>
      <c r="L255" s="19"/>
      <c r="M255" s="97"/>
      <c r="N255" s="98">
        <f t="shared" si="11"/>
        <v>0</v>
      </c>
    </row>
    <row r="256" spans="1:14" x14ac:dyDescent="0.65">
      <c r="A256" s="10">
        <v>251</v>
      </c>
      <c r="B256" s="19" t="s">
        <v>339</v>
      </c>
      <c r="C256" s="46">
        <f>+ยกมา!H255</f>
        <v>0</v>
      </c>
      <c r="D256" s="44">
        <f>+'1'!D255+'2'!D255+'3'!D255+'4'!D255+'5'!D255+'6'!D255+'7'!D255+'8'!D255+'9'!D255+'10'!D255+'11'!D255+'12'!D255+'13'!D255+'14'!D255+'15'!D255+'16'!D255+'17'!D255+'18'!D255+'19'!D255+'20'!D255+'21'!D255+'22'!D255+'23'!D255+'24'!D255+'25'!D255+'26'!D255+'27'!D255+'28'!D255+'29'!D255+'30'!D255+'31.'!D255</f>
        <v>35</v>
      </c>
      <c r="E256" s="43">
        <f t="shared" si="12"/>
        <v>35</v>
      </c>
      <c r="F256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6" s="44">
        <f>+'1'!G255+'2'!G255+'3'!G255+'4'!G255+'5'!G255+'6'!G255+'7'!G255+'8'!G255+'9'!G255+'10'!G255+'11'!G255+'12'!G255+'13'!G255+'14'!G255+'15'!G255+'16'!G255+'17'!G255+'18'!G255+'19'!G255+'20'!G255+'21'!G255+'22'!G255+'23'!G255+'24'!G255+'25'!G255+'26'!G255+'27'!G255+'28'!G255+'29'!G255+'30'!G255+'31.'!G255</f>
        <v>0</v>
      </c>
      <c r="H256" s="43">
        <f t="shared" si="10"/>
        <v>0</v>
      </c>
      <c r="I256" s="44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35</v>
      </c>
      <c r="J256" s="20">
        <v>25</v>
      </c>
      <c r="K256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875</v>
      </c>
      <c r="L256" s="19"/>
      <c r="M256" s="97"/>
      <c r="N256" s="98">
        <f t="shared" si="11"/>
        <v>0</v>
      </c>
    </row>
    <row r="257" spans="1:14" x14ac:dyDescent="0.65">
      <c r="A257" s="10">
        <v>252</v>
      </c>
      <c r="B257" s="19" t="s">
        <v>317</v>
      </c>
      <c r="C257" s="46">
        <f>+ยกมา!H256</f>
        <v>0</v>
      </c>
      <c r="D257" s="44">
        <f>+'1'!D256+'2'!D256+'3'!D256+'4'!D256+'5'!D256+'6'!D256+'7'!D256+'8'!D256+'9'!D256+'10'!D256+'11'!D256+'12'!D256+'13'!D256+'14'!D256+'15'!D256+'16'!D256+'17'!D256+'18'!D256+'19'!D256+'20'!D256+'21'!D256+'22'!D256+'23'!D256+'24'!D256+'25'!D256+'26'!D256+'27'!D256+'28'!D256+'29'!D256+'30'!D256+'31.'!D256</f>
        <v>0</v>
      </c>
      <c r="E257" s="43">
        <f t="shared" si="12"/>
        <v>0</v>
      </c>
      <c r="F257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7" s="44">
        <f>+'1'!G256+'2'!G256+'3'!G256+'4'!G256+'5'!G256+'6'!G256+'7'!G256+'8'!G256+'9'!G256+'10'!G256+'11'!G256+'12'!G256+'13'!G256+'14'!G256+'15'!G256+'16'!G256+'17'!G256+'18'!G256+'19'!G256+'20'!G256+'21'!G256+'22'!G256+'23'!G256+'24'!G256+'25'!G256+'26'!G256+'27'!G256+'28'!G256+'29'!G256+'30'!G256+'31.'!G256</f>
        <v>0</v>
      </c>
      <c r="H257" s="43">
        <f t="shared" si="10"/>
        <v>0</v>
      </c>
      <c r="I257" s="44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7" s="20">
        <v>50</v>
      </c>
      <c r="K257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7" s="19"/>
      <c r="M257" s="97"/>
      <c r="N257" s="98">
        <f t="shared" si="11"/>
        <v>0</v>
      </c>
    </row>
    <row r="258" spans="1:14" x14ac:dyDescent="0.65">
      <c r="A258" s="10">
        <v>253</v>
      </c>
      <c r="B258" s="19" t="s">
        <v>318</v>
      </c>
      <c r="C258" s="46">
        <f>+ยกมา!H257</f>
        <v>0</v>
      </c>
      <c r="D258" s="44">
        <f>+'1'!D257+'2'!D257+'3'!D257+'4'!D257+'5'!D257+'6'!D257+'7'!D257+'8'!D257+'9'!D257+'10'!D257+'11'!D257+'12'!D257+'13'!D257+'14'!D257+'15'!D257+'16'!D257+'17'!D257+'18'!D257+'19'!D257+'20'!D257+'21'!D257+'22'!D257+'23'!D257+'24'!D257+'25'!D257+'26'!D257+'27'!D257+'28'!D257+'29'!D257+'30'!D257+'31.'!D257</f>
        <v>0</v>
      </c>
      <c r="E258" s="43">
        <f t="shared" si="12"/>
        <v>0</v>
      </c>
      <c r="F258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8" s="44">
        <f>+'1'!G257+'2'!G257+'3'!G257+'4'!G257+'5'!G257+'6'!G257+'7'!G257+'8'!G257+'9'!G257+'10'!G257+'11'!G257+'12'!G257+'13'!G257+'14'!G257+'15'!G257+'16'!G257+'17'!G257+'18'!G257+'19'!G257+'20'!G257+'21'!G257+'22'!G257+'23'!G257+'24'!G257+'25'!G257+'26'!G257+'27'!G257+'28'!G257+'29'!G257+'30'!G257+'31.'!G257</f>
        <v>0</v>
      </c>
      <c r="H258" s="43">
        <f t="shared" si="10"/>
        <v>0</v>
      </c>
      <c r="I258" s="44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8" s="20">
        <v>60</v>
      </c>
      <c r="K258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8" s="19"/>
      <c r="M258" s="97"/>
      <c r="N258" s="98">
        <f t="shared" si="11"/>
        <v>0</v>
      </c>
    </row>
    <row r="259" spans="1:14" x14ac:dyDescent="0.65">
      <c r="A259" s="10">
        <v>254</v>
      </c>
      <c r="B259" s="19" t="s">
        <v>319</v>
      </c>
      <c r="C259" s="46">
        <f>+ยกมา!H258</f>
        <v>0</v>
      </c>
      <c r="D259" s="44">
        <f>+'1'!D258+'2'!D258+'3'!D258+'4'!D258+'5'!D258+'6'!D258+'7'!D258+'8'!D258+'9'!D258+'10'!D258+'11'!D258+'12'!D258+'13'!D258+'14'!D258+'15'!D258+'16'!D258+'17'!D258+'18'!D258+'19'!D258+'20'!D258+'21'!D258+'22'!D258+'23'!D258+'24'!D258+'25'!D258+'26'!D258+'27'!D258+'28'!D258+'29'!D258+'30'!D258+'31.'!D258</f>
        <v>0</v>
      </c>
      <c r="E259" s="43">
        <f t="shared" si="12"/>
        <v>0</v>
      </c>
      <c r="F259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9" s="44">
        <f>+'1'!G258+'2'!G258+'3'!G258+'4'!G258+'5'!G258+'6'!G258+'7'!G258+'8'!G258+'9'!G258+'10'!G258+'11'!G258+'12'!G258+'13'!G258+'14'!G258+'15'!G258+'16'!G258+'17'!G258+'18'!G258+'19'!G258+'20'!G258+'21'!G258+'22'!G258+'23'!G258+'24'!G258+'25'!G258+'26'!G258+'27'!G258+'28'!G258+'29'!G258+'30'!G258+'31.'!G258</f>
        <v>0</v>
      </c>
      <c r="H259" s="43">
        <f t="shared" si="10"/>
        <v>0</v>
      </c>
      <c r="I259" s="44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9" s="20">
        <v>250</v>
      </c>
      <c r="K259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9" s="19"/>
      <c r="M259" s="97"/>
      <c r="N259" s="98">
        <f t="shared" si="11"/>
        <v>0</v>
      </c>
    </row>
    <row r="260" spans="1:14" x14ac:dyDescent="0.65">
      <c r="A260" s="10">
        <v>255</v>
      </c>
      <c r="B260" s="19" t="s">
        <v>320</v>
      </c>
      <c r="C260" s="46">
        <f>+ยกมา!H259</f>
        <v>0</v>
      </c>
      <c r="D260" s="44">
        <f>+'1'!D259+'2'!D259+'3'!D259+'4'!D259+'5'!D259+'6'!D259+'7'!D259+'8'!D259+'9'!D259+'10'!D259+'11'!D259+'12'!D259+'13'!D259+'14'!D259+'15'!D259+'16'!D259+'17'!D259+'18'!D259+'19'!D259+'20'!D259+'21'!D259+'22'!D259+'23'!D259+'24'!D259+'25'!D259+'26'!D259+'27'!D259+'28'!D259+'29'!D259+'30'!D259+'31.'!D259</f>
        <v>0</v>
      </c>
      <c r="E260" s="43">
        <f t="shared" si="12"/>
        <v>0</v>
      </c>
      <c r="F260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60" s="44">
        <f>+'1'!G259+'2'!G259+'3'!G259+'4'!G259+'5'!G259+'6'!G259+'7'!G259+'8'!G259+'9'!G259+'10'!G259+'11'!G259+'12'!G259+'13'!G259+'14'!G259+'15'!G259+'16'!G259+'17'!G259+'18'!G259+'19'!G259+'20'!G259+'21'!G259+'22'!G259+'23'!G259+'24'!G259+'25'!G259+'26'!G259+'27'!G259+'28'!G259+'29'!G259+'30'!G259+'31.'!G259</f>
        <v>0</v>
      </c>
      <c r="H260" s="43">
        <f t="shared" si="10"/>
        <v>0</v>
      </c>
      <c r="I260" s="44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60" s="20">
        <v>100</v>
      </c>
      <c r="K260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60" s="19"/>
      <c r="M260" s="97"/>
      <c r="N260" s="98">
        <f t="shared" si="11"/>
        <v>0</v>
      </c>
    </row>
    <row r="261" spans="1:14" x14ac:dyDescent="0.65">
      <c r="A261" s="10">
        <v>256</v>
      </c>
      <c r="B261" s="19" t="s">
        <v>321</v>
      </c>
      <c r="C261" s="46">
        <f>+ยกมา!H260</f>
        <v>0</v>
      </c>
      <c r="D261" s="44">
        <f>+'1'!D260+'2'!D260+'3'!D260+'4'!D260+'5'!D260+'6'!D260+'7'!D260+'8'!D260+'9'!D260+'10'!D260+'11'!D260+'12'!D260+'13'!D260+'14'!D260+'15'!D260+'16'!D260+'17'!D260+'18'!D260+'19'!D260+'20'!D260+'21'!D260+'22'!D260+'23'!D260+'24'!D260+'25'!D260+'26'!D260+'27'!D260+'28'!D260+'29'!D260+'30'!D260+'31.'!D260</f>
        <v>0</v>
      </c>
      <c r="E261" s="43">
        <f t="shared" si="12"/>
        <v>0</v>
      </c>
      <c r="F261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1" s="44">
        <f>+'1'!G260+'2'!G260+'3'!G260+'4'!G260+'5'!G260+'6'!G260+'7'!G260+'8'!G260+'9'!G260+'10'!G260+'11'!G260+'12'!G260+'13'!G260+'14'!G260+'15'!G260+'16'!G260+'17'!G260+'18'!G260+'19'!G260+'20'!G260+'21'!G260+'22'!G260+'23'!G260+'24'!G260+'25'!G260+'26'!G260+'27'!G260+'28'!G260+'29'!G260+'30'!G260+'31.'!G260</f>
        <v>0</v>
      </c>
      <c r="H261" s="43">
        <f t="shared" si="10"/>
        <v>0</v>
      </c>
      <c r="I261" s="44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1" s="20">
        <v>350</v>
      </c>
      <c r="K261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1" s="19"/>
      <c r="M261" s="97"/>
      <c r="N261" s="98">
        <f t="shared" si="11"/>
        <v>0</v>
      </c>
    </row>
    <row r="262" spans="1:14" x14ac:dyDescent="0.65">
      <c r="A262" s="10">
        <v>257</v>
      </c>
      <c r="B262" s="19" t="s">
        <v>322</v>
      </c>
      <c r="C262" s="46">
        <f>+ยกมา!H261</f>
        <v>0</v>
      </c>
      <c r="D262" s="44">
        <f>+'1'!D261+'2'!D261+'3'!D261+'4'!D261+'5'!D261+'6'!D261+'7'!D261+'8'!D261+'9'!D261+'10'!D261+'11'!D261+'12'!D261+'13'!D261+'14'!D261+'15'!D261+'16'!D261+'17'!D261+'18'!D261+'19'!D261+'20'!D261+'21'!D261+'22'!D261+'23'!D261+'24'!D261+'25'!D261+'26'!D261+'27'!D261+'28'!D261+'29'!D261+'30'!D261+'31.'!D261</f>
        <v>0</v>
      </c>
      <c r="E262" s="43">
        <f t="shared" si="12"/>
        <v>0</v>
      </c>
      <c r="F262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2" s="44">
        <f>+'1'!G261+'2'!G261+'3'!G261+'4'!G261+'5'!G261+'6'!G261+'7'!G261+'8'!G261+'9'!G261+'10'!G261+'11'!G261+'12'!G261+'13'!G261+'14'!G261+'15'!G261+'16'!G261+'17'!G261+'18'!G261+'19'!G261+'20'!G261+'21'!G261+'22'!G261+'23'!G261+'24'!G261+'25'!G261+'26'!G261+'27'!G261+'28'!G261+'29'!G261+'30'!G261+'31.'!G261</f>
        <v>0</v>
      </c>
      <c r="H262" s="43">
        <f t="shared" si="10"/>
        <v>0</v>
      </c>
      <c r="I262" s="44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2" s="20">
        <v>60</v>
      </c>
      <c r="K262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2" s="19"/>
      <c r="M262" s="97"/>
      <c r="N262" s="98">
        <f t="shared" si="11"/>
        <v>0</v>
      </c>
    </row>
    <row r="263" spans="1:14" x14ac:dyDescent="0.65">
      <c r="A263" s="10">
        <v>258</v>
      </c>
      <c r="B263" s="19" t="s">
        <v>323</v>
      </c>
      <c r="C263" s="46">
        <f>+ยกมา!H262</f>
        <v>0</v>
      </c>
      <c r="D263" s="44">
        <f>+'1'!D262+'2'!D262+'3'!D262+'4'!D262+'5'!D262+'6'!D262+'7'!D262+'8'!D262+'9'!D262+'10'!D262+'11'!D262+'12'!D262+'13'!D262+'14'!D262+'15'!D262+'16'!D262+'17'!D262+'18'!D262+'19'!D262+'20'!D262+'21'!D262+'22'!D262+'23'!D262+'24'!D262+'25'!D262+'26'!D262+'27'!D262+'28'!D262+'29'!D262+'30'!D262+'31.'!D262</f>
        <v>0</v>
      </c>
      <c r="E263" s="43">
        <f t="shared" si="12"/>
        <v>0</v>
      </c>
      <c r="F263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3" s="44">
        <f>+'1'!G262+'2'!G262+'3'!G262+'4'!G262+'5'!G262+'6'!G262+'7'!G262+'8'!G262+'9'!G262+'10'!G262+'11'!G262+'12'!G262+'13'!G262+'14'!G262+'15'!G262+'16'!G262+'17'!G262+'18'!G262+'19'!G262+'20'!G262+'21'!G262+'22'!G262+'23'!G262+'24'!G262+'25'!G262+'26'!G262+'27'!G262+'28'!G262+'29'!G262+'30'!G262+'31.'!G262</f>
        <v>0</v>
      </c>
      <c r="H263" s="43">
        <f t="shared" ref="H263:H285" si="13">C263+D263-F263-I263-G263</f>
        <v>0</v>
      </c>
      <c r="I263" s="44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3" s="20">
        <v>50</v>
      </c>
      <c r="K263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3" s="19"/>
      <c r="M263" s="97"/>
      <c r="N263" s="98">
        <f t="shared" si="11"/>
        <v>0</v>
      </c>
    </row>
    <row r="264" spans="1:14" x14ac:dyDescent="0.65">
      <c r="A264" s="10">
        <v>259</v>
      </c>
      <c r="B264" s="19" t="s">
        <v>324</v>
      </c>
      <c r="C264" s="46">
        <f>+ยกมา!H263</f>
        <v>0</v>
      </c>
      <c r="D264" s="44">
        <f>+'1'!D263+'2'!D263+'3'!D263+'4'!D263+'5'!D263+'6'!D263+'7'!D263+'8'!D263+'9'!D263+'10'!D263+'11'!D263+'12'!D263+'13'!D263+'14'!D263+'15'!D263+'16'!D263+'17'!D263+'18'!D263+'19'!D263+'20'!D263+'21'!D263+'22'!D263+'23'!D263+'24'!D263+'25'!D263+'26'!D263+'27'!D263+'28'!D263+'29'!D263+'30'!D263+'31.'!D263</f>
        <v>0</v>
      </c>
      <c r="E264" s="43">
        <f t="shared" si="12"/>
        <v>0</v>
      </c>
      <c r="F264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4" s="44">
        <f>+'1'!G263+'2'!G263+'3'!G263+'4'!G263+'5'!G263+'6'!G263+'7'!G263+'8'!G263+'9'!G263+'10'!G263+'11'!G263+'12'!G263+'13'!G263+'14'!G263+'15'!G263+'16'!G263+'17'!G263+'18'!G263+'19'!G263+'20'!G263+'21'!G263+'22'!G263+'23'!G263+'24'!G263+'25'!G263+'26'!G263+'27'!G263+'28'!G263+'29'!G263+'30'!G263+'31.'!G263</f>
        <v>0</v>
      </c>
      <c r="H264" s="43">
        <f t="shared" si="13"/>
        <v>0</v>
      </c>
      <c r="I264" s="44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4" s="20">
        <v>100</v>
      </c>
      <c r="K264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4" s="19"/>
      <c r="M264" s="97"/>
      <c r="N264" s="98">
        <f t="shared" si="11"/>
        <v>0</v>
      </c>
    </row>
    <row r="265" spans="1:14" x14ac:dyDescent="0.65">
      <c r="A265" s="10">
        <v>260</v>
      </c>
      <c r="B265" s="19" t="s">
        <v>325</v>
      </c>
      <c r="C265" s="46">
        <f>+ยกมา!H264</f>
        <v>0</v>
      </c>
      <c r="D265" s="44">
        <f>+'1'!D264+'2'!D264+'3'!D264+'4'!D264+'5'!D264+'6'!D264+'7'!D264+'8'!D264+'9'!D264+'10'!D264+'11'!D264+'12'!D264+'13'!D264+'14'!D264+'15'!D264+'16'!D264+'17'!D264+'18'!D264+'19'!D264+'20'!D264+'21'!D264+'22'!D264+'23'!D264+'24'!D264+'25'!D264+'26'!D264+'27'!D264+'28'!D264+'29'!D264+'30'!D264+'31.'!D264</f>
        <v>0</v>
      </c>
      <c r="E265" s="43">
        <f t="shared" si="12"/>
        <v>0</v>
      </c>
      <c r="F265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5" s="44">
        <f>+'1'!G264+'2'!G264+'3'!G264+'4'!G264+'5'!G264+'6'!G264+'7'!G264+'8'!G264+'9'!G264+'10'!G264+'11'!G264+'12'!G264+'13'!G264+'14'!G264+'15'!G264+'16'!G264+'17'!G264+'18'!G264+'19'!G264+'20'!G264+'21'!G264+'22'!G264+'23'!G264+'24'!G264+'25'!G264+'26'!G264+'27'!G264+'28'!G264+'29'!G264+'30'!G264+'31.'!G264</f>
        <v>0</v>
      </c>
      <c r="H265" s="43">
        <f t="shared" si="13"/>
        <v>0</v>
      </c>
      <c r="I265" s="44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5" s="20">
        <v>120</v>
      </c>
      <c r="K265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5" s="19"/>
      <c r="M265" s="97"/>
      <c r="N265" s="98">
        <f t="shared" si="11"/>
        <v>0</v>
      </c>
    </row>
    <row r="266" spans="1:14" x14ac:dyDescent="0.65">
      <c r="A266" s="10">
        <v>261</v>
      </c>
      <c r="B266" s="19" t="s">
        <v>326</v>
      </c>
      <c r="C266" s="46">
        <f>+ยกมา!H265</f>
        <v>0</v>
      </c>
      <c r="D266" s="44">
        <f>+'1'!D265+'2'!D265+'3'!D265+'4'!D265+'5'!D265+'6'!D265+'7'!D265+'8'!D265+'9'!D265+'10'!D265+'11'!D265+'12'!D265+'13'!D265+'14'!D265+'15'!D265+'16'!D265+'17'!D265+'18'!D265+'19'!D265+'20'!D265+'21'!D265+'22'!D265+'23'!D265+'24'!D265+'25'!D265+'26'!D265+'27'!D265+'28'!D265+'29'!D265+'30'!D265+'31.'!D265</f>
        <v>0</v>
      </c>
      <c r="E266" s="43">
        <f t="shared" si="12"/>
        <v>0</v>
      </c>
      <c r="F266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6" s="44">
        <f>+'1'!G265+'2'!G265+'3'!G265+'4'!G265+'5'!G265+'6'!G265+'7'!G265+'8'!G265+'9'!G265+'10'!G265+'11'!G265+'12'!G265+'13'!G265+'14'!G265+'15'!G265+'16'!G265+'17'!G265+'18'!G265+'19'!G265+'20'!G265+'21'!G265+'22'!G265+'23'!G265+'24'!G265+'25'!G265+'26'!G265+'27'!G265+'28'!G265+'29'!G265+'30'!G265+'31.'!G265</f>
        <v>0</v>
      </c>
      <c r="H266" s="43">
        <f t="shared" si="13"/>
        <v>0</v>
      </c>
      <c r="I266" s="44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6" s="20">
        <v>60</v>
      </c>
      <c r="K266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6" s="19"/>
      <c r="M266" s="97"/>
      <c r="N266" s="98">
        <f t="shared" si="11"/>
        <v>0</v>
      </c>
    </row>
    <row r="267" spans="1:14" x14ac:dyDescent="0.65">
      <c r="A267" s="10">
        <v>262</v>
      </c>
      <c r="B267" s="19" t="s">
        <v>327</v>
      </c>
      <c r="C267" s="46">
        <f>+ยกมา!H266</f>
        <v>0</v>
      </c>
      <c r="D267" s="44">
        <f>+'1'!D266+'2'!D266+'3'!D266+'4'!D266+'5'!D266+'6'!D266+'7'!D266+'8'!D266+'9'!D266+'10'!D266+'11'!D266+'12'!D266+'13'!D266+'14'!D266+'15'!D266+'16'!D266+'17'!D266+'18'!D266+'19'!D266+'20'!D266+'21'!D266+'22'!D266+'23'!D266+'24'!D266+'25'!D266+'26'!D266+'27'!D266+'28'!D266+'29'!D266+'30'!D266+'31.'!D266</f>
        <v>0</v>
      </c>
      <c r="E267" s="43">
        <f t="shared" si="12"/>
        <v>0</v>
      </c>
      <c r="F267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7" s="44">
        <f>+'1'!G266+'2'!G266+'3'!G266+'4'!G266+'5'!G266+'6'!G266+'7'!G266+'8'!G266+'9'!G266+'10'!G266+'11'!G266+'12'!G266+'13'!G266+'14'!G266+'15'!G266+'16'!G266+'17'!G266+'18'!G266+'19'!G266+'20'!G266+'21'!G266+'22'!G266+'23'!G266+'24'!G266+'25'!G266+'26'!G266+'27'!G266+'28'!G266+'29'!G266+'30'!G266+'31.'!G266</f>
        <v>0</v>
      </c>
      <c r="H267" s="43">
        <f t="shared" si="13"/>
        <v>0</v>
      </c>
      <c r="I267" s="44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7" s="20">
        <v>150</v>
      </c>
      <c r="K267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7" s="19"/>
      <c r="M267" s="97"/>
      <c r="N267" s="98">
        <f t="shared" si="11"/>
        <v>0</v>
      </c>
    </row>
    <row r="268" spans="1:14" x14ac:dyDescent="0.65">
      <c r="A268" s="10">
        <v>263</v>
      </c>
      <c r="B268" s="19" t="s">
        <v>328</v>
      </c>
      <c r="C268" s="46">
        <f>+ยกมา!H267</f>
        <v>0</v>
      </c>
      <c r="D268" s="44">
        <f>+'1'!D267+'2'!D267+'3'!D267+'4'!D267+'5'!D267+'6'!D267+'7'!D267+'8'!D267+'9'!D267+'10'!D267+'11'!D267+'12'!D267+'13'!D267+'14'!D267+'15'!D267+'16'!D267+'17'!D267+'18'!D267+'19'!D267+'20'!D267+'21'!D267+'22'!D267+'23'!D267+'24'!D267+'25'!D267+'26'!D267+'27'!D267+'28'!D267+'29'!D267+'30'!D267+'31.'!D267</f>
        <v>0</v>
      </c>
      <c r="E268" s="43">
        <f t="shared" si="12"/>
        <v>0</v>
      </c>
      <c r="F268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8" s="44">
        <f>+'1'!G267+'2'!G267+'3'!G267+'4'!G267+'5'!G267+'6'!G267+'7'!G267+'8'!G267+'9'!G267+'10'!G267+'11'!G267+'12'!G267+'13'!G267+'14'!G267+'15'!G267+'16'!G267+'17'!G267+'18'!G267+'19'!G267+'20'!G267+'21'!G267+'22'!G267+'23'!G267+'24'!G267+'25'!G267+'26'!G267+'27'!G267+'28'!G267+'29'!G267+'30'!G267+'31.'!G267</f>
        <v>0</v>
      </c>
      <c r="H268" s="43">
        <f t="shared" si="13"/>
        <v>0</v>
      </c>
      <c r="I268" s="44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8" s="20">
        <v>150</v>
      </c>
      <c r="K268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8" s="19"/>
      <c r="M268" s="97"/>
      <c r="N268" s="98">
        <f t="shared" si="11"/>
        <v>0</v>
      </c>
    </row>
    <row r="269" spans="1:14" x14ac:dyDescent="0.65">
      <c r="A269" s="10">
        <v>264</v>
      </c>
      <c r="B269" s="19" t="s">
        <v>329</v>
      </c>
      <c r="C269" s="46">
        <f>+ยกมา!H268</f>
        <v>0</v>
      </c>
      <c r="D269" s="44">
        <f>+'1'!D268+'2'!D268+'3'!D268+'4'!D268+'5'!D268+'6'!D268+'7'!D268+'8'!D268+'9'!D268+'10'!D268+'11'!D268+'12'!D268+'13'!D268+'14'!D268+'15'!D268+'16'!D268+'17'!D268+'18'!D268+'19'!D268+'20'!D268+'21'!D268+'22'!D268+'23'!D268+'24'!D268+'25'!D268+'26'!D268+'27'!D268+'28'!D268+'29'!D268+'30'!D268+'31.'!D268</f>
        <v>0</v>
      </c>
      <c r="E269" s="43">
        <f t="shared" si="12"/>
        <v>0</v>
      </c>
      <c r="F269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9" s="44">
        <f>+'1'!G268+'2'!G268+'3'!G268+'4'!G268+'5'!G268+'6'!G268+'7'!G268+'8'!G268+'9'!G268+'10'!G268+'11'!G268+'12'!G268+'13'!G268+'14'!G268+'15'!G268+'16'!G268+'17'!G268+'18'!G268+'19'!G268+'20'!G268+'21'!G268+'22'!G268+'23'!G268+'24'!G268+'25'!G268+'26'!G268+'27'!G268+'28'!G268+'29'!G268+'30'!G268+'31.'!G268</f>
        <v>0</v>
      </c>
      <c r="H269" s="43">
        <f t="shared" si="13"/>
        <v>0</v>
      </c>
      <c r="I269" s="44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9" s="20">
        <v>200</v>
      </c>
      <c r="K269" s="44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0</v>
      </c>
      <c r="L269" s="19"/>
      <c r="M269" s="97"/>
      <c r="N269" s="98">
        <f t="shared" si="11"/>
        <v>0</v>
      </c>
    </row>
    <row r="270" spans="1:14" x14ac:dyDescent="0.65">
      <c r="A270" s="10">
        <v>265</v>
      </c>
      <c r="B270" s="19" t="s">
        <v>330</v>
      </c>
      <c r="C270" s="46">
        <f>+ยกมา!H269</f>
        <v>0</v>
      </c>
      <c r="D270" s="44">
        <f>+'1'!D269+'2'!D269+'3'!D269+'4'!D269+'5'!D269+'6'!D269+'7'!D269+'8'!D269+'9'!D269+'10'!D269+'11'!D269+'12'!D269+'13'!D269+'14'!D269+'15'!D269+'16'!D269+'17'!D269+'18'!D269+'19'!D269+'20'!D269+'21'!D269+'22'!D269+'23'!D269+'24'!D269+'25'!D269+'26'!D269+'27'!D269+'28'!D269+'29'!D269+'30'!D269+'31.'!D269</f>
        <v>0</v>
      </c>
      <c r="E270" s="43">
        <f t="shared" si="12"/>
        <v>0</v>
      </c>
      <c r="F270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70" s="44">
        <f>+'1'!G269+'2'!G269+'3'!G269+'4'!G269+'5'!G269+'6'!G269+'7'!G269+'8'!G269+'9'!G269+'10'!G269+'11'!G269+'12'!G269+'13'!G269+'14'!G269+'15'!G269+'16'!G269+'17'!G269+'18'!G269+'19'!G269+'20'!G269+'21'!G269+'22'!G269+'23'!G269+'24'!G269+'25'!G269+'26'!G269+'27'!G269+'28'!G269+'29'!G269+'30'!G269+'31.'!G269</f>
        <v>0</v>
      </c>
      <c r="H270" s="43">
        <f t="shared" si="13"/>
        <v>0</v>
      </c>
      <c r="I270" s="44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70" s="20"/>
      <c r="K270" s="44">
        <f>+'1'!K269+'2'!K269+'3'!K269+'4'!K269+'5'!K269+'6'!K269+'7'!K269+'8'!K269+'9'!K269+'10'!K269+'11'!K269+'12'!K269+'13'!K269+'14'!K269+'15'!K269+'16'!K269+'17'!K269+'18'!K269+'19'!K269+'20'!K269+'21'!K269+'22'!K269+'23'!K269+'24'!K269+'25'!K269+'26'!K269+'27'!K269+'28'!K269+'29'!K269+'30'!K269+'31.'!K269</f>
        <v>0</v>
      </c>
      <c r="L270" s="19"/>
      <c r="M270" s="97"/>
      <c r="N270" s="98">
        <f t="shared" si="11"/>
        <v>0</v>
      </c>
    </row>
    <row r="271" spans="1:14" x14ac:dyDescent="0.65">
      <c r="A271" s="10">
        <v>266</v>
      </c>
      <c r="B271" s="19" t="s">
        <v>331</v>
      </c>
      <c r="C271" s="46">
        <f>+ยกมา!H270</f>
        <v>0</v>
      </c>
      <c r="D271" s="44">
        <f>+'1'!D270+'2'!D270+'3'!D270+'4'!D270+'5'!D270+'6'!D270+'7'!D270+'8'!D270+'9'!D270+'10'!D270+'11'!D270+'12'!D270+'13'!D270+'14'!D270+'15'!D270+'16'!D270+'17'!D270+'18'!D270+'19'!D270+'20'!D270+'21'!D270+'22'!D270+'23'!D270+'24'!D270+'25'!D270+'26'!D270+'27'!D270+'28'!D270+'29'!D270+'30'!D270+'31.'!D270</f>
        <v>0</v>
      </c>
      <c r="E271" s="43">
        <f t="shared" si="12"/>
        <v>0</v>
      </c>
      <c r="F271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1" s="44">
        <f>+'1'!G270+'2'!G270+'3'!G270+'4'!G270+'5'!G270+'6'!G270+'7'!G270+'8'!G270+'9'!G270+'10'!G270+'11'!G270+'12'!G270+'13'!G270+'14'!G270+'15'!G270+'16'!G270+'17'!G270+'18'!G270+'19'!G270+'20'!G270+'21'!G270+'22'!G270+'23'!G270+'24'!G270+'25'!G270+'26'!G270+'27'!G270+'28'!G270+'29'!G270+'30'!G270+'31.'!G270</f>
        <v>0</v>
      </c>
      <c r="H271" s="43">
        <f t="shared" si="13"/>
        <v>0</v>
      </c>
      <c r="I271" s="44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1" s="20"/>
      <c r="K271" s="44">
        <f>+'1'!K270+'2'!K270+'3'!K270+'4'!K270+'5'!K270+'6'!K270+'7'!K270+'8'!K270+'9'!K270+'10'!K270+'11'!K270+'12'!K270+'13'!K270+'14'!K270+'15'!K270+'16'!K270+'17'!K270+'18'!K270+'19'!K270+'20'!K270+'21'!K270+'22'!K270+'23'!K270+'24'!K270+'25'!K270+'26'!K270+'27'!K270+'28'!K270+'29'!K270+'30'!K270+'31.'!K270</f>
        <v>0</v>
      </c>
      <c r="L271" s="19"/>
      <c r="M271" s="97"/>
      <c r="N271" s="98">
        <f t="shared" si="11"/>
        <v>0</v>
      </c>
    </row>
    <row r="272" spans="1:14" x14ac:dyDescent="0.65">
      <c r="A272" s="10">
        <v>267</v>
      </c>
      <c r="B272" s="19" t="s">
        <v>368</v>
      </c>
      <c r="C272" s="46">
        <f>+ยกมา!H271</f>
        <v>0</v>
      </c>
      <c r="D272" s="44">
        <f>+'1'!D271+'2'!D271+'3'!D271+'4'!D271+'5'!D271+'6'!D271+'7'!D271+'8'!D271+'9'!D271+'10'!D271+'11'!D271+'12'!D271+'13'!D271+'14'!D271+'15'!D271+'16'!D271+'17'!D271+'18'!D271+'19'!D271+'20'!D271+'21'!D271+'22'!D271+'23'!D271+'24'!D271+'25'!D271+'26'!D271+'27'!D271+'28'!D271+'29'!D271+'30'!D271+'31.'!D271</f>
        <v>0</v>
      </c>
      <c r="E272" s="43">
        <f t="shared" si="12"/>
        <v>0</v>
      </c>
      <c r="F272" s="44">
        <f>+'1'!F271+'2'!F271+'3'!F271+'4'!F271+'5'!F271+'6'!F271+'7'!F271+'8'!F271+'9'!F271+'10'!F271+'11'!F271+'12'!F271+'13'!F271+'14'!F271+'15'!F271+'16'!F271+'17'!F271+'18'!F271+'19'!F271+'20'!F271+'21'!F271+'22'!F271+'23'!F271+'24'!F271+'25'!F271+'26'!F271+'27'!F271+'28'!F271+'29'!F271+'30'!F271+'31.'!F271</f>
        <v>0</v>
      </c>
      <c r="G272" s="44">
        <f>+'1'!G271+'2'!G271+'3'!G271+'4'!G271+'5'!G271+'6'!G271+'7'!G271+'8'!G271+'9'!G271+'10'!G271+'11'!G271+'12'!G271+'13'!G271+'14'!G271+'15'!G271+'16'!G271+'17'!G271+'18'!G271+'19'!G271+'20'!G271+'21'!G271+'22'!G271+'23'!G271+'24'!G271+'25'!G271+'26'!G271+'27'!G271+'28'!G271+'29'!G271+'30'!G271+'31.'!G271</f>
        <v>0</v>
      </c>
      <c r="H272" s="43">
        <f t="shared" si="13"/>
        <v>0</v>
      </c>
      <c r="I272" s="44">
        <f>+'1'!I271+'2'!I271+'3'!I271+'4'!I271+'5'!I271+'6'!I271+'7'!I271+'8'!I271+'9'!I271+'10'!I271+'11'!I271+'12'!I271+'13'!I271+'14'!I271+'15'!I271+'16'!I271+'17'!I271+'18'!I271+'19'!I271+'20'!I271+'21'!I271+'22'!I271+'23'!I271+'24'!I271+'25'!I271+'26'!I271+'27'!I271+'28'!I271+'29'!I271+'30'!I271+'31.'!I271</f>
        <v>0</v>
      </c>
      <c r="J272" s="20"/>
      <c r="K272" s="44">
        <f>+'1'!K271+'2'!K271+'3'!K271+'4'!K271+'5'!K271+'6'!K271+'7'!K271+'8'!K271+'9'!K271+'10'!K271+'11'!K271+'12'!K271+'13'!K271+'14'!K271+'15'!K271+'16'!K271+'17'!K271+'18'!K271+'19'!K271+'20'!K271+'21'!K271+'22'!K271+'23'!K271+'24'!K271+'25'!K271+'26'!K271+'27'!K271+'28'!K271+'29'!K271+'30'!K271+'31.'!K271</f>
        <v>0</v>
      </c>
      <c r="L272" s="19"/>
      <c r="M272" s="97"/>
      <c r="N272" s="98">
        <f t="shared" si="11"/>
        <v>0</v>
      </c>
    </row>
    <row r="273" spans="1:14" x14ac:dyDescent="0.65">
      <c r="A273" s="10">
        <v>268</v>
      </c>
      <c r="B273" s="19" t="s">
        <v>506</v>
      </c>
      <c r="C273" s="46">
        <f>+ยกมา!H272</f>
        <v>0</v>
      </c>
      <c r="D273" s="44">
        <f>+'1'!D272+'2'!D272+'3'!D272+'4'!D272+'5'!D272+'6'!D272+'7'!D272+'8'!D272+'9'!D272+'10'!D272+'11'!D272+'12'!D272+'13'!D272+'14'!D272+'15'!D272+'16'!D272+'17'!D272+'18'!D272+'19'!D272+'20'!D272+'21'!D272+'22'!D272+'23'!D272+'24'!D272+'25'!D272+'26'!D272+'27'!D272+'28'!D272+'29'!D272+'30'!D272+'31.'!D272</f>
        <v>8</v>
      </c>
      <c r="E273" s="43">
        <f t="shared" si="12"/>
        <v>8</v>
      </c>
      <c r="F273" s="44">
        <f>+'1'!F272+'2'!F272+'3'!F272+'4'!F272+'5'!F272+'6'!F272+'7'!F272+'8'!F272+'9'!F272+'10'!F272+'11'!F272+'12'!F272+'13'!F272+'14'!F272+'15'!F272+'16'!F272+'17'!F272+'18'!F272+'19'!F272+'20'!F272+'21'!F272+'22'!F272+'23'!F272+'24'!F272+'25'!F272+'26'!F272+'27'!F272+'28'!F272+'29'!F272+'30'!F272+'31.'!F272</f>
        <v>0</v>
      </c>
      <c r="G273" s="44">
        <f>+'1'!G272+'2'!G272+'3'!G272+'4'!G272+'5'!G272+'6'!G272+'7'!G272+'8'!G272+'9'!G272+'10'!G272+'11'!G272+'12'!G272+'13'!G272+'14'!G272+'15'!G272+'16'!G272+'17'!G272+'18'!G272+'19'!G272+'20'!G272+'21'!G272+'22'!G272+'23'!G272+'24'!G272+'25'!G272+'26'!G272+'27'!G272+'28'!G272+'29'!G272+'30'!G272+'31.'!G272</f>
        <v>0</v>
      </c>
      <c r="H273" s="43">
        <f t="shared" si="13"/>
        <v>0</v>
      </c>
      <c r="I273" s="44">
        <f>+'1'!I272+'2'!I272+'3'!I272+'4'!I272+'5'!I272+'6'!I272+'7'!I272+'8'!I272+'9'!I272+'10'!I272+'11'!I272+'12'!I272+'13'!I272+'14'!I272+'15'!I272+'16'!I272+'17'!I272+'18'!I272+'19'!I272+'20'!I272+'21'!I272+'22'!I272+'23'!I272+'24'!I272+'25'!I272+'26'!I272+'27'!I272+'28'!I272+'29'!I272+'30'!I272+'31.'!I272</f>
        <v>8</v>
      </c>
      <c r="J273" s="20">
        <v>250</v>
      </c>
      <c r="K273" s="44">
        <f>+'1'!K272+'2'!K272+'3'!K272+'4'!K272+'5'!K272+'6'!K272+'7'!K272+'8'!K272+'9'!K272+'10'!K272+'11'!K272+'12'!K272+'13'!K272+'14'!K272+'15'!K272+'16'!K272+'17'!K272+'18'!K272+'19'!K272+'20'!K272+'21'!K272+'22'!K272+'23'!K272+'24'!K272+'25'!K272+'26'!K272+'27'!K272+'28'!K272+'29'!K272+'30'!K272+'31.'!K272</f>
        <v>2000</v>
      </c>
      <c r="L273" s="19"/>
      <c r="M273" s="97"/>
      <c r="N273" s="98">
        <f t="shared" si="11"/>
        <v>0</v>
      </c>
    </row>
    <row r="274" spans="1:14" x14ac:dyDescent="0.65">
      <c r="A274" s="10">
        <v>269</v>
      </c>
      <c r="B274" s="19"/>
      <c r="C274" s="46">
        <f>+ยกมา!H273</f>
        <v>0</v>
      </c>
      <c r="D274" s="44">
        <f>+'1'!D273+'2'!D273+'3'!D273+'4'!D273+'5'!D273+'6'!D273+'7'!D273+'8'!D273+'9'!D273+'10'!D273+'11'!D273+'12'!D273+'13'!D273+'14'!D273+'15'!D273+'16'!D273+'17'!D273+'18'!D273+'19'!D273+'20'!D273+'21'!D273+'22'!D273+'23'!D273+'24'!D273+'25'!D273+'26'!D273+'27'!D273+'28'!D273+'29'!D273+'30'!D273+'31.'!D273</f>
        <v>0</v>
      </c>
      <c r="E274" s="43">
        <f t="shared" si="12"/>
        <v>0</v>
      </c>
      <c r="F274" s="44">
        <f>+'1'!F273+'2'!F273+'3'!F273+'4'!F273+'5'!F273+'6'!F273+'7'!F273+'8'!F273+'9'!F273+'10'!F273+'11'!F273+'12'!F273+'13'!F273+'14'!F273+'15'!F273+'16'!F273+'17'!F273+'18'!F273+'19'!F273+'20'!F273+'21'!F273+'22'!F273+'23'!F273+'24'!F273+'25'!F273+'26'!F273+'27'!F273+'28'!F273+'29'!F273+'30'!F273+'31.'!F273</f>
        <v>0</v>
      </c>
      <c r="G274" s="44">
        <f>+'1'!G273+'2'!G273+'3'!G273+'4'!G273+'5'!G273+'6'!G273+'7'!G273+'8'!G273+'9'!G273+'10'!G273+'11'!G273+'12'!G273+'13'!G273+'14'!G273+'15'!G273+'16'!G273+'17'!G273+'18'!G273+'19'!G273+'20'!G273+'21'!G273+'22'!G273+'23'!G273+'24'!G273+'25'!G273+'26'!G273+'27'!G273+'28'!G273+'29'!G273+'30'!G273+'31.'!G273</f>
        <v>0</v>
      </c>
      <c r="H274" s="43">
        <f t="shared" si="13"/>
        <v>0</v>
      </c>
      <c r="I274" s="44">
        <f>+'1'!I273+'2'!I273+'3'!I273+'4'!I273+'5'!I273+'6'!I273+'7'!I273+'8'!I273+'9'!I273+'10'!I273+'11'!I273+'12'!I273+'13'!I273+'14'!I273+'15'!I273+'16'!I273+'17'!I273+'18'!I273+'19'!I273+'20'!I273+'21'!I273+'22'!I273+'23'!I273+'24'!I273+'25'!I273+'26'!I273+'27'!I273+'28'!I273+'29'!I273+'30'!I273+'31.'!I273</f>
        <v>0</v>
      </c>
      <c r="J274" s="20"/>
      <c r="K274" s="44">
        <f>+'1'!K273+'2'!K273+'3'!K273+'4'!K273+'5'!K273+'6'!K273+'7'!K273+'8'!K273+'9'!K273+'10'!K273+'11'!K273+'12'!K273+'13'!K273+'14'!K273+'15'!K273+'16'!K273+'17'!K273+'18'!K273+'19'!K273+'20'!K273+'21'!K273+'22'!K273+'23'!K273+'24'!K273+'25'!K273+'26'!K273+'27'!K273+'28'!K273+'29'!K273+'30'!K273+'31.'!K273</f>
        <v>0</v>
      </c>
      <c r="L274" s="19"/>
      <c r="M274" s="97"/>
      <c r="N274" s="98">
        <f t="shared" si="11"/>
        <v>0</v>
      </c>
    </row>
    <row r="275" spans="1:14" x14ac:dyDescent="0.65">
      <c r="A275" s="10">
        <v>270</v>
      </c>
      <c r="B275" s="19"/>
      <c r="C275" s="46">
        <f>+ยกมา!H274</f>
        <v>0</v>
      </c>
      <c r="D275" s="44">
        <f>+'1'!D274+'2'!D274+'3'!D274+'4'!D274+'5'!D274+'6'!D274+'7'!D274+'8'!D274+'9'!D274+'10'!D274+'11'!D274+'12'!D274+'13'!D274+'14'!D274+'15'!D274+'16'!D274+'17'!D274+'18'!D274+'19'!D274+'20'!D274+'21'!D274+'22'!D274+'23'!D274+'24'!D274+'25'!D274+'26'!D274+'27'!D274+'28'!D274+'29'!D274+'30'!D274+'31.'!D274</f>
        <v>0</v>
      </c>
      <c r="E275" s="43">
        <f t="shared" si="12"/>
        <v>0</v>
      </c>
      <c r="F275" s="44">
        <f>+'1'!F274+'2'!F274+'3'!F274+'4'!F274+'5'!F274+'6'!F274+'7'!F274+'8'!F274+'9'!F274+'10'!F274+'11'!F274+'12'!F274+'13'!F274+'14'!F274+'15'!F274+'16'!F274+'17'!F274+'18'!F274+'19'!F274+'20'!F274+'21'!F274+'22'!F274+'23'!F274+'24'!F274+'25'!F274+'26'!F274+'27'!F274+'28'!F274+'29'!F274+'30'!F274+'31.'!F274</f>
        <v>0</v>
      </c>
      <c r="G275" s="44">
        <f>+'1'!G274+'2'!G274+'3'!G274+'4'!G274+'5'!G274+'6'!G274+'7'!G274+'8'!G274+'9'!G274+'10'!G274+'11'!G274+'12'!G274+'13'!G274+'14'!G274+'15'!G274+'16'!G274+'17'!G274+'18'!G274+'19'!G274+'20'!G274+'21'!G274+'22'!G274+'23'!G274+'24'!G274+'25'!G274+'26'!G274+'27'!G274+'28'!G274+'29'!G274+'30'!G274+'31.'!G274</f>
        <v>0</v>
      </c>
      <c r="H275" s="43">
        <f t="shared" si="13"/>
        <v>0</v>
      </c>
      <c r="I275" s="44">
        <f>+'1'!I274+'2'!I274+'3'!I274+'4'!I274+'5'!I274+'6'!I274+'7'!I274+'8'!I274+'9'!I274+'10'!I274+'11'!I274+'12'!I274+'13'!I274+'14'!I274+'15'!I274+'16'!I274+'17'!I274+'18'!I274+'19'!I274+'20'!I274+'21'!I274+'22'!I274+'23'!I274+'24'!I274+'25'!I274+'26'!I274+'27'!I274+'28'!I274+'29'!I274+'30'!I274+'31.'!I274</f>
        <v>0</v>
      </c>
      <c r="J275" s="20"/>
      <c r="K275" s="44">
        <f>+'1'!K274+'2'!K274+'3'!K274+'4'!K274+'5'!K274+'6'!K274+'7'!K274+'8'!K274+'9'!K274+'10'!K274+'11'!K274+'12'!K274+'13'!K274+'14'!K274+'15'!K274+'16'!K274+'17'!K274+'18'!K274+'19'!K274+'20'!K274+'21'!K274+'22'!K274+'23'!K274+'24'!K274+'25'!K274+'26'!K274+'27'!K274+'28'!K274+'29'!K274+'30'!K274+'31.'!K274</f>
        <v>0</v>
      </c>
      <c r="L275" s="19"/>
      <c r="M275" s="97"/>
      <c r="N275" s="98">
        <f t="shared" si="11"/>
        <v>0</v>
      </c>
    </row>
    <row r="276" spans="1:14" x14ac:dyDescent="0.65">
      <c r="A276" s="10">
        <v>271</v>
      </c>
      <c r="B276" s="19"/>
      <c r="C276" s="46">
        <f>+ยกมา!H275</f>
        <v>0</v>
      </c>
      <c r="D276" s="44">
        <f>+'1'!D275+'2'!D275+'3'!D275+'4'!D275+'5'!D275+'6'!D275+'7'!D275+'8'!D275+'9'!D275+'10'!D275+'11'!D275+'12'!D275+'13'!D275+'14'!D275+'15'!D275+'16'!D275+'17'!D275+'18'!D275+'19'!D275+'20'!D275+'21'!D275+'22'!D275+'23'!D275+'24'!D275+'25'!D275+'26'!D275+'27'!D275+'28'!D275+'29'!D275+'30'!D275+'31.'!D275</f>
        <v>0</v>
      </c>
      <c r="E276" s="43">
        <f t="shared" si="12"/>
        <v>0</v>
      </c>
      <c r="F276" s="44">
        <f>+'1'!F275+'2'!F275+'3'!F275+'4'!F275+'5'!F275+'6'!F275+'7'!F275+'8'!F275+'9'!F275+'10'!F275+'11'!F275+'12'!F275+'13'!F275+'14'!F275+'15'!F275+'16'!F275+'17'!F275+'18'!F275+'19'!F275+'20'!F275+'21'!F275+'22'!F275+'23'!F275+'24'!F275+'25'!F275+'26'!F275+'27'!F275+'28'!F275+'29'!F275+'30'!F275+'31.'!F275</f>
        <v>0</v>
      </c>
      <c r="G276" s="44">
        <f>+'1'!G275+'2'!G275+'3'!G275+'4'!G275+'5'!G275+'6'!G275+'7'!G275+'8'!G275+'9'!G275+'10'!G275+'11'!G275+'12'!G275+'13'!G275+'14'!G275+'15'!G275+'16'!G275+'17'!G275+'18'!G275+'19'!G275+'20'!G275+'21'!G275+'22'!G275+'23'!G275+'24'!G275+'25'!G275+'26'!G275+'27'!G275+'28'!G275+'29'!G275+'30'!G275+'31.'!G275</f>
        <v>0</v>
      </c>
      <c r="H276" s="43">
        <f t="shared" si="13"/>
        <v>0</v>
      </c>
      <c r="I276" s="44">
        <f>+'1'!I275+'2'!I275+'3'!I275+'4'!I275+'5'!I275+'6'!I275+'7'!I275+'8'!I275+'9'!I275+'10'!I275+'11'!I275+'12'!I275+'13'!I275+'14'!I275+'15'!I275+'16'!I275+'17'!I275+'18'!I275+'19'!I275+'20'!I275+'21'!I275+'22'!I275+'23'!I275+'24'!I275+'25'!I275+'26'!I275+'27'!I275+'28'!I275+'29'!I275+'30'!I275+'31.'!I275</f>
        <v>0</v>
      </c>
      <c r="J276" s="20"/>
      <c r="K276" s="44">
        <f>+'1'!K275+'2'!K275+'3'!K275+'4'!K275+'5'!K275+'6'!K275+'7'!K275+'8'!K275+'9'!K275+'10'!K275+'11'!K275+'12'!K275+'13'!K275+'14'!K275+'15'!K275+'16'!K275+'17'!K275+'18'!K275+'19'!K275+'20'!K275+'21'!K275+'22'!K275+'23'!K275+'24'!K275+'25'!K275+'26'!K275+'27'!K275+'28'!K275+'29'!K275+'30'!K275+'31.'!K275</f>
        <v>0</v>
      </c>
      <c r="L276" s="19"/>
      <c r="M276" s="97"/>
      <c r="N276" s="98">
        <f t="shared" ref="N276:N285" si="14">+I276*M276</f>
        <v>0</v>
      </c>
    </row>
    <row r="277" spans="1:14" x14ac:dyDescent="0.65">
      <c r="A277" s="10">
        <v>272</v>
      </c>
      <c r="B277" s="19"/>
      <c r="C277" s="46">
        <f>+ยกมา!H276</f>
        <v>0</v>
      </c>
      <c r="D277" s="44">
        <f>+'1'!D276+'2'!D276+'3'!D276+'4'!D276+'5'!D276+'6'!D276+'7'!D276+'8'!D276+'9'!D276+'10'!D276+'11'!D276+'12'!D276+'13'!D276+'14'!D276+'15'!D276+'16'!D276+'17'!D276+'18'!D276+'19'!D276+'20'!D276+'21'!D276+'22'!D276+'23'!D276+'24'!D276+'25'!D276+'26'!D276+'27'!D276+'28'!D276+'29'!D276+'30'!D276+'31.'!D276</f>
        <v>0</v>
      </c>
      <c r="E277" s="43">
        <f t="shared" si="12"/>
        <v>0</v>
      </c>
      <c r="F277" s="44">
        <f>+'1'!F276+'2'!F276+'3'!F276+'4'!F276+'5'!F276+'6'!F276+'7'!F276+'8'!F276+'9'!F276+'10'!F276+'11'!F276+'12'!F276+'13'!F276+'14'!F276+'15'!F276+'16'!F276+'17'!F276+'18'!F276+'19'!F276+'20'!F276+'21'!F276+'22'!F276+'23'!F276+'24'!F276+'25'!F276+'26'!F276+'27'!F276+'28'!F276+'29'!F276+'30'!F276+'31.'!F276</f>
        <v>0</v>
      </c>
      <c r="G277" s="44">
        <f>+'1'!G276+'2'!G276+'3'!G276+'4'!G276+'5'!G276+'6'!G276+'7'!G276+'8'!G276+'9'!G276+'10'!G276+'11'!G276+'12'!G276+'13'!G276+'14'!G276+'15'!G276+'16'!G276+'17'!G276+'18'!G276+'19'!G276+'20'!G276+'21'!G276+'22'!G276+'23'!G276+'24'!G276+'25'!G276+'26'!G276+'27'!G276+'28'!G276+'29'!G276+'30'!G276+'31.'!G276</f>
        <v>0</v>
      </c>
      <c r="H277" s="43">
        <f t="shared" si="13"/>
        <v>0</v>
      </c>
      <c r="I277" s="44">
        <f>+'1'!I276+'2'!I276+'3'!I276+'4'!I276+'5'!I276+'6'!I276+'7'!I276+'8'!I276+'9'!I276+'10'!I276+'11'!I276+'12'!I276+'13'!I276+'14'!I276+'15'!I276+'16'!I276+'17'!I276+'18'!I276+'19'!I276+'20'!I276+'21'!I276+'22'!I276+'23'!I276+'24'!I276+'25'!I276+'26'!I276+'27'!I276+'28'!I276+'29'!I276+'30'!I276+'31.'!I276</f>
        <v>0</v>
      </c>
      <c r="J277" s="20"/>
      <c r="K277" s="44">
        <f>+'1'!K276+'2'!K276+'3'!K276+'4'!K276+'5'!K276+'6'!K276+'7'!K276+'8'!K276+'9'!K276+'10'!K276+'11'!K276+'12'!K276+'13'!K276+'14'!K276+'15'!K276+'16'!K276+'17'!K276+'18'!K276+'19'!K276+'20'!K276+'21'!K276+'22'!K276+'23'!K276+'24'!K276+'25'!K276+'26'!K276+'27'!K276+'28'!K276+'29'!K276+'30'!K276+'31.'!K276</f>
        <v>0</v>
      </c>
      <c r="L277" s="19"/>
      <c r="M277" s="97"/>
      <c r="N277" s="98">
        <f t="shared" si="14"/>
        <v>0</v>
      </c>
    </row>
    <row r="278" spans="1:14" x14ac:dyDescent="0.65">
      <c r="A278" s="10">
        <v>273</v>
      </c>
      <c r="B278" s="19"/>
      <c r="C278" s="46">
        <f>+ยกมา!H277</f>
        <v>0</v>
      </c>
      <c r="D278" s="44">
        <f>+'1'!D277+'2'!D277+'3'!D277+'4'!D277+'5'!D277+'6'!D277+'7'!D277+'8'!D277+'9'!D277+'10'!D277+'11'!D277+'12'!D277+'13'!D277+'14'!D277+'15'!D277+'16'!D277+'17'!D277+'18'!D277+'19'!D277+'20'!D277+'21'!D277+'22'!D277+'23'!D277+'24'!D277+'25'!D277+'26'!D277+'27'!D277+'28'!D277+'29'!D277+'30'!D277+'31.'!D277</f>
        <v>0</v>
      </c>
      <c r="E278" s="43">
        <f t="shared" si="12"/>
        <v>0</v>
      </c>
      <c r="F278" s="44">
        <f>+'1'!F277+'2'!F277+'3'!F277+'4'!F277+'5'!F277+'6'!F277+'7'!F277+'8'!F277+'9'!F277+'10'!F277+'11'!F277+'12'!F277+'13'!F277+'14'!F277+'15'!F277+'16'!F277+'17'!F277+'18'!F277+'19'!F277+'20'!F277+'21'!F277+'22'!F277+'23'!F277+'24'!F277+'25'!F277+'26'!F277+'27'!F277+'28'!F277+'29'!F277+'30'!F277+'31.'!F277</f>
        <v>0</v>
      </c>
      <c r="G278" s="44">
        <f>+'1'!G277+'2'!G277+'3'!G277+'4'!G277+'5'!G277+'6'!G277+'7'!G277+'8'!G277+'9'!G277+'10'!G277+'11'!G277+'12'!G277+'13'!G277+'14'!G277+'15'!G277+'16'!G277+'17'!G277+'18'!G277+'19'!G277+'20'!G277+'21'!G277+'22'!G277+'23'!G277+'24'!G277+'25'!G277+'26'!G277+'27'!G277+'28'!G277+'29'!G277+'30'!G277+'31.'!G277</f>
        <v>0</v>
      </c>
      <c r="H278" s="43">
        <f t="shared" si="13"/>
        <v>0</v>
      </c>
      <c r="I278" s="44">
        <f>+'1'!I277+'2'!I277+'3'!I277+'4'!I277+'5'!I277+'6'!I277+'7'!I277+'8'!I277+'9'!I277+'10'!I277+'11'!I277+'12'!I277+'13'!I277+'14'!I277+'15'!I277+'16'!I277+'17'!I277+'18'!I277+'19'!I277+'20'!I277+'21'!I277+'22'!I277+'23'!I277+'24'!I277+'25'!I277+'26'!I277+'27'!I277+'28'!I277+'29'!I277+'30'!I277+'31.'!I277</f>
        <v>0</v>
      </c>
      <c r="J278" s="20"/>
      <c r="K278" s="44">
        <f>+'1'!K277+'2'!K277+'3'!K277+'4'!K277+'5'!K277+'6'!K277+'7'!K277+'8'!K277+'9'!K277+'10'!K277+'11'!K277+'12'!K277+'13'!K277+'14'!K277+'15'!K277+'16'!K277+'17'!K277+'18'!K277+'19'!K277+'20'!K277+'21'!K277+'22'!K277+'23'!K277+'24'!K277+'25'!K277+'26'!K277+'27'!K277+'28'!K277+'29'!K277+'30'!K277+'31.'!K277</f>
        <v>0</v>
      </c>
      <c r="L278" s="19"/>
      <c r="M278" s="97"/>
      <c r="N278" s="98">
        <f t="shared" si="14"/>
        <v>0</v>
      </c>
    </row>
    <row r="279" spans="1:14" x14ac:dyDescent="0.65">
      <c r="A279" s="10">
        <v>274</v>
      </c>
      <c r="B279" s="19"/>
      <c r="C279" s="46">
        <f>+ยกมา!H278</f>
        <v>0</v>
      </c>
      <c r="D279" s="44">
        <f>+'1'!D278+'2'!D278+'3'!D278+'4'!D278+'5'!D278+'6'!D278+'7'!D278+'8'!D278+'9'!D278+'10'!D278+'11'!D278+'12'!D278+'13'!D278+'14'!D278+'15'!D278+'16'!D278+'17'!D278+'18'!D278+'19'!D278+'20'!D278+'21'!D278+'22'!D278+'23'!D278+'24'!D278+'25'!D278+'26'!D278+'27'!D278+'28'!D278+'29'!D278+'30'!D278+'31.'!D278</f>
        <v>0</v>
      </c>
      <c r="E279" s="43">
        <f t="shared" si="12"/>
        <v>0</v>
      </c>
      <c r="F279" s="44">
        <f>+'1'!F278+'2'!F278+'3'!F278+'4'!F278+'5'!F278+'6'!F278+'7'!F278+'8'!F278+'9'!F278+'10'!F278+'11'!F278+'12'!F278+'13'!F278+'14'!F278+'15'!F278+'16'!F278+'17'!F278+'18'!F278+'19'!F278+'20'!F278+'21'!F278+'22'!F278+'23'!F278+'24'!F278+'25'!F278+'26'!F278+'27'!F278+'28'!F278+'29'!F278+'30'!F278+'31.'!F278</f>
        <v>0</v>
      </c>
      <c r="G279" s="44">
        <f>+'1'!G278+'2'!G278+'3'!G278+'4'!G278+'5'!G278+'6'!G278+'7'!G278+'8'!G278+'9'!G278+'10'!G278+'11'!G278+'12'!G278+'13'!G278+'14'!G278+'15'!G278+'16'!G278+'17'!G278+'18'!G278+'19'!G278+'20'!G278+'21'!G278+'22'!G278+'23'!G278+'24'!G278+'25'!G278+'26'!G278+'27'!G278+'28'!G278+'29'!G278+'30'!G278+'31.'!G278</f>
        <v>0</v>
      </c>
      <c r="H279" s="43">
        <f t="shared" si="13"/>
        <v>0</v>
      </c>
      <c r="I279" s="44">
        <f>+'1'!I278+'2'!I278+'3'!I278+'4'!I278+'5'!I278+'6'!I278+'7'!I278+'8'!I278+'9'!I278+'10'!I278+'11'!I278+'12'!I278+'13'!I278+'14'!I278+'15'!I278+'16'!I278+'17'!I278+'18'!I278+'19'!I278+'20'!I278+'21'!I278+'22'!I278+'23'!I278+'24'!I278+'25'!I278+'26'!I278+'27'!I278+'28'!I278+'29'!I278+'30'!I278+'31.'!I278</f>
        <v>0</v>
      </c>
      <c r="J279" s="20"/>
      <c r="K279" s="44">
        <f>+'1'!K278+'2'!K278+'3'!K278+'4'!K278+'5'!K278+'6'!K278+'7'!K278+'8'!K278+'9'!K278+'10'!K278+'11'!K278+'12'!K278+'13'!K278+'14'!K278+'15'!K278+'16'!K278+'17'!K278+'18'!K278+'19'!K278+'20'!K278+'21'!K278+'22'!K278+'23'!K278+'24'!K278+'25'!K278+'26'!K278+'27'!K278+'28'!K278+'29'!K278+'30'!K278+'31.'!K278</f>
        <v>0</v>
      </c>
      <c r="L279" s="19"/>
      <c r="M279" s="97"/>
      <c r="N279" s="98">
        <f t="shared" si="14"/>
        <v>0</v>
      </c>
    </row>
    <row r="280" spans="1:14" x14ac:dyDescent="0.65">
      <c r="A280" s="10">
        <v>275</v>
      </c>
      <c r="B280" s="19"/>
      <c r="C280" s="46">
        <f>+ยกมา!H279</f>
        <v>0</v>
      </c>
      <c r="D280" s="44">
        <f>+'1'!D279+'2'!D279+'3'!D279+'4'!D279+'5'!D279+'6'!D279+'7'!D279+'8'!D279+'9'!D279+'10'!D279+'11'!D279+'12'!D279+'13'!D279+'14'!D279+'15'!D279+'16'!D279+'17'!D279+'18'!D279+'19'!D279+'20'!D279+'21'!D279+'22'!D279+'23'!D279+'24'!D279+'25'!D279+'26'!D279+'27'!D279+'28'!D279+'29'!D279+'30'!D279+'31.'!D279</f>
        <v>0</v>
      </c>
      <c r="E280" s="43">
        <f t="shared" si="12"/>
        <v>0</v>
      </c>
      <c r="F280" s="44">
        <f>+'1'!F279+'2'!F279+'3'!F279+'4'!F279+'5'!F279+'6'!F279+'7'!F279+'8'!F279+'9'!F279+'10'!F279+'11'!F279+'12'!F279+'13'!F279+'14'!F279+'15'!F279+'16'!F279+'17'!F279+'18'!F279+'19'!F279+'20'!F279+'21'!F279+'22'!F279+'23'!F279+'24'!F279+'25'!F279+'26'!F279+'27'!F279+'28'!F279+'29'!F279+'30'!F279+'31.'!F279</f>
        <v>0</v>
      </c>
      <c r="G280" s="44">
        <f>+'1'!G279+'2'!G279+'3'!G279+'4'!G279+'5'!G279+'6'!G279+'7'!G279+'8'!G279+'9'!G279+'10'!G279+'11'!G279+'12'!G279+'13'!G279+'14'!G279+'15'!G279+'16'!G279+'17'!G279+'18'!G279+'19'!G279+'20'!G279+'21'!G279+'22'!G279+'23'!G279+'24'!G279+'25'!G279+'26'!G279+'27'!G279+'28'!G279+'29'!G279+'30'!G279+'31.'!G279</f>
        <v>0</v>
      </c>
      <c r="H280" s="43">
        <f t="shared" si="13"/>
        <v>0</v>
      </c>
      <c r="I280" s="44">
        <f>+'1'!I279+'2'!I279+'3'!I279+'4'!I279+'5'!I279+'6'!I279+'7'!I279+'8'!I279+'9'!I279+'10'!I279+'11'!I279+'12'!I279+'13'!I279+'14'!I279+'15'!I279+'16'!I279+'17'!I279+'18'!I279+'19'!I279+'20'!I279+'21'!I279+'22'!I279+'23'!I279+'24'!I279+'25'!I279+'26'!I279+'27'!I279+'28'!I279+'29'!I279+'30'!I279+'31.'!I279</f>
        <v>0</v>
      </c>
      <c r="J280" s="20"/>
      <c r="K280" s="44">
        <f>+'1'!K279+'2'!K279+'3'!K279+'4'!K279+'5'!K279+'6'!K279+'7'!K279+'8'!K279+'9'!K279+'10'!K279+'11'!K279+'12'!K279+'13'!K279+'14'!K279+'15'!K279+'16'!K279+'17'!K279+'18'!K279+'19'!K279+'20'!K279+'21'!K279+'22'!K279+'23'!K279+'24'!K279+'25'!K279+'26'!K279+'27'!K279+'28'!K279+'29'!K279+'30'!K279+'31.'!K279</f>
        <v>0</v>
      </c>
      <c r="L280" s="19"/>
      <c r="M280" s="97"/>
      <c r="N280" s="98">
        <f t="shared" si="14"/>
        <v>0</v>
      </c>
    </row>
    <row r="281" spans="1:14" x14ac:dyDescent="0.65">
      <c r="A281" s="10">
        <v>276</v>
      </c>
      <c r="B281" s="19"/>
      <c r="C281" s="46">
        <f>+ยกมา!H280</f>
        <v>0</v>
      </c>
      <c r="D281" s="44">
        <f>+'1'!D280+'2'!D280+'3'!D280+'4'!D280+'5'!D280+'6'!D280+'7'!D280+'8'!D280+'9'!D280+'10'!D280+'11'!D280+'12'!D280+'13'!D280+'14'!D280+'15'!D280+'16'!D280+'17'!D280+'18'!D280+'19'!D280+'20'!D280+'21'!D280+'22'!D280+'23'!D280+'24'!D280+'25'!D280+'26'!D280+'27'!D280+'28'!D280+'29'!D280+'30'!D280+'31.'!D280</f>
        <v>0</v>
      </c>
      <c r="E281" s="43">
        <f t="shared" si="12"/>
        <v>0</v>
      </c>
      <c r="F281" s="44">
        <f>+'1'!F280+'2'!F280+'3'!F280+'4'!F280+'5'!F280+'6'!F280+'7'!F280+'8'!F280+'9'!F280+'10'!F280+'11'!F280+'12'!F280+'13'!F280+'14'!F280+'15'!F280+'16'!F280+'17'!F280+'18'!F280+'19'!F280+'20'!F280+'21'!F280+'22'!F280+'23'!F280+'24'!F280+'25'!F280+'26'!F280+'27'!F280+'28'!F280+'29'!F280+'30'!F280+'31.'!F280</f>
        <v>0</v>
      </c>
      <c r="G281" s="44">
        <f>+'1'!G280+'2'!G280+'3'!G280+'4'!G280+'5'!G280+'6'!G280+'7'!G280+'8'!G280+'9'!G280+'10'!G280+'11'!G280+'12'!G280+'13'!G280+'14'!G280+'15'!G280+'16'!G280+'17'!G280+'18'!G280+'19'!G280+'20'!G280+'21'!G280+'22'!G280+'23'!G280+'24'!G280+'25'!G280+'26'!G280+'27'!G280+'28'!G280+'29'!G280+'30'!G280+'31.'!G280</f>
        <v>0</v>
      </c>
      <c r="H281" s="43">
        <f t="shared" si="13"/>
        <v>0</v>
      </c>
      <c r="I281" s="44">
        <f>+'1'!I280+'2'!I280+'3'!I280+'4'!I280+'5'!I280+'6'!I280+'7'!I280+'8'!I280+'9'!I280+'10'!I280+'11'!I280+'12'!I280+'13'!I280+'14'!I280+'15'!I280+'16'!I280+'17'!I280+'18'!I280+'19'!I280+'20'!I280+'21'!I280+'22'!I280+'23'!I280+'24'!I280+'25'!I280+'26'!I280+'27'!I280+'28'!I280+'29'!I280+'30'!I280+'31.'!I280</f>
        <v>0</v>
      </c>
      <c r="J281" s="20"/>
      <c r="K281" s="44">
        <f>+'1'!K280+'2'!K280+'3'!K280+'4'!K280+'5'!K280+'6'!K280+'7'!K280+'8'!K280+'9'!K280+'10'!K280+'11'!K280+'12'!K280+'13'!K280+'14'!K280+'15'!K280+'16'!K280+'17'!K280+'18'!K280+'19'!K280+'20'!K280+'21'!K280+'22'!K280+'23'!K280+'24'!K280+'25'!K280+'26'!K280+'27'!K280+'28'!K280+'29'!K280+'30'!K280+'31.'!K280</f>
        <v>0</v>
      </c>
      <c r="L281" s="19"/>
      <c r="M281" s="97"/>
      <c r="N281" s="98">
        <f t="shared" si="14"/>
        <v>0</v>
      </c>
    </row>
    <row r="282" spans="1:14" x14ac:dyDescent="0.65">
      <c r="A282" s="10">
        <v>277</v>
      </c>
      <c r="B282" s="19"/>
      <c r="C282" s="46">
        <f>+ยกมา!H281</f>
        <v>0</v>
      </c>
      <c r="D282" s="44">
        <f>+'1'!D281+'2'!D281+'3'!D281+'4'!D281+'5'!D281+'6'!D281+'7'!D281+'8'!D281+'9'!D281+'10'!D281+'11'!D281+'12'!D281+'13'!D281+'14'!D281+'15'!D281+'16'!D281+'17'!D281+'18'!D281+'19'!D281+'20'!D281+'21'!D281+'22'!D281+'23'!D281+'24'!D281+'25'!D281+'26'!D281+'27'!D281+'28'!D281+'29'!D281+'30'!D281+'31.'!D281</f>
        <v>0</v>
      </c>
      <c r="E282" s="43">
        <f t="shared" si="12"/>
        <v>0</v>
      </c>
      <c r="F282" s="44">
        <f>+'1'!F281+'2'!F281+'3'!F281+'4'!F281+'5'!F281+'6'!F281+'7'!F281+'8'!F281+'9'!F281+'10'!F281+'11'!F281+'12'!F281+'13'!F281+'14'!F281+'15'!F281+'16'!F281+'17'!F281+'18'!F281+'19'!F281+'20'!F281+'21'!F281+'22'!F281+'23'!F281+'24'!F281+'25'!F281+'26'!F281+'27'!F281+'28'!F281+'29'!F281+'30'!F281+'31.'!F281</f>
        <v>0</v>
      </c>
      <c r="G282" s="44">
        <f>+'1'!G281+'2'!G281+'3'!G281+'4'!G281+'5'!G281+'6'!G281+'7'!G281+'8'!G281+'9'!G281+'10'!G281+'11'!G281+'12'!G281+'13'!G281+'14'!G281+'15'!G281+'16'!G281+'17'!G281+'18'!G281+'19'!G281+'20'!G281+'21'!G281+'22'!G281+'23'!G281+'24'!G281+'25'!G281+'26'!G281+'27'!G281+'28'!G281+'29'!G281+'30'!G281+'31.'!G281</f>
        <v>0</v>
      </c>
      <c r="H282" s="43">
        <f t="shared" si="13"/>
        <v>0</v>
      </c>
      <c r="I282" s="44">
        <f>+'1'!I281+'2'!I281+'3'!I281+'4'!I281+'5'!I281+'6'!I281+'7'!I281+'8'!I281+'9'!I281+'10'!I281+'11'!I281+'12'!I281+'13'!I281+'14'!I281+'15'!I281+'16'!I281+'17'!I281+'18'!I281+'19'!I281+'20'!I281+'21'!I281+'22'!I281+'23'!I281+'24'!I281+'25'!I281+'26'!I281+'27'!I281+'28'!I281+'29'!I281+'30'!I281+'31.'!I281</f>
        <v>0</v>
      </c>
      <c r="J282" s="20"/>
      <c r="K282" s="44">
        <f>+'1'!K281+'2'!K281+'3'!K281+'4'!K281+'5'!K281+'6'!K281+'7'!K281+'8'!K281+'9'!K281+'10'!K281+'11'!K281+'12'!K281+'13'!K281+'14'!K281+'15'!K281+'16'!K281+'17'!K281+'18'!K281+'19'!K281+'20'!K281+'21'!K281+'22'!K281+'23'!K281+'24'!K281+'25'!K281+'26'!K281+'27'!K281+'28'!K281+'29'!K281+'30'!K281+'31.'!K281</f>
        <v>0</v>
      </c>
      <c r="L282" s="19"/>
      <c r="M282" s="97"/>
      <c r="N282" s="98">
        <f t="shared" si="14"/>
        <v>0</v>
      </c>
    </row>
    <row r="283" spans="1:14" x14ac:dyDescent="0.65">
      <c r="A283" s="10">
        <v>278</v>
      </c>
      <c r="B283" s="19"/>
      <c r="C283" s="46">
        <f>+ยกมา!H282</f>
        <v>0</v>
      </c>
      <c r="D283" s="44">
        <f>+'1'!D282+'2'!D282+'3'!D282+'4'!D282+'5'!D282+'6'!D282+'7'!D282+'8'!D282+'9'!D282+'10'!D282+'11'!D282+'12'!D282+'13'!D282+'14'!D282+'15'!D282+'16'!D282+'17'!D282+'18'!D282+'19'!D282+'20'!D282+'21'!D282+'22'!D282+'23'!D282+'24'!D282+'25'!D282+'26'!D282+'27'!D282+'28'!D282+'29'!D282+'30'!D282+'31.'!D282</f>
        <v>0</v>
      </c>
      <c r="E283" s="43">
        <f t="shared" ref="E283:E285" si="15">+C283+D283</f>
        <v>0</v>
      </c>
      <c r="F283" s="44">
        <f>+'1'!F282+'2'!F282+'3'!F282+'4'!F282+'5'!F282+'6'!F282+'7'!F282+'8'!F282+'9'!F282+'10'!F282+'11'!F282+'12'!F282+'13'!F282+'14'!F282+'15'!F282+'16'!F282+'17'!F282+'18'!F282+'19'!F282+'20'!F282+'21'!F282+'22'!F282+'23'!F282+'24'!F282+'25'!F282+'26'!F282+'27'!F282+'28'!F282+'29'!F282+'30'!F282+'31.'!F282</f>
        <v>0</v>
      </c>
      <c r="G283" s="44">
        <f>+'1'!G282+'2'!G282+'3'!G282+'4'!G282+'5'!G282+'6'!G282+'7'!G282+'8'!G282+'9'!G282+'10'!G282+'11'!G282+'12'!G282+'13'!G282+'14'!G282+'15'!G282+'16'!G282+'17'!G282+'18'!G282+'19'!G282+'20'!G282+'21'!G282+'22'!G282+'23'!G282+'24'!G282+'25'!G282+'26'!G282+'27'!G282+'28'!G282+'29'!G282+'30'!G282+'31.'!G282</f>
        <v>0</v>
      </c>
      <c r="H283" s="43">
        <f t="shared" si="13"/>
        <v>0</v>
      </c>
      <c r="I283" s="44">
        <f>+'1'!I282+'2'!I282+'3'!I282+'4'!I282+'5'!I282+'6'!I282+'7'!I282+'8'!I282+'9'!I282+'10'!I282+'11'!I282+'12'!I282+'13'!I282+'14'!I282+'15'!I282+'16'!I282+'17'!I282+'18'!I282+'19'!I282+'20'!I282+'21'!I282+'22'!I282+'23'!I282+'24'!I282+'25'!I282+'26'!I282+'27'!I282+'28'!I282+'29'!I282+'30'!I282+'31.'!I282</f>
        <v>0</v>
      </c>
      <c r="J283" s="20"/>
      <c r="K283" s="44">
        <f>+'1'!K282+'2'!K282+'3'!K282+'4'!K282+'5'!K282+'6'!K282+'7'!K282+'8'!K282+'9'!K282+'10'!K282+'11'!K282+'12'!K282+'13'!K282+'14'!K282+'15'!K282+'16'!K282+'17'!K282+'18'!K282+'19'!K282+'20'!K282+'21'!K282+'22'!K282+'23'!K282+'24'!K282+'25'!K282+'26'!K282+'27'!K282+'28'!K282+'29'!K282+'30'!K282+'31.'!K282</f>
        <v>0</v>
      </c>
      <c r="L283" s="19"/>
      <c r="M283" s="97"/>
      <c r="N283" s="98">
        <f t="shared" si="14"/>
        <v>0</v>
      </c>
    </row>
    <row r="284" spans="1:14" ht="24.75" customHeight="1" x14ac:dyDescent="0.65">
      <c r="A284" s="10">
        <v>279</v>
      </c>
      <c r="B284" s="19"/>
      <c r="C284" s="46">
        <f>+ยกมา!H283</f>
        <v>0</v>
      </c>
      <c r="D284" s="44">
        <f>+'1'!D283+'2'!D283+'3'!D283+'4'!D283+'5'!D283+'6'!D283+'7'!D283+'8'!D283+'9'!D283+'10'!D283+'11'!D283+'12'!D283+'13'!D283+'14'!D283+'15'!D283+'16'!D283+'17'!D283+'18'!D283+'19'!D283+'20'!D283+'21'!D283+'22'!D283+'23'!D283+'24'!D283+'25'!D283+'26'!D283+'27'!D283+'28'!D283+'29'!D283+'30'!D283+'31.'!D283</f>
        <v>0</v>
      </c>
      <c r="E284" s="43">
        <f t="shared" si="15"/>
        <v>0</v>
      </c>
      <c r="F284" s="44">
        <f>+'1'!F283+'2'!F283+'3'!F283+'4'!F283+'5'!F283+'6'!F283+'7'!F283+'8'!F283+'9'!F283+'10'!F283+'11'!F283+'12'!F283+'13'!F283+'14'!F283+'15'!F283+'16'!F283+'17'!F283+'18'!F283+'19'!F283+'20'!F283+'21'!F283+'22'!F283+'23'!F283+'24'!F283+'25'!F283+'26'!F283+'27'!F283+'28'!F283+'29'!F283+'30'!F283+'31.'!F283</f>
        <v>0</v>
      </c>
      <c r="G284" s="44">
        <f>+'1'!G283+'2'!G283+'3'!G283+'4'!G283+'5'!G283+'6'!G283+'7'!G283+'8'!G283+'9'!G283+'10'!G283+'11'!G283+'12'!G283+'13'!G283+'14'!G283+'15'!G283+'16'!G283+'17'!G283+'18'!G283+'19'!G283+'20'!G283+'21'!G283+'22'!G283+'23'!G283+'24'!G283+'25'!G283+'26'!G283+'27'!G283+'28'!G283+'29'!G283+'30'!G283+'31.'!G283</f>
        <v>0</v>
      </c>
      <c r="H284" s="43">
        <f t="shared" si="13"/>
        <v>0</v>
      </c>
      <c r="I284" s="44">
        <f>+'1'!I283+'2'!I283+'3'!I283+'4'!I283+'5'!I283+'6'!I283+'7'!I283+'8'!I283+'9'!I283+'10'!I283+'11'!I283+'12'!I283+'13'!I283+'14'!I283+'15'!I283+'16'!I283+'17'!I283+'18'!I283+'19'!I283+'20'!I283+'21'!I283+'22'!I283+'23'!I283+'24'!I283+'25'!I283+'26'!I283+'27'!I283+'28'!I283+'29'!I283+'30'!I283+'31.'!I283</f>
        <v>0</v>
      </c>
      <c r="J284" s="20"/>
      <c r="K284" s="44">
        <f>+'1'!K283+'2'!K283+'3'!K283+'4'!K283+'5'!K283+'6'!K283+'7'!K283+'8'!K283+'9'!K283+'10'!K283+'11'!K283+'12'!K283+'13'!K283+'14'!K283+'15'!K283+'16'!K283+'17'!K283+'18'!K283+'19'!K283+'20'!K283+'21'!K283+'22'!K283+'23'!K283+'24'!K283+'25'!K283+'26'!K283+'27'!K283+'28'!K283+'29'!K283+'30'!K283+'31.'!K283</f>
        <v>0</v>
      </c>
      <c r="L284" s="19"/>
      <c r="M284" s="97"/>
      <c r="N284" s="98">
        <f t="shared" si="14"/>
        <v>0</v>
      </c>
    </row>
    <row r="285" spans="1:14" x14ac:dyDescent="0.65">
      <c r="A285" s="10">
        <v>280</v>
      </c>
      <c r="B285" s="19"/>
      <c r="C285" s="46">
        <f>+ยกมา!H284</f>
        <v>0</v>
      </c>
      <c r="D285" s="44">
        <f>+'1'!D284+'2'!D284+'3'!D284+'4'!D284+'5'!D284+'6'!D284+'7'!D284+'8'!D284+'9'!D284+'10'!D284+'11'!D284+'12'!D284+'13'!D284+'14'!D284+'15'!D284+'16'!D284+'17'!D284+'18'!D284+'19'!D284+'20'!D284+'21'!D284+'22'!D284+'23'!D284+'24'!D284+'25'!D284+'26'!D284+'27'!D284+'28'!D284+'29'!D284+'30'!D284+'31.'!D284</f>
        <v>0</v>
      </c>
      <c r="E285" s="43">
        <f t="shared" si="15"/>
        <v>0</v>
      </c>
      <c r="F285" s="44">
        <f>+'1'!F284+'2'!F284+'3'!F284+'4'!F284+'5'!F284+'6'!F284+'7'!F284+'8'!F284+'9'!F284+'10'!F284+'11'!F284+'12'!F284+'13'!F284+'14'!F284+'15'!F284+'16'!F284+'17'!F284+'18'!F284+'19'!F284+'20'!F284+'21'!F284+'22'!F284+'23'!F284+'24'!F284+'25'!F284+'26'!F284+'27'!F284+'28'!F284+'29'!F284+'30'!F284+'31.'!F284</f>
        <v>0</v>
      </c>
      <c r="G285" s="44">
        <f>+'1'!G284+'2'!G284+'3'!G284+'4'!G284+'5'!G284+'6'!G284+'7'!G284+'8'!G284+'9'!G284+'10'!G284+'11'!G284+'12'!G284+'13'!G284+'14'!G284+'15'!G284+'16'!G284+'17'!G284+'18'!G284+'19'!G284+'20'!G284+'21'!G284+'22'!G284+'23'!G284+'24'!G284+'25'!G284+'26'!G284+'27'!G284+'28'!G284+'29'!G284+'30'!G284+'31.'!G284</f>
        <v>0</v>
      </c>
      <c r="H285" s="43">
        <f t="shared" si="13"/>
        <v>0</v>
      </c>
      <c r="I285" s="44">
        <f>+'1'!I284+'2'!I284+'3'!I284+'4'!I284+'5'!I284+'6'!I284+'7'!I284+'8'!I284+'9'!I284+'10'!I284+'11'!I284+'12'!I284+'13'!I284+'14'!I284+'15'!I284+'16'!I284+'17'!I284+'18'!I284+'19'!I284+'20'!I284+'21'!I284+'22'!I284+'23'!I284+'24'!I284+'25'!I284+'26'!I284+'27'!I284+'28'!I284+'29'!I284+'30'!I284+'31.'!I284</f>
        <v>0</v>
      </c>
      <c r="J285" s="20"/>
      <c r="K285" s="44">
        <f>+'1'!K284+'2'!K284+'3'!K284+'4'!K284+'5'!K284+'6'!K284+'7'!K284+'8'!K284+'9'!K284+'10'!K284+'11'!K284+'12'!K284+'13'!K284+'14'!K284+'15'!K284+'16'!K284+'17'!K284+'18'!K284+'19'!K284+'20'!K284+'21'!K284+'22'!K284+'23'!K284+'24'!K284+'25'!K284+'26'!K284+'27'!K284+'28'!K284+'29'!K284+'30'!K284+'31.'!K284</f>
        <v>0</v>
      </c>
      <c r="L285" s="19"/>
      <c r="M285" s="97"/>
      <c r="N285" s="98">
        <f t="shared" si="14"/>
        <v>0</v>
      </c>
    </row>
  </sheetData>
  <autoFilter ref="A5:N285" xr:uid="{C258BCB2-AD6B-4EC8-A3B2-59814A6857B7}"/>
  <pageMargins left="0" right="0" top="0" bottom="0" header="0.31496062992125984" footer="0.31496062992125984"/>
  <pageSetup paperSize="9" scale="2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>
    <tabColor rgb="FF5F5F5F"/>
  </sheetPr>
  <dimension ref="A1:I206"/>
  <sheetViews>
    <sheetView zoomScaleNormal="100" workbookViewId="0">
      <selection activeCell="E2" sqref="E2"/>
    </sheetView>
  </sheetViews>
  <sheetFormatPr defaultColWidth="9.09765625" defaultRowHeight="23.4" x14ac:dyDescent="0.6"/>
  <cols>
    <col min="1" max="1" width="9.09765625" style="75"/>
    <col min="2" max="2" width="34.09765625" style="85" bestFit="1" customWidth="1"/>
    <col min="3" max="3" width="13.5" style="76" bestFit="1" customWidth="1"/>
    <col min="4" max="4" width="31.5" style="85" bestFit="1" customWidth="1"/>
    <col min="5" max="16384" width="9.09765625" style="75"/>
  </cols>
  <sheetData>
    <row r="1" spans="1:4" ht="28.8" x14ac:dyDescent="0.75">
      <c r="A1" s="74" t="s">
        <v>416</v>
      </c>
    </row>
    <row r="2" spans="1:4" s="79" customFormat="1" ht="26.4" x14ac:dyDescent="0.7">
      <c r="A2" s="77" t="s">
        <v>214</v>
      </c>
      <c r="B2" s="77" t="s">
        <v>252</v>
      </c>
      <c r="C2" s="78" t="s">
        <v>253</v>
      </c>
      <c r="D2" s="77" t="s">
        <v>9</v>
      </c>
    </row>
    <row r="3" spans="1:4" s="79" customFormat="1" ht="26.4" x14ac:dyDescent="0.7">
      <c r="A3" s="112">
        <v>243831</v>
      </c>
      <c r="B3" s="113" t="s">
        <v>433</v>
      </c>
      <c r="C3" s="136">
        <v>50</v>
      </c>
      <c r="D3" s="113"/>
    </row>
    <row r="4" spans="1:4" s="79" customFormat="1" ht="26.4" x14ac:dyDescent="0.7">
      <c r="A4" s="112">
        <v>243831</v>
      </c>
      <c r="B4" s="113" t="s">
        <v>434</v>
      </c>
      <c r="C4" s="136">
        <v>155</v>
      </c>
      <c r="D4" s="113" t="s">
        <v>435</v>
      </c>
    </row>
    <row r="5" spans="1:4" s="79" customFormat="1" ht="26.4" x14ac:dyDescent="0.7">
      <c r="A5" s="112">
        <v>243835</v>
      </c>
      <c r="B5" s="113" t="s">
        <v>433</v>
      </c>
      <c r="C5" s="136">
        <v>50</v>
      </c>
      <c r="D5" s="113"/>
    </row>
    <row r="6" spans="1:4" s="79" customFormat="1" ht="26.4" x14ac:dyDescent="0.7">
      <c r="A6" s="112">
        <v>243837</v>
      </c>
      <c r="B6" s="113" t="s">
        <v>433</v>
      </c>
      <c r="C6" s="136">
        <v>50</v>
      </c>
      <c r="D6" s="113"/>
    </row>
    <row r="7" spans="1:4" s="79" customFormat="1" ht="26.4" x14ac:dyDescent="0.7">
      <c r="A7" s="112">
        <v>243839</v>
      </c>
      <c r="B7" s="113" t="s">
        <v>578</v>
      </c>
      <c r="C7" s="136">
        <v>480</v>
      </c>
      <c r="D7" s="113"/>
    </row>
    <row r="8" spans="1:4" s="79" customFormat="1" ht="26.4" x14ac:dyDescent="0.7">
      <c r="A8" s="112">
        <v>243840</v>
      </c>
      <c r="B8" s="113" t="s">
        <v>433</v>
      </c>
      <c r="C8" s="136">
        <v>50</v>
      </c>
      <c r="D8" s="113"/>
    </row>
    <row r="9" spans="1:4" s="79" customFormat="1" ht="26.4" x14ac:dyDescent="0.7">
      <c r="A9" s="112">
        <v>243841</v>
      </c>
      <c r="B9" s="113" t="s">
        <v>579</v>
      </c>
      <c r="C9" s="136">
        <v>65</v>
      </c>
      <c r="D9" s="113" t="s">
        <v>435</v>
      </c>
    </row>
    <row r="10" spans="1:4" s="79" customFormat="1" ht="26.4" x14ac:dyDescent="0.7">
      <c r="A10" s="112">
        <v>243842</v>
      </c>
      <c r="B10" s="113" t="s">
        <v>433</v>
      </c>
      <c r="C10" s="136">
        <v>50</v>
      </c>
      <c r="D10" s="113"/>
    </row>
    <row r="11" spans="1:4" s="79" customFormat="1" ht="27.75" customHeight="1" x14ac:dyDescent="0.7">
      <c r="A11" s="112">
        <v>243844</v>
      </c>
      <c r="B11" s="113" t="s">
        <v>433</v>
      </c>
      <c r="C11" s="136">
        <v>50</v>
      </c>
      <c r="D11" s="113"/>
    </row>
    <row r="12" spans="1:4" s="79" customFormat="1" ht="26.4" x14ac:dyDescent="0.7">
      <c r="A12" s="112">
        <v>243845</v>
      </c>
      <c r="B12" s="113" t="s">
        <v>579</v>
      </c>
      <c r="C12" s="136">
        <v>40</v>
      </c>
      <c r="D12" s="113" t="s">
        <v>435</v>
      </c>
    </row>
    <row r="13" spans="1:4" s="79" customFormat="1" ht="26.4" x14ac:dyDescent="0.7">
      <c r="A13" s="112">
        <v>243851</v>
      </c>
      <c r="B13" s="113" t="s">
        <v>433</v>
      </c>
      <c r="C13" s="136">
        <v>50</v>
      </c>
      <c r="D13" s="113"/>
    </row>
    <row r="14" spans="1:4" s="79" customFormat="1" ht="26.4" x14ac:dyDescent="0.7">
      <c r="A14" s="112">
        <v>243852</v>
      </c>
      <c r="B14" s="113" t="s">
        <v>578</v>
      </c>
      <c r="C14" s="136">
        <v>260</v>
      </c>
      <c r="D14" s="113"/>
    </row>
    <row r="15" spans="1:4" s="79" customFormat="1" ht="26.4" x14ac:dyDescent="0.7">
      <c r="A15" s="112">
        <v>243856</v>
      </c>
      <c r="B15" s="113" t="s">
        <v>580</v>
      </c>
      <c r="C15" s="136">
        <v>195</v>
      </c>
      <c r="D15" s="113"/>
    </row>
    <row r="16" spans="1:4" s="79" customFormat="1" ht="26.4" x14ac:dyDescent="0.7">
      <c r="A16" s="112">
        <v>243856</v>
      </c>
      <c r="B16" s="113" t="s">
        <v>581</v>
      </c>
      <c r="C16" s="136">
        <v>15</v>
      </c>
      <c r="D16" s="113"/>
    </row>
    <row r="17" spans="1:4" s="79" customFormat="1" ht="26.4" x14ac:dyDescent="0.7">
      <c r="A17" s="112">
        <v>243860</v>
      </c>
      <c r="B17" s="113" t="s">
        <v>582</v>
      </c>
      <c r="C17" s="136">
        <v>960</v>
      </c>
      <c r="D17" s="113"/>
    </row>
    <row r="18" spans="1:4" ht="27" thickBot="1" x14ac:dyDescent="0.75">
      <c r="B18" s="83" t="s">
        <v>254</v>
      </c>
      <c r="C18" s="84">
        <f>SUM(C3:C17)</f>
        <v>2520</v>
      </c>
      <c r="D18" s="85" t="s">
        <v>255</v>
      </c>
    </row>
    <row r="19" spans="1:4" ht="24" thickTop="1" x14ac:dyDescent="0.6"/>
    <row r="206" spans="2:9" x14ac:dyDescent="0.6">
      <c r="B206" s="85" t="s">
        <v>260</v>
      </c>
      <c r="I206" s="75">
        <v>35</v>
      </c>
    </row>
  </sheetData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27B4-5F61-488C-AF01-BBF1AF8C72F3}">
  <sheetPr>
    <tabColor rgb="FF00B050"/>
  </sheetPr>
  <dimension ref="A1:F26"/>
  <sheetViews>
    <sheetView workbookViewId="0">
      <pane xSplit="3" ySplit="2" topLeftCell="D3" activePane="bottomRight" state="frozen"/>
      <selection activeCell="D85" sqref="D85"/>
      <selection pane="topRight" activeCell="D85" sqref="D85"/>
      <selection pane="bottomLeft" activeCell="D85" sqref="D85"/>
      <selection pane="bottomRight" activeCell="D85" sqref="D85"/>
    </sheetView>
  </sheetViews>
  <sheetFormatPr defaultColWidth="9.09765625" defaultRowHeight="23.4" x14ac:dyDescent="0.6"/>
  <cols>
    <col min="1" max="1" width="9.09765625" style="75"/>
    <col min="2" max="2" width="16.19921875" style="75" bestFit="1" customWidth="1"/>
    <col min="3" max="3" width="17.8984375" style="76" bestFit="1" customWidth="1"/>
    <col min="4" max="4" width="17.8984375" style="76" customWidth="1"/>
    <col min="5" max="5" width="27.5" style="75" customWidth="1"/>
    <col min="6" max="16384" width="9.09765625" style="75"/>
  </cols>
  <sheetData>
    <row r="1" spans="1:6" ht="28.8" x14ac:dyDescent="0.75">
      <c r="A1" s="74" t="s">
        <v>414</v>
      </c>
    </row>
    <row r="2" spans="1:6" s="79" customFormat="1" ht="26.4" x14ac:dyDescent="0.7">
      <c r="A2" s="116" t="s">
        <v>251</v>
      </c>
      <c r="B2" s="116" t="s">
        <v>256</v>
      </c>
      <c r="C2" s="107" t="s">
        <v>258</v>
      </c>
      <c r="D2" s="106" t="s">
        <v>421</v>
      </c>
      <c r="E2" s="107" t="s">
        <v>419</v>
      </c>
      <c r="F2" s="116" t="s">
        <v>9</v>
      </c>
    </row>
    <row r="3" spans="1:6" s="79" customFormat="1" ht="26.4" x14ac:dyDescent="0.7">
      <c r="A3" s="118">
        <v>243831</v>
      </c>
      <c r="B3" s="19" t="s">
        <v>281</v>
      </c>
      <c r="C3" s="119">
        <v>1</v>
      </c>
      <c r="D3" s="15">
        <v>100</v>
      </c>
      <c r="E3" s="120">
        <f>+C3*D3</f>
        <v>100</v>
      </c>
      <c r="F3" s="86"/>
    </row>
    <row r="4" spans="1:6" s="79" customFormat="1" ht="26.4" x14ac:dyDescent="0.7">
      <c r="A4" s="86"/>
      <c r="B4" s="86"/>
      <c r="C4" s="87"/>
      <c r="D4" s="87"/>
      <c r="E4" s="121"/>
      <c r="F4" s="86"/>
    </row>
    <row r="5" spans="1:6" s="79" customFormat="1" ht="26.4" x14ac:dyDescent="0.7">
      <c r="A5" s="86"/>
      <c r="B5" s="86"/>
      <c r="C5" s="87"/>
      <c r="D5" s="87"/>
      <c r="E5" s="121"/>
      <c r="F5" s="86"/>
    </row>
    <row r="6" spans="1:6" s="79" customFormat="1" ht="26.4" x14ac:dyDescent="0.7">
      <c r="A6" s="86"/>
      <c r="B6" s="86"/>
      <c r="C6" s="87"/>
      <c r="D6" s="87"/>
      <c r="E6" s="121"/>
      <c r="F6" s="86"/>
    </row>
    <row r="7" spans="1:6" s="79" customFormat="1" ht="26.4" x14ac:dyDescent="0.7">
      <c r="A7" s="86"/>
      <c r="B7" s="86"/>
      <c r="C7" s="87"/>
      <c r="D7" s="87"/>
      <c r="E7" s="121"/>
      <c r="F7" s="86"/>
    </row>
    <row r="8" spans="1:6" s="79" customFormat="1" ht="26.4" x14ac:dyDescent="0.7">
      <c r="A8" s="86"/>
      <c r="B8" s="86"/>
      <c r="C8" s="87"/>
      <c r="D8" s="87"/>
      <c r="E8" s="121"/>
      <c r="F8" s="86"/>
    </row>
    <row r="9" spans="1:6" s="79" customFormat="1" ht="26.4" x14ac:dyDescent="0.7">
      <c r="A9" s="86"/>
      <c r="B9" s="86"/>
      <c r="C9" s="87"/>
      <c r="D9" s="87"/>
      <c r="E9" s="121"/>
      <c r="F9" s="86"/>
    </row>
    <row r="10" spans="1:6" s="79" customFormat="1" ht="26.4" x14ac:dyDescent="0.7">
      <c r="A10" s="86"/>
      <c r="B10" s="86"/>
      <c r="C10" s="87"/>
      <c r="D10" s="87"/>
      <c r="E10" s="121"/>
      <c r="F10" s="86"/>
    </row>
    <row r="11" spans="1:6" s="79" customFormat="1" ht="26.4" x14ac:dyDescent="0.7">
      <c r="A11" s="86"/>
      <c r="B11" s="86"/>
      <c r="C11" s="87"/>
      <c r="D11" s="87"/>
      <c r="E11" s="121"/>
      <c r="F11" s="86"/>
    </row>
    <row r="12" spans="1:6" s="79" customFormat="1" ht="26.4" x14ac:dyDescent="0.7">
      <c r="A12" s="86"/>
      <c r="B12" s="86"/>
      <c r="C12" s="87"/>
      <c r="D12" s="87"/>
      <c r="E12" s="121"/>
      <c r="F12" s="86"/>
    </row>
    <row r="13" spans="1:6" s="79" customFormat="1" ht="26.4" x14ac:dyDescent="0.7">
      <c r="A13" s="86"/>
      <c r="B13" s="86"/>
      <c r="C13" s="87"/>
      <c r="D13" s="87"/>
      <c r="E13" s="121"/>
      <c r="F13" s="86"/>
    </row>
    <row r="14" spans="1:6" x14ac:dyDescent="0.6">
      <c r="A14" s="80"/>
      <c r="B14" s="81"/>
      <c r="C14" s="82"/>
      <c r="D14" s="82"/>
      <c r="E14" s="122"/>
      <c r="F14" s="81"/>
    </row>
    <row r="15" spans="1:6" x14ac:dyDescent="0.6">
      <c r="A15" s="81"/>
      <c r="B15" s="81"/>
      <c r="C15" s="82"/>
      <c r="D15" s="82"/>
      <c r="E15" s="122"/>
      <c r="F15" s="81"/>
    </row>
    <row r="16" spans="1:6" x14ac:dyDescent="0.6">
      <c r="A16" s="81"/>
      <c r="B16" s="81"/>
      <c r="C16" s="82"/>
      <c r="D16" s="82"/>
      <c r="E16" s="122"/>
      <c r="F16" s="81"/>
    </row>
    <row r="17" spans="1:6" x14ac:dyDescent="0.6">
      <c r="A17" s="81"/>
      <c r="B17" s="81"/>
      <c r="C17" s="82"/>
      <c r="D17" s="82"/>
      <c r="E17" s="122"/>
      <c r="F17" s="81"/>
    </row>
    <row r="18" spans="1:6" x14ac:dyDescent="0.6">
      <c r="A18" s="81"/>
      <c r="B18" s="81"/>
      <c r="C18" s="82"/>
      <c r="D18" s="82"/>
      <c r="E18" s="122"/>
      <c r="F18" s="81"/>
    </row>
    <row r="19" spans="1:6" x14ac:dyDescent="0.6">
      <c r="A19" s="81"/>
      <c r="B19" s="81"/>
      <c r="C19" s="82"/>
      <c r="D19" s="82"/>
      <c r="E19" s="122"/>
      <c r="F19" s="81"/>
    </row>
    <row r="20" spans="1:6" x14ac:dyDescent="0.6">
      <c r="A20" s="81"/>
      <c r="B20" s="81"/>
      <c r="C20" s="82"/>
      <c r="D20" s="82"/>
      <c r="E20" s="122"/>
      <c r="F20" s="81"/>
    </row>
    <row r="21" spans="1:6" x14ac:dyDescent="0.6">
      <c r="A21" s="81"/>
      <c r="B21" s="81"/>
      <c r="C21" s="82"/>
      <c r="D21" s="82"/>
      <c r="E21" s="122"/>
      <c r="F21" s="81"/>
    </row>
    <row r="22" spans="1:6" x14ac:dyDescent="0.6">
      <c r="A22" s="81"/>
      <c r="B22" s="81"/>
      <c r="C22" s="82"/>
      <c r="D22" s="82"/>
      <c r="E22" s="122"/>
      <c r="F22" s="81"/>
    </row>
    <row r="23" spans="1:6" x14ac:dyDescent="0.6">
      <c r="A23" s="81"/>
      <c r="B23" s="81"/>
      <c r="C23" s="82"/>
      <c r="D23" s="82"/>
      <c r="E23" s="122"/>
      <c r="F23" s="81"/>
    </row>
    <row r="24" spans="1:6" x14ac:dyDescent="0.6">
      <c r="A24" s="81"/>
      <c r="B24" s="81"/>
      <c r="C24" s="82"/>
      <c r="D24" s="82"/>
      <c r="E24" s="122"/>
      <c r="F24" s="81"/>
    </row>
    <row r="25" spans="1:6" ht="27" thickBot="1" x14ac:dyDescent="0.75">
      <c r="B25" s="83" t="s">
        <v>259</v>
      </c>
      <c r="C25" s="84">
        <f>SUM(C3:C24)</f>
        <v>1</v>
      </c>
      <c r="D25" s="85" t="s">
        <v>420</v>
      </c>
      <c r="E25" s="84">
        <f>SUM(E3:E24)</f>
        <v>100</v>
      </c>
      <c r="F25" s="85" t="s">
        <v>255</v>
      </c>
    </row>
    <row r="26" spans="1:6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>
    <tabColor rgb="FF5F5F5F"/>
  </sheetPr>
  <dimension ref="A1:M26"/>
  <sheetViews>
    <sheetView workbookViewId="0">
      <pane xSplit="2" ySplit="2" topLeftCell="C3" activePane="bottomRight" state="frozen"/>
      <selection activeCell="D85" sqref="D85"/>
      <selection pane="topRight" activeCell="D85" sqref="D85"/>
      <selection pane="bottomLeft" activeCell="D85" sqref="D85"/>
      <selection pane="bottomRight" activeCell="B16" sqref="B16:E20"/>
    </sheetView>
  </sheetViews>
  <sheetFormatPr defaultColWidth="9.09765625" defaultRowHeight="23.4" x14ac:dyDescent="0.6"/>
  <cols>
    <col min="1" max="1" width="15.8984375" style="75" customWidth="1"/>
    <col min="2" max="2" width="42.5" style="85" bestFit="1" customWidth="1"/>
    <col min="3" max="3" width="13.5" style="76" bestFit="1" customWidth="1"/>
    <col min="4" max="4" width="13.5" style="76" customWidth="1"/>
    <col min="5" max="5" width="13.09765625" style="76" customWidth="1"/>
    <col min="6" max="6" width="10.5" style="76" bestFit="1" customWidth="1"/>
    <col min="7" max="7" width="23.8984375" style="75" bestFit="1" customWidth="1"/>
    <col min="8" max="11" width="9.09765625" style="75"/>
    <col min="12" max="12" width="24.09765625" style="75" bestFit="1" customWidth="1"/>
    <col min="13" max="16384" width="9.09765625" style="75"/>
  </cols>
  <sheetData>
    <row r="1" spans="1:13" ht="28.8" x14ac:dyDescent="0.75">
      <c r="A1" s="74" t="s">
        <v>415</v>
      </c>
      <c r="B1" s="75"/>
      <c r="E1" s="75"/>
      <c r="F1" s="75"/>
    </row>
    <row r="2" spans="1:13" s="117" customFormat="1" ht="52.8" x14ac:dyDescent="0.25">
      <c r="A2" s="116" t="s">
        <v>251</v>
      </c>
      <c r="B2" s="116" t="s">
        <v>256</v>
      </c>
      <c r="C2" s="107" t="s">
        <v>12</v>
      </c>
      <c r="D2" s="106" t="s">
        <v>417</v>
      </c>
      <c r="E2" s="106" t="s">
        <v>418</v>
      </c>
      <c r="F2" s="107" t="s">
        <v>419</v>
      </c>
      <c r="G2" s="116" t="s">
        <v>9</v>
      </c>
    </row>
    <row r="3" spans="1:13" s="79" customFormat="1" ht="25.95" customHeight="1" x14ac:dyDescent="0.7">
      <c r="A3" s="108">
        <v>243831</v>
      </c>
      <c r="B3" s="109" t="s">
        <v>407</v>
      </c>
      <c r="C3" s="110">
        <v>2</v>
      </c>
      <c r="D3" s="15">
        <v>100</v>
      </c>
      <c r="E3" s="138">
        <v>40</v>
      </c>
      <c r="F3" s="110">
        <f>+C3*E3</f>
        <v>80</v>
      </c>
      <c r="G3" s="111" t="s">
        <v>422</v>
      </c>
      <c r="H3" s="117"/>
    </row>
    <row r="4" spans="1:13" s="79" customFormat="1" ht="26.4" x14ac:dyDescent="0.7">
      <c r="A4" s="108">
        <v>243831</v>
      </c>
      <c r="B4" s="109" t="s">
        <v>391</v>
      </c>
      <c r="C4" s="110">
        <v>2</v>
      </c>
      <c r="D4" s="15">
        <v>100</v>
      </c>
      <c r="E4" s="138">
        <v>40</v>
      </c>
      <c r="F4" s="110">
        <f t="shared" ref="F4:F24" si="0">+C4*E4</f>
        <v>80</v>
      </c>
      <c r="G4" s="111" t="s">
        <v>422</v>
      </c>
      <c r="H4" s="117"/>
    </row>
    <row r="5" spans="1:13" s="79" customFormat="1" ht="26.4" x14ac:dyDescent="0.7">
      <c r="A5" s="108">
        <v>243831</v>
      </c>
      <c r="B5" s="109" t="s">
        <v>395</v>
      </c>
      <c r="C5" s="110">
        <v>1</v>
      </c>
      <c r="D5" s="15">
        <v>100</v>
      </c>
      <c r="E5" s="138">
        <v>100</v>
      </c>
      <c r="F5" s="110">
        <f t="shared" si="0"/>
        <v>100</v>
      </c>
      <c r="G5" s="111" t="s">
        <v>423</v>
      </c>
      <c r="H5" s="117"/>
    </row>
    <row r="6" spans="1:13" s="79" customFormat="1" ht="26.4" x14ac:dyDescent="0.7">
      <c r="A6" s="108">
        <v>243831</v>
      </c>
      <c r="B6" s="109" t="s">
        <v>245</v>
      </c>
      <c r="C6" s="110">
        <v>1</v>
      </c>
      <c r="D6" s="15">
        <v>40</v>
      </c>
      <c r="E6" s="138">
        <v>10</v>
      </c>
      <c r="F6" s="110">
        <f t="shared" si="0"/>
        <v>10</v>
      </c>
      <c r="G6" s="111" t="s">
        <v>426</v>
      </c>
      <c r="H6" s="117"/>
    </row>
    <row r="7" spans="1:13" s="79" customFormat="1" ht="26.4" x14ac:dyDescent="0.7">
      <c r="A7" s="108">
        <v>243832</v>
      </c>
      <c r="B7" s="109" t="s">
        <v>407</v>
      </c>
      <c r="C7" s="110">
        <v>6</v>
      </c>
      <c r="D7" s="15">
        <v>100</v>
      </c>
      <c r="E7" s="138">
        <f>+D7/2</f>
        <v>50</v>
      </c>
      <c r="F7" s="145">
        <f t="shared" si="0"/>
        <v>300</v>
      </c>
      <c r="G7" s="111" t="s">
        <v>436</v>
      </c>
      <c r="H7" s="117"/>
    </row>
    <row r="8" spans="1:13" s="79" customFormat="1" ht="26.4" x14ac:dyDescent="0.7">
      <c r="A8" s="108">
        <v>243832</v>
      </c>
      <c r="B8" s="109" t="s">
        <v>25</v>
      </c>
      <c r="C8" s="110">
        <v>2</v>
      </c>
      <c r="D8" s="15">
        <v>65</v>
      </c>
      <c r="E8" s="138">
        <f>+D8/2</f>
        <v>32.5</v>
      </c>
      <c r="F8" s="145">
        <f t="shared" si="0"/>
        <v>65</v>
      </c>
      <c r="G8" s="111" t="s">
        <v>438</v>
      </c>
      <c r="H8" s="117"/>
    </row>
    <row r="9" spans="1:13" s="79" customFormat="1" ht="26.4" x14ac:dyDescent="0.7">
      <c r="A9" s="108">
        <v>243832</v>
      </c>
      <c r="B9" s="109" t="s">
        <v>391</v>
      </c>
      <c r="C9" s="110">
        <v>8</v>
      </c>
      <c r="D9" s="20">
        <v>100</v>
      </c>
      <c r="E9" s="138">
        <f t="shared" ref="E9:E14" si="1">+D9/2</f>
        <v>50</v>
      </c>
      <c r="F9" s="145">
        <f t="shared" si="0"/>
        <v>400</v>
      </c>
      <c r="G9" s="111" t="s">
        <v>439</v>
      </c>
      <c r="H9" s="117"/>
    </row>
    <row r="10" spans="1:13" s="79" customFormat="1" ht="26.4" x14ac:dyDescent="0.7">
      <c r="A10" s="108">
        <v>243832</v>
      </c>
      <c r="B10" s="109" t="s">
        <v>48</v>
      </c>
      <c r="C10" s="110">
        <v>1</v>
      </c>
      <c r="D10" s="15">
        <v>100</v>
      </c>
      <c r="E10" s="138">
        <f t="shared" si="1"/>
        <v>50</v>
      </c>
      <c r="F10" s="110">
        <f t="shared" si="0"/>
        <v>50</v>
      </c>
      <c r="G10" s="111" t="s">
        <v>445</v>
      </c>
      <c r="H10" s="117"/>
    </row>
    <row r="11" spans="1:13" s="79" customFormat="1" ht="26.4" x14ac:dyDescent="0.7">
      <c r="A11" s="108">
        <v>243832</v>
      </c>
      <c r="B11" s="109" t="s">
        <v>50</v>
      </c>
      <c r="C11" s="110">
        <v>2</v>
      </c>
      <c r="D11" s="15">
        <v>50</v>
      </c>
      <c r="E11" s="138">
        <f t="shared" si="1"/>
        <v>25</v>
      </c>
      <c r="F11" s="145">
        <f t="shared" si="0"/>
        <v>50</v>
      </c>
      <c r="G11" s="111" t="s">
        <v>438</v>
      </c>
      <c r="H11" s="79">
        <f>65+300+300+100+75</f>
        <v>840</v>
      </c>
    </row>
    <row r="12" spans="1:13" s="79" customFormat="1" ht="26.4" x14ac:dyDescent="0.7">
      <c r="A12" s="108">
        <v>243832</v>
      </c>
      <c r="B12" s="109" t="s">
        <v>346</v>
      </c>
      <c r="C12" s="110">
        <v>2</v>
      </c>
      <c r="D12" s="15">
        <v>50</v>
      </c>
      <c r="E12" s="138">
        <f t="shared" si="1"/>
        <v>25</v>
      </c>
      <c r="F12" s="145">
        <f t="shared" si="0"/>
        <v>50</v>
      </c>
      <c r="G12" s="111" t="s">
        <v>438</v>
      </c>
      <c r="H12" s="146" t="s">
        <v>446</v>
      </c>
    </row>
    <row r="13" spans="1:13" s="79" customFormat="1" ht="26.4" x14ac:dyDescent="0.7">
      <c r="A13" s="108">
        <v>243832</v>
      </c>
      <c r="B13" s="109" t="s">
        <v>101</v>
      </c>
      <c r="C13" s="110">
        <v>1</v>
      </c>
      <c r="D13" s="15">
        <v>50</v>
      </c>
      <c r="E13" s="138">
        <v>50</v>
      </c>
      <c r="F13" s="145">
        <f t="shared" si="0"/>
        <v>50</v>
      </c>
      <c r="G13" s="111" t="s">
        <v>423</v>
      </c>
      <c r="H13" s="117"/>
    </row>
    <row r="14" spans="1:13" ht="26.4" x14ac:dyDescent="0.7">
      <c r="A14" s="108">
        <v>243832</v>
      </c>
      <c r="B14" s="113" t="s">
        <v>288</v>
      </c>
      <c r="C14" s="114">
        <v>1</v>
      </c>
      <c r="D14" s="15">
        <v>50</v>
      </c>
      <c r="E14" s="138">
        <f t="shared" si="1"/>
        <v>25</v>
      </c>
      <c r="F14" s="145">
        <f t="shared" si="0"/>
        <v>25</v>
      </c>
      <c r="G14" s="111" t="s">
        <v>445</v>
      </c>
      <c r="H14" s="117"/>
      <c r="I14" s="79"/>
      <c r="J14" s="79"/>
      <c r="K14" s="79"/>
      <c r="L14" s="79"/>
      <c r="M14" s="79"/>
    </row>
    <row r="15" spans="1:13" ht="26.4" x14ac:dyDescent="0.7">
      <c r="A15" s="108">
        <v>243832</v>
      </c>
      <c r="B15" s="113" t="s">
        <v>303</v>
      </c>
      <c r="C15" s="114">
        <v>1</v>
      </c>
      <c r="D15" s="15">
        <v>25</v>
      </c>
      <c r="E15" s="138">
        <v>25</v>
      </c>
      <c r="F15" s="110">
        <f t="shared" si="0"/>
        <v>25</v>
      </c>
      <c r="G15" s="111" t="s">
        <v>423</v>
      </c>
      <c r="H15" s="117"/>
      <c r="I15" s="79"/>
      <c r="J15" s="79"/>
      <c r="K15" s="79"/>
      <c r="L15" s="79"/>
      <c r="M15" s="79"/>
    </row>
    <row r="16" spans="1:13" ht="26.4" x14ac:dyDescent="0.7">
      <c r="A16" s="115"/>
      <c r="B16" s="113"/>
      <c r="C16" s="114"/>
      <c r="D16" s="15"/>
      <c r="E16" s="114"/>
      <c r="F16" s="110">
        <f t="shared" si="0"/>
        <v>0</v>
      </c>
      <c r="G16" s="115"/>
      <c r="H16" s="117"/>
      <c r="I16" s="79"/>
      <c r="J16" s="79"/>
      <c r="K16" s="79"/>
    </row>
    <row r="17" spans="1:7" ht="25.8" x14ac:dyDescent="0.65">
      <c r="A17" s="115"/>
      <c r="B17" s="113"/>
      <c r="C17" s="114"/>
      <c r="D17" s="15"/>
      <c r="E17" s="114"/>
      <c r="F17" s="110">
        <f t="shared" si="0"/>
        <v>0</v>
      </c>
      <c r="G17" s="115"/>
    </row>
    <row r="18" spans="1:7" ht="25.8" x14ac:dyDescent="0.65">
      <c r="A18" s="115"/>
      <c r="B18" s="113"/>
      <c r="C18" s="114"/>
      <c r="D18" s="15"/>
      <c r="E18" s="114"/>
      <c r="F18" s="110">
        <f t="shared" si="0"/>
        <v>0</v>
      </c>
      <c r="G18" s="115"/>
    </row>
    <row r="19" spans="1:7" ht="25.8" x14ac:dyDescent="0.65">
      <c r="A19" s="115"/>
      <c r="B19" s="113"/>
      <c r="C19" s="114"/>
      <c r="D19" s="15"/>
      <c r="E19" s="114"/>
      <c r="F19" s="110">
        <f t="shared" si="0"/>
        <v>0</v>
      </c>
      <c r="G19" s="115"/>
    </row>
    <row r="20" spans="1:7" ht="25.8" x14ac:dyDescent="0.65">
      <c r="A20" s="115"/>
      <c r="B20" s="113"/>
      <c r="C20" s="114"/>
      <c r="D20" s="15"/>
      <c r="E20" s="114"/>
      <c r="F20" s="110">
        <f t="shared" si="0"/>
        <v>0</v>
      </c>
      <c r="G20" s="115"/>
    </row>
    <row r="21" spans="1:7" ht="25.8" x14ac:dyDescent="0.65">
      <c r="A21" s="115"/>
      <c r="B21" s="113"/>
      <c r="C21" s="114"/>
      <c r="D21" s="15"/>
      <c r="E21" s="114"/>
      <c r="F21" s="110">
        <f t="shared" si="0"/>
        <v>0</v>
      </c>
      <c r="G21" s="115"/>
    </row>
    <row r="22" spans="1:7" ht="25.8" x14ac:dyDescent="0.65">
      <c r="A22" s="115"/>
      <c r="B22" s="113"/>
      <c r="C22" s="114"/>
      <c r="D22" s="15"/>
      <c r="E22" s="114"/>
      <c r="F22" s="110">
        <f t="shared" si="0"/>
        <v>0</v>
      </c>
      <c r="G22" s="115"/>
    </row>
    <row r="23" spans="1:7" ht="25.8" x14ac:dyDescent="0.65">
      <c r="A23" s="115"/>
      <c r="B23" s="113"/>
      <c r="C23" s="114"/>
      <c r="D23" s="15"/>
      <c r="E23" s="114"/>
      <c r="F23" s="110">
        <f t="shared" si="0"/>
        <v>0</v>
      </c>
      <c r="G23" s="115"/>
    </row>
    <row r="24" spans="1:7" ht="25.8" x14ac:dyDescent="0.65">
      <c r="A24" s="115"/>
      <c r="B24" s="113"/>
      <c r="C24" s="114"/>
      <c r="D24" s="15"/>
      <c r="E24" s="114"/>
      <c r="F24" s="110">
        <f t="shared" si="0"/>
        <v>0</v>
      </c>
      <c r="G24" s="115"/>
    </row>
    <row r="25" spans="1:7" ht="27" thickBot="1" x14ac:dyDescent="0.75">
      <c r="B25" s="83" t="s">
        <v>257</v>
      </c>
      <c r="C25" s="84">
        <f>SUM(C3:C24)</f>
        <v>30</v>
      </c>
      <c r="D25" s="85" t="s">
        <v>420</v>
      </c>
      <c r="F25" s="84">
        <f>SUM(F3:F24)</f>
        <v>1285</v>
      </c>
      <c r="G25" s="85" t="s">
        <v>255</v>
      </c>
    </row>
    <row r="26" spans="1:7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>
    <tabColor rgb="FF5F5F5F"/>
  </sheetPr>
  <dimension ref="A1:G124"/>
  <sheetViews>
    <sheetView workbookViewId="0">
      <pane xSplit="3" ySplit="2" topLeftCell="D112" activePane="bottomRight" state="frozen"/>
      <selection activeCell="D85" sqref="D85"/>
      <selection pane="topRight" activeCell="D85" sqref="D85"/>
      <selection pane="bottomLeft" activeCell="D85" sqref="D85"/>
      <selection pane="bottomRight" activeCell="D123" sqref="D123"/>
    </sheetView>
  </sheetViews>
  <sheetFormatPr defaultColWidth="9.09765625" defaultRowHeight="23.4" x14ac:dyDescent="0.6"/>
  <cols>
    <col min="1" max="1" width="11.59765625" style="75" customWidth="1"/>
    <col min="2" max="2" width="47.09765625" style="85" bestFit="1" customWidth="1"/>
    <col min="3" max="3" width="15.5" style="76" bestFit="1" customWidth="1"/>
    <col min="4" max="4" width="15.5" style="76" customWidth="1"/>
    <col min="5" max="5" width="10.8984375" style="76" bestFit="1" customWidth="1"/>
    <col min="6" max="6" width="11.5" style="75" bestFit="1" customWidth="1"/>
    <col min="7" max="7" width="8.5" style="75" bestFit="1" customWidth="1"/>
    <col min="8" max="16384" width="9.09765625" style="75"/>
  </cols>
  <sheetData>
    <row r="1" spans="1:7" ht="28.8" x14ac:dyDescent="0.75">
      <c r="A1" s="74" t="s">
        <v>414</v>
      </c>
    </row>
    <row r="2" spans="1:7" s="79" customFormat="1" ht="52.8" x14ac:dyDescent="0.7">
      <c r="A2" s="116" t="s">
        <v>251</v>
      </c>
      <c r="B2" s="116" t="s">
        <v>256</v>
      </c>
      <c r="C2" s="107" t="s">
        <v>258</v>
      </c>
      <c r="D2" s="107" t="s">
        <v>590</v>
      </c>
      <c r="E2" s="106" t="s">
        <v>421</v>
      </c>
      <c r="F2" s="107" t="s">
        <v>419</v>
      </c>
      <c r="G2" s="116" t="s">
        <v>9</v>
      </c>
    </row>
    <row r="3" spans="1:7" s="143" customFormat="1" ht="25.8" x14ac:dyDescent="0.65">
      <c r="A3" s="139">
        <v>243832</v>
      </c>
      <c r="B3" s="144" t="s">
        <v>381</v>
      </c>
      <c r="C3" s="141">
        <v>3</v>
      </c>
      <c r="D3" s="153">
        <v>3</v>
      </c>
      <c r="E3" s="15">
        <v>50</v>
      </c>
      <c r="F3" s="142">
        <f>+C3*E3</f>
        <v>150</v>
      </c>
      <c r="G3" s="140" t="s">
        <v>589</v>
      </c>
    </row>
    <row r="4" spans="1:7" s="143" customFormat="1" ht="25.8" x14ac:dyDescent="0.65">
      <c r="A4" s="139">
        <v>243832</v>
      </c>
      <c r="B4" s="144" t="s">
        <v>48</v>
      </c>
      <c r="C4" s="141">
        <v>17</v>
      </c>
      <c r="D4" s="153">
        <v>17</v>
      </c>
      <c r="E4" s="15">
        <v>100</v>
      </c>
      <c r="F4" s="142">
        <f t="shared" ref="F4:F67" si="0">+C4*E4</f>
        <v>1700</v>
      </c>
      <c r="G4" s="140" t="s">
        <v>589</v>
      </c>
    </row>
    <row r="5" spans="1:7" s="143" customFormat="1" ht="25.8" x14ac:dyDescent="0.65">
      <c r="A5" s="139">
        <v>243832</v>
      </c>
      <c r="B5" s="144" t="s">
        <v>60</v>
      </c>
      <c r="C5" s="141">
        <v>2</v>
      </c>
      <c r="D5" s="153">
        <v>2</v>
      </c>
      <c r="E5" s="15">
        <v>50</v>
      </c>
      <c r="F5" s="142">
        <f t="shared" si="0"/>
        <v>100</v>
      </c>
      <c r="G5" s="140" t="s">
        <v>589</v>
      </c>
    </row>
    <row r="6" spans="1:7" s="143" customFormat="1" ht="25.8" x14ac:dyDescent="0.65">
      <c r="A6" s="139">
        <v>243832</v>
      </c>
      <c r="B6" s="144" t="s">
        <v>62</v>
      </c>
      <c r="C6" s="141">
        <v>4</v>
      </c>
      <c r="D6" s="153">
        <v>4</v>
      </c>
      <c r="E6" s="15">
        <v>120</v>
      </c>
      <c r="F6" s="142">
        <f t="shared" si="0"/>
        <v>480</v>
      </c>
      <c r="G6" s="140" t="s">
        <v>589</v>
      </c>
    </row>
    <row r="7" spans="1:7" s="143" customFormat="1" ht="25.8" x14ac:dyDescent="0.65">
      <c r="A7" s="139">
        <v>243832</v>
      </c>
      <c r="B7" s="144" t="s">
        <v>65</v>
      </c>
      <c r="C7" s="141">
        <v>2</v>
      </c>
      <c r="D7" s="153">
        <v>2</v>
      </c>
      <c r="E7" s="15">
        <v>120</v>
      </c>
      <c r="F7" s="142">
        <f t="shared" si="0"/>
        <v>240</v>
      </c>
      <c r="G7" s="140" t="s">
        <v>589</v>
      </c>
    </row>
    <row r="8" spans="1:7" s="143" customFormat="1" ht="25.8" x14ac:dyDescent="0.65">
      <c r="A8" s="139">
        <v>243832</v>
      </c>
      <c r="B8" s="144" t="s">
        <v>66</v>
      </c>
      <c r="C8" s="141">
        <v>5</v>
      </c>
      <c r="D8" s="153">
        <v>5</v>
      </c>
      <c r="E8" s="15">
        <v>120</v>
      </c>
      <c r="F8" s="142">
        <f t="shared" si="0"/>
        <v>600</v>
      </c>
      <c r="G8" s="140" t="s">
        <v>589</v>
      </c>
    </row>
    <row r="9" spans="1:7" s="143" customFormat="1" ht="25.8" x14ac:dyDescent="0.65">
      <c r="A9" s="139">
        <v>243832</v>
      </c>
      <c r="B9" s="144" t="s">
        <v>93</v>
      </c>
      <c r="C9" s="141">
        <v>1</v>
      </c>
      <c r="D9" s="153"/>
      <c r="E9" s="15">
        <v>55</v>
      </c>
      <c r="F9" s="142">
        <f t="shared" si="0"/>
        <v>55</v>
      </c>
      <c r="G9" s="140" t="s">
        <v>589</v>
      </c>
    </row>
    <row r="10" spans="1:7" s="143" customFormat="1" ht="25.8" x14ac:dyDescent="0.65">
      <c r="A10" s="139">
        <v>243832</v>
      </c>
      <c r="B10" s="144" t="s">
        <v>304</v>
      </c>
      <c r="C10" s="141">
        <v>1</v>
      </c>
      <c r="D10" s="153"/>
      <c r="E10" s="15">
        <v>25</v>
      </c>
      <c r="F10" s="142">
        <f t="shared" si="0"/>
        <v>25</v>
      </c>
      <c r="G10" s="140" t="s">
        <v>589</v>
      </c>
    </row>
    <row r="11" spans="1:7" s="143" customFormat="1" ht="25.8" x14ac:dyDescent="0.65">
      <c r="A11" s="139">
        <v>243833</v>
      </c>
      <c r="B11" s="144" t="s">
        <v>404</v>
      </c>
      <c r="C11" s="141">
        <v>1</v>
      </c>
      <c r="D11" s="153">
        <v>1</v>
      </c>
      <c r="E11" s="15">
        <v>85</v>
      </c>
      <c r="F11" s="142">
        <f t="shared" si="0"/>
        <v>85</v>
      </c>
      <c r="G11" s="140" t="s">
        <v>589</v>
      </c>
    </row>
    <row r="12" spans="1:7" s="143" customFormat="1" ht="25.8" x14ac:dyDescent="0.65">
      <c r="A12" s="139">
        <v>243833</v>
      </c>
      <c r="B12" s="144" t="s">
        <v>51</v>
      </c>
      <c r="C12" s="141">
        <v>6</v>
      </c>
      <c r="D12" s="153">
        <v>8</v>
      </c>
      <c r="E12" s="15">
        <v>50</v>
      </c>
      <c r="F12" s="142">
        <f t="shared" si="0"/>
        <v>300</v>
      </c>
      <c r="G12" s="140" t="s">
        <v>589</v>
      </c>
    </row>
    <row r="13" spans="1:7" s="143" customFormat="1" ht="25.8" x14ac:dyDescent="0.65">
      <c r="A13" s="139">
        <v>243834</v>
      </c>
      <c r="B13" s="144" t="s">
        <v>382</v>
      </c>
      <c r="C13" s="141">
        <v>1</v>
      </c>
      <c r="D13" s="153"/>
      <c r="E13" s="15">
        <v>100</v>
      </c>
      <c r="F13" s="142">
        <f t="shared" si="0"/>
        <v>100</v>
      </c>
      <c r="G13" s="140" t="s">
        <v>589</v>
      </c>
    </row>
    <row r="14" spans="1:7" s="143" customFormat="1" ht="25.8" x14ac:dyDescent="0.65">
      <c r="A14" s="139">
        <v>243834</v>
      </c>
      <c r="B14" s="144" t="s">
        <v>392</v>
      </c>
      <c r="C14" s="141">
        <v>13</v>
      </c>
      <c r="D14" s="153">
        <v>13</v>
      </c>
      <c r="E14" s="15">
        <v>130</v>
      </c>
      <c r="F14" s="142">
        <f t="shared" si="0"/>
        <v>1690</v>
      </c>
      <c r="G14" s="140" t="s">
        <v>589</v>
      </c>
    </row>
    <row r="15" spans="1:7" s="143" customFormat="1" ht="25.8" x14ac:dyDescent="0.65">
      <c r="A15" s="139">
        <v>243834</v>
      </c>
      <c r="B15" s="144" t="s">
        <v>333</v>
      </c>
      <c r="C15" s="141">
        <v>6</v>
      </c>
      <c r="D15" s="153">
        <v>6</v>
      </c>
      <c r="E15" s="15">
        <v>35</v>
      </c>
      <c r="F15" s="142">
        <f t="shared" si="0"/>
        <v>210</v>
      </c>
      <c r="G15" s="140" t="s">
        <v>589</v>
      </c>
    </row>
    <row r="16" spans="1:7" s="143" customFormat="1" ht="25.8" x14ac:dyDescent="0.65">
      <c r="A16" s="139">
        <v>243834</v>
      </c>
      <c r="B16" s="144" t="s">
        <v>66</v>
      </c>
      <c r="C16" s="141">
        <v>2</v>
      </c>
      <c r="D16" s="153"/>
      <c r="E16" s="15">
        <v>120</v>
      </c>
      <c r="F16" s="142">
        <f t="shared" si="0"/>
        <v>240</v>
      </c>
      <c r="G16" s="140" t="s">
        <v>589</v>
      </c>
    </row>
    <row r="17" spans="1:7" s="143" customFormat="1" ht="25.8" x14ac:dyDescent="0.65">
      <c r="A17" s="139">
        <v>243834</v>
      </c>
      <c r="B17" s="144" t="s">
        <v>72</v>
      </c>
      <c r="C17" s="141">
        <v>2</v>
      </c>
      <c r="D17" s="153">
        <v>2</v>
      </c>
      <c r="E17" s="15">
        <v>50</v>
      </c>
      <c r="F17" s="142">
        <f t="shared" si="0"/>
        <v>100</v>
      </c>
      <c r="G17" s="140" t="s">
        <v>589</v>
      </c>
    </row>
    <row r="18" spans="1:7" s="143" customFormat="1" ht="25.8" x14ac:dyDescent="0.65">
      <c r="A18" s="139">
        <v>243834</v>
      </c>
      <c r="B18" s="144" t="s">
        <v>410</v>
      </c>
      <c r="C18" s="141">
        <v>2</v>
      </c>
      <c r="D18" s="153"/>
      <c r="E18" s="15">
        <v>50</v>
      </c>
      <c r="F18" s="142">
        <f t="shared" si="0"/>
        <v>100</v>
      </c>
      <c r="G18" s="140" t="s">
        <v>589</v>
      </c>
    </row>
    <row r="19" spans="1:7" s="143" customFormat="1" ht="25.8" x14ac:dyDescent="0.65">
      <c r="A19" s="139">
        <v>243834</v>
      </c>
      <c r="B19" s="144" t="s">
        <v>269</v>
      </c>
      <c r="C19" s="141">
        <v>3</v>
      </c>
      <c r="D19" s="153"/>
      <c r="E19" s="15">
        <v>55</v>
      </c>
      <c r="F19" s="142">
        <f t="shared" si="0"/>
        <v>165</v>
      </c>
      <c r="G19" s="140" t="s">
        <v>589</v>
      </c>
    </row>
    <row r="20" spans="1:7" s="143" customFormat="1" ht="25.8" x14ac:dyDescent="0.65">
      <c r="A20" s="139">
        <v>243834</v>
      </c>
      <c r="B20" s="144" t="s">
        <v>93</v>
      </c>
      <c r="C20" s="141">
        <v>3</v>
      </c>
      <c r="D20" s="153"/>
      <c r="E20" s="15">
        <v>55</v>
      </c>
      <c r="F20" s="142">
        <f t="shared" si="0"/>
        <v>165</v>
      </c>
      <c r="G20" s="140" t="s">
        <v>589</v>
      </c>
    </row>
    <row r="21" spans="1:7" s="143" customFormat="1" ht="25.8" x14ac:dyDescent="0.65">
      <c r="A21" s="139">
        <v>243834</v>
      </c>
      <c r="B21" s="144" t="s">
        <v>244</v>
      </c>
      <c r="C21" s="141">
        <v>6</v>
      </c>
      <c r="D21" s="153"/>
      <c r="E21" s="15">
        <v>35</v>
      </c>
      <c r="F21" s="142">
        <f t="shared" si="0"/>
        <v>210</v>
      </c>
      <c r="G21" s="140" t="s">
        <v>589</v>
      </c>
    </row>
    <row r="22" spans="1:7" s="143" customFormat="1" ht="25.8" x14ac:dyDescent="0.65">
      <c r="A22" s="139">
        <v>243834</v>
      </c>
      <c r="B22" s="144" t="s">
        <v>286</v>
      </c>
      <c r="C22" s="141">
        <v>1</v>
      </c>
      <c r="D22" s="153"/>
      <c r="E22" s="15">
        <v>50</v>
      </c>
      <c r="F22" s="142">
        <f t="shared" si="0"/>
        <v>50</v>
      </c>
      <c r="G22" s="140" t="s">
        <v>589</v>
      </c>
    </row>
    <row r="23" spans="1:7" s="143" customFormat="1" ht="25.8" x14ac:dyDescent="0.65">
      <c r="A23" s="139">
        <v>243834</v>
      </c>
      <c r="B23" s="144" t="s">
        <v>291</v>
      </c>
      <c r="C23" s="141">
        <v>1</v>
      </c>
      <c r="D23" s="153"/>
      <c r="E23" s="15">
        <v>25</v>
      </c>
      <c r="F23" s="142">
        <f t="shared" si="0"/>
        <v>25</v>
      </c>
      <c r="G23" s="140" t="s">
        <v>589</v>
      </c>
    </row>
    <row r="24" spans="1:7" s="143" customFormat="1" ht="25.8" x14ac:dyDescent="0.65">
      <c r="A24" s="139">
        <v>243834</v>
      </c>
      <c r="B24" s="144" t="s">
        <v>292</v>
      </c>
      <c r="C24" s="141">
        <v>1</v>
      </c>
      <c r="D24" s="153"/>
      <c r="E24" s="15">
        <v>25</v>
      </c>
      <c r="F24" s="142">
        <f t="shared" si="0"/>
        <v>25</v>
      </c>
      <c r="G24" s="140" t="s">
        <v>589</v>
      </c>
    </row>
    <row r="25" spans="1:7" s="143" customFormat="1" ht="25.8" x14ac:dyDescent="0.65">
      <c r="A25" s="139">
        <v>243837</v>
      </c>
      <c r="B25" s="144" t="s">
        <v>391</v>
      </c>
      <c r="C25" s="141">
        <v>12</v>
      </c>
      <c r="D25" s="153">
        <v>12</v>
      </c>
      <c r="E25" s="15">
        <v>100</v>
      </c>
      <c r="F25" s="142">
        <f t="shared" si="0"/>
        <v>1200</v>
      </c>
      <c r="G25" s="140" t="s">
        <v>589</v>
      </c>
    </row>
    <row r="26" spans="1:7" s="143" customFormat="1" ht="25.8" x14ac:dyDescent="0.65">
      <c r="A26" s="139">
        <v>243837</v>
      </c>
      <c r="B26" s="144" t="s">
        <v>48</v>
      </c>
      <c r="C26" s="141">
        <v>2</v>
      </c>
      <c r="D26" s="153">
        <v>2</v>
      </c>
      <c r="E26" s="15">
        <v>100</v>
      </c>
      <c r="F26" s="142">
        <f t="shared" si="0"/>
        <v>200</v>
      </c>
      <c r="G26" s="140" t="s">
        <v>589</v>
      </c>
    </row>
    <row r="27" spans="1:7" s="143" customFormat="1" ht="25.8" x14ac:dyDescent="0.65">
      <c r="A27" s="139">
        <v>243837</v>
      </c>
      <c r="B27" s="144" t="s">
        <v>52</v>
      </c>
      <c r="C27" s="141">
        <v>2</v>
      </c>
      <c r="D27" s="153">
        <v>1</v>
      </c>
      <c r="E27" s="15">
        <v>50</v>
      </c>
      <c r="F27" s="142">
        <f t="shared" si="0"/>
        <v>100</v>
      </c>
      <c r="G27" s="140" t="s">
        <v>589</v>
      </c>
    </row>
    <row r="28" spans="1:7" s="143" customFormat="1" ht="25.8" x14ac:dyDescent="0.65">
      <c r="A28" s="139">
        <v>243837</v>
      </c>
      <c r="B28" s="144" t="s">
        <v>59</v>
      </c>
      <c r="C28" s="141">
        <v>2</v>
      </c>
      <c r="D28" s="153">
        <v>2</v>
      </c>
      <c r="E28" s="15">
        <v>50</v>
      </c>
      <c r="F28" s="142">
        <f t="shared" si="0"/>
        <v>100</v>
      </c>
      <c r="G28" s="140" t="s">
        <v>589</v>
      </c>
    </row>
    <row r="29" spans="1:7" s="143" customFormat="1" ht="25.8" x14ac:dyDescent="0.65">
      <c r="A29" s="139">
        <v>243837</v>
      </c>
      <c r="B29" s="144" t="s">
        <v>65</v>
      </c>
      <c r="C29" s="141">
        <v>2</v>
      </c>
      <c r="D29" s="153">
        <v>2</v>
      </c>
      <c r="E29" s="15">
        <v>120</v>
      </c>
      <c r="F29" s="142">
        <f t="shared" si="0"/>
        <v>240</v>
      </c>
      <c r="G29" s="140" t="s">
        <v>589</v>
      </c>
    </row>
    <row r="30" spans="1:7" s="143" customFormat="1" ht="25.8" x14ac:dyDescent="0.65">
      <c r="A30" s="139">
        <v>243837</v>
      </c>
      <c r="B30" s="144" t="s">
        <v>266</v>
      </c>
      <c r="C30" s="141">
        <v>4</v>
      </c>
      <c r="D30" s="153">
        <v>4</v>
      </c>
      <c r="E30" s="15">
        <v>120</v>
      </c>
      <c r="F30" s="142">
        <f t="shared" si="0"/>
        <v>480</v>
      </c>
      <c r="G30" s="140" t="s">
        <v>589</v>
      </c>
    </row>
    <row r="31" spans="1:7" s="143" customFormat="1" ht="25.8" x14ac:dyDescent="0.65">
      <c r="A31" s="139">
        <v>243838</v>
      </c>
      <c r="B31" s="144" t="s">
        <v>406</v>
      </c>
      <c r="C31" s="141">
        <v>9</v>
      </c>
      <c r="D31" s="153"/>
      <c r="E31" s="15">
        <v>50</v>
      </c>
      <c r="F31" s="142">
        <f t="shared" si="0"/>
        <v>450</v>
      </c>
      <c r="G31" s="140" t="s">
        <v>589</v>
      </c>
    </row>
    <row r="32" spans="1:7" s="143" customFormat="1" ht="25.8" x14ac:dyDescent="0.65">
      <c r="A32" s="139">
        <v>243838</v>
      </c>
      <c r="B32" s="144" t="s">
        <v>21</v>
      </c>
      <c r="C32" s="141">
        <v>4</v>
      </c>
      <c r="D32" s="153"/>
      <c r="E32" s="15">
        <v>15</v>
      </c>
      <c r="F32" s="142">
        <f t="shared" si="0"/>
        <v>60</v>
      </c>
      <c r="G32" s="140" t="s">
        <v>589</v>
      </c>
    </row>
    <row r="33" spans="1:7" s="143" customFormat="1" ht="25.8" x14ac:dyDescent="0.65">
      <c r="A33" s="139">
        <v>243838</v>
      </c>
      <c r="B33" s="144" t="s">
        <v>389</v>
      </c>
      <c r="C33" s="141">
        <v>1</v>
      </c>
      <c r="D33" s="153">
        <v>1</v>
      </c>
      <c r="E33" s="15">
        <v>100</v>
      </c>
      <c r="F33" s="142">
        <f t="shared" si="0"/>
        <v>100</v>
      </c>
      <c r="G33" s="140" t="s">
        <v>589</v>
      </c>
    </row>
    <row r="34" spans="1:7" s="143" customFormat="1" ht="25.8" x14ac:dyDescent="0.65">
      <c r="A34" s="139">
        <v>243838</v>
      </c>
      <c r="B34" s="144" t="s">
        <v>57</v>
      </c>
      <c r="C34" s="141">
        <v>6</v>
      </c>
      <c r="D34" s="153">
        <v>2</v>
      </c>
      <c r="E34" s="15">
        <v>50</v>
      </c>
      <c r="F34" s="142">
        <f t="shared" si="0"/>
        <v>300</v>
      </c>
      <c r="G34" s="140" t="s">
        <v>589</v>
      </c>
    </row>
    <row r="35" spans="1:7" s="143" customFormat="1" ht="25.8" x14ac:dyDescent="0.65">
      <c r="A35" s="139">
        <v>243838</v>
      </c>
      <c r="B35" s="144" t="s">
        <v>73</v>
      </c>
      <c r="C35" s="141">
        <v>1</v>
      </c>
      <c r="D35" s="153">
        <v>1</v>
      </c>
      <c r="E35" s="15">
        <v>50</v>
      </c>
      <c r="F35" s="142">
        <f t="shared" si="0"/>
        <v>50</v>
      </c>
      <c r="G35" s="140" t="s">
        <v>589</v>
      </c>
    </row>
    <row r="36" spans="1:7" s="143" customFormat="1" ht="25.8" x14ac:dyDescent="0.65">
      <c r="A36" s="139">
        <v>243838</v>
      </c>
      <c r="B36" s="144" t="s">
        <v>244</v>
      </c>
      <c r="C36" s="141">
        <v>8</v>
      </c>
      <c r="D36" s="153">
        <v>8</v>
      </c>
      <c r="E36" s="15">
        <v>35</v>
      </c>
      <c r="F36" s="142">
        <f t="shared" si="0"/>
        <v>280</v>
      </c>
      <c r="G36" s="140" t="s">
        <v>589</v>
      </c>
    </row>
    <row r="37" spans="1:7" s="143" customFormat="1" ht="25.8" x14ac:dyDescent="0.65">
      <c r="A37" s="139">
        <v>243838</v>
      </c>
      <c r="B37" s="144" t="s">
        <v>291</v>
      </c>
      <c r="C37" s="141">
        <v>3</v>
      </c>
      <c r="D37" s="153">
        <v>3</v>
      </c>
      <c r="E37" s="15">
        <v>25</v>
      </c>
      <c r="F37" s="142">
        <f t="shared" si="0"/>
        <v>75</v>
      </c>
      <c r="G37" s="140" t="s">
        <v>589</v>
      </c>
    </row>
    <row r="38" spans="1:7" s="143" customFormat="1" ht="25.8" x14ac:dyDescent="0.65">
      <c r="A38" s="139">
        <v>243838</v>
      </c>
      <c r="B38" s="144" t="s">
        <v>292</v>
      </c>
      <c r="C38" s="141">
        <v>3</v>
      </c>
      <c r="D38" s="153">
        <v>3</v>
      </c>
      <c r="E38" s="15">
        <v>25</v>
      </c>
      <c r="F38" s="142">
        <f t="shared" si="0"/>
        <v>75</v>
      </c>
      <c r="G38" s="140" t="s">
        <v>589</v>
      </c>
    </row>
    <row r="39" spans="1:7" s="143" customFormat="1" ht="25.8" x14ac:dyDescent="0.65">
      <c r="A39" s="139">
        <v>243838</v>
      </c>
      <c r="B39" s="144" t="s">
        <v>297</v>
      </c>
      <c r="C39" s="141">
        <v>1</v>
      </c>
      <c r="D39" s="153"/>
      <c r="E39" s="15">
        <v>120</v>
      </c>
      <c r="F39" s="142">
        <f t="shared" si="0"/>
        <v>120</v>
      </c>
      <c r="G39" s="140" t="s">
        <v>589</v>
      </c>
    </row>
    <row r="40" spans="1:7" s="143" customFormat="1" ht="25.8" x14ac:dyDescent="0.65">
      <c r="A40" s="139">
        <v>243839</v>
      </c>
      <c r="B40" s="144" t="s">
        <v>407</v>
      </c>
      <c r="C40" s="141">
        <v>5</v>
      </c>
      <c r="D40" s="153"/>
      <c r="E40" s="15">
        <v>100</v>
      </c>
      <c r="F40" s="142">
        <f t="shared" si="0"/>
        <v>500</v>
      </c>
      <c r="G40" s="140" t="s">
        <v>589</v>
      </c>
    </row>
    <row r="41" spans="1:7" s="143" customFormat="1" ht="25.8" x14ac:dyDescent="0.65">
      <c r="A41" s="139">
        <v>243840</v>
      </c>
      <c r="B41" s="144" t="s">
        <v>390</v>
      </c>
      <c r="C41" s="141">
        <v>1</v>
      </c>
      <c r="D41" s="153">
        <v>3</v>
      </c>
      <c r="E41" s="15">
        <v>50</v>
      </c>
      <c r="F41" s="142">
        <f t="shared" si="0"/>
        <v>50</v>
      </c>
      <c r="G41" s="140" t="s">
        <v>589</v>
      </c>
    </row>
    <row r="42" spans="1:7" s="143" customFormat="1" ht="25.8" x14ac:dyDescent="0.65">
      <c r="A42" s="139">
        <v>243840</v>
      </c>
      <c r="B42" s="144" t="s">
        <v>48</v>
      </c>
      <c r="C42" s="141">
        <v>1</v>
      </c>
      <c r="D42" s="153">
        <v>1</v>
      </c>
      <c r="E42" s="15">
        <v>100</v>
      </c>
      <c r="F42" s="142">
        <f t="shared" si="0"/>
        <v>100</v>
      </c>
      <c r="G42" s="140" t="s">
        <v>589</v>
      </c>
    </row>
    <row r="43" spans="1:7" s="143" customFormat="1" ht="25.8" x14ac:dyDescent="0.65">
      <c r="A43" s="139">
        <v>243840</v>
      </c>
      <c r="B43" s="144" t="s">
        <v>392</v>
      </c>
      <c r="C43" s="141">
        <v>3</v>
      </c>
      <c r="D43" s="153">
        <v>3</v>
      </c>
      <c r="E43" s="15">
        <v>130</v>
      </c>
      <c r="F43" s="142">
        <f t="shared" si="0"/>
        <v>390</v>
      </c>
      <c r="G43" s="140" t="s">
        <v>589</v>
      </c>
    </row>
    <row r="44" spans="1:7" s="143" customFormat="1" ht="25.8" x14ac:dyDescent="0.65">
      <c r="A44" s="139">
        <v>243840</v>
      </c>
      <c r="B44" s="144" t="s">
        <v>50</v>
      </c>
      <c r="C44" s="141">
        <v>1</v>
      </c>
      <c r="D44" s="153"/>
      <c r="E44" s="15">
        <v>50</v>
      </c>
      <c r="F44" s="142">
        <f t="shared" si="0"/>
        <v>50</v>
      </c>
      <c r="G44" s="140" t="s">
        <v>589</v>
      </c>
    </row>
    <row r="45" spans="1:7" s="143" customFormat="1" ht="25.8" x14ac:dyDescent="0.65">
      <c r="A45" s="139">
        <v>243840</v>
      </c>
      <c r="B45" s="144" t="s">
        <v>474</v>
      </c>
      <c r="C45" s="141">
        <v>8</v>
      </c>
      <c r="D45" s="153">
        <v>7</v>
      </c>
      <c r="E45" s="15">
        <v>25</v>
      </c>
      <c r="F45" s="142">
        <f t="shared" si="0"/>
        <v>200</v>
      </c>
      <c r="G45" s="140" t="s">
        <v>589</v>
      </c>
    </row>
    <row r="46" spans="1:7" s="143" customFormat="1" ht="25.8" x14ac:dyDescent="0.65">
      <c r="A46" s="139">
        <v>243840</v>
      </c>
      <c r="B46" s="144" t="s">
        <v>476</v>
      </c>
      <c r="C46" s="141">
        <v>26</v>
      </c>
      <c r="D46" s="153">
        <v>26</v>
      </c>
      <c r="E46" s="15">
        <v>25</v>
      </c>
      <c r="F46" s="142">
        <f t="shared" si="0"/>
        <v>650</v>
      </c>
      <c r="G46" s="140" t="s">
        <v>589</v>
      </c>
    </row>
    <row r="47" spans="1:7" s="143" customFormat="1" ht="25.8" x14ac:dyDescent="0.65">
      <c r="A47" s="139">
        <v>243840</v>
      </c>
      <c r="B47" s="144" t="s">
        <v>60</v>
      </c>
      <c r="C47" s="141">
        <v>4</v>
      </c>
      <c r="D47" s="153">
        <v>4</v>
      </c>
      <c r="E47" s="15">
        <v>50</v>
      </c>
      <c r="F47" s="142">
        <f t="shared" si="0"/>
        <v>200</v>
      </c>
      <c r="G47" s="140" t="s">
        <v>589</v>
      </c>
    </row>
    <row r="48" spans="1:7" s="143" customFormat="1" ht="25.8" x14ac:dyDescent="0.65">
      <c r="A48" s="139">
        <v>243841</v>
      </c>
      <c r="B48" s="144" t="s">
        <v>390</v>
      </c>
      <c r="C48" s="141">
        <v>15</v>
      </c>
      <c r="D48" s="153">
        <v>15</v>
      </c>
      <c r="E48" s="15">
        <v>50</v>
      </c>
      <c r="F48" s="142">
        <f t="shared" si="0"/>
        <v>750</v>
      </c>
      <c r="G48" s="140" t="s">
        <v>589</v>
      </c>
    </row>
    <row r="49" spans="1:7" s="143" customFormat="1" ht="25.8" x14ac:dyDescent="0.65">
      <c r="A49" s="139">
        <v>243841</v>
      </c>
      <c r="B49" s="144" t="s">
        <v>304</v>
      </c>
      <c r="C49" s="141">
        <v>1</v>
      </c>
      <c r="D49" s="153"/>
      <c r="E49" s="15">
        <v>25</v>
      </c>
      <c r="F49" s="142">
        <f t="shared" si="0"/>
        <v>25</v>
      </c>
      <c r="G49" s="140" t="s">
        <v>589</v>
      </c>
    </row>
    <row r="50" spans="1:7" s="143" customFormat="1" ht="25.8" x14ac:dyDescent="0.65">
      <c r="A50" s="139">
        <v>243841</v>
      </c>
      <c r="B50" s="144" t="s">
        <v>305</v>
      </c>
      <c r="C50" s="141">
        <v>1</v>
      </c>
      <c r="D50" s="153"/>
      <c r="E50" s="15">
        <v>25</v>
      </c>
      <c r="F50" s="142">
        <f t="shared" si="0"/>
        <v>25</v>
      </c>
      <c r="G50" s="140" t="s">
        <v>589</v>
      </c>
    </row>
    <row r="51" spans="1:7" s="143" customFormat="1" ht="25.8" x14ac:dyDescent="0.65">
      <c r="A51" s="139">
        <v>243842</v>
      </c>
      <c r="B51" s="144" t="s">
        <v>51</v>
      </c>
      <c r="C51" s="141">
        <v>3</v>
      </c>
      <c r="D51" s="153">
        <v>3</v>
      </c>
      <c r="E51" s="15">
        <v>50</v>
      </c>
      <c r="F51" s="142">
        <f t="shared" si="0"/>
        <v>150</v>
      </c>
      <c r="G51" s="140" t="s">
        <v>589</v>
      </c>
    </row>
    <row r="52" spans="1:7" s="143" customFormat="1" ht="25.8" x14ac:dyDescent="0.65">
      <c r="A52" s="139">
        <v>243842</v>
      </c>
      <c r="B52" s="144" t="s">
        <v>346</v>
      </c>
      <c r="C52" s="141">
        <v>2</v>
      </c>
      <c r="D52" s="153">
        <v>2</v>
      </c>
      <c r="E52" s="15">
        <v>50</v>
      </c>
      <c r="F52" s="142">
        <f t="shared" si="0"/>
        <v>100</v>
      </c>
      <c r="G52" s="140" t="s">
        <v>589</v>
      </c>
    </row>
    <row r="53" spans="1:7" s="143" customFormat="1" ht="25.8" x14ac:dyDescent="0.65">
      <c r="A53" s="139">
        <v>243842</v>
      </c>
      <c r="B53" s="144" t="s">
        <v>101</v>
      </c>
      <c r="C53" s="141">
        <v>1</v>
      </c>
      <c r="D53" s="153">
        <v>1</v>
      </c>
      <c r="E53" s="15">
        <v>50</v>
      </c>
      <c r="F53" s="142">
        <f t="shared" si="0"/>
        <v>50</v>
      </c>
      <c r="G53" s="140" t="s">
        <v>589</v>
      </c>
    </row>
    <row r="54" spans="1:7" s="143" customFormat="1" ht="25.8" x14ac:dyDescent="0.65">
      <c r="A54" s="139">
        <v>244209</v>
      </c>
      <c r="B54" s="144" t="s">
        <v>93</v>
      </c>
      <c r="C54" s="141">
        <v>1</v>
      </c>
      <c r="D54" s="153">
        <v>1</v>
      </c>
      <c r="E54" s="15">
        <v>55</v>
      </c>
      <c r="F54" s="142">
        <f t="shared" si="0"/>
        <v>55</v>
      </c>
      <c r="G54" s="140" t="s">
        <v>589</v>
      </c>
    </row>
    <row r="55" spans="1:7" s="143" customFormat="1" ht="25.8" x14ac:dyDescent="0.65">
      <c r="A55" s="139">
        <v>244209</v>
      </c>
      <c r="B55" s="144" t="s">
        <v>277</v>
      </c>
      <c r="C55" s="141">
        <v>1</v>
      </c>
      <c r="D55" s="153"/>
      <c r="E55" s="15">
        <v>250</v>
      </c>
      <c r="F55" s="142">
        <f t="shared" si="0"/>
        <v>250</v>
      </c>
      <c r="G55" s="140" t="s">
        <v>589</v>
      </c>
    </row>
    <row r="56" spans="1:7" s="143" customFormat="1" ht="25.8" x14ac:dyDescent="0.65">
      <c r="A56" s="139">
        <v>244209</v>
      </c>
      <c r="B56" s="144" t="s">
        <v>510</v>
      </c>
      <c r="C56" s="141">
        <v>5</v>
      </c>
      <c r="D56" s="153">
        <v>5</v>
      </c>
      <c r="E56" s="15">
        <v>45</v>
      </c>
      <c r="F56" s="142">
        <f t="shared" si="0"/>
        <v>225</v>
      </c>
      <c r="G56" s="140" t="s">
        <v>589</v>
      </c>
    </row>
    <row r="57" spans="1:7" s="143" customFormat="1" ht="25.8" x14ac:dyDescent="0.65">
      <c r="A57" s="139">
        <v>244210</v>
      </c>
      <c r="B57" s="144" t="s">
        <v>410</v>
      </c>
      <c r="C57" s="141">
        <v>2</v>
      </c>
      <c r="D57" s="153">
        <v>2</v>
      </c>
      <c r="E57" s="15">
        <v>50</v>
      </c>
      <c r="F57" s="142">
        <f t="shared" si="0"/>
        <v>100</v>
      </c>
      <c r="G57" s="140" t="s">
        <v>589</v>
      </c>
    </row>
    <row r="58" spans="1:7" s="143" customFormat="1" ht="25.8" x14ac:dyDescent="0.65">
      <c r="A58" s="139">
        <v>244210</v>
      </c>
      <c r="B58" s="144" t="s">
        <v>488</v>
      </c>
      <c r="C58" s="141">
        <v>4</v>
      </c>
      <c r="D58" s="153">
        <v>4</v>
      </c>
      <c r="E58" s="15">
        <v>35</v>
      </c>
      <c r="F58" s="142">
        <f t="shared" si="0"/>
        <v>140</v>
      </c>
      <c r="G58" s="140" t="s">
        <v>589</v>
      </c>
    </row>
    <row r="59" spans="1:7" s="143" customFormat="1" ht="25.8" x14ac:dyDescent="0.65">
      <c r="A59" s="139">
        <v>244210</v>
      </c>
      <c r="B59" s="144" t="s">
        <v>489</v>
      </c>
      <c r="C59" s="141">
        <v>3</v>
      </c>
      <c r="D59" s="153">
        <v>3</v>
      </c>
      <c r="E59" s="15">
        <v>35</v>
      </c>
      <c r="F59" s="142">
        <f t="shared" si="0"/>
        <v>105</v>
      </c>
      <c r="G59" s="140" t="s">
        <v>589</v>
      </c>
    </row>
    <row r="60" spans="1:7" s="143" customFormat="1" ht="25.8" x14ac:dyDescent="0.65">
      <c r="A60" s="139">
        <v>244210</v>
      </c>
      <c r="B60" s="144" t="s">
        <v>490</v>
      </c>
      <c r="C60" s="141">
        <v>3</v>
      </c>
      <c r="D60" s="153">
        <v>4</v>
      </c>
      <c r="E60" s="15">
        <v>35</v>
      </c>
      <c r="F60" s="142">
        <f t="shared" si="0"/>
        <v>105</v>
      </c>
      <c r="G60" s="140" t="s">
        <v>589</v>
      </c>
    </row>
    <row r="61" spans="1:7" s="143" customFormat="1" ht="25.8" x14ac:dyDescent="0.65">
      <c r="A61" s="139">
        <v>244210</v>
      </c>
      <c r="B61" s="144" t="s">
        <v>491</v>
      </c>
      <c r="C61" s="141">
        <v>2</v>
      </c>
      <c r="D61" s="153">
        <v>2</v>
      </c>
      <c r="E61" s="15">
        <v>35</v>
      </c>
      <c r="F61" s="142">
        <f t="shared" si="0"/>
        <v>70</v>
      </c>
      <c r="G61" s="140" t="s">
        <v>589</v>
      </c>
    </row>
    <row r="62" spans="1:7" s="143" customFormat="1" ht="25.8" x14ac:dyDescent="0.65">
      <c r="A62" s="139">
        <v>244210</v>
      </c>
      <c r="B62" s="144" t="s">
        <v>288</v>
      </c>
      <c r="C62" s="141">
        <v>1</v>
      </c>
      <c r="D62" s="153">
        <v>1</v>
      </c>
      <c r="E62" s="15">
        <v>50</v>
      </c>
      <c r="F62" s="142">
        <f t="shared" si="0"/>
        <v>50</v>
      </c>
      <c r="G62" s="140" t="s">
        <v>589</v>
      </c>
    </row>
    <row r="63" spans="1:7" s="143" customFormat="1" ht="25.8" x14ac:dyDescent="0.65">
      <c r="A63" s="139">
        <v>243845</v>
      </c>
      <c r="B63" s="144" t="s">
        <v>408</v>
      </c>
      <c r="C63" s="141">
        <v>2</v>
      </c>
      <c r="D63" s="153">
        <v>2</v>
      </c>
      <c r="E63" s="15">
        <v>50</v>
      </c>
      <c r="F63" s="142">
        <f t="shared" si="0"/>
        <v>100</v>
      </c>
      <c r="G63" s="140" t="s">
        <v>589</v>
      </c>
    </row>
    <row r="64" spans="1:7" s="143" customFormat="1" ht="25.8" x14ac:dyDescent="0.65">
      <c r="A64" s="139">
        <v>243845</v>
      </c>
      <c r="B64" s="144" t="s">
        <v>269</v>
      </c>
      <c r="C64" s="141">
        <v>2</v>
      </c>
      <c r="D64" s="153">
        <v>2</v>
      </c>
      <c r="E64" s="15">
        <v>55</v>
      </c>
      <c r="F64" s="142">
        <f t="shared" si="0"/>
        <v>110</v>
      </c>
      <c r="G64" s="140" t="s">
        <v>589</v>
      </c>
    </row>
    <row r="65" spans="1:7" s="143" customFormat="1" ht="25.8" x14ac:dyDescent="0.65">
      <c r="A65" s="139">
        <v>243845</v>
      </c>
      <c r="B65" s="144" t="s">
        <v>93</v>
      </c>
      <c r="C65" s="141">
        <v>4</v>
      </c>
      <c r="D65" s="153">
        <v>4</v>
      </c>
      <c r="E65" s="15">
        <v>55</v>
      </c>
      <c r="F65" s="142">
        <f t="shared" si="0"/>
        <v>220</v>
      </c>
      <c r="G65" s="140" t="s">
        <v>589</v>
      </c>
    </row>
    <row r="66" spans="1:7" s="143" customFormat="1" ht="25.8" x14ac:dyDescent="0.65">
      <c r="A66" s="139">
        <v>243846</v>
      </c>
      <c r="B66" s="144" t="s">
        <v>407</v>
      </c>
      <c r="C66" s="141">
        <v>7</v>
      </c>
      <c r="D66" s="153"/>
      <c r="E66" s="15">
        <v>100</v>
      </c>
      <c r="F66" s="142">
        <f t="shared" si="0"/>
        <v>700</v>
      </c>
      <c r="G66" s="140" t="s">
        <v>589</v>
      </c>
    </row>
    <row r="67" spans="1:7" s="143" customFormat="1" ht="25.8" x14ac:dyDescent="0.65">
      <c r="A67" s="139">
        <v>243846</v>
      </c>
      <c r="B67" s="144" t="s">
        <v>292</v>
      </c>
      <c r="C67" s="141">
        <v>4</v>
      </c>
      <c r="D67" s="153"/>
      <c r="E67" s="15">
        <v>25</v>
      </c>
      <c r="F67" s="142">
        <f t="shared" si="0"/>
        <v>100</v>
      </c>
      <c r="G67" s="140" t="s">
        <v>589</v>
      </c>
    </row>
    <row r="68" spans="1:7" s="143" customFormat="1" ht="25.8" x14ac:dyDescent="0.65">
      <c r="A68" s="139">
        <v>243847</v>
      </c>
      <c r="B68" s="144" t="s">
        <v>406</v>
      </c>
      <c r="C68" s="141">
        <v>1</v>
      </c>
      <c r="D68" s="153">
        <v>1</v>
      </c>
      <c r="E68" s="15">
        <v>50</v>
      </c>
      <c r="F68" s="142">
        <f t="shared" ref="F68:F122" si="1">+C68*E68</f>
        <v>50</v>
      </c>
      <c r="G68" s="140" t="s">
        <v>589</v>
      </c>
    </row>
    <row r="69" spans="1:7" s="143" customFormat="1" ht="25.8" x14ac:dyDescent="0.65">
      <c r="A69" s="139">
        <v>243847</v>
      </c>
      <c r="B69" s="144" t="s">
        <v>390</v>
      </c>
      <c r="C69" s="141">
        <v>27</v>
      </c>
      <c r="D69" s="153">
        <v>27</v>
      </c>
      <c r="E69" s="15">
        <v>50</v>
      </c>
      <c r="F69" s="142">
        <f t="shared" si="1"/>
        <v>1350</v>
      </c>
      <c r="G69" s="140" t="s">
        <v>589</v>
      </c>
    </row>
    <row r="70" spans="1:7" s="143" customFormat="1" ht="25.8" x14ac:dyDescent="0.65">
      <c r="A70" s="139">
        <v>243847</v>
      </c>
      <c r="B70" s="144" t="s">
        <v>404</v>
      </c>
      <c r="C70" s="141">
        <v>3</v>
      </c>
      <c r="D70" s="153"/>
      <c r="E70" s="15">
        <v>85</v>
      </c>
      <c r="F70" s="142">
        <f t="shared" si="1"/>
        <v>255</v>
      </c>
      <c r="G70" s="140" t="s">
        <v>589</v>
      </c>
    </row>
    <row r="71" spans="1:7" s="143" customFormat="1" ht="25.8" x14ac:dyDescent="0.65">
      <c r="A71" s="139">
        <v>243847</v>
      </c>
      <c r="B71" s="144" t="s">
        <v>50</v>
      </c>
      <c r="C71" s="141">
        <v>1</v>
      </c>
      <c r="D71" s="153">
        <v>1</v>
      </c>
      <c r="E71" s="15">
        <v>50</v>
      </c>
      <c r="F71" s="142">
        <f t="shared" si="1"/>
        <v>50</v>
      </c>
      <c r="G71" s="140" t="s">
        <v>589</v>
      </c>
    </row>
    <row r="72" spans="1:7" s="143" customFormat="1" ht="25.8" x14ac:dyDescent="0.65">
      <c r="A72" s="139">
        <v>243847</v>
      </c>
      <c r="B72" s="144" t="s">
        <v>51</v>
      </c>
      <c r="C72" s="141">
        <v>4</v>
      </c>
      <c r="D72" s="153">
        <v>4</v>
      </c>
      <c r="E72" s="15">
        <v>50</v>
      </c>
      <c r="F72" s="142">
        <f t="shared" si="1"/>
        <v>200</v>
      </c>
      <c r="G72" s="140" t="s">
        <v>589</v>
      </c>
    </row>
    <row r="73" spans="1:7" s="143" customFormat="1" ht="25.8" x14ac:dyDescent="0.65">
      <c r="A73" s="139">
        <v>243847</v>
      </c>
      <c r="B73" s="144" t="s">
        <v>346</v>
      </c>
      <c r="C73" s="141">
        <v>3</v>
      </c>
      <c r="D73" s="153"/>
      <c r="E73" s="15">
        <v>50</v>
      </c>
      <c r="F73" s="142">
        <f t="shared" si="1"/>
        <v>150</v>
      </c>
      <c r="G73" s="140" t="s">
        <v>589</v>
      </c>
    </row>
    <row r="74" spans="1:7" s="143" customFormat="1" ht="25.8" x14ac:dyDescent="0.65">
      <c r="A74" s="139">
        <v>243848</v>
      </c>
      <c r="B74" s="144" t="s">
        <v>277</v>
      </c>
      <c r="C74" s="141">
        <v>2</v>
      </c>
      <c r="D74" s="153"/>
      <c r="E74" s="15">
        <v>250</v>
      </c>
      <c r="F74" s="142">
        <f t="shared" si="1"/>
        <v>500</v>
      </c>
      <c r="G74" s="140" t="s">
        <v>589</v>
      </c>
    </row>
    <row r="75" spans="1:7" s="143" customFormat="1" ht="25.8" x14ac:dyDescent="0.65">
      <c r="A75" s="139">
        <v>243849</v>
      </c>
      <c r="B75" s="144" t="s">
        <v>406</v>
      </c>
      <c r="C75" s="141">
        <v>20</v>
      </c>
      <c r="D75" s="153">
        <v>20</v>
      </c>
      <c r="E75" s="15">
        <v>50</v>
      </c>
      <c r="F75" s="142">
        <f t="shared" si="1"/>
        <v>1000</v>
      </c>
      <c r="G75" s="140" t="s">
        <v>589</v>
      </c>
    </row>
    <row r="76" spans="1:7" s="143" customFormat="1" ht="25.8" x14ac:dyDescent="0.65">
      <c r="A76" s="139">
        <v>243850</v>
      </c>
      <c r="B76" s="144" t="s">
        <v>48</v>
      </c>
      <c r="C76" s="141">
        <v>1</v>
      </c>
      <c r="D76" s="153">
        <v>1</v>
      </c>
      <c r="E76" s="15">
        <v>100</v>
      </c>
      <c r="F76" s="142">
        <f t="shared" si="1"/>
        <v>100</v>
      </c>
      <c r="G76" s="140" t="s">
        <v>589</v>
      </c>
    </row>
    <row r="77" spans="1:7" s="143" customFormat="1" ht="25.8" x14ac:dyDescent="0.65">
      <c r="A77" s="139">
        <v>243850</v>
      </c>
      <c r="B77" s="144" t="s">
        <v>517</v>
      </c>
      <c r="C77" s="141">
        <v>84</v>
      </c>
      <c r="D77" s="153">
        <v>84</v>
      </c>
      <c r="E77" s="15">
        <v>15</v>
      </c>
      <c r="F77" s="142">
        <f t="shared" si="1"/>
        <v>1260</v>
      </c>
      <c r="G77" s="140" t="s">
        <v>589</v>
      </c>
    </row>
    <row r="78" spans="1:7" s="143" customFormat="1" ht="25.8" x14ac:dyDescent="0.65">
      <c r="A78" s="139">
        <v>243851</v>
      </c>
      <c r="B78" s="144" t="s">
        <v>406</v>
      </c>
      <c r="C78" s="141">
        <v>14</v>
      </c>
      <c r="D78" s="153">
        <v>14</v>
      </c>
      <c r="E78" s="15">
        <v>50</v>
      </c>
      <c r="F78" s="142">
        <f t="shared" si="1"/>
        <v>700</v>
      </c>
      <c r="G78" s="140" t="s">
        <v>589</v>
      </c>
    </row>
    <row r="79" spans="1:7" s="143" customFormat="1" ht="25.8" x14ac:dyDescent="0.65">
      <c r="A79" s="139">
        <v>243851</v>
      </c>
      <c r="B79" s="144" t="s">
        <v>25</v>
      </c>
      <c r="C79" s="141">
        <v>6</v>
      </c>
      <c r="D79" s="153">
        <v>6</v>
      </c>
      <c r="E79" s="15">
        <v>65</v>
      </c>
      <c r="F79" s="142">
        <f t="shared" si="1"/>
        <v>390</v>
      </c>
      <c r="G79" s="140" t="s">
        <v>589</v>
      </c>
    </row>
    <row r="80" spans="1:7" s="143" customFormat="1" ht="25.8" x14ac:dyDescent="0.65">
      <c r="A80" s="139">
        <v>243851</v>
      </c>
      <c r="B80" s="144" t="s">
        <v>404</v>
      </c>
      <c r="C80" s="141">
        <v>2</v>
      </c>
      <c r="D80" s="153">
        <v>2</v>
      </c>
      <c r="E80" s="15">
        <v>85</v>
      </c>
      <c r="F80" s="142">
        <f t="shared" si="1"/>
        <v>170</v>
      </c>
      <c r="G80" s="140" t="s">
        <v>589</v>
      </c>
    </row>
    <row r="81" spans="1:7" s="143" customFormat="1" ht="25.8" x14ac:dyDescent="0.65">
      <c r="A81" s="139">
        <v>243851</v>
      </c>
      <c r="B81" s="144" t="s">
        <v>391</v>
      </c>
      <c r="C81" s="141">
        <v>1</v>
      </c>
      <c r="D81" s="153">
        <v>1</v>
      </c>
      <c r="E81" s="15">
        <v>100</v>
      </c>
      <c r="F81" s="142">
        <f t="shared" si="1"/>
        <v>100</v>
      </c>
      <c r="G81" s="140" t="s">
        <v>589</v>
      </c>
    </row>
    <row r="82" spans="1:7" s="143" customFormat="1" ht="25.8" x14ac:dyDescent="0.65">
      <c r="A82" s="139">
        <v>243851</v>
      </c>
      <c r="B82" s="144" t="s">
        <v>424</v>
      </c>
      <c r="C82" s="141">
        <v>1</v>
      </c>
      <c r="D82" s="153">
        <v>1</v>
      </c>
      <c r="E82" s="15">
        <v>130</v>
      </c>
      <c r="F82" s="142">
        <f t="shared" si="1"/>
        <v>130</v>
      </c>
      <c r="G82" s="140" t="s">
        <v>589</v>
      </c>
    </row>
    <row r="83" spans="1:7" s="143" customFormat="1" ht="25.8" x14ac:dyDescent="0.65">
      <c r="A83" s="139">
        <v>243851</v>
      </c>
      <c r="B83" s="144" t="s">
        <v>405</v>
      </c>
      <c r="C83" s="141">
        <v>4</v>
      </c>
      <c r="D83" s="153">
        <v>1</v>
      </c>
      <c r="E83" s="15">
        <v>130</v>
      </c>
      <c r="F83" s="142">
        <f t="shared" si="1"/>
        <v>520</v>
      </c>
      <c r="G83" s="140" t="s">
        <v>589</v>
      </c>
    </row>
    <row r="84" spans="1:7" s="143" customFormat="1" ht="25.8" x14ac:dyDescent="0.65">
      <c r="A84" s="139">
        <v>243851</v>
      </c>
      <c r="B84" s="144" t="s">
        <v>74</v>
      </c>
      <c r="C84" s="141">
        <v>1</v>
      </c>
      <c r="D84" s="153">
        <v>1</v>
      </c>
      <c r="E84" s="15">
        <v>50</v>
      </c>
      <c r="F84" s="142">
        <f t="shared" si="1"/>
        <v>50</v>
      </c>
      <c r="G84" s="140" t="s">
        <v>589</v>
      </c>
    </row>
    <row r="85" spans="1:7" s="143" customFormat="1" ht="25.8" x14ac:dyDescent="0.65">
      <c r="A85" s="139">
        <v>243851</v>
      </c>
      <c r="B85" s="144" t="s">
        <v>286</v>
      </c>
      <c r="C85" s="141">
        <v>8</v>
      </c>
      <c r="D85" s="153">
        <v>8</v>
      </c>
      <c r="E85" s="15">
        <v>50</v>
      </c>
      <c r="F85" s="142">
        <f t="shared" si="1"/>
        <v>400</v>
      </c>
      <c r="G85" s="140" t="s">
        <v>589</v>
      </c>
    </row>
    <row r="86" spans="1:7" s="143" customFormat="1" ht="25.8" x14ac:dyDescent="0.65">
      <c r="A86" s="139">
        <v>243851</v>
      </c>
      <c r="B86" s="144" t="s">
        <v>180</v>
      </c>
      <c r="C86" s="141">
        <v>6</v>
      </c>
      <c r="D86" s="153">
        <v>6</v>
      </c>
      <c r="E86" s="15">
        <v>55</v>
      </c>
      <c r="F86" s="142">
        <f t="shared" si="1"/>
        <v>330</v>
      </c>
      <c r="G86" s="140" t="s">
        <v>589</v>
      </c>
    </row>
    <row r="87" spans="1:7" s="143" customFormat="1" ht="25.8" x14ac:dyDescent="0.65">
      <c r="A87" s="139">
        <v>243852</v>
      </c>
      <c r="B87" s="144" t="s">
        <v>244</v>
      </c>
      <c r="C87" s="141">
        <v>13</v>
      </c>
      <c r="D87" s="153">
        <v>13</v>
      </c>
      <c r="E87" s="15">
        <v>35</v>
      </c>
      <c r="F87" s="142">
        <f t="shared" si="1"/>
        <v>455</v>
      </c>
      <c r="G87" s="140" t="s">
        <v>589</v>
      </c>
    </row>
    <row r="88" spans="1:7" s="143" customFormat="1" ht="25.8" x14ac:dyDescent="0.65">
      <c r="A88" s="139">
        <v>243852</v>
      </c>
      <c r="B88" s="144" t="s">
        <v>303</v>
      </c>
      <c r="C88" s="141">
        <v>1</v>
      </c>
      <c r="D88" s="153"/>
      <c r="E88" s="15">
        <v>25</v>
      </c>
      <c r="F88" s="142">
        <f t="shared" si="1"/>
        <v>25</v>
      </c>
      <c r="G88" s="140" t="s">
        <v>589</v>
      </c>
    </row>
    <row r="89" spans="1:7" s="143" customFormat="1" ht="25.8" x14ac:dyDescent="0.65">
      <c r="A89" s="139">
        <v>243852</v>
      </c>
      <c r="B89" s="144" t="s">
        <v>304</v>
      </c>
      <c r="C89" s="141">
        <v>1</v>
      </c>
      <c r="D89" s="153"/>
      <c r="E89" s="15">
        <v>25</v>
      </c>
      <c r="F89" s="142">
        <f t="shared" si="1"/>
        <v>25</v>
      </c>
      <c r="G89" s="140" t="s">
        <v>589</v>
      </c>
    </row>
    <row r="90" spans="1:7" s="143" customFormat="1" ht="25.8" x14ac:dyDescent="0.65">
      <c r="A90" s="139">
        <v>243852</v>
      </c>
      <c r="B90" s="144" t="s">
        <v>306</v>
      </c>
      <c r="C90" s="141">
        <v>1</v>
      </c>
      <c r="D90" s="153"/>
      <c r="E90" s="15">
        <v>25</v>
      </c>
      <c r="F90" s="142">
        <f t="shared" si="1"/>
        <v>25</v>
      </c>
      <c r="G90" s="140" t="s">
        <v>589</v>
      </c>
    </row>
    <row r="91" spans="1:7" s="143" customFormat="1" ht="25.8" x14ac:dyDescent="0.65">
      <c r="A91" s="139">
        <v>243852</v>
      </c>
      <c r="B91" s="144" t="s">
        <v>307</v>
      </c>
      <c r="C91" s="141">
        <v>1</v>
      </c>
      <c r="D91" s="153"/>
      <c r="E91" s="15">
        <v>25</v>
      </c>
      <c r="F91" s="142">
        <f t="shared" si="1"/>
        <v>25</v>
      </c>
      <c r="G91" s="140" t="s">
        <v>589</v>
      </c>
    </row>
    <row r="92" spans="1:7" s="143" customFormat="1" ht="25.8" x14ac:dyDescent="0.65">
      <c r="A92" s="139">
        <v>243853</v>
      </c>
      <c r="B92" s="144" t="s">
        <v>113</v>
      </c>
      <c r="C92" s="141">
        <v>1</v>
      </c>
      <c r="D92" s="153"/>
      <c r="E92" s="15">
        <v>50</v>
      </c>
      <c r="F92" s="142">
        <f t="shared" si="1"/>
        <v>50</v>
      </c>
      <c r="G92" s="140" t="s">
        <v>589</v>
      </c>
    </row>
    <row r="93" spans="1:7" s="143" customFormat="1" ht="25.8" x14ac:dyDescent="0.65">
      <c r="A93" s="139">
        <v>243855</v>
      </c>
      <c r="B93" s="144" t="s">
        <v>391</v>
      </c>
      <c r="C93" s="141">
        <v>7</v>
      </c>
      <c r="D93" s="153">
        <v>7</v>
      </c>
      <c r="E93" s="15">
        <v>100</v>
      </c>
      <c r="F93" s="142">
        <f t="shared" si="1"/>
        <v>700</v>
      </c>
      <c r="G93" s="140" t="s">
        <v>589</v>
      </c>
    </row>
    <row r="94" spans="1:7" s="143" customFormat="1" ht="25.8" x14ac:dyDescent="0.65">
      <c r="A94" s="139">
        <v>243855</v>
      </c>
      <c r="B94" s="144" t="s">
        <v>48</v>
      </c>
      <c r="C94" s="141">
        <v>16</v>
      </c>
      <c r="D94" s="153">
        <v>16</v>
      </c>
      <c r="E94" s="15">
        <v>100</v>
      </c>
      <c r="F94" s="142">
        <f t="shared" si="1"/>
        <v>1600</v>
      </c>
      <c r="G94" s="140" t="s">
        <v>589</v>
      </c>
    </row>
    <row r="95" spans="1:7" s="143" customFormat="1" ht="25.8" x14ac:dyDescent="0.65">
      <c r="A95" s="139">
        <v>243855</v>
      </c>
      <c r="B95" s="144" t="s">
        <v>52</v>
      </c>
      <c r="C95" s="141">
        <v>3</v>
      </c>
      <c r="D95" s="153">
        <v>3</v>
      </c>
      <c r="E95" s="15">
        <v>50</v>
      </c>
      <c r="F95" s="142">
        <f t="shared" si="1"/>
        <v>150</v>
      </c>
      <c r="G95" s="140" t="s">
        <v>589</v>
      </c>
    </row>
    <row r="96" spans="1:7" s="143" customFormat="1" ht="25.8" x14ac:dyDescent="0.65">
      <c r="A96" s="139">
        <v>243855</v>
      </c>
      <c r="B96" s="144" t="s">
        <v>93</v>
      </c>
      <c r="C96" s="141">
        <v>2</v>
      </c>
      <c r="D96" s="153">
        <v>2</v>
      </c>
      <c r="E96" s="15">
        <v>55</v>
      </c>
      <c r="F96" s="142">
        <f t="shared" si="1"/>
        <v>110</v>
      </c>
      <c r="G96" s="140" t="s">
        <v>589</v>
      </c>
    </row>
    <row r="97" spans="1:7" s="143" customFormat="1" ht="25.8" x14ac:dyDescent="0.65">
      <c r="A97" s="139">
        <v>243855</v>
      </c>
      <c r="B97" s="144" t="s">
        <v>101</v>
      </c>
      <c r="C97" s="141">
        <v>1</v>
      </c>
      <c r="D97" s="153">
        <v>1</v>
      </c>
      <c r="E97" s="15">
        <v>50</v>
      </c>
      <c r="F97" s="142">
        <f t="shared" si="1"/>
        <v>50</v>
      </c>
      <c r="G97" s="140" t="s">
        <v>589</v>
      </c>
    </row>
    <row r="98" spans="1:7" s="143" customFormat="1" ht="25.8" x14ac:dyDescent="0.65">
      <c r="A98" s="139">
        <v>243856</v>
      </c>
      <c r="B98" s="144" t="s">
        <v>53</v>
      </c>
      <c r="C98" s="141">
        <v>1</v>
      </c>
      <c r="D98" s="153">
        <v>1</v>
      </c>
      <c r="E98" s="15">
        <v>50</v>
      </c>
      <c r="F98" s="142">
        <f t="shared" si="1"/>
        <v>50</v>
      </c>
      <c r="G98" s="140" t="s">
        <v>589</v>
      </c>
    </row>
    <row r="99" spans="1:7" s="143" customFormat="1" ht="25.8" x14ac:dyDescent="0.65">
      <c r="A99" s="139">
        <v>243856</v>
      </c>
      <c r="B99" s="144" t="s">
        <v>59</v>
      </c>
      <c r="C99" s="141">
        <v>2</v>
      </c>
      <c r="D99" s="153">
        <v>2</v>
      </c>
      <c r="E99" s="15">
        <v>50</v>
      </c>
      <c r="F99" s="142">
        <f t="shared" si="1"/>
        <v>100</v>
      </c>
      <c r="G99" s="140" t="s">
        <v>589</v>
      </c>
    </row>
    <row r="100" spans="1:7" s="143" customFormat="1" ht="25.8" x14ac:dyDescent="0.65">
      <c r="A100" s="139">
        <v>243856</v>
      </c>
      <c r="B100" s="144" t="s">
        <v>73</v>
      </c>
      <c r="C100" s="141">
        <v>1</v>
      </c>
      <c r="D100" s="153"/>
      <c r="E100" s="15">
        <v>50</v>
      </c>
      <c r="F100" s="142">
        <f t="shared" si="1"/>
        <v>50</v>
      </c>
      <c r="G100" s="140" t="s">
        <v>589</v>
      </c>
    </row>
    <row r="101" spans="1:7" s="143" customFormat="1" ht="25.8" x14ac:dyDescent="0.65">
      <c r="A101" s="139">
        <v>243856</v>
      </c>
      <c r="B101" s="144" t="s">
        <v>473</v>
      </c>
      <c r="C101" s="141">
        <v>31</v>
      </c>
      <c r="D101" s="153"/>
      <c r="E101" s="15">
        <v>35</v>
      </c>
      <c r="F101" s="142">
        <f t="shared" si="1"/>
        <v>1085</v>
      </c>
      <c r="G101" s="140" t="s">
        <v>589</v>
      </c>
    </row>
    <row r="102" spans="1:7" s="143" customFormat="1" ht="25.8" x14ac:dyDescent="0.65">
      <c r="A102" s="139">
        <v>243857</v>
      </c>
      <c r="B102" s="144" t="s">
        <v>391</v>
      </c>
      <c r="C102" s="141">
        <v>30</v>
      </c>
      <c r="D102" s="153">
        <v>15</v>
      </c>
      <c r="E102" s="15">
        <v>100</v>
      </c>
      <c r="F102" s="142">
        <f t="shared" si="1"/>
        <v>3000</v>
      </c>
      <c r="G102" s="140" t="s">
        <v>589</v>
      </c>
    </row>
    <row r="103" spans="1:7" s="143" customFormat="1" ht="25.8" x14ac:dyDescent="0.65">
      <c r="A103" s="139">
        <v>243857</v>
      </c>
      <c r="B103" s="144" t="s">
        <v>48</v>
      </c>
      <c r="C103" s="141">
        <v>9</v>
      </c>
      <c r="D103" s="153">
        <v>9</v>
      </c>
      <c r="E103" s="15">
        <v>100</v>
      </c>
      <c r="F103" s="142">
        <f t="shared" si="1"/>
        <v>900</v>
      </c>
      <c r="G103" s="140" t="s">
        <v>589</v>
      </c>
    </row>
    <row r="104" spans="1:7" s="143" customFormat="1" ht="25.8" x14ac:dyDescent="0.65">
      <c r="A104" s="139">
        <v>243857</v>
      </c>
      <c r="B104" s="144" t="s">
        <v>273</v>
      </c>
      <c r="C104" s="141">
        <v>13</v>
      </c>
      <c r="D104" s="153"/>
      <c r="E104" s="15">
        <v>45</v>
      </c>
      <c r="F104" s="142">
        <f t="shared" si="1"/>
        <v>585</v>
      </c>
      <c r="G104" s="140" t="s">
        <v>589</v>
      </c>
    </row>
    <row r="105" spans="1:7" s="143" customFormat="1" ht="25.8" x14ac:dyDescent="0.65">
      <c r="A105" s="139">
        <v>243857</v>
      </c>
      <c r="B105" s="144" t="s">
        <v>261</v>
      </c>
      <c r="C105" s="141">
        <v>2</v>
      </c>
      <c r="D105" s="153"/>
      <c r="E105" s="15">
        <v>35</v>
      </c>
      <c r="F105" s="142">
        <f t="shared" si="1"/>
        <v>70</v>
      </c>
      <c r="G105" s="140" t="s">
        <v>589</v>
      </c>
    </row>
    <row r="106" spans="1:7" s="143" customFormat="1" ht="25.8" x14ac:dyDescent="0.65">
      <c r="A106" s="139">
        <v>243857</v>
      </c>
      <c r="B106" s="144" t="s">
        <v>345</v>
      </c>
      <c r="C106" s="141">
        <v>1</v>
      </c>
      <c r="D106" s="153">
        <v>1</v>
      </c>
      <c r="E106" s="15">
        <v>120</v>
      </c>
      <c r="F106" s="142">
        <f t="shared" si="1"/>
        <v>120</v>
      </c>
      <c r="G106" s="140" t="s">
        <v>589</v>
      </c>
    </row>
    <row r="107" spans="1:7" s="143" customFormat="1" ht="25.8" x14ac:dyDescent="0.65">
      <c r="A107" s="139">
        <v>243858</v>
      </c>
      <c r="B107" s="144" t="s">
        <v>25</v>
      </c>
      <c r="C107" s="141">
        <v>1</v>
      </c>
      <c r="D107" s="153">
        <v>1</v>
      </c>
      <c r="E107" s="15">
        <v>65</v>
      </c>
      <c r="F107" s="142">
        <f t="shared" si="1"/>
        <v>65</v>
      </c>
      <c r="G107" s="140" t="s">
        <v>589</v>
      </c>
    </row>
    <row r="108" spans="1:7" s="143" customFormat="1" ht="25.8" x14ac:dyDescent="0.65">
      <c r="A108" s="139">
        <v>243858</v>
      </c>
      <c r="B108" s="144" t="s">
        <v>472</v>
      </c>
      <c r="C108" s="141">
        <v>1</v>
      </c>
      <c r="D108" s="153">
        <v>1</v>
      </c>
      <c r="E108" s="15">
        <v>35</v>
      </c>
      <c r="F108" s="142">
        <f t="shared" si="1"/>
        <v>35</v>
      </c>
      <c r="G108" s="140" t="s">
        <v>589</v>
      </c>
    </row>
    <row r="109" spans="1:7" s="143" customFormat="1" ht="25.8" x14ac:dyDescent="0.65">
      <c r="A109" s="139">
        <v>243858</v>
      </c>
      <c r="B109" s="144" t="s">
        <v>488</v>
      </c>
      <c r="C109" s="141">
        <v>1</v>
      </c>
      <c r="D109" s="153">
        <v>1</v>
      </c>
      <c r="E109" s="15">
        <v>35</v>
      </c>
      <c r="F109" s="142">
        <f t="shared" si="1"/>
        <v>35</v>
      </c>
      <c r="G109" s="140" t="s">
        <v>589</v>
      </c>
    </row>
    <row r="110" spans="1:7" s="143" customFormat="1" ht="25.8" x14ac:dyDescent="0.65">
      <c r="A110" s="139">
        <v>243859</v>
      </c>
      <c r="B110" s="144" t="s">
        <v>390</v>
      </c>
      <c r="C110" s="141">
        <v>26</v>
      </c>
      <c r="D110" s="153">
        <v>26</v>
      </c>
      <c r="E110" s="15">
        <v>50</v>
      </c>
      <c r="F110" s="142">
        <f t="shared" si="1"/>
        <v>1300</v>
      </c>
      <c r="G110" s="140" t="s">
        <v>589</v>
      </c>
    </row>
    <row r="111" spans="1:7" s="143" customFormat="1" ht="25.8" x14ac:dyDescent="0.65">
      <c r="A111" s="139">
        <v>243859</v>
      </c>
      <c r="B111" s="144" t="s">
        <v>381</v>
      </c>
      <c r="C111" s="141">
        <v>2</v>
      </c>
      <c r="D111" s="153">
        <v>2</v>
      </c>
      <c r="E111" s="15">
        <v>50</v>
      </c>
      <c r="F111" s="142">
        <f t="shared" si="1"/>
        <v>100</v>
      </c>
      <c r="G111" s="140" t="s">
        <v>589</v>
      </c>
    </row>
    <row r="112" spans="1:7" s="143" customFormat="1" ht="25.8" x14ac:dyDescent="0.65">
      <c r="A112" s="139">
        <v>243859</v>
      </c>
      <c r="B112" s="144" t="s">
        <v>25</v>
      </c>
      <c r="C112" s="141">
        <v>2</v>
      </c>
      <c r="D112" s="153">
        <v>2</v>
      </c>
      <c r="E112" s="15">
        <v>65</v>
      </c>
      <c r="F112" s="142">
        <f t="shared" si="1"/>
        <v>130</v>
      </c>
      <c r="G112" s="140" t="s">
        <v>589</v>
      </c>
    </row>
    <row r="113" spans="1:7" s="143" customFormat="1" ht="25.8" x14ac:dyDescent="0.65">
      <c r="A113" s="139">
        <v>243859</v>
      </c>
      <c r="B113" s="144" t="s">
        <v>404</v>
      </c>
      <c r="C113" s="141">
        <v>2</v>
      </c>
      <c r="D113" s="153">
        <v>2</v>
      </c>
      <c r="E113" s="15">
        <v>85</v>
      </c>
      <c r="F113" s="142">
        <f t="shared" si="1"/>
        <v>170</v>
      </c>
      <c r="G113" s="140" t="s">
        <v>589</v>
      </c>
    </row>
    <row r="114" spans="1:7" s="143" customFormat="1" ht="25.8" x14ac:dyDescent="0.65">
      <c r="A114" s="139">
        <v>243859</v>
      </c>
      <c r="B114" s="144" t="s">
        <v>391</v>
      </c>
      <c r="C114" s="141">
        <v>31</v>
      </c>
      <c r="D114" s="153">
        <v>31</v>
      </c>
      <c r="E114" s="15">
        <v>100</v>
      </c>
      <c r="F114" s="142">
        <f t="shared" si="1"/>
        <v>3100</v>
      </c>
      <c r="G114" s="140" t="s">
        <v>589</v>
      </c>
    </row>
    <row r="115" spans="1:7" s="143" customFormat="1" ht="25.8" x14ac:dyDescent="0.65">
      <c r="A115" s="139">
        <v>243859</v>
      </c>
      <c r="B115" s="144" t="s">
        <v>402</v>
      </c>
      <c r="C115" s="141">
        <v>1</v>
      </c>
      <c r="D115" s="153">
        <v>1</v>
      </c>
      <c r="E115" s="15">
        <v>100</v>
      </c>
      <c r="F115" s="142">
        <f t="shared" si="1"/>
        <v>100</v>
      </c>
      <c r="G115" s="140" t="s">
        <v>589</v>
      </c>
    </row>
    <row r="116" spans="1:7" s="143" customFormat="1" ht="25.8" x14ac:dyDescent="0.65">
      <c r="A116" s="139">
        <v>243859</v>
      </c>
      <c r="B116" s="144" t="s">
        <v>424</v>
      </c>
      <c r="C116" s="141">
        <v>1</v>
      </c>
      <c r="D116" s="153">
        <v>1</v>
      </c>
      <c r="E116" s="15">
        <v>130</v>
      </c>
      <c r="F116" s="142">
        <f t="shared" si="1"/>
        <v>130</v>
      </c>
      <c r="G116" s="140" t="s">
        <v>589</v>
      </c>
    </row>
    <row r="117" spans="1:7" s="143" customFormat="1" ht="25.8" x14ac:dyDescent="0.65">
      <c r="A117" s="139">
        <v>243859</v>
      </c>
      <c r="B117" s="144" t="s">
        <v>48</v>
      </c>
      <c r="C117" s="141">
        <v>2</v>
      </c>
      <c r="D117" s="153"/>
      <c r="E117" s="15">
        <v>100</v>
      </c>
      <c r="F117" s="142">
        <f t="shared" si="1"/>
        <v>200</v>
      </c>
      <c r="G117" s="140" t="s">
        <v>589</v>
      </c>
    </row>
    <row r="118" spans="1:7" s="143" customFormat="1" ht="25.8" x14ac:dyDescent="0.65">
      <c r="A118" s="139">
        <v>243859</v>
      </c>
      <c r="B118" s="144" t="s">
        <v>284</v>
      </c>
      <c r="C118" s="141">
        <v>1</v>
      </c>
      <c r="D118" s="153"/>
      <c r="E118" s="15">
        <v>40</v>
      </c>
      <c r="F118" s="142">
        <f t="shared" si="1"/>
        <v>40</v>
      </c>
      <c r="G118" s="140" t="s">
        <v>589</v>
      </c>
    </row>
    <row r="119" spans="1:7" s="143" customFormat="1" ht="25.8" x14ac:dyDescent="0.65">
      <c r="A119" s="139">
        <v>243859</v>
      </c>
      <c r="B119" s="144" t="s">
        <v>113</v>
      </c>
      <c r="C119" s="141">
        <v>3</v>
      </c>
      <c r="D119" s="153">
        <v>3</v>
      </c>
      <c r="E119" s="15">
        <v>50</v>
      </c>
      <c r="F119" s="142">
        <f t="shared" si="1"/>
        <v>150</v>
      </c>
      <c r="G119" s="140" t="s">
        <v>589</v>
      </c>
    </row>
    <row r="120" spans="1:7" s="143" customFormat="1" ht="25.8" x14ac:dyDescent="0.65">
      <c r="A120" s="139">
        <v>243859</v>
      </c>
      <c r="B120" s="144" t="s">
        <v>473</v>
      </c>
      <c r="C120" s="141">
        <v>11</v>
      </c>
      <c r="D120" s="153">
        <v>11</v>
      </c>
      <c r="E120" s="15">
        <v>35</v>
      </c>
      <c r="F120" s="142">
        <f t="shared" si="1"/>
        <v>385</v>
      </c>
      <c r="G120" s="140" t="s">
        <v>589</v>
      </c>
    </row>
    <row r="121" spans="1:7" s="143" customFormat="1" ht="25.8" x14ac:dyDescent="0.65">
      <c r="A121" s="139">
        <v>244226</v>
      </c>
      <c r="B121" s="144" t="s">
        <v>48</v>
      </c>
      <c r="C121" s="141">
        <v>1</v>
      </c>
      <c r="D121" s="153">
        <v>1</v>
      </c>
      <c r="E121" s="15">
        <v>100</v>
      </c>
      <c r="F121" s="142">
        <f t="shared" si="1"/>
        <v>100</v>
      </c>
      <c r="G121" s="140" t="s">
        <v>589</v>
      </c>
    </row>
    <row r="122" spans="1:7" s="143" customFormat="1" ht="25.8" x14ac:dyDescent="0.65">
      <c r="A122" s="139">
        <v>244227</v>
      </c>
      <c r="B122" s="144" t="s">
        <v>60</v>
      </c>
      <c r="C122" s="141">
        <v>2</v>
      </c>
      <c r="D122" s="153">
        <v>2</v>
      </c>
      <c r="E122" s="15">
        <v>50</v>
      </c>
      <c r="F122" s="142">
        <f t="shared" si="1"/>
        <v>100</v>
      </c>
      <c r="G122" s="140" t="s">
        <v>589</v>
      </c>
    </row>
    <row r="123" spans="1:7" ht="27" thickBot="1" x14ac:dyDescent="0.75">
      <c r="B123" s="83" t="s">
        <v>259</v>
      </c>
      <c r="C123" s="84">
        <f>SUM(C3:C122)</f>
        <v>670</v>
      </c>
      <c r="D123" s="84">
        <f>SUM(D3:D122)</f>
        <v>532</v>
      </c>
      <c r="E123" s="85" t="s">
        <v>420</v>
      </c>
      <c r="F123" s="84">
        <f>SUM(F3:F122)</f>
        <v>39235</v>
      </c>
      <c r="G123" s="85" t="s">
        <v>255</v>
      </c>
    </row>
    <row r="124" spans="1:7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E6C-4E98-42FE-9F70-807BE67AD3B5}">
  <sheetPr>
    <tabColor rgb="FF5F5F5F"/>
  </sheetPr>
  <dimension ref="A1:E26"/>
  <sheetViews>
    <sheetView workbookViewId="0">
      <pane xSplit="3" ySplit="2" topLeftCell="D3" activePane="bottomRight" state="frozen"/>
      <selection activeCell="D85" sqref="D85"/>
      <selection pane="topRight" activeCell="D85" sqref="D85"/>
      <selection pane="bottomLeft" activeCell="D85" sqref="D85"/>
      <selection pane="bottomRight" activeCell="E16" sqref="E16"/>
    </sheetView>
  </sheetViews>
  <sheetFormatPr defaultColWidth="9.09765625" defaultRowHeight="23.4" x14ac:dyDescent="0.6"/>
  <cols>
    <col min="1" max="1" width="9.09765625" style="75"/>
    <col min="2" max="2" width="16.19921875" style="75" bestFit="1" customWidth="1"/>
    <col min="3" max="3" width="17.8984375" style="76" bestFit="1" customWidth="1"/>
    <col min="4" max="4" width="17.8984375" style="76" customWidth="1"/>
    <col min="5" max="5" width="27.5" style="75" customWidth="1"/>
    <col min="6" max="16384" width="9.09765625" style="75"/>
  </cols>
  <sheetData>
    <row r="1" spans="1:5" ht="28.8" x14ac:dyDescent="0.75">
      <c r="A1" s="74" t="s">
        <v>413</v>
      </c>
    </row>
    <row r="2" spans="1:5" s="79" customFormat="1" ht="26.4" x14ac:dyDescent="0.7">
      <c r="A2" s="77" t="s">
        <v>251</v>
      </c>
      <c r="B2" s="77" t="s">
        <v>256</v>
      </c>
      <c r="C2" s="78" t="s">
        <v>379</v>
      </c>
      <c r="D2" s="78" t="s">
        <v>380</v>
      </c>
      <c r="E2" s="77" t="s">
        <v>9</v>
      </c>
    </row>
    <row r="3" spans="1:5" s="79" customFormat="1" ht="26.4" x14ac:dyDescent="0.7">
      <c r="A3" s="86"/>
      <c r="B3" s="86"/>
      <c r="C3" s="87"/>
      <c r="D3" s="87"/>
      <c r="E3" s="86"/>
    </row>
    <row r="4" spans="1:5" s="79" customFormat="1" ht="26.4" x14ac:dyDescent="0.7">
      <c r="A4" s="86"/>
      <c r="B4" s="86"/>
      <c r="C4" s="87"/>
      <c r="D4" s="87"/>
      <c r="E4" s="86"/>
    </row>
    <row r="5" spans="1:5" s="79" customFormat="1" ht="26.4" x14ac:dyDescent="0.7">
      <c r="A5" s="86"/>
      <c r="B5" s="86"/>
      <c r="C5" s="87"/>
      <c r="D5" s="87"/>
      <c r="E5" s="86"/>
    </row>
    <row r="6" spans="1:5" s="79" customFormat="1" ht="26.4" x14ac:dyDescent="0.7">
      <c r="A6" s="86"/>
      <c r="B6" s="86"/>
      <c r="C6" s="87"/>
      <c r="D6" s="87"/>
      <c r="E6" s="86"/>
    </row>
    <row r="7" spans="1:5" s="79" customFormat="1" ht="26.4" x14ac:dyDescent="0.7">
      <c r="A7" s="86"/>
      <c r="B7" s="86"/>
      <c r="C7" s="87"/>
      <c r="D7" s="87"/>
      <c r="E7" s="86"/>
    </row>
    <row r="8" spans="1:5" s="79" customFormat="1" ht="26.4" x14ac:dyDescent="0.7">
      <c r="A8" s="86"/>
      <c r="B8" s="86"/>
      <c r="C8" s="87"/>
      <c r="D8" s="87"/>
      <c r="E8" s="86"/>
    </row>
    <row r="9" spans="1:5" s="79" customFormat="1" ht="26.4" x14ac:dyDescent="0.7">
      <c r="A9" s="86"/>
      <c r="B9" s="86"/>
      <c r="C9" s="87"/>
      <c r="D9" s="87"/>
      <c r="E9" s="86"/>
    </row>
    <row r="10" spans="1:5" s="79" customFormat="1" ht="26.4" x14ac:dyDescent="0.7">
      <c r="A10" s="86"/>
      <c r="B10" s="86"/>
      <c r="C10" s="87"/>
      <c r="D10" s="87"/>
      <c r="E10" s="86"/>
    </row>
    <row r="11" spans="1:5" s="79" customFormat="1" ht="26.4" x14ac:dyDescent="0.7">
      <c r="A11" s="86"/>
      <c r="B11" s="86"/>
      <c r="C11" s="87"/>
      <c r="D11" s="87"/>
      <c r="E11" s="86"/>
    </row>
    <row r="12" spans="1:5" s="79" customFormat="1" ht="26.4" x14ac:dyDescent="0.7">
      <c r="A12" s="86"/>
      <c r="B12" s="86"/>
      <c r="C12" s="87"/>
      <c r="D12" s="87"/>
      <c r="E12" s="86"/>
    </row>
    <row r="13" spans="1:5" s="79" customFormat="1" ht="26.4" x14ac:dyDescent="0.7">
      <c r="A13" s="86"/>
      <c r="B13" s="86"/>
      <c r="C13" s="87"/>
      <c r="D13" s="87"/>
      <c r="E13" s="86"/>
    </row>
    <row r="14" spans="1:5" x14ac:dyDescent="0.6">
      <c r="A14" s="80"/>
      <c r="B14" s="81"/>
      <c r="C14" s="82"/>
      <c r="D14" s="82"/>
      <c r="E14" s="81"/>
    </row>
    <row r="15" spans="1:5" x14ac:dyDescent="0.6">
      <c r="A15" s="81"/>
      <c r="B15" s="81"/>
      <c r="C15" s="82"/>
      <c r="D15" s="82"/>
      <c r="E15" s="81"/>
    </row>
    <row r="16" spans="1:5" x14ac:dyDescent="0.6">
      <c r="A16" s="81"/>
      <c r="B16" s="81"/>
      <c r="C16" s="82"/>
      <c r="D16" s="82"/>
      <c r="E16" s="81"/>
    </row>
    <row r="17" spans="1:5" x14ac:dyDescent="0.6">
      <c r="A17" s="81"/>
      <c r="B17" s="81"/>
      <c r="C17" s="82"/>
      <c r="D17" s="82"/>
      <c r="E17" s="81"/>
    </row>
    <row r="18" spans="1:5" x14ac:dyDescent="0.6">
      <c r="A18" s="81"/>
      <c r="B18" s="81"/>
      <c r="C18" s="82"/>
      <c r="D18" s="82"/>
      <c r="E18" s="81"/>
    </row>
    <row r="19" spans="1:5" x14ac:dyDescent="0.6">
      <c r="A19" s="81"/>
      <c r="B19" s="81"/>
      <c r="C19" s="82"/>
      <c r="D19" s="82"/>
      <c r="E19" s="81"/>
    </row>
    <row r="20" spans="1:5" x14ac:dyDescent="0.6">
      <c r="A20" s="81"/>
      <c r="B20" s="81"/>
      <c r="C20" s="82"/>
      <c r="D20" s="82"/>
      <c r="E20" s="81"/>
    </row>
    <row r="21" spans="1:5" x14ac:dyDescent="0.6">
      <c r="A21" s="81"/>
      <c r="B21" s="81"/>
      <c r="C21" s="82"/>
      <c r="D21" s="82"/>
      <c r="E21" s="81"/>
    </row>
    <row r="22" spans="1:5" x14ac:dyDescent="0.6">
      <c r="A22" s="81"/>
      <c r="B22" s="81"/>
      <c r="C22" s="82"/>
      <c r="D22" s="82"/>
      <c r="E22" s="81"/>
    </row>
    <row r="23" spans="1:5" x14ac:dyDescent="0.6">
      <c r="A23" s="81"/>
      <c r="B23" s="81"/>
      <c r="C23" s="82"/>
      <c r="D23" s="82"/>
      <c r="E23" s="81"/>
    </row>
    <row r="24" spans="1:5" x14ac:dyDescent="0.6">
      <c r="A24" s="81"/>
      <c r="B24" s="81"/>
      <c r="C24" s="82"/>
      <c r="D24" s="82"/>
      <c r="E24" s="81"/>
    </row>
    <row r="25" spans="1:5" ht="27" thickBot="1" x14ac:dyDescent="0.75">
      <c r="B25" s="83" t="s">
        <v>259</v>
      </c>
      <c r="C25" s="84">
        <f>SUM(C14:C24)</f>
        <v>0</v>
      </c>
      <c r="D25" s="84">
        <f>SUM(D14:D24)</f>
        <v>0</v>
      </c>
      <c r="E25" s="85" t="s">
        <v>255</v>
      </c>
    </row>
    <row r="26" spans="1:5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6011-DE31-4E86-B1C5-DCAD4BC9042A}">
  <sheetPr>
    <tabColor rgb="FF99FFCC"/>
    <pageSetUpPr fitToPage="1"/>
  </sheetPr>
  <dimension ref="A2:K295"/>
  <sheetViews>
    <sheetView zoomScale="70" zoomScaleNormal="70" workbookViewId="0">
      <pane xSplit="1" ySplit="4" topLeftCell="B195" activePane="bottomRight" state="frozen"/>
      <selection activeCell="F286" sqref="F286"/>
      <selection pane="topRight" activeCell="F286" sqref="F286"/>
      <selection pane="bottomLeft" activeCell="F286" sqref="F286"/>
      <selection pane="bottomRight" activeCell="J252" sqref="J252"/>
    </sheetView>
  </sheetViews>
  <sheetFormatPr defaultColWidth="9" defaultRowHeight="24" x14ac:dyDescent="0.6"/>
  <cols>
    <col min="1" max="1" width="5.09765625" style="2" bestFit="1" customWidth="1"/>
    <col min="2" max="2" width="13.5" style="1" bestFit="1" customWidth="1"/>
    <col min="3" max="3" width="12.59765625" style="1" bestFit="1" customWidth="1"/>
    <col min="4" max="4" width="12.5" style="1" customWidth="1"/>
    <col min="5" max="5" width="9.8984375" style="1" customWidth="1"/>
    <col min="6" max="8" width="11.8984375" style="1" customWidth="1"/>
    <col min="9" max="9" width="14.59765625" style="1" customWidth="1"/>
    <col min="10" max="10" width="16.19921875" style="2" bestFit="1" customWidth="1"/>
    <col min="11" max="16384" width="9" style="2"/>
  </cols>
  <sheetData>
    <row r="2" spans="1:11" s="3" customFormat="1" ht="28.8" x14ac:dyDescent="0.75">
      <c r="A2" s="196" t="s">
        <v>432</v>
      </c>
      <c r="B2" s="196"/>
      <c r="C2" s="196"/>
      <c r="D2" s="196"/>
      <c r="E2" s="196"/>
      <c r="F2" s="196"/>
      <c r="G2" s="196"/>
      <c r="H2" s="196"/>
      <c r="I2" s="196"/>
      <c r="J2" s="196"/>
    </row>
    <row r="3" spans="1:11" s="5" customFormat="1" ht="24.6" x14ac:dyDescent="0.65">
      <c r="A3" s="195" t="s">
        <v>214</v>
      </c>
      <c r="B3" s="195" t="s">
        <v>215</v>
      </c>
      <c r="C3" s="195" t="s">
        <v>10</v>
      </c>
      <c r="D3" s="195" t="s">
        <v>216</v>
      </c>
      <c r="E3" s="195" t="s">
        <v>217</v>
      </c>
      <c r="F3" s="199" t="s">
        <v>218</v>
      </c>
      <c r="G3" s="199" t="s">
        <v>219</v>
      </c>
      <c r="H3" s="199" t="s">
        <v>220</v>
      </c>
      <c r="I3" s="195" t="s">
        <v>221</v>
      </c>
      <c r="J3" s="197" t="s">
        <v>222</v>
      </c>
    </row>
    <row r="4" spans="1:11" s="5" customFormat="1" ht="24.6" x14ac:dyDescent="0.65">
      <c r="A4" s="195"/>
      <c r="B4" s="195"/>
      <c r="C4" s="195"/>
      <c r="D4" s="195"/>
      <c r="E4" s="195"/>
      <c r="F4" s="200"/>
      <c r="G4" s="200"/>
      <c r="H4" s="200"/>
      <c r="I4" s="195"/>
      <c r="J4" s="198"/>
    </row>
    <row r="5" spans="1:11" ht="24.6" x14ac:dyDescent="0.65">
      <c r="A5" s="45">
        <v>1</v>
      </c>
      <c r="B5" s="46">
        <f>+'1'!L287</f>
        <v>4210</v>
      </c>
      <c r="C5" s="46">
        <f>+'1'!L292</f>
        <v>340</v>
      </c>
      <c r="D5" s="46">
        <f>+'1'!L290</f>
        <v>0</v>
      </c>
      <c r="E5" s="73">
        <f>+'1'!L288</f>
        <v>0</v>
      </c>
      <c r="F5" s="46">
        <f>+'1'!L291</f>
        <v>205</v>
      </c>
      <c r="G5" s="46">
        <f>+'1'!L289</f>
        <v>2450</v>
      </c>
      <c r="H5" s="46">
        <f>+B5-C5-D5-E5-F5-G5</f>
        <v>1215</v>
      </c>
      <c r="I5" s="46">
        <f>+'1'!L294</f>
        <v>1265</v>
      </c>
      <c r="J5" s="47">
        <f>+I5-H5</f>
        <v>50</v>
      </c>
      <c r="K5" s="5"/>
    </row>
    <row r="6" spans="1:11" ht="24.6" x14ac:dyDescent="0.65">
      <c r="A6" s="45">
        <v>2</v>
      </c>
      <c r="B6" s="46">
        <f>+'2'!L287</f>
        <v>5355</v>
      </c>
      <c r="C6" s="46">
        <f>+'2'!L292</f>
        <v>1015</v>
      </c>
      <c r="D6" s="46">
        <f>+'2'!L290</f>
        <v>0</v>
      </c>
      <c r="E6" s="73">
        <f>+'2'!L288</f>
        <v>0</v>
      </c>
      <c r="F6" s="46">
        <f>+'2'!L291</f>
        <v>0</v>
      </c>
      <c r="G6" s="46">
        <f>+'2'!L289</f>
        <v>1775</v>
      </c>
      <c r="H6" s="46">
        <f>+B6-C6-D6-E6-F6-G6</f>
        <v>2565</v>
      </c>
      <c r="I6" s="46">
        <f>+'2'!L294</f>
        <v>2565</v>
      </c>
      <c r="J6" s="47">
        <f t="shared" ref="J6:J35" si="0">+I6-H6</f>
        <v>0</v>
      </c>
      <c r="K6" s="5"/>
    </row>
    <row r="7" spans="1:11" ht="24.6" x14ac:dyDescent="0.65">
      <c r="A7" s="45">
        <v>3</v>
      </c>
      <c r="B7" s="46">
        <f>+'3'!L287</f>
        <v>4700</v>
      </c>
      <c r="C7" s="46">
        <f>+'3'!L292</f>
        <v>1715</v>
      </c>
      <c r="D7" s="46">
        <f>+'3'!L290</f>
        <v>0</v>
      </c>
      <c r="E7" s="73">
        <f>+'3'!L288</f>
        <v>0</v>
      </c>
      <c r="F7" s="46">
        <f>+'3'!L291</f>
        <v>0</v>
      </c>
      <c r="G7" s="46">
        <f>+'3'!L289</f>
        <v>0</v>
      </c>
      <c r="H7" s="46">
        <f t="shared" ref="H7:H35" si="1">+B7-C7-D7-E7-F7-G7</f>
        <v>2985</v>
      </c>
      <c r="I7" s="46">
        <f>+'3'!L294</f>
        <v>2985</v>
      </c>
      <c r="J7" s="47">
        <f>+I7-H7</f>
        <v>0</v>
      </c>
      <c r="K7" s="5"/>
    </row>
    <row r="8" spans="1:11" ht="24.6" x14ac:dyDescent="0.65">
      <c r="A8" s="45">
        <v>4</v>
      </c>
      <c r="B8" s="46">
        <f>+'4'!L287</f>
        <v>6150</v>
      </c>
      <c r="C8" s="46">
        <f>+'4'!L292</f>
        <v>1270</v>
      </c>
      <c r="D8" s="46">
        <f>+'4'!L290</f>
        <v>0</v>
      </c>
      <c r="E8" s="73">
        <f>+'4'!L298</f>
        <v>0</v>
      </c>
      <c r="F8" s="46">
        <f>+'4'!L291</f>
        <v>0</v>
      </c>
      <c r="G8" s="46">
        <f>+'4'!L289</f>
        <v>1935</v>
      </c>
      <c r="H8" s="46">
        <f>+B8-C8-D8-E8-F8-G8</f>
        <v>2945</v>
      </c>
      <c r="I8" s="46">
        <f>+'4'!L294</f>
        <v>2945</v>
      </c>
      <c r="J8" s="47">
        <f t="shared" si="0"/>
        <v>0</v>
      </c>
      <c r="K8" s="5"/>
    </row>
    <row r="9" spans="1:11" ht="24.6" x14ac:dyDescent="0.65">
      <c r="A9" s="45">
        <v>5</v>
      </c>
      <c r="B9" s="46">
        <f>+'5'!L287</f>
        <v>1595</v>
      </c>
      <c r="C9" s="46">
        <f>+'5'!L292</f>
        <v>540</v>
      </c>
      <c r="D9" s="46">
        <f>+'5'!L290</f>
        <v>0</v>
      </c>
      <c r="E9" s="73">
        <f>+'5'!L288</f>
        <v>0</v>
      </c>
      <c r="F9" s="46">
        <f>+'5'!L291</f>
        <v>50</v>
      </c>
      <c r="G9" s="46">
        <f>+'5'!L289</f>
        <v>855</v>
      </c>
      <c r="H9" s="46">
        <f t="shared" si="1"/>
        <v>150</v>
      </c>
      <c r="I9" s="46">
        <f>+'5'!L294</f>
        <v>150</v>
      </c>
      <c r="J9" s="47">
        <f t="shared" si="0"/>
        <v>0</v>
      </c>
      <c r="K9" s="5"/>
    </row>
    <row r="10" spans="1:11" ht="24.6" x14ac:dyDescent="0.65">
      <c r="A10" s="45">
        <v>6</v>
      </c>
      <c r="B10" s="46">
        <f>+'6'!L287</f>
        <v>3550</v>
      </c>
      <c r="C10" s="46">
        <f>+'6'!L292</f>
        <v>135</v>
      </c>
      <c r="D10" s="46">
        <f>+'6'!L290</f>
        <v>0</v>
      </c>
      <c r="E10" s="73">
        <f>+'6'!L288</f>
        <v>0</v>
      </c>
      <c r="F10" s="46">
        <f>+'6'!L291</f>
        <v>0</v>
      </c>
      <c r="G10" s="46">
        <f>+'6'!L289</f>
        <v>2305</v>
      </c>
      <c r="H10" s="46">
        <f t="shared" si="1"/>
        <v>1110</v>
      </c>
      <c r="I10" s="46">
        <f>+'6'!L294</f>
        <v>1110</v>
      </c>
      <c r="J10" s="47">
        <f t="shared" si="0"/>
        <v>0</v>
      </c>
      <c r="K10" s="5"/>
    </row>
    <row r="11" spans="1:11" ht="24.6" x14ac:dyDescent="0.65">
      <c r="A11" s="45">
        <v>7</v>
      </c>
      <c r="B11" s="46">
        <f>+'7'!L287</f>
        <v>3240</v>
      </c>
      <c r="C11" s="46">
        <f>+'7'!L292</f>
        <v>1065</v>
      </c>
      <c r="D11" s="46">
        <f>+'7'!L290</f>
        <v>0</v>
      </c>
      <c r="E11" s="73">
        <f>+'7'!L288</f>
        <v>0</v>
      </c>
      <c r="F11" s="46">
        <f>+'7'!L291</f>
        <v>50</v>
      </c>
      <c r="G11" s="46">
        <f>+'7'!L289</f>
        <v>945</v>
      </c>
      <c r="H11" s="46">
        <f t="shared" si="1"/>
        <v>1180</v>
      </c>
      <c r="I11" s="46">
        <f>+'7'!L294</f>
        <v>1180</v>
      </c>
      <c r="J11" s="47">
        <f t="shared" si="0"/>
        <v>0</v>
      </c>
      <c r="K11" s="5"/>
    </row>
    <row r="12" spans="1:11" ht="24.6" x14ac:dyDescent="0.65">
      <c r="A12" s="45">
        <v>8</v>
      </c>
      <c r="B12" s="46">
        <f>+'8'!L287</f>
        <v>3830</v>
      </c>
      <c r="C12" s="46">
        <f>+'8'!L292</f>
        <v>695</v>
      </c>
      <c r="D12" s="46">
        <f>+'8'!L290</f>
        <v>0</v>
      </c>
      <c r="E12" s="73">
        <f>+'8'!L288</f>
        <v>0</v>
      </c>
      <c r="F12" s="46">
        <f>+'8'!L291</f>
        <v>0</v>
      </c>
      <c r="G12" s="46">
        <f>+'8'!L289</f>
        <v>1280</v>
      </c>
      <c r="H12" s="46">
        <f t="shared" si="1"/>
        <v>1855</v>
      </c>
      <c r="I12" s="46">
        <f>+'8'!L294</f>
        <v>1855</v>
      </c>
      <c r="J12" s="47">
        <f t="shared" si="0"/>
        <v>0</v>
      </c>
      <c r="K12" s="5"/>
    </row>
    <row r="13" spans="1:11" ht="24.6" x14ac:dyDescent="0.65">
      <c r="A13" s="45">
        <v>9</v>
      </c>
      <c r="B13" s="46">
        <f>+'9'!L287</f>
        <v>3965</v>
      </c>
      <c r="C13" s="46">
        <f>+'9'!L292</f>
        <v>715</v>
      </c>
      <c r="D13" s="46">
        <f>+'9'!L290</f>
        <v>0</v>
      </c>
      <c r="E13" s="73">
        <f>+'9'!L288</f>
        <v>0</v>
      </c>
      <c r="F13" s="46">
        <f>+'9'!L291</f>
        <v>480</v>
      </c>
      <c r="G13" s="46">
        <f>+'9'!L289</f>
        <v>1700</v>
      </c>
      <c r="H13" s="46">
        <f t="shared" si="1"/>
        <v>1070</v>
      </c>
      <c r="I13" s="46">
        <f>+'9'!L294</f>
        <v>1070</v>
      </c>
      <c r="J13" s="47">
        <f t="shared" si="0"/>
        <v>0</v>
      </c>
      <c r="K13" s="5"/>
    </row>
    <row r="14" spans="1:11" ht="24.6" x14ac:dyDescent="0.65">
      <c r="A14" s="45">
        <v>10</v>
      </c>
      <c r="B14" s="46">
        <f>+'10'!L287</f>
        <v>4250</v>
      </c>
      <c r="C14" s="46">
        <f>+'10'!L292</f>
        <v>1215</v>
      </c>
      <c r="D14" s="46">
        <f>+'10'!L290</f>
        <v>0</v>
      </c>
      <c r="E14" s="73">
        <f>+'10'!L288</f>
        <v>0</v>
      </c>
      <c r="F14" s="46">
        <f>+'10'!L291</f>
        <v>50</v>
      </c>
      <c r="G14" s="46">
        <f>+'10'!L289</f>
        <v>1775</v>
      </c>
      <c r="H14" s="46">
        <f t="shared" si="1"/>
        <v>1210</v>
      </c>
      <c r="I14" s="46">
        <f>+'10'!L294</f>
        <v>1210</v>
      </c>
      <c r="J14" s="47">
        <f t="shared" si="0"/>
        <v>0</v>
      </c>
      <c r="K14" s="5"/>
    </row>
    <row r="15" spans="1:11" ht="24.6" x14ac:dyDescent="0.65">
      <c r="A15" s="45">
        <v>11</v>
      </c>
      <c r="B15" s="46">
        <f>+'11'!L287</f>
        <v>3220</v>
      </c>
      <c r="C15" s="46">
        <f>+'11'!L292</f>
        <v>405</v>
      </c>
      <c r="D15" s="46">
        <f>+'11'!L290</f>
        <v>0</v>
      </c>
      <c r="E15" s="73">
        <f>+'11'!L288</f>
        <v>0</v>
      </c>
      <c r="F15" s="46">
        <f>+'11'!L291</f>
        <v>65</v>
      </c>
      <c r="G15" s="46">
        <f>+'11'!L289</f>
        <v>2135</v>
      </c>
      <c r="H15" s="46">
        <f t="shared" si="1"/>
        <v>615</v>
      </c>
      <c r="I15" s="46">
        <f>+'11'!L294</f>
        <v>615</v>
      </c>
      <c r="J15" s="47">
        <f t="shared" si="0"/>
        <v>0</v>
      </c>
      <c r="K15" s="5"/>
    </row>
    <row r="16" spans="1:11" ht="24.6" x14ac:dyDescent="0.65">
      <c r="A16" s="45">
        <v>12</v>
      </c>
      <c r="B16" s="46">
        <f>+'12'!L287</f>
        <v>5295</v>
      </c>
      <c r="C16" s="46">
        <f>+'12'!L292</f>
        <v>1244</v>
      </c>
      <c r="D16" s="46">
        <f>+'12'!L290</f>
        <v>0</v>
      </c>
      <c r="E16" s="73">
        <f>+'12'!L288</f>
        <v>0</v>
      </c>
      <c r="F16" s="46">
        <f>+'12'!L291</f>
        <v>50</v>
      </c>
      <c r="G16" s="46">
        <f>+'12'!L289</f>
        <v>3302</v>
      </c>
      <c r="H16" s="46">
        <f t="shared" si="1"/>
        <v>699</v>
      </c>
      <c r="I16" s="46">
        <f>+'12'!L294</f>
        <v>699</v>
      </c>
      <c r="J16" s="47">
        <f t="shared" si="0"/>
        <v>0</v>
      </c>
      <c r="K16" s="5"/>
    </row>
    <row r="17" spans="1:11" ht="24.6" x14ac:dyDescent="0.65">
      <c r="A17" s="45">
        <v>13</v>
      </c>
      <c r="B17" s="46">
        <f>+'13'!L287</f>
        <v>2320</v>
      </c>
      <c r="C17" s="46">
        <f>+'13'!L292</f>
        <v>150</v>
      </c>
      <c r="D17" s="46">
        <f>+'13'!L290</f>
        <v>0</v>
      </c>
      <c r="E17" s="73">
        <f>+'13'!L288</f>
        <v>0</v>
      </c>
      <c r="F17" s="46">
        <f>+'13'!L291</f>
        <v>0</v>
      </c>
      <c r="G17" s="46">
        <f>+'13'!L289</f>
        <v>1150</v>
      </c>
      <c r="H17" s="46">
        <f>+B17-C17-D17-E17-F17-G17</f>
        <v>1020</v>
      </c>
      <c r="I17" s="46">
        <f>+'13'!L294</f>
        <v>1020</v>
      </c>
      <c r="J17" s="47">
        <f t="shared" si="0"/>
        <v>0</v>
      </c>
      <c r="K17" s="5"/>
    </row>
    <row r="18" spans="1:11" ht="24.6" x14ac:dyDescent="0.65">
      <c r="A18" s="45">
        <v>14</v>
      </c>
      <c r="B18" s="46">
        <f>+'14'!L287</f>
        <v>2600</v>
      </c>
      <c r="C18" s="46">
        <f>+'14'!L292</f>
        <v>20</v>
      </c>
      <c r="D18" s="46">
        <f>+'14'!L290</f>
        <v>0</v>
      </c>
      <c r="E18" s="73">
        <f>+'14'!L288</f>
        <v>0</v>
      </c>
      <c r="F18" s="46">
        <f>+'14'!L291</f>
        <v>50</v>
      </c>
      <c r="G18" s="46">
        <f>+'14'!L289</f>
        <v>1820</v>
      </c>
      <c r="H18" s="46">
        <f t="shared" si="1"/>
        <v>710</v>
      </c>
      <c r="I18" s="46">
        <f>+'14'!L294</f>
        <v>710</v>
      </c>
      <c r="J18" s="47">
        <f t="shared" si="0"/>
        <v>0</v>
      </c>
      <c r="K18" s="5"/>
    </row>
    <row r="19" spans="1:11" ht="24.6" x14ac:dyDescent="0.65">
      <c r="A19" s="45">
        <v>15</v>
      </c>
      <c r="B19" s="46">
        <f>+'15'!L287</f>
        <v>1940</v>
      </c>
      <c r="C19" s="46">
        <f>+'15'!L292</f>
        <v>770</v>
      </c>
      <c r="D19" s="46">
        <f>+'15'!L290</f>
        <v>0</v>
      </c>
      <c r="E19" s="73">
        <f>+'15'!L288</f>
        <v>0</v>
      </c>
      <c r="F19" s="46">
        <f>+'15'!L291</f>
        <v>40</v>
      </c>
      <c r="G19" s="46">
        <f>+'15'!L289</f>
        <v>200</v>
      </c>
      <c r="H19" s="46">
        <f t="shared" si="1"/>
        <v>930</v>
      </c>
      <c r="I19" s="46">
        <f>+'15'!L294</f>
        <v>930</v>
      </c>
      <c r="J19" s="47">
        <f t="shared" si="0"/>
        <v>0</v>
      </c>
      <c r="K19" s="5"/>
    </row>
    <row r="20" spans="1:11" ht="24.6" x14ac:dyDescent="0.65">
      <c r="A20" s="45">
        <v>16</v>
      </c>
      <c r="B20" s="46">
        <f>+'16'!L287</f>
        <v>3205</v>
      </c>
      <c r="C20" s="46">
        <f>+'16'!L292</f>
        <v>440</v>
      </c>
      <c r="D20" s="46">
        <f>+'16'!L290</f>
        <v>0</v>
      </c>
      <c r="E20" s="73">
        <f>+'16'!L288</f>
        <v>0</v>
      </c>
      <c r="F20" s="46">
        <f>+'16'!L291</f>
        <v>0</v>
      </c>
      <c r="G20" s="46">
        <f>+'16'!L289</f>
        <v>1670</v>
      </c>
      <c r="H20" s="46">
        <f t="shared" si="1"/>
        <v>1095</v>
      </c>
      <c r="I20" s="46">
        <f>+'16'!L294</f>
        <v>1095</v>
      </c>
      <c r="J20" s="47">
        <f t="shared" si="0"/>
        <v>0</v>
      </c>
      <c r="K20" s="5"/>
    </row>
    <row r="21" spans="1:11" ht="24.6" x14ac:dyDescent="0.65">
      <c r="A21" s="45">
        <v>17</v>
      </c>
      <c r="B21" s="46">
        <f>+'17'!L287</f>
        <v>4250</v>
      </c>
      <c r="C21" s="46">
        <f>+'17'!L292</f>
        <v>480</v>
      </c>
      <c r="D21" s="46">
        <f>+'17'!L290</f>
        <v>0</v>
      </c>
      <c r="E21" s="73">
        <f>+'17'!L288</f>
        <v>0</v>
      </c>
      <c r="F21" s="46">
        <f>+'17'!L291</f>
        <v>0</v>
      </c>
      <c r="G21" s="46">
        <f>+'17'!L289</f>
        <v>1505</v>
      </c>
      <c r="H21" s="46">
        <f t="shared" si="1"/>
        <v>2265</v>
      </c>
      <c r="I21" s="46">
        <f>+'17'!L294</f>
        <v>2265</v>
      </c>
      <c r="J21" s="47">
        <f t="shared" si="0"/>
        <v>0</v>
      </c>
      <c r="K21" s="5"/>
    </row>
    <row r="22" spans="1:11" ht="24.6" x14ac:dyDescent="0.65">
      <c r="A22" s="45">
        <v>18</v>
      </c>
      <c r="B22" s="46">
        <f>+'18'!L287</f>
        <v>5445</v>
      </c>
      <c r="C22" s="46">
        <f>+'18'!L292</f>
        <v>335</v>
      </c>
      <c r="D22" s="46">
        <f>+'18'!L290</f>
        <v>0</v>
      </c>
      <c r="E22" s="73">
        <f>+'18'!L288</f>
        <v>0</v>
      </c>
      <c r="F22" s="46">
        <f>+'17'!L291</f>
        <v>0</v>
      </c>
      <c r="G22" s="46">
        <f>+'18'!L289</f>
        <v>1925</v>
      </c>
      <c r="H22" s="46">
        <f t="shared" si="1"/>
        <v>3185</v>
      </c>
      <c r="I22" s="46">
        <f>+'18'!L294</f>
        <v>3185</v>
      </c>
      <c r="J22" s="47">
        <f t="shared" si="0"/>
        <v>0</v>
      </c>
      <c r="K22" s="5"/>
    </row>
    <row r="23" spans="1:11" ht="24.6" x14ac:dyDescent="0.65">
      <c r="A23" s="45">
        <v>19</v>
      </c>
      <c r="B23" s="46">
        <f>+'19'!L287</f>
        <v>2005</v>
      </c>
      <c r="C23" s="46">
        <f>+'19'!L292</f>
        <v>375</v>
      </c>
      <c r="D23" s="46">
        <f>+'19'!L290</f>
        <v>0</v>
      </c>
      <c r="E23" s="73">
        <f>+'19'!L288</f>
        <v>0</v>
      </c>
      <c r="F23" s="46">
        <f>+'19'!L291</f>
        <v>0</v>
      </c>
      <c r="G23" s="46">
        <f>+'19'!L289</f>
        <v>845</v>
      </c>
      <c r="H23" s="46">
        <f t="shared" si="1"/>
        <v>785</v>
      </c>
      <c r="I23" s="46">
        <f>+'19'!L294</f>
        <v>785</v>
      </c>
      <c r="J23" s="47">
        <f t="shared" si="0"/>
        <v>0</v>
      </c>
      <c r="K23" s="5"/>
    </row>
    <row r="24" spans="1:11" ht="24.6" x14ac:dyDescent="0.65">
      <c r="A24" s="45">
        <v>20</v>
      </c>
      <c r="B24" s="46">
        <f>+'20'!L287</f>
        <v>3680</v>
      </c>
      <c r="C24" s="46">
        <f>+'20'!L292</f>
        <v>350</v>
      </c>
      <c r="D24" s="46">
        <f>+'20'!L290</f>
        <v>0</v>
      </c>
      <c r="E24" s="73">
        <f>+'20'!L288</f>
        <v>0</v>
      </c>
      <c r="F24" s="46">
        <f>+'20'!L291</f>
        <v>0</v>
      </c>
      <c r="G24" s="46">
        <f>+'20'!L289</f>
        <v>1460</v>
      </c>
      <c r="H24" s="46">
        <f t="shared" si="1"/>
        <v>1870</v>
      </c>
      <c r="I24" s="46">
        <f>+'20'!L294</f>
        <v>1870</v>
      </c>
      <c r="J24" s="47">
        <f t="shared" si="0"/>
        <v>0</v>
      </c>
      <c r="K24" s="5"/>
    </row>
    <row r="25" spans="1:11" ht="24.6" x14ac:dyDescent="0.65">
      <c r="A25" s="45">
        <v>21</v>
      </c>
      <c r="B25" s="46">
        <f>+'21'!L287</f>
        <v>2935</v>
      </c>
      <c r="C25" s="46">
        <f>+'21'!L292</f>
        <v>98</v>
      </c>
      <c r="D25" s="46">
        <f>+'21'!L290</f>
        <v>0</v>
      </c>
      <c r="E25" s="73">
        <f>+'21'!L288</f>
        <v>0</v>
      </c>
      <c r="F25" s="46">
        <f>+'21'!L291</f>
        <v>50</v>
      </c>
      <c r="G25" s="46">
        <f>+'21'!L289</f>
        <v>1882</v>
      </c>
      <c r="H25" s="46">
        <f t="shared" si="1"/>
        <v>905</v>
      </c>
      <c r="I25" s="46">
        <f>+'21'!L294</f>
        <v>905</v>
      </c>
      <c r="J25" s="47">
        <f t="shared" si="0"/>
        <v>0</v>
      </c>
      <c r="K25" s="5"/>
    </row>
    <row r="26" spans="1:11" ht="24.6" x14ac:dyDescent="0.65">
      <c r="A26" s="45">
        <v>22</v>
      </c>
      <c r="B26" s="46">
        <f>+'22'!L287</f>
        <v>4525</v>
      </c>
      <c r="C26" s="46">
        <f>+'22'!L292</f>
        <v>740</v>
      </c>
      <c r="D26" s="46">
        <f>+'22'!L290</f>
        <v>0</v>
      </c>
      <c r="E26" s="73">
        <f>+'22'!L288</f>
        <v>0</v>
      </c>
      <c r="F26" s="46">
        <f>+'22'!L291</f>
        <v>260</v>
      </c>
      <c r="G26" s="46">
        <f>+'22'!L289</f>
        <v>3025</v>
      </c>
      <c r="H26" s="46">
        <f t="shared" si="1"/>
        <v>500</v>
      </c>
      <c r="I26" s="46">
        <f>+'22'!L294</f>
        <v>500</v>
      </c>
      <c r="J26" s="47">
        <f t="shared" si="0"/>
        <v>0</v>
      </c>
      <c r="K26" s="5"/>
    </row>
    <row r="27" spans="1:11" ht="24.6" x14ac:dyDescent="0.65">
      <c r="A27" s="45">
        <v>23</v>
      </c>
      <c r="B27" s="46">
        <f>+'23'!L287</f>
        <v>2905</v>
      </c>
      <c r="C27" s="46">
        <f>+'23'!L292</f>
        <v>485</v>
      </c>
      <c r="D27" s="46">
        <f>+'23'!L290</f>
        <v>0</v>
      </c>
      <c r="E27" s="73">
        <f>+'23'!L288</f>
        <v>0</v>
      </c>
      <c r="F27" s="46">
        <f>+'23'!L291</f>
        <v>0</v>
      </c>
      <c r="G27" s="46">
        <f>+'23'!L289</f>
        <v>1765</v>
      </c>
      <c r="H27" s="46">
        <f>+B27-C27-D27-E27-F27-G27</f>
        <v>655</v>
      </c>
      <c r="I27" s="46">
        <f>+'23'!L294</f>
        <v>655</v>
      </c>
      <c r="J27" s="47">
        <f>+I27-H27</f>
        <v>0</v>
      </c>
      <c r="K27" s="5"/>
    </row>
    <row r="28" spans="1:11" ht="24.6" x14ac:dyDescent="0.65">
      <c r="A28" s="45">
        <v>24</v>
      </c>
      <c r="B28" s="46">
        <f>+'24'!L287</f>
        <v>2400</v>
      </c>
      <c r="C28" s="46">
        <f>+'24'!L292</f>
        <v>315</v>
      </c>
      <c r="D28" s="46">
        <f>+'24'!L290</f>
        <v>0</v>
      </c>
      <c r="E28" s="73">
        <f>+'24'!L288</f>
        <v>0</v>
      </c>
      <c r="F28" s="46">
        <f>+'24'!L291</f>
        <v>0</v>
      </c>
      <c r="G28" s="46">
        <f>+'24'!L289</f>
        <v>1140</v>
      </c>
      <c r="H28" s="46">
        <f t="shared" si="1"/>
        <v>945</v>
      </c>
      <c r="I28" s="46">
        <f>+'24'!L294</f>
        <v>945</v>
      </c>
      <c r="J28" s="47">
        <f t="shared" si="0"/>
        <v>0</v>
      </c>
      <c r="K28" s="5"/>
    </row>
    <row r="29" spans="1:11" ht="24.6" x14ac:dyDescent="0.65">
      <c r="A29" s="45">
        <v>25</v>
      </c>
      <c r="B29" s="46">
        <f>+'25'!L287</f>
        <v>3500</v>
      </c>
      <c r="C29" s="46">
        <f>+'25'!L292</f>
        <v>960</v>
      </c>
      <c r="D29" s="46">
        <f>+'25'!L290</f>
        <v>0</v>
      </c>
      <c r="E29" s="73">
        <f>+'25'!L288</f>
        <v>0</v>
      </c>
      <c r="F29" s="46">
        <f>+'25'!L291</f>
        <v>0</v>
      </c>
      <c r="G29" s="46">
        <f>+'25'!L289</f>
        <v>915</v>
      </c>
      <c r="H29" s="46">
        <f t="shared" si="1"/>
        <v>1625</v>
      </c>
      <c r="I29" s="46">
        <f>+'25'!L294</f>
        <v>1625</v>
      </c>
      <c r="J29" s="47">
        <f t="shared" si="0"/>
        <v>0</v>
      </c>
      <c r="K29" s="5"/>
    </row>
    <row r="30" spans="1:11" ht="24.6" x14ac:dyDescent="0.65">
      <c r="A30" s="45">
        <v>26</v>
      </c>
      <c r="B30" s="46">
        <f>+'26'!L287</f>
        <v>4330</v>
      </c>
      <c r="C30" s="46">
        <f>+'26'!L292</f>
        <v>1525</v>
      </c>
      <c r="D30" s="46">
        <f>+'26'!L290</f>
        <v>0</v>
      </c>
      <c r="E30" s="73">
        <f>+'26'!L288</f>
        <v>0</v>
      </c>
      <c r="F30" s="46">
        <f>+'26'!L291</f>
        <v>210</v>
      </c>
      <c r="G30" s="46">
        <f>+'26'!L289</f>
        <v>1125</v>
      </c>
      <c r="H30" s="46">
        <f t="shared" si="1"/>
        <v>1470</v>
      </c>
      <c r="I30" s="46">
        <f>+'26'!L294</f>
        <v>1470</v>
      </c>
      <c r="J30" s="47">
        <f t="shared" si="0"/>
        <v>0</v>
      </c>
      <c r="K30" s="5"/>
    </row>
    <row r="31" spans="1:11" ht="24.6" x14ac:dyDescent="0.65">
      <c r="A31" s="45">
        <v>27</v>
      </c>
      <c r="B31" s="46">
        <f>+'27'!L287</f>
        <v>4890</v>
      </c>
      <c r="C31" s="46">
        <f>+'27'!L292</f>
        <v>2135</v>
      </c>
      <c r="D31" s="46">
        <f>+'27'!L290</f>
        <v>0</v>
      </c>
      <c r="E31" s="73">
        <f>+'27'!L288</f>
        <v>0</v>
      </c>
      <c r="F31" s="46">
        <f>+'27'!L291</f>
        <v>0</v>
      </c>
      <c r="G31" s="46">
        <f>+'27'!L289</f>
        <v>555</v>
      </c>
      <c r="H31" s="46">
        <f t="shared" si="1"/>
        <v>2200</v>
      </c>
      <c r="I31" s="46">
        <f>+'27'!L294</f>
        <v>2200</v>
      </c>
      <c r="J31" s="47">
        <f t="shared" si="0"/>
        <v>0</v>
      </c>
      <c r="K31" s="5"/>
    </row>
    <row r="32" spans="1:11" ht="24.6" x14ac:dyDescent="0.65">
      <c r="A32" s="45">
        <v>28</v>
      </c>
      <c r="B32" s="46">
        <f>+'28'!L287</f>
        <v>2970</v>
      </c>
      <c r="C32" s="46">
        <f>+'28'!L292</f>
        <v>1095</v>
      </c>
      <c r="D32" s="46">
        <f>+'28'!L290</f>
        <v>0</v>
      </c>
      <c r="E32" s="73">
        <f>+'28'!L288</f>
        <v>0</v>
      </c>
      <c r="F32" s="46">
        <f>+'28'!L291</f>
        <v>0</v>
      </c>
      <c r="G32" s="46">
        <f>+'28'!L289</f>
        <v>1220</v>
      </c>
      <c r="H32" s="46">
        <f t="shared" si="1"/>
        <v>655</v>
      </c>
      <c r="I32" s="46">
        <f>+'28'!L294</f>
        <v>655</v>
      </c>
      <c r="J32" s="47">
        <f t="shared" si="0"/>
        <v>0</v>
      </c>
      <c r="K32" s="5"/>
    </row>
    <row r="33" spans="1:11" ht="24.6" x14ac:dyDescent="0.65">
      <c r="A33" s="45">
        <v>29</v>
      </c>
      <c r="B33" s="46">
        <f>+'29'!L287</f>
        <v>2010</v>
      </c>
      <c r="C33" s="46">
        <f>+'29'!L292</f>
        <v>490</v>
      </c>
      <c r="D33" s="46">
        <f>+'29'!L290</f>
        <v>0</v>
      </c>
      <c r="E33" s="73">
        <f>+'29'!L288</f>
        <v>0</v>
      </c>
      <c r="F33" s="46">
        <f>+'29'!L291</f>
        <v>0</v>
      </c>
      <c r="G33" s="46">
        <f>+'29'!L289</f>
        <v>1300</v>
      </c>
      <c r="H33" s="46">
        <f t="shared" si="1"/>
        <v>220</v>
      </c>
      <c r="I33" s="46">
        <f>+'29'!L294</f>
        <v>220</v>
      </c>
      <c r="J33" s="47">
        <f t="shared" si="0"/>
        <v>0</v>
      </c>
      <c r="K33" s="5"/>
    </row>
    <row r="34" spans="1:11" ht="24.6" x14ac:dyDescent="0.65">
      <c r="A34" s="45">
        <v>30</v>
      </c>
      <c r="B34" s="46">
        <f>+'30'!L287</f>
        <v>1770</v>
      </c>
      <c r="C34" s="46">
        <f>+'30'!L292</f>
        <v>80</v>
      </c>
      <c r="D34" s="46">
        <f>+'31.'!L290</f>
        <v>0</v>
      </c>
      <c r="E34" s="73">
        <f>+'31.'!L288</f>
        <v>0</v>
      </c>
      <c r="F34" s="46">
        <f>+'30'!L291</f>
        <v>960</v>
      </c>
      <c r="G34" s="46">
        <f>+'30'!L289</f>
        <v>455</v>
      </c>
      <c r="H34" s="46">
        <f t="shared" si="1"/>
        <v>275</v>
      </c>
      <c r="I34" s="46">
        <f>+'30'!L294</f>
        <v>275</v>
      </c>
      <c r="J34" s="47">
        <f t="shared" si="0"/>
        <v>0</v>
      </c>
      <c r="K34" s="5"/>
    </row>
    <row r="35" spans="1:11" ht="24.6" x14ac:dyDescent="0.65">
      <c r="A35" s="45">
        <v>36.94</v>
      </c>
      <c r="B35" s="46">
        <f>+'31.'!L287</f>
        <v>2370</v>
      </c>
      <c r="C35" s="46">
        <f>+'31.'!L292</f>
        <v>986</v>
      </c>
      <c r="D35" s="46">
        <f>+'31.'!L290</f>
        <v>0</v>
      </c>
      <c r="E35" s="73">
        <f>+'31.'!L288</f>
        <v>0</v>
      </c>
      <c r="F35" s="46">
        <f>+'31.'!L291</f>
        <v>0</v>
      </c>
      <c r="G35" s="46">
        <f>+'31.'!L289</f>
        <v>799</v>
      </c>
      <c r="H35" s="46">
        <f t="shared" si="1"/>
        <v>585</v>
      </c>
      <c r="I35" s="46">
        <f>+'31.'!L294</f>
        <v>585</v>
      </c>
      <c r="J35" s="47">
        <f t="shared" si="0"/>
        <v>0</v>
      </c>
      <c r="K35" s="5"/>
    </row>
    <row r="36" spans="1:11" ht="24.6" x14ac:dyDescent="0.65">
      <c r="A36" s="45"/>
      <c r="B36" s="48">
        <f t="shared" ref="B36:J36" si="2">SUM(B5:B35)</f>
        <v>109410</v>
      </c>
      <c r="C36" s="48">
        <f t="shared" si="2"/>
        <v>22183</v>
      </c>
      <c r="D36" s="48">
        <f t="shared" si="2"/>
        <v>0</v>
      </c>
      <c r="E36" s="48">
        <f t="shared" si="2"/>
        <v>0</v>
      </c>
      <c r="F36" s="48">
        <f t="shared" si="2"/>
        <v>2520</v>
      </c>
      <c r="G36" s="48">
        <f t="shared" si="2"/>
        <v>45213</v>
      </c>
      <c r="H36" s="48">
        <f t="shared" si="2"/>
        <v>39494</v>
      </c>
      <c r="I36" s="48">
        <f t="shared" si="2"/>
        <v>39544</v>
      </c>
      <c r="J36" s="48">
        <f t="shared" si="2"/>
        <v>50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9.4" thickBot="1" x14ac:dyDescent="0.8">
      <c r="A38" s="5"/>
      <c r="B38" s="5" t="s">
        <v>431</v>
      </c>
      <c r="C38" s="135">
        <f>+I36</f>
        <v>39544</v>
      </c>
      <c r="D38" s="134" t="s">
        <v>255</v>
      </c>
      <c r="E38" s="5"/>
      <c r="F38" s="5"/>
      <c r="G38" s="5"/>
      <c r="H38" s="5"/>
      <c r="I38" s="5"/>
      <c r="J38" s="5"/>
      <c r="K38" s="5"/>
    </row>
    <row r="39" spans="1:11" ht="25.2" thickTop="1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.6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" customHeight="1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6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75" customHeight="1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" customHeight="1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.6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" customHeight="1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4.6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4.6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5" fitToHeight="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96"/>
  <sheetViews>
    <sheetView tabSelected="1" zoomScale="70" zoomScaleNormal="70" workbookViewId="0">
      <pane xSplit="8" ySplit="4" topLeftCell="I26" activePane="bottomRight" state="frozen"/>
      <selection activeCell="F286" sqref="F286"/>
      <selection pane="topRight" activeCell="F286" sqref="F286"/>
      <selection pane="bottomLeft" activeCell="F286" sqref="F286"/>
      <selection pane="bottomRight" activeCell="M33" sqref="M33"/>
    </sheetView>
  </sheetViews>
  <sheetFormatPr defaultColWidth="9" defaultRowHeight="24.6" x14ac:dyDescent="0.65"/>
  <cols>
    <col min="1" max="1" width="8.09765625" style="2" customWidth="1"/>
    <col min="2" max="2" width="49.09765625" style="2" bestFit="1" customWidth="1"/>
    <col min="3" max="3" width="22.19921875" style="2" customWidth="1"/>
    <col min="4" max="4" width="12.59765625" style="2" customWidth="1"/>
    <col min="5" max="5" width="11.59765625" style="2" customWidth="1"/>
    <col min="6" max="6" width="13.59765625" style="2" bestFit="1" customWidth="1"/>
    <col min="7" max="7" width="8.59765625" style="2" customWidth="1"/>
    <col min="8" max="8" width="8.5" style="2" bestFit="1" customWidth="1"/>
    <col min="9" max="9" width="8.59765625" style="2" customWidth="1"/>
    <col min="10" max="10" width="4.5" style="5" customWidth="1"/>
    <col min="11" max="11" width="13.5" style="2" bestFit="1" customWidth="1"/>
    <col min="12" max="12" width="16.09765625" style="2" customWidth="1"/>
    <col min="13" max="13" width="15.19921875" style="2" bestFit="1" customWidth="1"/>
    <col min="14" max="14" width="13.5" style="2" customWidth="1"/>
    <col min="15" max="15" width="5.09765625" style="2" bestFit="1" customWidth="1"/>
    <col min="16" max="16" width="13.5" style="1" bestFit="1" customWidth="1"/>
    <col min="17" max="17" width="12.59765625" style="1" bestFit="1" customWidth="1"/>
    <col min="18" max="18" width="12.5" style="1" customWidth="1"/>
    <col min="19" max="19" width="9.8984375" style="1" customWidth="1"/>
    <col min="20" max="22" width="11.8984375" style="1" customWidth="1"/>
    <col min="23" max="23" width="14.59765625" style="1" customWidth="1"/>
    <col min="24" max="24" width="16.19921875" style="2" bestFit="1" customWidth="1"/>
    <col min="25" max="25" width="10" style="2" bestFit="1" customWidth="1"/>
    <col min="26" max="16384" width="9" style="2"/>
  </cols>
  <sheetData>
    <row r="1" spans="1:25" x14ac:dyDescent="0.65">
      <c r="A1" s="1"/>
    </row>
    <row r="2" spans="1:25" s="3" customFormat="1" ht="28.8" x14ac:dyDescent="0.75">
      <c r="A2" s="196" t="s">
        <v>412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90"/>
      <c r="N2" s="90"/>
      <c r="O2" s="196" t="s">
        <v>432</v>
      </c>
      <c r="P2" s="196"/>
      <c r="Q2" s="196"/>
      <c r="R2" s="196"/>
      <c r="S2" s="196"/>
      <c r="T2" s="196"/>
      <c r="U2" s="196"/>
      <c r="V2" s="196"/>
      <c r="W2" s="196"/>
      <c r="X2" s="196"/>
    </row>
    <row r="3" spans="1:25" s="5" customFormat="1" ht="24.6" customHeight="1" x14ac:dyDescent="0.65">
      <c r="A3" s="201" t="s">
        <v>1</v>
      </c>
      <c r="B3" s="201" t="s">
        <v>2</v>
      </c>
      <c r="C3" s="201" t="s">
        <v>3</v>
      </c>
      <c r="D3" s="201" t="s">
        <v>4</v>
      </c>
      <c r="E3" s="201" t="s">
        <v>5</v>
      </c>
      <c r="F3" s="154" t="s">
        <v>6</v>
      </c>
      <c r="G3" s="201" t="s">
        <v>263</v>
      </c>
      <c r="H3" s="201" t="s">
        <v>7</v>
      </c>
      <c r="I3" s="203" t="s">
        <v>8</v>
      </c>
      <c r="J3" s="204"/>
      <c r="K3" s="205"/>
      <c r="L3" s="201" t="s">
        <v>9</v>
      </c>
      <c r="M3" s="191" t="s">
        <v>335</v>
      </c>
      <c r="N3" s="227" t="s">
        <v>336</v>
      </c>
      <c r="O3" s="195" t="s">
        <v>214</v>
      </c>
      <c r="P3" s="195" t="s">
        <v>215</v>
      </c>
      <c r="Q3" s="195" t="s">
        <v>10</v>
      </c>
      <c r="R3" s="195" t="s">
        <v>216</v>
      </c>
      <c r="S3" s="195" t="s">
        <v>217</v>
      </c>
      <c r="T3" s="199" t="s">
        <v>218</v>
      </c>
      <c r="U3" s="199" t="s">
        <v>219</v>
      </c>
      <c r="V3" s="199" t="s">
        <v>220</v>
      </c>
      <c r="W3" s="195" t="s">
        <v>221</v>
      </c>
      <c r="X3" s="197" t="s">
        <v>222</v>
      </c>
    </row>
    <row r="4" spans="1:25" s="5" customFormat="1" x14ac:dyDescent="0.65">
      <c r="A4" s="202"/>
      <c r="B4" s="202"/>
      <c r="C4" s="202"/>
      <c r="D4" s="202"/>
      <c r="E4" s="202"/>
      <c r="F4" s="154" t="s">
        <v>11</v>
      </c>
      <c r="G4" s="202"/>
      <c r="H4" s="202"/>
      <c r="I4" s="154" t="s">
        <v>12</v>
      </c>
      <c r="J4" s="42" t="s">
        <v>13</v>
      </c>
      <c r="K4" s="154" t="s">
        <v>14</v>
      </c>
      <c r="L4" s="202"/>
      <c r="M4" s="192"/>
      <c r="N4" s="228"/>
      <c r="O4" s="195"/>
      <c r="P4" s="195"/>
      <c r="Q4" s="195"/>
      <c r="R4" s="195"/>
      <c r="S4" s="195"/>
      <c r="T4" s="200"/>
      <c r="U4" s="200"/>
      <c r="V4" s="200"/>
      <c r="W4" s="195"/>
      <c r="X4" s="198"/>
    </row>
    <row r="5" spans="1:25" x14ac:dyDescent="0.65">
      <c r="A5" s="10">
        <v>1</v>
      </c>
      <c r="B5" s="19" t="s">
        <v>406</v>
      </c>
      <c r="C5" s="46">
        <f>+ยกมา!H5</f>
        <v>79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60</v>
      </c>
      <c r="E5" s="43">
        <f t="shared" ref="E5:E82" si="0">+C5+D5</f>
        <v>139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44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1</v>
      </c>
      <c r="H5" s="43">
        <f>C5+D5-F5-I5-G5</f>
        <v>31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63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3150</v>
      </c>
      <c r="L5" s="19"/>
      <c r="M5" s="97">
        <v>19.579999999999998</v>
      </c>
      <c r="N5" s="98">
        <f>+I5*M5</f>
        <v>1233.54</v>
      </c>
      <c r="O5" s="45">
        <v>1</v>
      </c>
      <c r="P5" s="46">
        <f>+'1'!L287</f>
        <v>4210</v>
      </c>
      <c r="Q5" s="46">
        <f>+'1'!L292</f>
        <v>340</v>
      </c>
      <c r="R5" s="46">
        <f>+'1'!L290</f>
        <v>0</v>
      </c>
      <c r="S5" s="73">
        <f>+'1'!L288</f>
        <v>0</v>
      </c>
      <c r="T5" s="46">
        <f>+'1'!L291</f>
        <v>205</v>
      </c>
      <c r="U5" s="46">
        <f>+'1'!L289</f>
        <v>2450</v>
      </c>
      <c r="V5" s="46">
        <f>+P5-Q5-R5-S5-T5-U5</f>
        <v>1215</v>
      </c>
      <c r="W5" s="46">
        <f>+'1'!L294</f>
        <v>1265</v>
      </c>
      <c r="X5" s="47">
        <f>+W5-V5</f>
        <v>50</v>
      </c>
      <c r="Y5" s="63">
        <f>+U5+W5+X5</f>
        <v>3765</v>
      </c>
    </row>
    <row r="6" spans="1:25" x14ac:dyDescent="0.65">
      <c r="A6" s="10">
        <v>2</v>
      </c>
      <c r="B6" s="19" t="s">
        <v>407</v>
      </c>
      <c r="C6" s="46">
        <f>+ยกมา!H6</f>
        <v>72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246</v>
      </c>
      <c r="E6" s="43">
        <f t="shared" si="0"/>
        <v>318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12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26</v>
      </c>
      <c r="H6" s="43">
        <f t="shared" ref="H6:H69" si="1">C6+D6-F6-I6-G6</f>
        <v>86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194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19400</v>
      </c>
      <c r="L6" s="19"/>
      <c r="M6" s="97">
        <v>37.17</v>
      </c>
      <c r="N6" s="98">
        <f t="shared" ref="N6:N75" si="2">+I6*M6</f>
        <v>7210.9800000000005</v>
      </c>
      <c r="O6" s="45">
        <v>2</v>
      </c>
      <c r="P6" s="46">
        <f>+'2'!L287</f>
        <v>5355</v>
      </c>
      <c r="Q6" s="46">
        <f>+'2'!L292</f>
        <v>1015</v>
      </c>
      <c r="R6" s="46">
        <f>+'2'!L290</f>
        <v>0</v>
      </c>
      <c r="S6" s="73">
        <f>+'2'!L288</f>
        <v>0</v>
      </c>
      <c r="T6" s="46">
        <f>+'2'!L291</f>
        <v>0</v>
      </c>
      <c r="U6" s="46">
        <f>+'2'!L289</f>
        <v>1775</v>
      </c>
      <c r="V6" s="46">
        <f>+P6-Q6-R6-S6-T6-U6</f>
        <v>2565</v>
      </c>
      <c r="W6" s="46">
        <f>+'2'!L294</f>
        <v>2565</v>
      </c>
      <c r="X6" s="47">
        <f t="shared" ref="X6:X35" si="3">+W6-V6</f>
        <v>0</v>
      </c>
      <c r="Y6" s="63">
        <f t="shared" ref="Y6:Y35" si="4">+U6+W6+X6</f>
        <v>4340</v>
      </c>
    </row>
    <row r="7" spans="1:25" x14ac:dyDescent="0.65">
      <c r="A7" s="10">
        <v>3</v>
      </c>
      <c r="B7" s="19" t="s">
        <v>394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97">
        <v>26.11</v>
      </c>
      <c r="N7" s="98">
        <f t="shared" si="2"/>
        <v>0</v>
      </c>
      <c r="O7" s="45">
        <v>3</v>
      </c>
      <c r="P7" s="46">
        <f>+'3'!L287</f>
        <v>4700</v>
      </c>
      <c r="Q7" s="46">
        <f>+'3'!L292</f>
        <v>1715</v>
      </c>
      <c r="R7" s="46">
        <f>+'3'!L290</f>
        <v>0</v>
      </c>
      <c r="S7" s="73">
        <f>+'3'!L288</f>
        <v>0</v>
      </c>
      <c r="T7" s="46">
        <f>+'3'!L291</f>
        <v>0</v>
      </c>
      <c r="U7" s="46">
        <f>+'3'!L289</f>
        <v>0</v>
      </c>
      <c r="V7" s="46">
        <f t="shared" ref="V7:V35" si="5">+P7-Q7-R7-S7-T7-U7</f>
        <v>2985</v>
      </c>
      <c r="W7" s="46">
        <f>+'3'!L294</f>
        <v>2985</v>
      </c>
      <c r="X7" s="47">
        <f>+W7-V7</f>
        <v>0</v>
      </c>
      <c r="Y7" s="63">
        <f t="shared" si="4"/>
        <v>2985</v>
      </c>
    </row>
    <row r="8" spans="1:25" x14ac:dyDescent="0.65">
      <c r="A8" s="10">
        <v>4</v>
      </c>
      <c r="B8" s="19" t="s">
        <v>393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5</v>
      </c>
      <c r="E8" s="43">
        <f t="shared" si="0"/>
        <v>5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5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500</v>
      </c>
      <c r="L8" s="19"/>
      <c r="M8" s="97">
        <v>33.89</v>
      </c>
      <c r="N8" s="98">
        <f t="shared" si="2"/>
        <v>169.45</v>
      </c>
      <c r="O8" s="45">
        <v>4</v>
      </c>
      <c r="P8" s="46">
        <f>+'4'!L287</f>
        <v>6150</v>
      </c>
      <c r="Q8" s="46">
        <f>+'4'!L292</f>
        <v>1270</v>
      </c>
      <c r="R8" s="46">
        <f>+'4'!L290</f>
        <v>0</v>
      </c>
      <c r="S8" s="73">
        <f>+'4'!L298</f>
        <v>0</v>
      </c>
      <c r="T8" s="46">
        <f>+'4'!L291</f>
        <v>0</v>
      </c>
      <c r="U8" s="46">
        <f>+'4'!L289</f>
        <v>1935</v>
      </c>
      <c r="V8" s="46">
        <f>+P8-Q8-R8-S8-T8-U8</f>
        <v>2945</v>
      </c>
      <c r="W8" s="46">
        <f>+'4'!L294</f>
        <v>2945</v>
      </c>
      <c r="X8" s="47">
        <f t="shared" si="3"/>
        <v>0</v>
      </c>
      <c r="Y8" s="63">
        <f t="shared" si="4"/>
        <v>4880</v>
      </c>
    </row>
    <row r="9" spans="1:25" x14ac:dyDescent="0.6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97"/>
      <c r="N9" s="98">
        <f t="shared" si="2"/>
        <v>0</v>
      </c>
      <c r="O9" s="45">
        <v>5</v>
      </c>
      <c r="P9" s="46">
        <f>+'5'!L287</f>
        <v>1595</v>
      </c>
      <c r="Q9" s="46">
        <f>+'5'!L292</f>
        <v>540</v>
      </c>
      <c r="R9" s="46">
        <f>+'5'!L290</f>
        <v>0</v>
      </c>
      <c r="S9" s="73">
        <f>+'5'!L288</f>
        <v>0</v>
      </c>
      <c r="T9" s="46">
        <f>+'5'!L291</f>
        <v>50</v>
      </c>
      <c r="U9" s="46">
        <f>+'5'!L289</f>
        <v>855</v>
      </c>
      <c r="V9" s="46">
        <f t="shared" si="5"/>
        <v>150</v>
      </c>
      <c r="W9" s="46">
        <f>+'5'!L294</f>
        <v>150</v>
      </c>
      <c r="X9" s="47">
        <f t="shared" si="3"/>
        <v>0</v>
      </c>
      <c r="Y9" s="63">
        <f t="shared" si="4"/>
        <v>1005</v>
      </c>
    </row>
    <row r="10" spans="1:25" x14ac:dyDescent="0.6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5</v>
      </c>
      <c r="E10" s="43">
        <f t="shared" si="0"/>
        <v>5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4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1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97"/>
      <c r="N10" s="98">
        <f t="shared" si="2"/>
        <v>0</v>
      </c>
      <c r="O10" s="45">
        <v>6</v>
      </c>
      <c r="P10" s="46">
        <f>+'6'!L287</f>
        <v>3550</v>
      </c>
      <c r="Q10" s="46">
        <f>+'6'!L292</f>
        <v>135</v>
      </c>
      <c r="R10" s="46">
        <f>+'6'!L290</f>
        <v>0</v>
      </c>
      <c r="S10" s="73">
        <f>+'6'!L288</f>
        <v>0</v>
      </c>
      <c r="T10" s="46">
        <f>+'6'!L291</f>
        <v>0</v>
      </c>
      <c r="U10" s="46">
        <f>+'6'!L289</f>
        <v>2305</v>
      </c>
      <c r="V10" s="46">
        <f t="shared" si="5"/>
        <v>1110</v>
      </c>
      <c r="W10" s="46">
        <f>+'6'!L294</f>
        <v>1110</v>
      </c>
      <c r="X10" s="47">
        <f t="shared" si="3"/>
        <v>0</v>
      </c>
      <c r="Y10" s="63">
        <f t="shared" si="4"/>
        <v>3415</v>
      </c>
    </row>
    <row r="11" spans="1:25" x14ac:dyDescent="0.65">
      <c r="A11" s="10">
        <v>7</v>
      </c>
      <c r="B11" s="19" t="s">
        <v>400</v>
      </c>
      <c r="C11" s="46">
        <f>+ยกมา!H11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3">
        <f t="shared" si="0"/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0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20">
        <v>40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19"/>
      <c r="M11" s="97">
        <v>12.74</v>
      </c>
      <c r="N11" s="98">
        <f t="shared" si="2"/>
        <v>0</v>
      </c>
      <c r="O11" s="45">
        <v>7</v>
      </c>
      <c r="P11" s="46">
        <f>+'7'!L287</f>
        <v>3240</v>
      </c>
      <c r="Q11" s="46">
        <f>+'7'!L292</f>
        <v>1065</v>
      </c>
      <c r="R11" s="46">
        <f>+'7'!L290</f>
        <v>0</v>
      </c>
      <c r="S11" s="73">
        <f>+'7'!L288</f>
        <v>0</v>
      </c>
      <c r="T11" s="46">
        <f>+'7'!L291</f>
        <v>50</v>
      </c>
      <c r="U11" s="46">
        <f>+'7'!L289</f>
        <v>945</v>
      </c>
      <c r="V11" s="46">
        <f t="shared" si="5"/>
        <v>1180</v>
      </c>
      <c r="W11" s="46">
        <f>+'7'!L294</f>
        <v>1180</v>
      </c>
      <c r="X11" s="47">
        <f t="shared" si="3"/>
        <v>0</v>
      </c>
      <c r="Y11" s="63">
        <f t="shared" si="4"/>
        <v>2125</v>
      </c>
    </row>
    <row r="12" spans="1:25" x14ac:dyDescent="0.65">
      <c r="A12" s="10">
        <v>8</v>
      </c>
      <c r="B12" s="19" t="s">
        <v>377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100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97"/>
      <c r="N12" s="98">
        <f t="shared" si="2"/>
        <v>0</v>
      </c>
      <c r="O12" s="45">
        <v>8</v>
      </c>
      <c r="P12" s="46">
        <f>+'8'!L287</f>
        <v>3830</v>
      </c>
      <c r="Q12" s="46">
        <f>+'8'!L292</f>
        <v>695</v>
      </c>
      <c r="R12" s="46">
        <f>+'8'!L290</f>
        <v>0</v>
      </c>
      <c r="S12" s="73">
        <f>+'8'!L288</f>
        <v>0</v>
      </c>
      <c r="T12" s="46">
        <f>+'8'!L291</f>
        <v>0</v>
      </c>
      <c r="U12" s="46">
        <f>+'8'!L289</f>
        <v>1280</v>
      </c>
      <c r="V12" s="46">
        <f t="shared" si="5"/>
        <v>1855</v>
      </c>
      <c r="W12" s="46">
        <f>+'8'!L294</f>
        <v>1855</v>
      </c>
      <c r="X12" s="47">
        <f t="shared" si="3"/>
        <v>0</v>
      </c>
      <c r="Y12" s="63">
        <f t="shared" si="4"/>
        <v>3135</v>
      </c>
    </row>
    <row r="13" spans="1:25" x14ac:dyDescent="0.65">
      <c r="A13" s="10">
        <v>9</v>
      </c>
      <c r="B13" s="19" t="s">
        <v>390</v>
      </c>
      <c r="C13" s="46">
        <f>+ยกมา!H13</f>
        <v>80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100</v>
      </c>
      <c r="E13" s="43">
        <f t="shared" si="0"/>
        <v>180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69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5</v>
      </c>
      <c r="H13" s="43">
        <f t="shared" si="1"/>
        <v>38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68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3400</v>
      </c>
      <c r="L13" s="19"/>
      <c r="M13" s="97">
        <v>11.38</v>
      </c>
      <c r="N13" s="98">
        <f t="shared" si="2"/>
        <v>773.84</v>
      </c>
      <c r="O13" s="45">
        <v>9</v>
      </c>
      <c r="P13" s="46">
        <f>+'9'!L287</f>
        <v>3965</v>
      </c>
      <c r="Q13" s="46">
        <f>+'9'!L292</f>
        <v>715</v>
      </c>
      <c r="R13" s="46">
        <f>+'9'!L290</f>
        <v>0</v>
      </c>
      <c r="S13" s="73">
        <f>+'9'!L288</f>
        <v>0</v>
      </c>
      <c r="T13" s="46">
        <f>+'9'!L291</f>
        <v>480</v>
      </c>
      <c r="U13" s="46">
        <f>+'9'!L289</f>
        <v>1700</v>
      </c>
      <c r="V13" s="46">
        <f t="shared" si="5"/>
        <v>1070</v>
      </c>
      <c r="W13" s="46">
        <f>+'9'!L294</f>
        <v>1070</v>
      </c>
      <c r="X13" s="47">
        <f t="shared" si="3"/>
        <v>0</v>
      </c>
      <c r="Y13" s="63">
        <f t="shared" si="4"/>
        <v>2770</v>
      </c>
    </row>
    <row r="14" spans="1:25" x14ac:dyDescent="0.65">
      <c r="A14" s="10">
        <v>10</v>
      </c>
      <c r="B14" s="19" t="s">
        <v>399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19"/>
      <c r="M14" s="97"/>
      <c r="N14" s="98">
        <f t="shared" si="2"/>
        <v>0</v>
      </c>
      <c r="O14" s="45">
        <v>10</v>
      </c>
      <c r="P14" s="46">
        <f>+'10'!L287</f>
        <v>4250</v>
      </c>
      <c r="Q14" s="46">
        <f>+'10'!L292</f>
        <v>1215</v>
      </c>
      <c r="R14" s="46">
        <f>+'10'!L290</f>
        <v>0</v>
      </c>
      <c r="S14" s="73">
        <f>+'10'!L288</f>
        <v>0</v>
      </c>
      <c r="T14" s="46">
        <f>+'10'!L291</f>
        <v>50</v>
      </c>
      <c r="U14" s="46">
        <f>+'10'!L289</f>
        <v>1775</v>
      </c>
      <c r="V14" s="46">
        <f t="shared" si="5"/>
        <v>1210</v>
      </c>
      <c r="W14" s="46">
        <f>+'10'!L294</f>
        <v>1210</v>
      </c>
      <c r="X14" s="47">
        <f t="shared" si="3"/>
        <v>0</v>
      </c>
      <c r="Y14" s="63">
        <f t="shared" si="4"/>
        <v>2985</v>
      </c>
    </row>
    <row r="15" spans="1:25" x14ac:dyDescent="0.65">
      <c r="A15" s="10">
        <v>11</v>
      </c>
      <c r="B15" s="19" t="s">
        <v>383</v>
      </c>
      <c r="C15" s="46">
        <f>+ยกมา!H15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19"/>
      <c r="M15" s="97">
        <v>17.32</v>
      </c>
      <c r="N15" s="98">
        <f t="shared" si="2"/>
        <v>0</v>
      </c>
      <c r="O15" s="45">
        <v>11</v>
      </c>
      <c r="P15" s="46">
        <f>+'11'!L287</f>
        <v>3220</v>
      </c>
      <c r="Q15" s="46">
        <f>+'11'!L292</f>
        <v>405</v>
      </c>
      <c r="R15" s="46">
        <f>+'11'!L290</f>
        <v>0</v>
      </c>
      <c r="S15" s="73">
        <f>+'11'!L288</f>
        <v>0</v>
      </c>
      <c r="T15" s="46">
        <f>+'11'!L291</f>
        <v>65</v>
      </c>
      <c r="U15" s="46">
        <f>+'11'!L289</f>
        <v>2135</v>
      </c>
      <c r="V15" s="46">
        <f t="shared" si="5"/>
        <v>615</v>
      </c>
      <c r="W15" s="46">
        <f>+'11'!L294</f>
        <v>615</v>
      </c>
      <c r="X15" s="47">
        <f t="shared" si="3"/>
        <v>0</v>
      </c>
      <c r="Y15" s="63">
        <f t="shared" si="4"/>
        <v>2750</v>
      </c>
    </row>
    <row r="16" spans="1:25" x14ac:dyDescent="0.65">
      <c r="A16" s="10">
        <v>12</v>
      </c>
      <c r="B16" s="19" t="s">
        <v>401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6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97">
        <v>16.920000000000002</v>
      </c>
      <c r="N16" s="98"/>
      <c r="O16" s="45">
        <v>12</v>
      </c>
      <c r="P16" s="46">
        <f>+'12'!L287</f>
        <v>5295</v>
      </c>
      <c r="Q16" s="46">
        <f>+'12'!L292</f>
        <v>1244</v>
      </c>
      <c r="R16" s="46">
        <f>+'12'!L290</f>
        <v>0</v>
      </c>
      <c r="S16" s="73">
        <f>+'12'!L288</f>
        <v>0</v>
      </c>
      <c r="T16" s="46">
        <f>+'12'!L291</f>
        <v>50</v>
      </c>
      <c r="U16" s="46">
        <f>+'12'!L289</f>
        <v>3302</v>
      </c>
      <c r="V16" s="46">
        <f t="shared" si="5"/>
        <v>699</v>
      </c>
      <c r="W16" s="46">
        <f>+'12'!L294</f>
        <v>699</v>
      </c>
      <c r="X16" s="47">
        <f t="shared" si="3"/>
        <v>0</v>
      </c>
      <c r="Y16" s="63">
        <f t="shared" si="4"/>
        <v>4001</v>
      </c>
    </row>
    <row r="17" spans="1:25" x14ac:dyDescent="0.65">
      <c r="A17" s="10">
        <v>13</v>
      </c>
      <c r="B17" s="19" t="s">
        <v>381</v>
      </c>
      <c r="C17" s="46">
        <f>+ยกมา!H17</f>
        <v>5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10</v>
      </c>
      <c r="E17" s="43">
        <f t="shared" si="6"/>
        <v>15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5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2</v>
      </c>
      <c r="H17" s="43">
        <f t="shared" si="1"/>
        <v>0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8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400</v>
      </c>
      <c r="L17" s="19"/>
      <c r="M17" s="97">
        <v>21.22</v>
      </c>
      <c r="N17" s="98">
        <f t="shared" si="2"/>
        <v>169.76</v>
      </c>
      <c r="O17" s="45">
        <v>13</v>
      </c>
      <c r="P17" s="46">
        <f>+'13'!L287</f>
        <v>2320</v>
      </c>
      <c r="Q17" s="46">
        <f>+'13'!L292</f>
        <v>150</v>
      </c>
      <c r="R17" s="46">
        <f>+'13'!L290</f>
        <v>0</v>
      </c>
      <c r="S17" s="73">
        <f>+'13'!L288</f>
        <v>0</v>
      </c>
      <c r="T17" s="46">
        <f>+'13'!L291</f>
        <v>0</v>
      </c>
      <c r="U17" s="46">
        <f>+'13'!L289</f>
        <v>1150</v>
      </c>
      <c r="V17" s="46">
        <f>+P17-Q17-R17-S17-T17-U17</f>
        <v>1020</v>
      </c>
      <c r="W17" s="46">
        <f>+'13'!L294</f>
        <v>1020</v>
      </c>
      <c r="X17" s="47">
        <f t="shared" si="3"/>
        <v>0</v>
      </c>
      <c r="Y17" s="63">
        <f t="shared" si="4"/>
        <v>2170</v>
      </c>
    </row>
    <row r="18" spans="1:25" x14ac:dyDescent="0.65">
      <c r="A18" s="10">
        <v>14</v>
      </c>
      <c r="B18" s="19" t="s">
        <v>403</v>
      </c>
      <c r="C18" s="46">
        <f>+ยกมา!H17</f>
        <v>5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3">
        <f t="shared" si="0"/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5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19"/>
      <c r="M18" s="97"/>
      <c r="N18" s="98">
        <f t="shared" si="2"/>
        <v>0</v>
      </c>
      <c r="O18" s="45">
        <v>14</v>
      </c>
      <c r="P18" s="46">
        <f>+'14'!L287</f>
        <v>2600</v>
      </c>
      <c r="Q18" s="46">
        <f>+'14'!L292</f>
        <v>20</v>
      </c>
      <c r="R18" s="46">
        <f>+'14'!L290</f>
        <v>0</v>
      </c>
      <c r="S18" s="73">
        <f>+'14'!L288</f>
        <v>0</v>
      </c>
      <c r="T18" s="46">
        <f>+'14'!L291</f>
        <v>50</v>
      </c>
      <c r="U18" s="46">
        <f>+'14'!L289</f>
        <v>1820</v>
      </c>
      <c r="V18" s="46">
        <f t="shared" si="5"/>
        <v>710</v>
      </c>
      <c r="W18" s="46">
        <f>+'14'!L294</f>
        <v>710</v>
      </c>
      <c r="X18" s="47">
        <f t="shared" si="3"/>
        <v>0</v>
      </c>
      <c r="Y18" s="63">
        <f t="shared" si="4"/>
        <v>2530</v>
      </c>
    </row>
    <row r="19" spans="1:25" x14ac:dyDescent="0.65">
      <c r="A19" s="10">
        <v>15</v>
      </c>
      <c r="B19" s="19" t="s">
        <v>385</v>
      </c>
      <c r="C19" s="46">
        <f>+ยกมา!H18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97">
        <v>15.05</v>
      </c>
      <c r="N19" s="98">
        <f t="shared" si="2"/>
        <v>0</v>
      </c>
      <c r="O19" s="45">
        <v>15</v>
      </c>
      <c r="P19" s="46">
        <f>+'15'!L287</f>
        <v>1940</v>
      </c>
      <c r="Q19" s="46">
        <f>+'15'!L292</f>
        <v>770</v>
      </c>
      <c r="R19" s="46">
        <f>+'15'!L290</f>
        <v>0</v>
      </c>
      <c r="S19" s="73">
        <f>+'15'!L288</f>
        <v>0</v>
      </c>
      <c r="T19" s="46">
        <f>+'15'!L291</f>
        <v>40</v>
      </c>
      <c r="U19" s="46">
        <f>+'15'!L289</f>
        <v>200</v>
      </c>
      <c r="V19" s="46">
        <f t="shared" si="5"/>
        <v>930</v>
      </c>
      <c r="W19" s="46">
        <f>+'15'!L294</f>
        <v>930</v>
      </c>
      <c r="X19" s="47">
        <f t="shared" si="3"/>
        <v>0</v>
      </c>
      <c r="Y19" s="63">
        <f t="shared" si="4"/>
        <v>1130</v>
      </c>
    </row>
    <row r="20" spans="1:25" x14ac:dyDescent="0.65">
      <c r="A20" s="10">
        <v>16</v>
      </c>
      <c r="B20" s="19" t="s">
        <v>398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15</v>
      </c>
      <c r="E20" s="43">
        <f t="shared" si="0"/>
        <v>15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2</v>
      </c>
      <c r="H20" s="43">
        <f t="shared" si="1"/>
        <v>0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13</v>
      </c>
      <c r="J20" s="20">
        <v>50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650</v>
      </c>
      <c r="L20" s="19"/>
      <c r="M20" s="97">
        <v>16.7</v>
      </c>
      <c r="N20" s="98">
        <f t="shared" si="2"/>
        <v>217.1</v>
      </c>
      <c r="O20" s="45">
        <v>16</v>
      </c>
      <c r="P20" s="46">
        <f>+'16'!L287</f>
        <v>3205</v>
      </c>
      <c r="Q20" s="46">
        <f>+'16'!L292</f>
        <v>440</v>
      </c>
      <c r="R20" s="46">
        <f>+'16'!L290</f>
        <v>0</v>
      </c>
      <c r="S20" s="73">
        <f>+'16'!L288</f>
        <v>0</v>
      </c>
      <c r="T20" s="46">
        <f>+'16'!L291</f>
        <v>0</v>
      </c>
      <c r="U20" s="46">
        <f>+'16'!L289</f>
        <v>1670</v>
      </c>
      <c r="V20" s="46">
        <f t="shared" si="5"/>
        <v>1095</v>
      </c>
      <c r="W20" s="46">
        <f>+'16'!L294</f>
        <v>1095</v>
      </c>
      <c r="X20" s="47">
        <f t="shared" si="3"/>
        <v>0</v>
      </c>
      <c r="Y20" s="63">
        <f t="shared" si="4"/>
        <v>2765</v>
      </c>
    </row>
    <row r="21" spans="1:25" x14ac:dyDescent="0.65">
      <c r="A21" s="10">
        <v>17</v>
      </c>
      <c r="B21" s="19" t="s">
        <v>388</v>
      </c>
      <c r="C21" s="46">
        <f>+ยกมา!H20</f>
        <v>6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6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6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20">
        <v>50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19"/>
      <c r="M21" s="97">
        <v>19.04</v>
      </c>
      <c r="N21" s="98">
        <f t="shared" si="2"/>
        <v>0</v>
      </c>
      <c r="O21" s="45">
        <v>17</v>
      </c>
      <c r="P21" s="46">
        <f>+'17'!L287</f>
        <v>4250</v>
      </c>
      <c r="Q21" s="46">
        <f>+'17'!L292</f>
        <v>480</v>
      </c>
      <c r="R21" s="46">
        <f>+'17'!L290</f>
        <v>0</v>
      </c>
      <c r="S21" s="73">
        <f>+'17'!L288</f>
        <v>0</v>
      </c>
      <c r="T21" s="46">
        <f>+'17'!L291</f>
        <v>0</v>
      </c>
      <c r="U21" s="46">
        <f>+'17'!L289</f>
        <v>1505</v>
      </c>
      <c r="V21" s="46">
        <f t="shared" si="5"/>
        <v>2265</v>
      </c>
      <c r="W21" s="46">
        <f>+'17'!L294</f>
        <v>2265</v>
      </c>
      <c r="X21" s="47">
        <f t="shared" si="3"/>
        <v>0</v>
      </c>
      <c r="Y21" s="63">
        <f t="shared" si="4"/>
        <v>3770</v>
      </c>
    </row>
    <row r="22" spans="1:25" x14ac:dyDescent="0.65">
      <c r="A22" s="10">
        <v>18</v>
      </c>
      <c r="B22" s="19" t="s">
        <v>396</v>
      </c>
      <c r="C22" s="46">
        <f>+ยกมา!H21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3">
        <f t="shared" si="0"/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0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20">
        <v>50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19"/>
      <c r="M22" s="97">
        <v>15.3</v>
      </c>
      <c r="N22" s="98">
        <f t="shared" si="2"/>
        <v>0</v>
      </c>
      <c r="O22" s="45">
        <v>18</v>
      </c>
      <c r="P22" s="46">
        <f>+'18'!L287</f>
        <v>5445</v>
      </c>
      <c r="Q22" s="46">
        <f>+'18'!L292</f>
        <v>335</v>
      </c>
      <c r="R22" s="46">
        <f>+'18'!L290</f>
        <v>0</v>
      </c>
      <c r="S22" s="73">
        <f>+'18'!L288</f>
        <v>0</v>
      </c>
      <c r="T22" s="46">
        <f>+'17'!L291</f>
        <v>0</v>
      </c>
      <c r="U22" s="46">
        <f>+'18'!L289</f>
        <v>1925</v>
      </c>
      <c r="V22" s="46">
        <f t="shared" si="5"/>
        <v>3185</v>
      </c>
      <c r="W22" s="46">
        <f>+'18'!L294</f>
        <v>3185</v>
      </c>
      <c r="X22" s="47">
        <f t="shared" si="3"/>
        <v>0</v>
      </c>
      <c r="Y22" s="63">
        <f t="shared" si="4"/>
        <v>5110</v>
      </c>
    </row>
    <row r="23" spans="1:25" x14ac:dyDescent="0.65">
      <c r="A23" s="10">
        <v>19</v>
      </c>
      <c r="B23" s="19" t="s">
        <v>25</v>
      </c>
      <c r="C23" s="46">
        <f>+ยกมา!H22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23</v>
      </c>
      <c r="E23" s="43">
        <f t="shared" si="0"/>
        <v>23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9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1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13</v>
      </c>
      <c r="J23" s="20">
        <v>65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845</v>
      </c>
      <c r="L23" s="19"/>
      <c r="M23" s="97">
        <v>27.86</v>
      </c>
      <c r="N23" s="98">
        <f t="shared" si="2"/>
        <v>362.18</v>
      </c>
      <c r="O23" s="45">
        <v>19</v>
      </c>
      <c r="P23" s="46">
        <f>+'19'!L287</f>
        <v>2005</v>
      </c>
      <c r="Q23" s="46">
        <f>+'19'!L292</f>
        <v>375</v>
      </c>
      <c r="R23" s="46">
        <f>+'19'!L290</f>
        <v>0</v>
      </c>
      <c r="S23" s="73">
        <f>+'19'!L288</f>
        <v>0</v>
      </c>
      <c r="T23" s="46">
        <f>+'19'!L291</f>
        <v>0</v>
      </c>
      <c r="U23" s="46">
        <f>+'19'!L289</f>
        <v>845</v>
      </c>
      <c r="V23" s="46">
        <f t="shared" si="5"/>
        <v>785</v>
      </c>
      <c r="W23" s="46">
        <f>+'19'!L294</f>
        <v>785</v>
      </c>
      <c r="X23" s="47">
        <f t="shared" si="3"/>
        <v>0</v>
      </c>
      <c r="Y23" s="63">
        <f t="shared" si="4"/>
        <v>1630</v>
      </c>
    </row>
    <row r="24" spans="1:25" x14ac:dyDescent="0.65">
      <c r="A24" s="10">
        <v>20</v>
      </c>
      <c r="B24" s="19" t="s">
        <v>404</v>
      </c>
      <c r="C24" s="46">
        <f>+ยกมา!H23</f>
        <v>3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18</v>
      </c>
      <c r="E24" s="43">
        <f t="shared" si="0"/>
        <v>21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8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7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6</v>
      </c>
      <c r="J24" s="20">
        <v>85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510</v>
      </c>
      <c r="L24" s="19"/>
      <c r="M24" s="97">
        <v>26.91</v>
      </c>
      <c r="N24" s="98">
        <f t="shared" si="2"/>
        <v>161.46</v>
      </c>
      <c r="O24" s="45">
        <v>20</v>
      </c>
      <c r="P24" s="46">
        <f>+'20'!L287</f>
        <v>3680</v>
      </c>
      <c r="Q24" s="46">
        <f>+'20'!L292</f>
        <v>350</v>
      </c>
      <c r="R24" s="46">
        <f>+'20'!L290</f>
        <v>0</v>
      </c>
      <c r="S24" s="73">
        <f>+'20'!L288</f>
        <v>0</v>
      </c>
      <c r="T24" s="46">
        <f>+'20'!L291</f>
        <v>0</v>
      </c>
      <c r="U24" s="46">
        <f>+'20'!L289</f>
        <v>1460</v>
      </c>
      <c r="V24" s="46">
        <f t="shared" si="5"/>
        <v>1870</v>
      </c>
      <c r="W24" s="46">
        <f>+'20'!L294</f>
        <v>1870</v>
      </c>
      <c r="X24" s="47">
        <f t="shared" si="3"/>
        <v>0</v>
      </c>
      <c r="Y24" s="63">
        <f t="shared" si="4"/>
        <v>3330</v>
      </c>
    </row>
    <row r="25" spans="1:25" x14ac:dyDescent="0.65">
      <c r="A25" s="10">
        <v>21</v>
      </c>
      <c r="B25" s="19" t="s">
        <v>391</v>
      </c>
      <c r="C25" s="46">
        <f>+ยกมา!H24</f>
        <v>1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137</v>
      </c>
      <c r="E25" s="43">
        <f t="shared" si="0"/>
        <v>138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81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12</v>
      </c>
      <c r="H25" s="43">
        <f t="shared" si="1"/>
        <v>-38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83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8300</v>
      </c>
      <c r="L25" s="19"/>
      <c r="M25" s="97">
        <v>24.8</v>
      </c>
      <c r="N25" s="98">
        <f t="shared" si="2"/>
        <v>2058.4</v>
      </c>
      <c r="O25" s="45">
        <v>21</v>
      </c>
      <c r="P25" s="46">
        <f>+'21'!L287</f>
        <v>2935</v>
      </c>
      <c r="Q25" s="46">
        <f>+'21'!L292</f>
        <v>98</v>
      </c>
      <c r="R25" s="46">
        <f>+'21'!L290</f>
        <v>0</v>
      </c>
      <c r="S25" s="73">
        <f>+'21'!L288</f>
        <v>0</v>
      </c>
      <c r="T25" s="46">
        <f>+'21'!L291</f>
        <v>50</v>
      </c>
      <c r="U25" s="46">
        <f>+'21'!L289</f>
        <v>1882</v>
      </c>
      <c r="V25" s="46">
        <f t="shared" si="5"/>
        <v>905</v>
      </c>
      <c r="W25" s="46">
        <f>+'21'!L294</f>
        <v>905</v>
      </c>
      <c r="X25" s="47">
        <f t="shared" si="3"/>
        <v>0</v>
      </c>
      <c r="Y25" s="63">
        <f t="shared" si="4"/>
        <v>2787</v>
      </c>
    </row>
    <row r="26" spans="1:25" x14ac:dyDescent="0.65">
      <c r="A26" s="10">
        <v>22</v>
      </c>
      <c r="B26" s="19" t="s">
        <v>402</v>
      </c>
      <c r="C26" s="46">
        <f>+ยกมา!H25</f>
        <v>49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15</v>
      </c>
      <c r="E26" s="43">
        <f t="shared" ref="E26:E28" si="7">+C26+D26</f>
        <v>64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1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50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13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1300</v>
      </c>
      <c r="L26" s="19"/>
      <c r="M26" s="97">
        <v>23.71</v>
      </c>
      <c r="N26" s="98">
        <f t="shared" ref="N26:N28" si="8">+I26*M26</f>
        <v>308.23</v>
      </c>
      <c r="O26" s="45">
        <v>22</v>
      </c>
      <c r="P26" s="46">
        <f>+'22'!L287</f>
        <v>4525</v>
      </c>
      <c r="Q26" s="46">
        <f>+'22'!L292</f>
        <v>740</v>
      </c>
      <c r="R26" s="46">
        <f>+'22'!L290</f>
        <v>0</v>
      </c>
      <c r="S26" s="73">
        <f>+'22'!L288</f>
        <v>0</v>
      </c>
      <c r="T26" s="46">
        <f>+'22'!L291</f>
        <v>260</v>
      </c>
      <c r="U26" s="46">
        <f>+'22'!L289</f>
        <v>3025</v>
      </c>
      <c r="V26" s="46">
        <f t="shared" si="5"/>
        <v>500</v>
      </c>
      <c r="W26" s="46">
        <f>+'22'!L294</f>
        <v>500</v>
      </c>
      <c r="X26" s="47">
        <f t="shared" si="3"/>
        <v>0</v>
      </c>
      <c r="Y26" s="63">
        <f t="shared" si="4"/>
        <v>3525</v>
      </c>
    </row>
    <row r="27" spans="1:25" x14ac:dyDescent="0.65">
      <c r="A27" s="10">
        <v>23</v>
      </c>
      <c r="B27" s="19" t="s">
        <v>382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5</v>
      </c>
      <c r="E27" s="43">
        <f t="shared" si="7"/>
        <v>5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4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1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100</v>
      </c>
      <c r="L27" s="19"/>
      <c r="M27" s="97">
        <v>37.51</v>
      </c>
      <c r="N27" s="98">
        <f t="shared" si="8"/>
        <v>37.51</v>
      </c>
      <c r="O27" s="45">
        <v>23</v>
      </c>
      <c r="P27" s="46">
        <f>+'23'!L287</f>
        <v>2905</v>
      </c>
      <c r="Q27" s="46">
        <f>+'23'!L292</f>
        <v>485</v>
      </c>
      <c r="R27" s="46">
        <f>+'23'!L290</f>
        <v>0</v>
      </c>
      <c r="S27" s="73">
        <f>+'23'!L288</f>
        <v>0</v>
      </c>
      <c r="T27" s="46">
        <f>+'23'!L291</f>
        <v>0</v>
      </c>
      <c r="U27" s="46">
        <f>+'23'!L289</f>
        <v>1765</v>
      </c>
      <c r="V27" s="46">
        <f>+P27-Q27-R27-S27-T27-U27</f>
        <v>655</v>
      </c>
      <c r="W27" s="46">
        <f>+'23'!L294</f>
        <v>655</v>
      </c>
      <c r="X27" s="47">
        <f>+W27-V27</f>
        <v>0</v>
      </c>
      <c r="Y27" s="63">
        <f t="shared" si="4"/>
        <v>2420</v>
      </c>
    </row>
    <row r="28" spans="1:25" x14ac:dyDescent="0.65">
      <c r="A28" s="10">
        <v>24</v>
      </c>
      <c r="B28" s="19" t="s">
        <v>387</v>
      </c>
      <c r="C28" s="46">
        <f>+ยกมา!H27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3">
        <f t="shared" si="7"/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0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19"/>
      <c r="M28" s="97">
        <v>39.770000000000003</v>
      </c>
      <c r="N28" s="98">
        <f t="shared" si="8"/>
        <v>0</v>
      </c>
      <c r="O28" s="45">
        <v>24</v>
      </c>
      <c r="P28" s="46">
        <f>+'24'!L287</f>
        <v>2400</v>
      </c>
      <c r="Q28" s="46">
        <f>+'24'!L292</f>
        <v>315</v>
      </c>
      <c r="R28" s="46">
        <f>+'24'!L290</f>
        <v>0</v>
      </c>
      <c r="S28" s="73">
        <f>+'24'!L288</f>
        <v>0</v>
      </c>
      <c r="T28" s="46">
        <f>+'24'!L291</f>
        <v>0</v>
      </c>
      <c r="U28" s="46">
        <f>+'24'!L289</f>
        <v>1140</v>
      </c>
      <c r="V28" s="46">
        <f t="shared" si="5"/>
        <v>945</v>
      </c>
      <c r="W28" s="46">
        <f>+'24'!L294</f>
        <v>945</v>
      </c>
      <c r="X28" s="47">
        <f t="shared" si="3"/>
        <v>0</v>
      </c>
      <c r="Y28" s="63">
        <f t="shared" si="4"/>
        <v>2085</v>
      </c>
    </row>
    <row r="29" spans="1:25" x14ac:dyDescent="0.65">
      <c r="A29" s="10">
        <v>25</v>
      </c>
      <c r="B29" s="19" t="s">
        <v>389</v>
      </c>
      <c r="C29" s="46">
        <f>+ยกมา!H27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3</v>
      </c>
      <c r="E29" s="43">
        <f t="shared" si="0"/>
        <v>3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1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-1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3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300</v>
      </c>
      <c r="L29" s="19"/>
      <c r="M29" s="97">
        <v>33.590000000000003</v>
      </c>
      <c r="N29" s="98">
        <f t="shared" si="2"/>
        <v>100.77000000000001</v>
      </c>
      <c r="O29" s="45">
        <v>25</v>
      </c>
      <c r="P29" s="46">
        <f>+'25'!L287</f>
        <v>3500</v>
      </c>
      <c r="Q29" s="46">
        <f>+'25'!L292</f>
        <v>960</v>
      </c>
      <c r="R29" s="46">
        <f>+'25'!L290</f>
        <v>0</v>
      </c>
      <c r="S29" s="73">
        <f>+'25'!L288</f>
        <v>0</v>
      </c>
      <c r="T29" s="46">
        <f>+'25'!L291</f>
        <v>0</v>
      </c>
      <c r="U29" s="46">
        <f>+'25'!L289</f>
        <v>915</v>
      </c>
      <c r="V29" s="46">
        <f t="shared" si="5"/>
        <v>1625</v>
      </c>
      <c r="W29" s="46">
        <f>+'25'!L294</f>
        <v>1625</v>
      </c>
      <c r="X29" s="47">
        <f t="shared" si="3"/>
        <v>0</v>
      </c>
      <c r="Y29" s="63">
        <f t="shared" si="4"/>
        <v>2540</v>
      </c>
    </row>
    <row r="30" spans="1:25" x14ac:dyDescent="0.65">
      <c r="A30" s="10">
        <v>26</v>
      </c>
      <c r="B30" s="19" t="s">
        <v>384</v>
      </c>
      <c r="C30" s="46">
        <f>+ยกมา!H28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97">
        <v>31.62</v>
      </c>
      <c r="N30" s="98">
        <f t="shared" si="2"/>
        <v>0</v>
      </c>
      <c r="O30" s="45">
        <v>26</v>
      </c>
      <c r="P30" s="46">
        <f>+'26'!L287</f>
        <v>4330</v>
      </c>
      <c r="Q30" s="46">
        <f>+'26'!L292</f>
        <v>1525</v>
      </c>
      <c r="R30" s="46">
        <f>+'26'!L290</f>
        <v>0</v>
      </c>
      <c r="S30" s="73">
        <f>+'26'!L288</f>
        <v>0</v>
      </c>
      <c r="T30" s="46">
        <f>+'26'!L291</f>
        <v>210</v>
      </c>
      <c r="U30" s="46">
        <f>+'26'!L289</f>
        <v>1125</v>
      </c>
      <c r="V30" s="46">
        <f t="shared" si="5"/>
        <v>1470</v>
      </c>
      <c r="W30" s="46">
        <f>+'26'!L294</f>
        <v>1470</v>
      </c>
      <c r="X30" s="47">
        <f t="shared" si="3"/>
        <v>0</v>
      </c>
      <c r="Y30" s="63">
        <f t="shared" si="4"/>
        <v>2595</v>
      </c>
    </row>
    <row r="31" spans="1:25" x14ac:dyDescent="0.65">
      <c r="A31" s="10">
        <v>27</v>
      </c>
      <c r="B31" s="19" t="s">
        <v>397</v>
      </c>
      <c r="C31" s="46">
        <f>+ยกมา!H29</f>
        <v>1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3">
        <f t="shared" si="0"/>
        <v>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1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19"/>
      <c r="M31" s="97">
        <v>33.96</v>
      </c>
      <c r="N31" s="98">
        <f t="shared" si="2"/>
        <v>0</v>
      </c>
      <c r="O31" s="45">
        <v>27</v>
      </c>
      <c r="P31" s="46">
        <f>+'27'!L287</f>
        <v>4890</v>
      </c>
      <c r="Q31" s="46">
        <f>+'27'!L292</f>
        <v>2135</v>
      </c>
      <c r="R31" s="46">
        <f>+'27'!L290</f>
        <v>0</v>
      </c>
      <c r="S31" s="73">
        <f>+'27'!L288</f>
        <v>0</v>
      </c>
      <c r="T31" s="46">
        <f>+'27'!L291</f>
        <v>0</v>
      </c>
      <c r="U31" s="46">
        <f>+'27'!L289</f>
        <v>555</v>
      </c>
      <c r="V31" s="46">
        <f t="shared" si="5"/>
        <v>2200</v>
      </c>
      <c r="W31" s="46">
        <f>+'27'!L294</f>
        <v>2200</v>
      </c>
      <c r="X31" s="47">
        <f t="shared" si="3"/>
        <v>0</v>
      </c>
      <c r="Y31" s="63">
        <f t="shared" si="4"/>
        <v>2755</v>
      </c>
    </row>
    <row r="32" spans="1:25" x14ac:dyDescent="0.65">
      <c r="A32" s="10">
        <v>28</v>
      </c>
      <c r="B32" s="19" t="s">
        <v>395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15</v>
      </c>
      <c r="E32" s="43">
        <f t="shared" si="0"/>
        <v>15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2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13</v>
      </c>
      <c r="J32" s="20">
        <v>100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1300</v>
      </c>
      <c r="L32" s="19"/>
      <c r="M32" s="97">
        <v>29.84</v>
      </c>
      <c r="N32" s="98">
        <f t="shared" si="2"/>
        <v>387.92</v>
      </c>
      <c r="O32" s="45">
        <v>28</v>
      </c>
      <c r="P32" s="46">
        <f>+'28'!L287</f>
        <v>2970</v>
      </c>
      <c r="Q32" s="46">
        <f>+'28'!L292</f>
        <v>1095</v>
      </c>
      <c r="R32" s="46">
        <f>+'28'!L290</f>
        <v>0</v>
      </c>
      <c r="S32" s="73">
        <f>+'28'!L288</f>
        <v>0</v>
      </c>
      <c r="T32" s="46">
        <f>+'28'!L291</f>
        <v>0</v>
      </c>
      <c r="U32" s="46">
        <f>+'28'!L289</f>
        <v>1220</v>
      </c>
      <c r="V32" s="46">
        <f t="shared" si="5"/>
        <v>655</v>
      </c>
      <c r="W32" s="46">
        <f>+'28'!L294</f>
        <v>655</v>
      </c>
      <c r="X32" s="47">
        <f t="shared" si="3"/>
        <v>0</v>
      </c>
      <c r="Y32" s="63">
        <f t="shared" si="4"/>
        <v>1875</v>
      </c>
    </row>
    <row r="33" spans="1:25" x14ac:dyDescent="0.65">
      <c r="A33" s="10">
        <v>29</v>
      </c>
      <c r="B33" s="19"/>
      <c r="C33" s="46">
        <f>+ยกมา!H31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3</v>
      </c>
      <c r="E33" s="43">
        <f t="shared" si="0"/>
        <v>3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-7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9</v>
      </c>
      <c r="J33" s="20"/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900</v>
      </c>
      <c r="L33" s="19"/>
      <c r="M33" s="97"/>
      <c r="N33" s="98">
        <f t="shared" si="2"/>
        <v>0</v>
      </c>
      <c r="O33" s="45">
        <v>29</v>
      </c>
      <c r="P33" s="46">
        <f>+'29'!L287</f>
        <v>2010</v>
      </c>
      <c r="Q33" s="46">
        <f>+'29'!L292</f>
        <v>490</v>
      </c>
      <c r="R33" s="46">
        <f>+'29'!L290</f>
        <v>0</v>
      </c>
      <c r="S33" s="73">
        <f>+'29'!L288</f>
        <v>0</v>
      </c>
      <c r="T33" s="46">
        <f>+'29'!L291</f>
        <v>0</v>
      </c>
      <c r="U33" s="46">
        <f>+'29'!L289</f>
        <v>1300</v>
      </c>
      <c r="V33" s="46">
        <f t="shared" ref="V33" si="9">+P33-Q33-R33-S33-T33-U33</f>
        <v>220</v>
      </c>
      <c r="W33" s="46">
        <f>+'29'!L294</f>
        <v>220</v>
      </c>
      <c r="X33" s="47">
        <f t="shared" ref="X33" si="10">+W33-V33</f>
        <v>0</v>
      </c>
      <c r="Y33" s="63">
        <f t="shared" si="4"/>
        <v>1520</v>
      </c>
    </row>
    <row r="34" spans="1:25" x14ac:dyDescent="0.65">
      <c r="A34" s="10">
        <v>30</v>
      </c>
      <c r="B34" s="19" t="s">
        <v>386</v>
      </c>
      <c r="C34" s="46">
        <f>+ยกมา!H32</f>
        <v>3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3">
        <f t="shared" si="0"/>
        <v>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3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20">
        <v>100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19"/>
      <c r="M34" s="97">
        <v>21.27</v>
      </c>
      <c r="N34" s="98">
        <f t="shared" si="2"/>
        <v>0</v>
      </c>
      <c r="O34" s="45">
        <v>30</v>
      </c>
      <c r="P34" s="46">
        <f>+'30'!L287</f>
        <v>1770</v>
      </c>
      <c r="Q34" s="46">
        <f>+'30'!L292</f>
        <v>80</v>
      </c>
      <c r="R34" s="46">
        <f>+'31.'!L290</f>
        <v>0</v>
      </c>
      <c r="S34" s="73">
        <f>+'31.'!L288</f>
        <v>0</v>
      </c>
      <c r="T34" s="46">
        <f>+'30'!L291</f>
        <v>960</v>
      </c>
      <c r="U34" s="46">
        <f>+'30'!L289</f>
        <v>455</v>
      </c>
      <c r="V34" s="46">
        <f t="shared" si="5"/>
        <v>275</v>
      </c>
      <c r="W34" s="46">
        <f>+'30'!L294</f>
        <v>275</v>
      </c>
      <c r="X34" s="47">
        <f t="shared" si="3"/>
        <v>0</v>
      </c>
      <c r="Y34" s="63">
        <f t="shared" si="4"/>
        <v>730</v>
      </c>
    </row>
    <row r="35" spans="1:25" x14ac:dyDescent="0.65">
      <c r="A35" s="10">
        <v>31</v>
      </c>
      <c r="B35" s="19" t="s">
        <v>424</v>
      </c>
      <c r="C35" s="46">
        <f>+ยกมา!H33</f>
        <v>7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13</v>
      </c>
      <c r="E35" s="43">
        <f t="shared" si="0"/>
        <v>20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4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14</v>
      </c>
      <c r="J35" s="20">
        <v>130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1820</v>
      </c>
      <c r="L35" s="19"/>
      <c r="M35" s="97">
        <v>34.26</v>
      </c>
      <c r="N35" s="98">
        <f t="shared" si="2"/>
        <v>479.64</v>
      </c>
      <c r="O35" s="45">
        <v>36.94</v>
      </c>
      <c r="P35" s="46">
        <f>+'31.'!L287</f>
        <v>2370</v>
      </c>
      <c r="Q35" s="46">
        <f>+'31.'!L292</f>
        <v>986</v>
      </c>
      <c r="R35" s="46">
        <f>+'31.'!L290</f>
        <v>0</v>
      </c>
      <c r="S35" s="73">
        <f>+'31.'!L288</f>
        <v>0</v>
      </c>
      <c r="T35" s="46">
        <f>+'31.'!L291</f>
        <v>0</v>
      </c>
      <c r="U35" s="46">
        <f>+'31.'!L289</f>
        <v>799</v>
      </c>
      <c r="V35" s="46">
        <f t="shared" si="5"/>
        <v>585</v>
      </c>
      <c r="W35" s="46">
        <f>+'31.'!L294</f>
        <v>585</v>
      </c>
      <c r="X35" s="47">
        <f t="shared" si="3"/>
        <v>0</v>
      </c>
      <c r="Y35" s="63">
        <f t="shared" si="4"/>
        <v>1384</v>
      </c>
    </row>
    <row r="36" spans="1:25" x14ac:dyDescent="0.65">
      <c r="A36" s="10">
        <v>32</v>
      </c>
      <c r="B36" s="19" t="s">
        <v>48</v>
      </c>
      <c r="C36" s="46">
        <f>+ยกมา!H34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80</v>
      </c>
      <c r="E36" s="43">
        <f t="shared" si="0"/>
        <v>80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49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1</v>
      </c>
      <c r="H36" s="43">
        <f t="shared" si="1"/>
        <v>-57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87</v>
      </c>
      <c r="J36" s="20">
        <v>100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8700</v>
      </c>
      <c r="L36" s="19"/>
      <c r="M36" s="97">
        <v>50</v>
      </c>
      <c r="N36" s="98">
        <f t="shared" si="2"/>
        <v>4350</v>
      </c>
      <c r="O36" s="45"/>
      <c r="P36" s="48">
        <f t="shared" ref="P36:X36" si="11">SUM(P5:P35)</f>
        <v>109410</v>
      </c>
      <c r="Q36" s="48">
        <f t="shared" si="11"/>
        <v>22183</v>
      </c>
      <c r="R36" s="48">
        <f t="shared" si="11"/>
        <v>0</v>
      </c>
      <c r="S36" s="48">
        <f t="shared" si="11"/>
        <v>0</v>
      </c>
      <c r="T36" s="48">
        <f t="shared" si="11"/>
        <v>2520</v>
      </c>
      <c r="U36" s="48">
        <f t="shared" si="11"/>
        <v>45213</v>
      </c>
      <c r="V36" s="48">
        <f t="shared" si="11"/>
        <v>39494</v>
      </c>
      <c r="W36" s="48">
        <f t="shared" si="11"/>
        <v>39544</v>
      </c>
      <c r="X36" s="48">
        <f t="shared" si="11"/>
        <v>50</v>
      </c>
      <c r="Y36" s="63"/>
    </row>
    <row r="37" spans="1:25" x14ac:dyDescent="0.65">
      <c r="A37" s="10">
        <v>33</v>
      </c>
      <c r="B37" s="19" t="s">
        <v>392</v>
      </c>
      <c r="C37" s="46">
        <f>+ยกมา!H35</f>
        <v>3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15</v>
      </c>
      <c r="E37" s="43">
        <f t="shared" si="0"/>
        <v>18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16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-12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14</v>
      </c>
      <c r="J37" s="20">
        <v>130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1820</v>
      </c>
      <c r="L37" s="19"/>
      <c r="M37" s="97">
        <v>43.68</v>
      </c>
      <c r="N37" s="98">
        <f t="shared" si="2"/>
        <v>611.52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29.4" thickBot="1" x14ac:dyDescent="0.8">
      <c r="A38" s="10">
        <v>34</v>
      </c>
      <c r="B38" s="19" t="s">
        <v>405</v>
      </c>
      <c r="C38" s="46">
        <f>+ยกมา!H36</f>
        <v>57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31</v>
      </c>
      <c r="E38" s="43">
        <f t="shared" si="0"/>
        <v>88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4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59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25</v>
      </c>
      <c r="J38" s="20">
        <v>130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3250</v>
      </c>
      <c r="L38" s="19"/>
      <c r="M38" s="97">
        <v>35.049999999999997</v>
      </c>
      <c r="N38" s="98">
        <f t="shared" si="2"/>
        <v>876.24999999999989</v>
      </c>
      <c r="O38" s="5"/>
      <c r="P38" s="5" t="s">
        <v>431</v>
      </c>
      <c r="Q38" s="135">
        <f>+W36</f>
        <v>39544</v>
      </c>
      <c r="R38" s="134" t="s">
        <v>255</v>
      </c>
      <c r="S38" s="5"/>
      <c r="T38" s="5"/>
      <c r="U38" s="5"/>
      <c r="V38" s="5"/>
      <c r="W38" s="5"/>
      <c r="X38" s="5"/>
      <c r="Y38" s="5"/>
    </row>
    <row r="39" spans="1:25" ht="30" thickTop="1" thickBot="1" x14ac:dyDescent="0.8">
      <c r="A39" s="10">
        <v>35</v>
      </c>
      <c r="B39" s="19" t="s">
        <v>333</v>
      </c>
      <c r="C39" s="46">
        <f>+ยกมา!H37</f>
        <v>19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6</v>
      </c>
      <c r="E39" s="43">
        <f t="shared" si="0"/>
        <v>25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6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17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2</v>
      </c>
      <c r="J39" s="20">
        <v>35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70</v>
      </c>
      <c r="L39" s="19"/>
      <c r="M39" s="97"/>
      <c r="N39" s="98">
        <f t="shared" si="2"/>
        <v>0</v>
      </c>
      <c r="O39" s="5"/>
      <c r="P39" s="152" t="s">
        <v>577</v>
      </c>
      <c r="Q39" s="135">
        <f>+'1'!O307+'2'!O307+'3'!O307+'4'!O307+'5'!O307+'6'!O307+'7'!O307+'8'!O307+'9'!O307+'10'!O307+'11'!O307+'12'!O307+'13'!O307+'14'!O307+'15'!O307+'16'!O307+'17'!O307+'18'!O307+'19'!O307+'20'!O307+'21'!O307+'22'!O307+'23'!O307+'24'!O307+'25'!O307+'26'!O307+'27'!O307+'28'!O307+'29'!O307+'30'!O307+'31.'!O307</f>
        <v>1911.385</v>
      </c>
      <c r="R39" s="134" t="s">
        <v>255</v>
      </c>
      <c r="S39" s="5"/>
      <c r="T39" s="5"/>
      <c r="U39" s="5"/>
      <c r="V39" s="5"/>
      <c r="W39" s="5"/>
      <c r="X39" s="5"/>
      <c r="Y39" s="5"/>
    </row>
    <row r="40" spans="1:25" ht="25.2" thickTop="1" x14ac:dyDescent="0.65">
      <c r="A40" s="10">
        <v>36</v>
      </c>
      <c r="B40" s="19" t="s">
        <v>138</v>
      </c>
      <c r="C40" s="46">
        <f>+ยกมา!H38</f>
        <v>2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2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40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97"/>
      <c r="N40" s="98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49</v>
      </c>
      <c r="C41" s="46">
        <f>+ยกมา!H39</f>
        <v>7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20</v>
      </c>
      <c r="E41" s="43">
        <f t="shared" si="0"/>
        <v>27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-1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28</v>
      </c>
      <c r="J41" s="20">
        <v>50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1400</v>
      </c>
      <c r="L41" s="19"/>
      <c r="M41" s="97">
        <v>13.98</v>
      </c>
      <c r="N41" s="98">
        <f t="shared" si="2"/>
        <v>391.44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65">
      <c r="A42" s="10">
        <v>38</v>
      </c>
      <c r="B42" s="19" t="s">
        <v>50</v>
      </c>
      <c r="C42" s="46">
        <f>+ยกมา!H40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15</v>
      </c>
      <c r="E42" s="43">
        <f t="shared" si="0"/>
        <v>15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2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-10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23</v>
      </c>
      <c r="J42" s="20">
        <v>50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1150</v>
      </c>
      <c r="L42" s="19"/>
      <c r="M42" s="97">
        <v>13.26</v>
      </c>
      <c r="N42" s="98">
        <f t="shared" si="2"/>
        <v>304.98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65">
      <c r="A43" s="10">
        <v>39</v>
      </c>
      <c r="B43" s="19" t="s">
        <v>51</v>
      </c>
      <c r="C43" s="46">
        <f>+ยกมา!H41</f>
        <v>9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20</v>
      </c>
      <c r="E43" s="43">
        <f t="shared" si="0"/>
        <v>29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13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6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10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500</v>
      </c>
      <c r="L43" s="19"/>
      <c r="M43" s="97"/>
      <c r="N43" s="98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5" x14ac:dyDescent="0.65">
      <c r="A44" s="10">
        <v>40</v>
      </c>
      <c r="B44" s="19" t="s">
        <v>541</v>
      </c>
      <c r="C44" s="46">
        <f>+ยกมา!H44</f>
        <v>0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30</v>
      </c>
      <c r="E44" s="43">
        <f>+C44+D44</f>
        <v>30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22</v>
      </c>
      <c r="H44" s="43">
        <f t="shared" si="1"/>
        <v>0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8</v>
      </c>
      <c r="J44" s="20">
        <v>25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200</v>
      </c>
      <c r="L44" s="19"/>
      <c r="M44" s="97"/>
      <c r="N44" s="98">
        <f>+I44*M44</f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65">
      <c r="A45" s="10">
        <v>41</v>
      </c>
      <c r="B45" s="19" t="s">
        <v>264</v>
      </c>
      <c r="C45" s="46">
        <f>+ยกมา!H42</f>
        <v>13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3">
        <f t="shared" si="0"/>
        <v>13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13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20">
        <v>25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19"/>
      <c r="M45" s="97"/>
      <c r="N45" s="98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475</v>
      </c>
      <c r="C46" s="46">
        <f>+ยกมา!H46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6" s="43">
        <f>+C46+D46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0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20">
        <v>25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19"/>
      <c r="M46" s="97"/>
      <c r="N46" s="98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474</v>
      </c>
      <c r="C47" s="46">
        <f>+ยกมา!H47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10</v>
      </c>
      <c r="E47" s="43">
        <f>+C47+D47</f>
        <v>10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8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0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2</v>
      </c>
      <c r="J47" s="20">
        <v>25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50</v>
      </c>
      <c r="L47" s="19"/>
      <c r="M47" s="97"/>
      <c r="N47" s="98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476</v>
      </c>
      <c r="C48" s="46">
        <f>+ยกมา!H48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30</v>
      </c>
      <c r="E48" s="43">
        <f>+C48+D48</f>
        <v>30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26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0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4</v>
      </c>
      <c r="J48" s="20">
        <v>25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100</v>
      </c>
      <c r="L48" s="19"/>
      <c r="M48" s="97"/>
      <c r="N48" s="98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265</v>
      </c>
      <c r="C49" s="46">
        <f>+ยกมา!H43</f>
        <v>5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0</v>
      </c>
      <c r="E49" s="43">
        <f t="shared" si="0"/>
        <v>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5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19"/>
      <c r="M49" s="97"/>
      <c r="N49" s="98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52</v>
      </c>
      <c r="C50" s="46">
        <f>+ยกมา!H45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10</v>
      </c>
      <c r="E50" s="43">
        <f t="shared" si="0"/>
        <v>10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5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0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5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250</v>
      </c>
      <c r="L50" s="19"/>
      <c r="M50" s="97">
        <v>25.21</v>
      </c>
      <c r="N50" s="98">
        <f t="shared" si="2"/>
        <v>126.05000000000001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53</v>
      </c>
      <c r="C51" s="46">
        <f>+ยกมา!H49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3</v>
      </c>
      <c r="E51" s="43">
        <f t="shared" si="0"/>
        <v>3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1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-2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4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200</v>
      </c>
      <c r="L51" s="19"/>
      <c r="M51" s="97">
        <v>14.96</v>
      </c>
      <c r="N51" s="98">
        <f t="shared" si="2"/>
        <v>59.84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54</v>
      </c>
      <c r="C52" s="46">
        <f>+ยกมา!H50</f>
        <v>5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2" s="43">
        <f t="shared" si="0"/>
        <v>5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5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20">
        <v>50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19"/>
      <c r="M52" s="97">
        <v>14.38</v>
      </c>
      <c r="N52" s="98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55</v>
      </c>
      <c r="C53" s="46">
        <f>+ยกมา!H51</f>
        <v>4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15</v>
      </c>
      <c r="E53" s="43">
        <f t="shared" si="0"/>
        <v>19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7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12</v>
      </c>
      <c r="J53" s="20">
        <v>50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600</v>
      </c>
      <c r="L53" s="19"/>
      <c r="M53" s="97">
        <v>18.510000000000002</v>
      </c>
      <c r="N53" s="98">
        <f t="shared" si="2"/>
        <v>222.12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56</v>
      </c>
      <c r="C54" s="46">
        <f>+ยกมา!H52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3">
        <f t="shared" si="0"/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0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20">
        <v>50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19"/>
      <c r="M54" s="97">
        <v>18.36</v>
      </c>
      <c r="N54" s="98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57</v>
      </c>
      <c r="C55" s="46">
        <f>+ยกมา!H53</f>
        <v>4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20</v>
      </c>
      <c r="E55" s="43">
        <f t="shared" si="0"/>
        <v>24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6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3</v>
      </c>
      <c r="H55" s="43">
        <f t="shared" si="1"/>
        <v>-1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16</v>
      </c>
      <c r="J55" s="20">
        <v>50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800</v>
      </c>
      <c r="L55" s="19"/>
      <c r="M55" s="97">
        <v>14.89</v>
      </c>
      <c r="N55" s="98">
        <f t="shared" si="2"/>
        <v>238.24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58</v>
      </c>
      <c r="C56" s="46">
        <f>+ยกมา!H54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20</v>
      </c>
      <c r="E56" s="43">
        <f t="shared" si="0"/>
        <v>20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1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19</v>
      </c>
      <c r="J56" s="20">
        <v>50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950</v>
      </c>
      <c r="L56" s="19"/>
      <c r="M56" s="97">
        <v>14.23</v>
      </c>
      <c r="N56" s="98">
        <f t="shared" si="2"/>
        <v>270.37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59</v>
      </c>
      <c r="C57" s="46">
        <f>+ยกมา!H55</f>
        <v>9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6</v>
      </c>
      <c r="E57" s="43">
        <f t="shared" si="0"/>
        <v>15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9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2</v>
      </c>
      <c r="J57" s="20">
        <v>50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100</v>
      </c>
      <c r="L57" s="19"/>
      <c r="M57" s="97">
        <v>14.38</v>
      </c>
      <c r="N57" s="98">
        <f t="shared" si="2"/>
        <v>28.76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60</v>
      </c>
      <c r="C58" s="46">
        <f>+ยกมา!H56</f>
        <v>4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20</v>
      </c>
      <c r="E58" s="43">
        <f t="shared" si="0"/>
        <v>24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8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5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11</v>
      </c>
      <c r="J58" s="20">
        <v>50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550</v>
      </c>
      <c r="L58" s="19"/>
      <c r="M58" s="97">
        <v>14.65</v>
      </c>
      <c r="N58" s="98">
        <f t="shared" si="2"/>
        <v>161.15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61</v>
      </c>
      <c r="C59" s="46">
        <f>+ยกมา!H57</f>
        <v>3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5</v>
      </c>
      <c r="E59" s="43">
        <f t="shared" si="0"/>
        <v>8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1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7</v>
      </c>
      <c r="J59" s="20">
        <v>120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840</v>
      </c>
      <c r="L59" s="19"/>
      <c r="M59" s="97">
        <v>27.37</v>
      </c>
      <c r="N59" s="98">
        <f t="shared" si="2"/>
        <v>191.59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62</v>
      </c>
      <c r="C60" s="46">
        <f>+ยกมา!H58</f>
        <v>10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3</v>
      </c>
      <c r="E60" s="43">
        <f t="shared" si="0"/>
        <v>13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4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8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1</v>
      </c>
      <c r="J60" s="20">
        <v>120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120</v>
      </c>
      <c r="L60" s="19"/>
      <c r="M60" s="97">
        <v>28.06</v>
      </c>
      <c r="N60" s="98">
        <f t="shared" si="2"/>
        <v>28.06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63</v>
      </c>
      <c r="C61" s="46">
        <f>+ยกมา!H59</f>
        <v>8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3">
        <f t="shared" si="0"/>
        <v>8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8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20">
        <v>120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19"/>
      <c r="M61" s="97">
        <v>29.96</v>
      </c>
      <c r="N61" s="98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 x14ac:dyDescent="0.65">
      <c r="A62" s="10">
        <v>58</v>
      </c>
      <c r="B62" s="19" t="s">
        <v>64</v>
      </c>
      <c r="C62" s="46">
        <f>+ยกมา!H60</f>
        <v>4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4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4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120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19"/>
      <c r="M62" s="97">
        <v>24.82</v>
      </c>
      <c r="N62" s="98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65</v>
      </c>
      <c r="C63" s="46">
        <f>+ยกมา!H61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5</v>
      </c>
      <c r="E63" s="43">
        <f t="shared" si="0"/>
        <v>5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4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-1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2</v>
      </c>
      <c r="J63" s="20">
        <v>120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240</v>
      </c>
      <c r="L63" s="19"/>
      <c r="M63" s="97">
        <v>15.06</v>
      </c>
      <c r="N63" s="98">
        <f t="shared" si="2"/>
        <v>30.12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66</v>
      </c>
      <c r="C64" s="46">
        <f>+ยกมา!H62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10</v>
      </c>
      <c r="E64" s="43">
        <f t="shared" si="0"/>
        <v>10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7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-8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11</v>
      </c>
      <c r="J64" s="20">
        <v>120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1320</v>
      </c>
      <c r="L64" s="19"/>
      <c r="M64" s="97">
        <v>26.81</v>
      </c>
      <c r="N64" s="98">
        <f t="shared" si="2"/>
        <v>294.90999999999997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266</v>
      </c>
      <c r="C65" s="46">
        <f>+ยกมา!H63</f>
        <v>5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5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4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1</v>
      </c>
      <c r="J65" s="20">
        <v>120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120</v>
      </c>
      <c r="L65" s="19"/>
      <c r="M65" s="97">
        <v>29.28</v>
      </c>
      <c r="N65" s="98">
        <f t="shared" si="2"/>
        <v>29.28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340</v>
      </c>
      <c r="C66" s="46">
        <f>+ยกมา!H64</f>
        <v>12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12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12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30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97"/>
      <c r="N66" s="98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341</v>
      </c>
      <c r="C67" s="46">
        <f>+ยกมา!H65</f>
        <v>5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3">
        <f t="shared" si="0"/>
        <v>5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5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20">
        <v>30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19"/>
      <c r="M67" s="97">
        <v>12.71</v>
      </c>
      <c r="N67" s="98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342</v>
      </c>
      <c r="C68" s="46">
        <f>+ยกมา!H66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30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19"/>
      <c r="M68" s="97">
        <v>17.989999999999998</v>
      </c>
      <c r="N68" s="98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72</v>
      </c>
      <c r="C69" s="46">
        <f>+ยกมา!H67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13</v>
      </c>
      <c r="E69" s="43">
        <f t="shared" si="0"/>
        <v>13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2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1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10</v>
      </c>
      <c r="J69" s="20">
        <v>50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500</v>
      </c>
      <c r="L69" s="19"/>
      <c r="M69" s="97"/>
      <c r="N69" s="98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73</v>
      </c>
      <c r="C70" s="46">
        <f>+ยกมา!H68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12</v>
      </c>
      <c r="E70" s="43">
        <f t="shared" si="0"/>
        <v>12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2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2">C70+D70-F70-I70-G70</f>
        <v>0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10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500</v>
      </c>
      <c r="L70" s="19"/>
      <c r="M70" s="97"/>
      <c r="N70" s="98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74</v>
      </c>
      <c r="C71" s="46">
        <f>+ยกมา!H69</f>
        <v>3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12</v>
      </c>
      <c r="E71" s="43">
        <f t="shared" si="0"/>
        <v>15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1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2"/>
        <v>1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13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650</v>
      </c>
      <c r="L71" s="19"/>
      <c r="M71" s="97"/>
      <c r="N71" s="98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175</v>
      </c>
      <c r="C72" s="46">
        <f>+ยกมา!H70</f>
        <v>1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1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2"/>
        <v>1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50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97"/>
      <c r="N72" s="98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267</v>
      </c>
      <c r="C73" s="46">
        <f>+ยกมา!H71</f>
        <v>3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3">
        <f t="shared" si="0"/>
        <v>3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2"/>
        <v>3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20">
        <v>50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19"/>
      <c r="M73" s="97"/>
      <c r="N73" s="98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70</v>
      </c>
      <c r="C74" s="46">
        <f>+ยกมา!H72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2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70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19"/>
      <c r="M74" s="97"/>
      <c r="N74" s="98">
        <f t="shared" si="2"/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71</v>
      </c>
      <c r="C75" s="46">
        <f>+ยกมา!H73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3">
        <f t="shared" si="0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2"/>
        <v>0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20">
        <v>80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19"/>
      <c r="M75" s="97"/>
      <c r="N75" s="98">
        <f t="shared" si="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199</v>
      </c>
      <c r="C76" s="46">
        <f>+ยกมา!H74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3">
        <f t="shared" si="0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2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20">
        <v>150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19"/>
      <c r="M76" s="97">
        <v>67.790000000000006</v>
      </c>
      <c r="N76" s="98">
        <f t="shared" ref="N76:N144" si="13">+I76*M76</f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200</v>
      </c>
      <c r="C77" s="46">
        <f>+ยกมา!H75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3">
        <f t="shared" si="0"/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2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20">
        <v>150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19"/>
      <c r="M77" s="97">
        <v>68.37</v>
      </c>
      <c r="N77" s="98">
        <f t="shared" si="13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201</v>
      </c>
      <c r="C78" s="46">
        <f>+ยกมา!H76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2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150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97">
        <v>67.17</v>
      </c>
      <c r="N78" s="98">
        <f t="shared" si="13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77</v>
      </c>
      <c r="C79" s="46">
        <f>+ยกมา!H77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31</v>
      </c>
      <c r="E79" s="43">
        <f t="shared" si="0"/>
        <v>31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2"/>
        <v>13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18</v>
      </c>
      <c r="J79" s="20">
        <v>50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900</v>
      </c>
      <c r="L79" s="19"/>
      <c r="M79" s="97"/>
      <c r="N79" s="98">
        <f t="shared" si="13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408</v>
      </c>
      <c r="C80" s="46">
        <f>+ยกมา!H78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5</v>
      </c>
      <c r="E80" s="43">
        <f t="shared" si="0"/>
        <v>5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2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3</v>
      </c>
      <c r="J80" s="20">
        <v>50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150</v>
      </c>
      <c r="L80" s="19"/>
      <c r="M80" s="97"/>
      <c r="N80" s="98">
        <f t="shared" si="13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409</v>
      </c>
      <c r="C81" s="46">
        <f>+ยกมา!H79</f>
        <v>11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3">
        <f t="shared" si="0"/>
        <v>11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2"/>
        <v>11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20">
        <v>120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19"/>
      <c r="M81" s="97"/>
      <c r="N81" s="98">
        <f t="shared" si="13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410</v>
      </c>
      <c r="C82" s="46">
        <f>+ยกมา!H80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4</v>
      </c>
      <c r="E82" s="43">
        <f t="shared" si="0"/>
        <v>4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4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2"/>
        <v>-3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3</v>
      </c>
      <c r="J82" s="20">
        <v>50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150</v>
      </c>
      <c r="L82" s="19"/>
      <c r="M82" s="97">
        <v>17.09</v>
      </c>
      <c r="N82" s="98">
        <f t="shared" si="13"/>
        <v>51.269999999999996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411</v>
      </c>
      <c r="C83" s="46">
        <f>+ยกมา!H81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2</v>
      </c>
      <c r="E83" s="43">
        <f t="shared" ref="E83:E151" si="14">+C83+D83</f>
        <v>2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2"/>
        <v>1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1</v>
      </c>
      <c r="J83" s="20">
        <v>120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120</v>
      </c>
      <c r="L83" s="19"/>
      <c r="M83" s="97"/>
      <c r="N83" s="98">
        <f t="shared" si="13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346</v>
      </c>
      <c r="C84" s="46">
        <f>+ยกมา!H84</f>
        <v>4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25</v>
      </c>
      <c r="E84" s="43">
        <f t="shared" si="14"/>
        <v>29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5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1</v>
      </c>
      <c r="H84" s="43">
        <f t="shared" si="12"/>
        <v>3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20</v>
      </c>
      <c r="J84" s="20">
        <v>50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1000</v>
      </c>
      <c r="L84" s="19"/>
      <c r="M84" s="97">
        <v>25.15</v>
      </c>
      <c r="N84" s="98">
        <f t="shared" si="13"/>
        <v>503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268</v>
      </c>
      <c r="C85" s="46">
        <f>+ยกมา!H85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30</v>
      </c>
      <c r="E85" s="43">
        <f t="shared" si="14"/>
        <v>30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13</v>
      </c>
      <c r="H85" s="43">
        <f t="shared" si="12"/>
        <v>0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17</v>
      </c>
      <c r="J85" s="20">
        <v>45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765</v>
      </c>
      <c r="L85" s="19"/>
      <c r="M85" s="97"/>
      <c r="N85" s="98">
        <f t="shared" si="13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552</v>
      </c>
      <c r="C86" s="46">
        <f>+ยกมา!H86</f>
        <v>0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10</v>
      </c>
      <c r="E86" s="43">
        <f>+C86+D86</f>
        <v>10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2"/>
        <v>0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10</v>
      </c>
      <c r="J86" s="20">
        <v>25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250</v>
      </c>
      <c r="L86" s="19"/>
      <c r="M86" s="97"/>
      <c r="N86" s="98">
        <f>+I86*M86</f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347</v>
      </c>
      <c r="C87" s="46">
        <f>+ยกมา!H87</f>
        <v>0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7" s="43">
        <f t="shared" si="14"/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2"/>
        <v>0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20">
        <v>50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19"/>
      <c r="M87" s="97">
        <v>27.23</v>
      </c>
      <c r="N87" s="98">
        <f t="shared" si="13"/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269</v>
      </c>
      <c r="C88" s="46">
        <f>+ยกมา!H88</f>
        <v>2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25</v>
      </c>
      <c r="E88" s="43">
        <f t="shared" si="14"/>
        <v>27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5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2"/>
        <v>6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16</v>
      </c>
      <c r="J88" s="20">
        <v>55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880</v>
      </c>
      <c r="L88" s="19"/>
      <c r="M88" s="97">
        <v>14.35</v>
      </c>
      <c r="N88" s="98">
        <f t="shared" si="13"/>
        <v>229.6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93</v>
      </c>
      <c r="C89" s="46">
        <f>+ยกมา!H89</f>
        <v>4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25</v>
      </c>
      <c r="E89" s="43">
        <f t="shared" si="14"/>
        <v>29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11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2"/>
        <v>7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11</v>
      </c>
      <c r="J89" s="20">
        <v>55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605</v>
      </c>
      <c r="L89" s="19"/>
      <c r="M89" s="97">
        <v>11.58</v>
      </c>
      <c r="N89" s="98">
        <f t="shared" si="13"/>
        <v>127.38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94</v>
      </c>
      <c r="C90" s="46">
        <f>+ยกมา!H90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3">
        <f t="shared" si="14"/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2"/>
        <v>0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20">
        <v>55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19"/>
      <c r="M90" s="97">
        <v>16.12</v>
      </c>
      <c r="N90" s="98">
        <f t="shared" si="13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369</v>
      </c>
      <c r="C91" s="46">
        <f>+ยกมา!H91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4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2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30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97">
        <v>18.95</v>
      </c>
      <c r="N91" s="98">
        <f t="shared" si="13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370</v>
      </c>
      <c r="C92" s="46">
        <f>+ยกมา!H92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4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2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30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97"/>
      <c r="N92" s="98">
        <f t="shared" si="13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270</v>
      </c>
      <c r="C93" s="46">
        <f>+ยกมา!H93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4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2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/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97"/>
      <c r="N93" s="98">
        <f t="shared" si="13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271</v>
      </c>
      <c r="C94" s="46">
        <f>+ยกมา!H94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4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2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/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97"/>
      <c r="N94" s="98">
        <f t="shared" si="13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472</v>
      </c>
      <c r="C95" s="46">
        <f>+ยกมา!H95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15</v>
      </c>
      <c r="E95" s="43">
        <f>+C95+D95</f>
        <v>15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1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2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14</v>
      </c>
      <c r="J95" s="20">
        <v>35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490</v>
      </c>
      <c r="L95" s="19"/>
      <c r="M95" s="97"/>
      <c r="N95" s="98">
        <f>+I95*M95</f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244</v>
      </c>
      <c r="C96" s="46">
        <f>+ยกมา!H96</f>
        <v>20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85</v>
      </c>
      <c r="E96" s="43">
        <f t="shared" si="14"/>
        <v>105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27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2"/>
        <v>16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62</v>
      </c>
      <c r="J96" s="20">
        <v>35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2170</v>
      </c>
      <c r="L96" s="19"/>
      <c r="M96" s="97"/>
      <c r="N96" s="98">
        <f t="shared" si="13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272</v>
      </c>
      <c r="C97" s="46">
        <f>+ยกมา!H97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4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2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120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97"/>
      <c r="N97" s="98">
        <f t="shared" si="13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273</v>
      </c>
      <c r="C98" s="46">
        <f>+ยกมา!H98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30</v>
      </c>
      <c r="E98" s="43">
        <f t="shared" si="14"/>
        <v>30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13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2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17</v>
      </c>
      <c r="J98" s="20">
        <v>45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765</v>
      </c>
      <c r="L98" s="19"/>
      <c r="M98" s="97"/>
      <c r="N98" s="98">
        <f t="shared" si="13"/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488</v>
      </c>
      <c r="C99" s="46">
        <f>+ยกมา!H99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14</v>
      </c>
      <c r="E99" s="43">
        <f>+C99+D99</f>
        <v>14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5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2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9</v>
      </c>
      <c r="J99" s="20">
        <v>35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315</v>
      </c>
      <c r="L99" s="19"/>
      <c r="M99" s="97"/>
      <c r="N99" s="98">
        <f>+I99*M99</f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489</v>
      </c>
      <c r="C100" s="46">
        <f>+ยกมา!H100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5</v>
      </c>
      <c r="E100" s="43">
        <f>+C100+D100</f>
        <v>5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3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2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2</v>
      </c>
      <c r="J100" s="20">
        <v>35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70</v>
      </c>
      <c r="L100" s="19"/>
      <c r="M100" s="97"/>
      <c r="N100" s="98">
        <f>+I100*M100</f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246</v>
      </c>
      <c r="C101" s="46">
        <f>+ยกมา!H101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4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2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40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97"/>
      <c r="N101" s="98">
        <f t="shared" si="13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348</v>
      </c>
      <c r="C102" s="46">
        <f>+ยกมา!H102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13</v>
      </c>
      <c r="E102" s="43">
        <f t="shared" si="14"/>
        <v>13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2"/>
        <v>1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12</v>
      </c>
      <c r="J102" s="20">
        <v>35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420</v>
      </c>
      <c r="L102" s="19"/>
      <c r="M102" s="97"/>
      <c r="N102" s="98">
        <f t="shared" si="13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349</v>
      </c>
      <c r="C103" s="46">
        <f>+ยกมา!H103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4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2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35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97"/>
      <c r="N103" s="98">
        <f t="shared" si="13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350</v>
      </c>
      <c r="C104" s="46">
        <f>+ยกมา!H104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4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2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97"/>
      <c r="N104" s="98">
        <f t="shared" si="13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274</v>
      </c>
      <c r="C105" s="46">
        <f>+ยกมา!H105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4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2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97"/>
      <c r="N105" s="98">
        <f t="shared" si="13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351</v>
      </c>
      <c r="C106" s="46">
        <f>+ยกมา!H106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4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2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35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97"/>
      <c r="N106" s="98">
        <f t="shared" si="13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275</v>
      </c>
      <c r="C107" s="46">
        <f>+ยกมา!H107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3">
        <f t="shared" si="14"/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2"/>
        <v>0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20">
        <v>35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19"/>
      <c r="M107" s="97"/>
      <c r="N107" s="98">
        <f t="shared" si="13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276</v>
      </c>
      <c r="C108" s="46">
        <f>+ยกมา!H108</f>
        <v>1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56</v>
      </c>
      <c r="E108" s="43">
        <f t="shared" si="14"/>
        <v>57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2"/>
        <v>6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51</v>
      </c>
      <c r="J108" s="20">
        <v>120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6120</v>
      </c>
      <c r="L108" s="19"/>
      <c r="M108" s="97"/>
      <c r="N108" s="98">
        <f t="shared" si="13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277</v>
      </c>
      <c r="C109" s="46">
        <f>+ยกมา!H109</f>
        <v>1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31</v>
      </c>
      <c r="E109" s="43">
        <f t="shared" si="14"/>
        <v>32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3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2"/>
        <v>5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24</v>
      </c>
      <c r="J109" s="20">
        <v>250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6000</v>
      </c>
      <c r="L109" s="19"/>
      <c r="M109" s="97"/>
      <c r="N109" s="98">
        <f t="shared" si="13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278</v>
      </c>
      <c r="C110" s="46">
        <f>+ยกมา!H110</f>
        <v>20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1</v>
      </c>
      <c r="E110" s="43">
        <f t="shared" si="14"/>
        <v>21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2"/>
        <v>15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6</v>
      </c>
      <c r="J110" s="20">
        <v>100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600</v>
      </c>
      <c r="L110" s="19"/>
      <c r="M110" s="97"/>
      <c r="N110" s="98">
        <f t="shared" si="13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279</v>
      </c>
      <c r="C111" s="46">
        <f>+ยกมา!H111</f>
        <v>11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4"/>
        <v>11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2"/>
        <v>7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4</v>
      </c>
      <c r="J111" s="20">
        <v>55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220</v>
      </c>
      <c r="L111" s="19"/>
      <c r="M111" s="97"/>
      <c r="N111" s="98">
        <f t="shared" si="13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280</v>
      </c>
      <c r="C112" s="46">
        <f>+ยกมา!H112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8</v>
      </c>
      <c r="E112" s="43">
        <f t="shared" si="14"/>
        <v>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2"/>
        <v>1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7</v>
      </c>
      <c r="J112" s="20">
        <v>60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420</v>
      </c>
      <c r="L112" s="19"/>
      <c r="M112" s="97"/>
      <c r="N112" s="98">
        <f t="shared" si="13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281</v>
      </c>
      <c r="C113" s="46">
        <f>+ยกมา!H113</f>
        <v>6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9</v>
      </c>
      <c r="E113" s="43">
        <f t="shared" si="14"/>
        <v>15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2"/>
        <v>10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5</v>
      </c>
      <c r="J113" s="20">
        <v>100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500</v>
      </c>
      <c r="L113" s="19"/>
      <c r="M113" s="97">
        <v>13.03</v>
      </c>
      <c r="N113" s="98">
        <f t="shared" si="13"/>
        <v>65.149999999999991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100</v>
      </c>
      <c r="C114" s="46">
        <f>+ยกมา!H114</f>
        <v>5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4"/>
        <v>5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2"/>
        <v>3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2</v>
      </c>
      <c r="J114" s="20">
        <v>55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110</v>
      </c>
      <c r="L114" s="19"/>
      <c r="M114" s="97">
        <v>11.91</v>
      </c>
      <c r="N114" s="98">
        <f t="shared" si="13"/>
        <v>23.82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101</v>
      </c>
      <c r="C115" s="46">
        <f>+ยกมา!H115</f>
        <v>4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5</v>
      </c>
      <c r="E115" s="43">
        <f t="shared" si="14"/>
        <v>9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2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7</v>
      </c>
      <c r="J115" s="20">
        <v>50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350</v>
      </c>
      <c r="L115" s="19"/>
      <c r="M115" s="97">
        <v>18.14</v>
      </c>
      <c r="N115" s="98">
        <f t="shared" si="13"/>
        <v>126.98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102</v>
      </c>
      <c r="C116" s="46">
        <f>+ยกมา!H116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4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2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50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97">
        <v>12.94</v>
      </c>
      <c r="N116" s="98">
        <f t="shared" si="13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282</v>
      </c>
      <c r="C117" s="46">
        <f>+ยกมา!H117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4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2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35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97"/>
      <c r="N117" s="98">
        <f t="shared" si="13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283</v>
      </c>
      <c r="C118" s="46">
        <f>+ยกมา!H118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4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2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50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97"/>
      <c r="N118" s="98">
        <f t="shared" si="13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352</v>
      </c>
      <c r="C119" s="46">
        <f>+ยกมา!H119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4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2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50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97">
        <v>14.02</v>
      </c>
      <c r="N119" s="98">
        <f t="shared" si="13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354</v>
      </c>
      <c r="C120" s="46">
        <f>+ยกมา!H120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4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2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50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97">
        <v>13.53</v>
      </c>
      <c r="N120" s="98">
        <f t="shared" si="13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353</v>
      </c>
      <c r="C121" s="46">
        <f>+ยกมา!H121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4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2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97">
        <v>14.23</v>
      </c>
      <c r="N121" s="98">
        <f t="shared" si="13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355</v>
      </c>
      <c r="C122" s="46">
        <f>+ยกมา!H122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4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2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97">
        <v>13.75</v>
      </c>
      <c r="N122" s="98">
        <f t="shared" si="13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510</v>
      </c>
      <c r="C123" s="46">
        <f>+ยกมา!H123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5</v>
      </c>
      <c r="E123" s="43">
        <f>+C123+D123</f>
        <v>5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5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2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45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97"/>
      <c r="N123" s="98">
        <f>+I123*M123</f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145</v>
      </c>
      <c r="C124" s="46">
        <f>+ยกมา!H124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4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2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45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97"/>
      <c r="N124" s="98">
        <f t="shared" si="13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146</v>
      </c>
      <c r="C125" s="46">
        <f>+ยกมา!H125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 t="shared" si="14"/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2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45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97"/>
      <c r="N125" s="98">
        <f t="shared" si="13"/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147</v>
      </c>
      <c r="C126" s="46">
        <f>+ยกมา!H126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3">
        <f t="shared" si="14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2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20">
        <v>55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9"/>
      <c r="M126" s="97"/>
      <c r="N126" s="98">
        <f t="shared" si="13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356</v>
      </c>
      <c r="C127" s="46">
        <f>+ยกมา!H127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4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2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50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97"/>
      <c r="N127" s="98">
        <f t="shared" si="13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375</v>
      </c>
      <c r="C128" s="46">
        <f>+ยกมา!H128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4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2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97"/>
      <c r="N128" s="98">
        <f t="shared" si="13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376</v>
      </c>
      <c r="C129" s="46">
        <f>+ยกมา!H129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4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2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97"/>
      <c r="N129" s="98">
        <f t="shared" si="13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133</v>
      </c>
      <c r="C130" s="46">
        <f>+ยกมา!H130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4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2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40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97"/>
      <c r="N130" s="98">
        <f t="shared" si="13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284</v>
      </c>
      <c r="C131" s="46">
        <f>+ยกมา!H131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8</v>
      </c>
      <c r="E131" s="43">
        <f t="shared" si="14"/>
        <v>8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2"/>
        <v>4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3</v>
      </c>
      <c r="J131" s="20">
        <v>40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120</v>
      </c>
      <c r="L131" s="19"/>
      <c r="M131" s="97"/>
      <c r="N131" s="98">
        <f t="shared" si="13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108</v>
      </c>
      <c r="C132" s="46">
        <f>+ยกมา!H132</f>
        <v>2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11</v>
      </c>
      <c r="E132" s="43">
        <f t="shared" si="14"/>
        <v>13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2"/>
        <v>5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8</v>
      </c>
      <c r="J132" s="20">
        <v>40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320</v>
      </c>
      <c r="L132" s="19"/>
      <c r="M132" s="97"/>
      <c r="N132" s="98">
        <f t="shared" si="13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245</v>
      </c>
      <c r="C133" s="46">
        <f>+ยกมา!H133</f>
        <v>2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4"/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2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2</v>
      </c>
      <c r="J133" s="20">
        <v>40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80</v>
      </c>
      <c r="L133" s="19"/>
      <c r="M133" s="97"/>
      <c r="N133" s="98">
        <f t="shared" si="13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285</v>
      </c>
      <c r="C134" s="46">
        <f>+ยกมา!H134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4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5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55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97"/>
      <c r="N134" s="98">
        <f t="shared" si="13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121</v>
      </c>
      <c r="C135" s="46">
        <f>+ยกมา!H135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1</v>
      </c>
      <c r="E135" s="43">
        <f t="shared" si="14"/>
        <v>1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5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1</v>
      </c>
      <c r="J135" s="20">
        <v>60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60</v>
      </c>
      <c r="L135" s="19"/>
      <c r="M135" s="97"/>
      <c r="N135" s="98">
        <f t="shared" si="13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113</v>
      </c>
      <c r="C136" s="46">
        <f>+ยกมา!H136</f>
        <v>6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4</v>
      </c>
      <c r="E136" s="43">
        <f t="shared" si="14"/>
        <v>10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4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5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6</v>
      </c>
      <c r="J136" s="20">
        <v>50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300</v>
      </c>
      <c r="L136" s="19"/>
      <c r="M136" s="97"/>
      <c r="N136" s="98">
        <f t="shared" si="13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114</v>
      </c>
      <c r="C137" s="46">
        <f>+ยกมา!H137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4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5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100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97"/>
      <c r="N137" s="98">
        <f t="shared" si="13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198</v>
      </c>
      <c r="C138" s="46">
        <f>+ยกมา!H138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 t="shared" si="14"/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5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25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97"/>
      <c r="N138" s="98">
        <f t="shared" si="13"/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490</v>
      </c>
      <c r="C139" s="46">
        <f>+ยกมา!H139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8</v>
      </c>
      <c r="E139" s="43">
        <f>+C139+D139</f>
        <v>8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3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5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5</v>
      </c>
      <c r="J139" s="20">
        <v>35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175</v>
      </c>
      <c r="L139" s="19"/>
      <c r="M139" s="97"/>
      <c r="N139" s="98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491</v>
      </c>
      <c r="C140" s="46">
        <f>+ยกมา!H140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10</v>
      </c>
      <c r="E140" s="43">
        <f>+C140+D140</f>
        <v>10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2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5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8</v>
      </c>
      <c r="J140" s="20">
        <v>35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280</v>
      </c>
      <c r="L140" s="19"/>
      <c r="M140" s="97"/>
      <c r="N140" s="98">
        <f>+I140*M140</f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286</v>
      </c>
      <c r="C141" s="46">
        <f>+ยกมา!H141</f>
        <v>5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14</v>
      </c>
      <c r="E141" s="43">
        <f t="shared" si="14"/>
        <v>19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9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5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10</v>
      </c>
      <c r="J141" s="20">
        <v>50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500</v>
      </c>
      <c r="L141" s="19"/>
      <c r="M141" s="97">
        <v>9.91</v>
      </c>
      <c r="N141" s="98">
        <f t="shared" si="13"/>
        <v>99.1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287</v>
      </c>
      <c r="C142" s="46">
        <f>+ยกมา!H142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4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5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40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97"/>
      <c r="N142" s="98">
        <f t="shared" si="13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288</v>
      </c>
      <c r="C143" s="46">
        <f>+ยกมา!H143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17</v>
      </c>
      <c r="E143" s="43">
        <f t="shared" si="14"/>
        <v>17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1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5"/>
        <v>1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15</v>
      </c>
      <c r="J143" s="20">
        <v>50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750</v>
      </c>
      <c r="L143" s="19"/>
      <c r="M143" s="97">
        <v>24.24</v>
      </c>
      <c r="N143" s="98">
        <f t="shared" si="13"/>
        <v>363.59999999999997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289</v>
      </c>
      <c r="C144" s="46">
        <f>+ยกมา!H144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4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5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60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97">
        <v>16.59</v>
      </c>
      <c r="N144" s="98">
        <f t="shared" si="13"/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343</v>
      </c>
      <c r="C145" s="46">
        <f>+ยกมา!H145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3">
        <f t="shared" si="14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5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50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19"/>
      <c r="M145" s="97">
        <v>22.91</v>
      </c>
      <c r="N145" s="98">
        <f t="shared" ref="N145:N210" si="16">+I145*M145</f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134</v>
      </c>
      <c r="C146" s="46">
        <f>+ยกมา!H146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4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5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35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97"/>
      <c r="N146" s="98">
        <f t="shared" si="16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358</v>
      </c>
      <c r="C147" s="46">
        <f>+ยกมา!H147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4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5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10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97"/>
      <c r="N147" s="98">
        <f t="shared" si="16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x14ac:dyDescent="0.65">
      <c r="A148" s="10">
        <v>144</v>
      </c>
      <c r="B148" s="19" t="s">
        <v>357</v>
      </c>
      <c r="C148" s="46">
        <f>+ยกมา!H148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4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5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10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97"/>
      <c r="N148" s="98">
        <f t="shared" si="16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24" customHeight="1" x14ac:dyDescent="0.65">
      <c r="A149" s="10">
        <v>145</v>
      </c>
      <c r="B149" s="19" t="s">
        <v>193</v>
      </c>
      <c r="C149" s="46">
        <f>+ยกมา!H149</f>
        <v>2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4"/>
        <v>2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5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2</v>
      </c>
      <c r="J149" s="20">
        <v>10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20</v>
      </c>
      <c r="L149" s="19"/>
      <c r="M149" s="97"/>
      <c r="N149" s="98">
        <f t="shared" si="16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196</v>
      </c>
      <c r="C150" s="46">
        <f>+ยกมา!H150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4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5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20">
        <v>10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19"/>
      <c r="M150" s="97"/>
      <c r="N150" s="98">
        <f t="shared" si="16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x14ac:dyDescent="0.65">
      <c r="A151" s="10">
        <v>147</v>
      </c>
      <c r="B151" s="19" t="s">
        <v>195</v>
      </c>
      <c r="C151" s="46">
        <f>+ยกมา!H151</f>
        <v>2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si="14"/>
        <v>2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5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2</v>
      </c>
      <c r="J151" s="20">
        <v>10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20</v>
      </c>
      <c r="L151" s="19"/>
      <c r="M151" s="97"/>
      <c r="N151" s="98">
        <f t="shared" si="16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197</v>
      </c>
      <c r="C152" s="46">
        <f>+ยกมา!H152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ref="E152:E217" si="17">+C152+D152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5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10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97"/>
      <c r="N152" s="98">
        <f t="shared" si="16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194</v>
      </c>
      <c r="C153" s="46">
        <f>+ยกมา!H153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3">
        <f t="shared" si="17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5"/>
        <v>0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20">
        <v>10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19"/>
      <c r="M153" s="97"/>
      <c r="N153" s="98">
        <f t="shared" si="16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290</v>
      </c>
      <c r="C154" s="46">
        <f>+ยกมา!H154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3">
        <f t="shared" si="17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5"/>
        <v>0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20">
        <v>10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19"/>
      <c r="M154" s="97"/>
      <c r="N154" s="98">
        <f t="shared" si="16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141</v>
      </c>
      <c r="C155" s="46">
        <f>+ยกมา!H155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7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5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40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97"/>
      <c r="N155" s="98">
        <f t="shared" si="16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4.75" customHeight="1" x14ac:dyDescent="0.65">
      <c r="A156" s="10">
        <v>152</v>
      </c>
      <c r="B156" s="19" t="s">
        <v>142</v>
      </c>
      <c r="C156" s="46">
        <f>+ยกมา!H156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7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5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50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97">
        <v>10.48</v>
      </c>
      <c r="N156" s="98">
        <f t="shared" si="16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135</v>
      </c>
      <c r="C157" s="46">
        <f>+ยกมา!H157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7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5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55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97">
        <v>15.28</v>
      </c>
      <c r="N157" s="98">
        <f t="shared" si="16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144</v>
      </c>
      <c r="C158" s="46">
        <f>+ยกมา!H158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17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5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55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9"/>
      <c r="M158" s="97"/>
      <c r="N158" s="98">
        <f t="shared" si="16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143</v>
      </c>
      <c r="C159" s="46">
        <f>+ยกมา!H159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17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5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55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97">
        <v>10.55</v>
      </c>
      <c r="N159" s="98">
        <f t="shared" si="16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137</v>
      </c>
      <c r="C160" s="46">
        <f>+ยกมา!H160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17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5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30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9"/>
      <c r="M160" s="97">
        <v>18.5</v>
      </c>
      <c r="N160" s="98">
        <f t="shared" si="16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291</v>
      </c>
      <c r="C161" s="46">
        <f>+ยกมา!H161</f>
        <v>5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44</v>
      </c>
      <c r="E161" s="43">
        <f t="shared" si="17"/>
        <v>49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4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5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45</v>
      </c>
      <c r="J161" s="20">
        <v>25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1125</v>
      </c>
      <c r="L161" s="19"/>
      <c r="M161" s="97"/>
      <c r="N161" s="98">
        <f t="shared" si="16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292</v>
      </c>
      <c r="C162" s="46">
        <f>+ยกมา!H162</f>
        <v>5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46</v>
      </c>
      <c r="E162" s="43">
        <f t="shared" si="17"/>
        <v>51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8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5"/>
        <v>4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39</v>
      </c>
      <c r="J162" s="20">
        <v>25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975</v>
      </c>
      <c r="L162" s="19"/>
      <c r="M162" s="97"/>
      <c r="N162" s="98">
        <f t="shared" si="16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293</v>
      </c>
      <c r="C163" s="46">
        <f>+ยกมา!H163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7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5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55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97">
        <v>11.39</v>
      </c>
      <c r="N163" s="98">
        <f t="shared" si="16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294</v>
      </c>
      <c r="C164" s="46">
        <f>+ยกมา!H164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7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5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50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97"/>
      <c r="N164" s="98">
        <f t="shared" si="16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362</v>
      </c>
      <c r="C165" s="46">
        <f>+ยกมา!H165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7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5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65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97"/>
      <c r="N165" s="98">
        <f t="shared" si="16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363</v>
      </c>
      <c r="C166" s="46">
        <f>+ยกมา!H166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7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5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50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97"/>
      <c r="N166" s="98">
        <f t="shared" si="16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364</v>
      </c>
      <c r="C167" s="46">
        <f>+ยกมา!H167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7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5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50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97"/>
      <c r="N167" s="98">
        <f t="shared" si="16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365</v>
      </c>
      <c r="C168" s="46">
        <f>+ยกมา!H168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7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5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60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97"/>
      <c r="N168" s="98">
        <f t="shared" si="16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366</v>
      </c>
      <c r="C169" s="46">
        <f>+ยกมา!H169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3">
        <f t="shared" si="17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5"/>
        <v>0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20">
        <v>60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19"/>
      <c r="M169" s="97"/>
      <c r="N169" s="98">
        <f t="shared" si="16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359</v>
      </c>
      <c r="C170" s="46">
        <f>+ยกมา!H170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7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5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40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97"/>
      <c r="N170" s="98">
        <f t="shared" si="16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148</v>
      </c>
      <c r="C171" s="46">
        <f>+ยกมา!H171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17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5"/>
        <v>0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45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19"/>
      <c r="M171" s="97">
        <v>12.05</v>
      </c>
      <c r="N171" s="98">
        <f t="shared" si="16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149</v>
      </c>
      <c r="C172" s="46">
        <f>+ยกมา!H172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17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5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45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19"/>
      <c r="M172" s="97">
        <v>10.61</v>
      </c>
      <c r="N172" s="98">
        <f t="shared" si="16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150</v>
      </c>
      <c r="C173" s="46">
        <f>+ยกมา!H173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17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5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45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97">
        <v>11.97</v>
      </c>
      <c r="N173" s="98">
        <f t="shared" si="16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151</v>
      </c>
      <c r="C174" s="46">
        <f>+ยกมา!H174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7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5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45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97">
        <v>14.27</v>
      </c>
      <c r="N174" s="98">
        <f t="shared" si="16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152</v>
      </c>
      <c r="C175" s="46">
        <f>+ยกมา!H175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17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5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45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97">
        <v>12.21</v>
      </c>
      <c r="N175" s="98">
        <f t="shared" si="16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153</v>
      </c>
      <c r="C176" s="46">
        <f>+ยกมา!H176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 t="shared" si="17"/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5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45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97"/>
      <c r="N176" s="98">
        <f t="shared" si="16"/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24" customHeight="1" x14ac:dyDescent="0.65">
      <c r="A177" s="10">
        <v>173</v>
      </c>
      <c r="B177" s="19" t="s">
        <v>473</v>
      </c>
      <c r="C177" s="46">
        <f>+ยกมา!H177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51</v>
      </c>
      <c r="E177" s="43">
        <f>+C177+D177</f>
        <v>51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42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5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9</v>
      </c>
      <c r="J177" s="20">
        <v>35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315</v>
      </c>
      <c r="L177" s="19"/>
      <c r="M177" s="97"/>
      <c r="N177" s="98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517</v>
      </c>
      <c r="C178" s="46">
        <f>+ยกมา!H178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100</v>
      </c>
      <c r="E178" s="43">
        <f>+C178+D178</f>
        <v>100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84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5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16</v>
      </c>
      <c r="J178" s="20">
        <v>15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240</v>
      </c>
      <c r="L178" s="19"/>
      <c r="M178" s="97"/>
      <c r="N178" s="98">
        <f>+I178*M178</f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118</v>
      </c>
      <c r="C179" s="46">
        <f>+ยกมา!H179</f>
        <v>8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7"/>
        <v>8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5"/>
        <v>3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5</v>
      </c>
      <c r="J179" s="20">
        <v>100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500</v>
      </c>
      <c r="L179" s="19"/>
      <c r="M179" s="97"/>
      <c r="N179" s="98">
        <f t="shared" si="16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112</v>
      </c>
      <c r="C180" s="46">
        <f>+ยกมา!H180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7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5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55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97"/>
      <c r="N180" s="98">
        <f t="shared" si="16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120</v>
      </c>
      <c r="C181" s="46">
        <f>+ยกมา!H181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7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5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80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97"/>
      <c r="N181" s="98">
        <f t="shared" si="16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139</v>
      </c>
      <c r="C182" s="46">
        <f>+ยกมา!H182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7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5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10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97"/>
      <c r="N182" s="98">
        <f t="shared" si="16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261</v>
      </c>
      <c r="C183" s="46">
        <f>+ยกมา!H183</f>
        <v>8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11</v>
      </c>
      <c r="E183" s="43">
        <f t="shared" si="17"/>
        <v>19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2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5"/>
        <v>6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11</v>
      </c>
      <c r="J183" s="20">
        <v>35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385</v>
      </c>
      <c r="L183" s="19"/>
      <c r="M183" s="97"/>
      <c r="N183" s="98">
        <f t="shared" si="16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262</v>
      </c>
      <c r="C184" s="46">
        <f>+ยกมา!H184</f>
        <v>7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7"/>
        <v>7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5"/>
        <v>1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6</v>
      </c>
      <c r="J184" s="20">
        <v>40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240</v>
      </c>
      <c r="L184" s="19"/>
      <c r="M184" s="97"/>
      <c r="N184" s="98">
        <f t="shared" si="16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176</v>
      </c>
      <c r="C185" s="46">
        <f>+ยกมา!H185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7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5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50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97">
        <v>24.99</v>
      </c>
      <c r="N185" s="98">
        <f t="shared" si="16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177</v>
      </c>
      <c r="C186" s="46">
        <f>+ยกมา!H186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7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5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97">
        <v>25.43</v>
      </c>
      <c r="N186" s="98">
        <f t="shared" si="16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178</v>
      </c>
      <c r="C187" s="46">
        <f>+ยกมา!H187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7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5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50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97">
        <v>26.84</v>
      </c>
      <c r="N187" s="98">
        <f t="shared" si="16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182</v>
      </c>
      <c r="C188" s="46">
        <f>+ยกมา!H188</f>
        <v>4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7"/>
        <v>4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5"/>
        <v>2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2</v>
      </c>
      <c r="J188" s="20">
        <v>90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180</v>
      </c>
      <c r="L188" s="19"/>
      <c r="M188" s="97"/>
      <c r="N188" s="98">
        <f t="shared" si="16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360</v>
      </c>
      <c r="C189" s="46">
        <f>+ยกมา!H189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17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5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97">
        <v>40.28</v>
      </c>
      <c r="N189" s="98">
        <f t="shared" si="16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295</v>
      </c>
      <c r="C190" s="46">
        <f>+ยกมา!H190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17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5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35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97"/>
      <c r="N190" s="98">
        <f t="shared" si="16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296</v>
      </c>
      <c r="C191" s="46">
        <f>+ยกมา!H191</f>
        <v>5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9</v>
      </c>
      <c r="E191" s="43">
        <f t="shared" si="17"/>
        <v>14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5"/>
        <v>6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8</v>
      </c>
      <c r="J191" s="20">
        <v>60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480</v>
      </c>
      <c r="L191" s="19"/>
      <c r="M191" s="97"/>
      <c r="N191" s="98">
        <f t="shared" si="16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297</v>
      </c>
      <c r="C192" s="46">
        <f>+ยกมา!H192</f>
        <v>13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10</v>
      </c>
      <c r="E192" s="43">
        <f t="shared" si="17"/>
        <v>23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1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5"/>
        <v>3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19</v>
      </c>
      <c r="J192" s="20">
        <v>120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2280</v>
      </c>
      <c r="L192" s="19"/>
      <c r="M192" s="97"/>
      <c r="N192" s="98">
        <f t="shared" si="16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344</v>
      </c>
      <c r="C193" s="46">
        <f>+ยกมา!H193</f>
        <v>3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3</v>
      </c>
      <c r="E193" s="43">
        <f t="shared" si="17"/>
        <v>6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5"/>
        <v>4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2</v>
      </c>
      <c r="J193" s="20">
        <v>60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120</v>
      </c>
      <c r="L193" s="19"/>
      <c r="M193" s="97"/>
      <c r="N193" s="98">
        <f t="shared" si="16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345</v>
      </c>
      <c r="C194" s="46">
        <f>+ยกมา!H194</f>
        <v>5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5</v>
      </c>
      <c r="E194" s="43">
        <f t="shared" si="17"/>
        <v>10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5"/>
        <v>4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5</v>
      </c>
      <c r="J194" s="20">
        <v>120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600</v>
      </c>
      <c r="L194" s="19"/>
      <c r="M194" s="97"/>
      <c r="N194" s="98">
        <f t="shared" si="16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109</v>
      </c>
      <c r="C195" s="46">
        <f>+ยกมา!H195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7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5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50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97">
        <v>23.74</v>
      </c>
      <c r="N195" s="98">
        <f t="shared" si="16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110</v>
      </c>
      <c r="C196" s="46">
        <f>+ยกมา!H196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7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5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97"/>
      <c r="N196" s="98">
        <f t="shared" si="16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162</v>
      </c>
      <c r="C197" s="46">
        <f>+ยกมา!H197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7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5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120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97"/>
      <c r="N197" s="98">
        <f t="shared" si="16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163</v>
      </c>
      <c r="C198" s="46">
        <f>+ยกมา!H198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7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61" si="18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97"/>
      <c r="N198" s="98">
        <f t="shared" si="16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154</v>
      </c>
      <c r="C199" s="46">
        <f>+ยกมา!H199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7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8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120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97"/>
      <c r="N199" s="98">
        <f t="shared" si="16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155</v>
      </c>
      <c r="C200" s="46">
        <f>+ยกมา!H200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7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8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120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97"/>
      <c r="N200" s="98">
        <f t="shared" si="16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164</v>
      </c>
      <c r="C201" s="46">
        <f>+ยกมา!H201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7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8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120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97"/>
      <c r="N201" s="98">
        <f t="shared" si="16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165</v>
      </c>
      <c r="C202" s="46">
        <f>+ยกมา!H202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7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8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120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97"/>
      <c r="N202" s="98">
        <f t="shared" si="16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247</v>
      </c>
      <c r="C203" s="46">
        <f>+ยกมา!H203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5</v>
      </c>
      <c r="E203" s="43">
        <f t="shared" si="17"/>
        <v>5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8"/>
        <v>2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3</v>
      </c>
      <c r="J203" s="20">
        <v>150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450</v>
      </c>
      <c r="L203" s="19"/>
      <c r="M203" s="97"/>
      <c r="N203" s="98">
        <f t="shared" si="16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248</v>
      </c>
      <c r="C204" s="46">
        <f>+ยกมา!H204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15</v>
      </c>
      <c r="E204" s="43">
        <f t="shared" si="17"/>
        <v>15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18"/>
        <v>13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2</v>
      </c>
      <c r="J204" s="20">
        <v>150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300</v>
      </c>
      <c r="L204" s="19"/>
      <c r="M204" s="97"/>
      <c r="N204" s="98">
        <f t="shared" si="16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249</v>
      </c>
      <c r="C205" s="46">
        <f>+ยกมา!H205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15</v>
      </c>
      <c r="E205" s="43">
        <f t="shared" si="17"/>
        <v>15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8"/>
        <v>15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20">
        <v>150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19"/>
      <c r="M205" s="97"/>
      <c r="N205" s="98">
        <f t="shared" si="16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 t="s">
        <v>250</v>
      </c>
      <c r="C206" s="46">
        <f>+ยกมา!H206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17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8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>
        <v>150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97"/>
      <c r="N206" s="98">
        <f t="shared" si="16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 t="s">
        <v>166</v>
      </c>
      <c r="C207" s="46">
        <f>+ยกมา!H207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17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8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>
        <v>185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97"/>
      <c r="N207" s="98">
        <f t="shared" si="16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 t="s">
        <v>167</v>
      </c>
      <c r="C208" s="46">
        <f>+ยกมา!H208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17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8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>
        <v>185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97"/>
      <c r="N208" s="98">
        <f t="shared" si="16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 t="s">
        <v>168</v>
      </c>
      <c r="C209" s="46">
        <f>+ยกมา!H209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7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8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>
        <v>185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97"/>
      <c r="N209" s="98">
        <f t="shared" si="16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 t="s">
        <v>169</v>
      </c>
      <c r="C210" s="46">
        <f>+ยกมา!H210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7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8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>
        <v>185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97"/>
      <c r="N210" s="98">
        <f t="shared" si="16"/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 t="s">
        <v>168</v>
      </c>
      <c r="C211" s="46">
        <f>+ยกมา!H211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7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8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>
        <v>185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97"/>
      <c r="N211" s="98">
        <f t="shared" ref="N211:N271" si="19">+I211*M211</f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 t="s">
        <v>169</v>
      </c>
      <c r="C212" s="46">
        <f>+ยกมา!H212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7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8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>
        <v>185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97"/>
      <c r="N212" s="98">
        <f t="shared" si="19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 t="s">
        <v>170</v>
      </c>
      <c r="C213" s="46">
        <f>+ยกมา!H213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7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8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>
        <v>135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97"/>
      <c r="N213" s="98">
        <f t="shared" si="19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 t="s">
        <v>115</v>
      </c>
      <c r="C214" s="46">
        <f>+ยกมา!H214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7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8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>
        <v>100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97"/>
      <c r="N214" s="98">
        <f t="shared" si="19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 t="s">
        <v>171</v>
      </c>
      <c r="C215" s="46">
        <f>+ยกมา!H215</f>
        <v>7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7"/>
        <v>7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8"/>
        <v>7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>
        <v>90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97"/>
      <c r="N215" s="98">
        <f t="shared" si="19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 t="s">
        <v>172</v>
      </c>
      <c r="C216" s="46">
        <f>+ยกมา!H216</f>
        <v>12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7"/>
        <v>12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8"/>
        <v>11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1</v>
      </c>
      <c r="J216" s="20">
        <v>90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90</v>
      </c>
      <c r="L216" s="19"/>
      <c r="M216" s="97"/>
      <c r="N216" s="98">
        <f t="shared" si="19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 t="s">
        <v>173</v>
      </c>
      <c r="C217" s="46">
        <f>+ยกมา!H217</f>
        <v>9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si="17"/>
        <v>9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8"/>
        <v>9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>
        <v>90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97"/>
      <c r="N217" s="98">
        <f t="shared" si="19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 t="s">
        <v>174</v>
      </c>
      <c r="C218" s="46">
        <f>+ยกมา!H218</f>
        <v>13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ref="E218:E272" si="20">+C218+D218</f>
        <v>13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8"/>
        <v>12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1</v>
      </c>
      <c r="J218" s="20">
        <v>90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90</v>
      </c>
      <c r="L218" s="19"/>
      <c r="M218" s="97"/>
      <c r="N218" s="98">
        <f t="shared" si="19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 t="s">
        <v>367</v>
      </c>
      <c r="C219" s="46">
        <f>+ยกมา!H219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20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8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>
        <v>50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97"/>
      <c r="N219" s="98">
        <f t="shared" si="19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 t="s">
        <v>179</v>
      </c>
      <c r="C220" s="46">
        <f>+ยกมา!H220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20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8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>
        <v>50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97">
        <v>28.14</v>
      </c>
      <c r="N220" s="98">
        <f t="shared" si="19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 t="s">
        <v>180</v>
      </c>
      <c r="C221" s="46">
        <f>+ยกมา!H221</f>
        <v>19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20"/>
        <v>19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6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8"/>
        <v>11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2</v>
      </c>
      <c r="J221" s="20">
        <v>55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110</v>
      </c>
      <c r="L221" s="19"/>
      <c r="M221" s="97"/>
      <c r="N221" s="98">
        <f t="shared" si="19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 t="s">
        <v>181</v>
      </c>
      <c r="C222" s="46">
        <f>+ยกมา!H222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20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8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>
        <v>85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97"/>
      <c r="N222" s="98">
        <f t="shared" si="19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 t="s">
        <v>298</v>
      </c>
      <c r="C223" s="46">
        <f>+ยกมา!H223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si="20"/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si="18"/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>
        <v>55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97"/>
      <c r="N223" s="98">
        <f t="shared" si="19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 t="s">
        <v>299</v>
      </c>
      <c r="C224" s="46">
        <f>+ยกมา!H224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18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>
        <v>55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97"/>
      <c r="N224" s="98">
        <f t="shared" si="19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x14ac:dyDescent="0.65">
      <c r="A225" s="10">
        <v>221</v>
      </c>
      <c r="B225" s="19" t="s">
        <v>300</v>
      </c>
      <c r="C225" s="46">
        <f>+ยกมา!H225</f>
        <v>0</v>
      </c>
      <c r="D225" s="44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3">
        <f t="shared" si="20"/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>+'1'!G225+'2'!G225+'3'!G225+'4'!G225+'5'!G225+'6'!G225+'7'!G225+'8'!G225+'9'!G225+'10'!G225+'11'!G225+'12'!G225+'13'!G225+'14'!G225+'15'!G225+'16'!G225+'17'!G225+'18'!G225+'19'!G225+'20'!G225+'21'!G225+'22'!G225+'23'!G225+'24'!G225+'25'!G225+'26'!G225+'27'!G225+'28'!G225+'29'!G225+'30'!G225+'31.'!G225</f>
        <v>0</v>
      </c>
      <c r="H225" s="43">
        <f t="shared" si="18"/>
        <v>0</v>
      </c>
      <c r="I225" s="44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20">
        <v>55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19"/>
      <c r="M225" s="97"/>
      <c r="N225" s="98">
        <f t="shared" si="19"/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x14ac:dyDescent="0.65">
      <c r="A226" s="10">
        <v>222</v>
      </c>
      <c r="B226" s="19" t="s">
        <v>301</v>
      </c>
      <c r="C226" s="46">
        <f>+ยกมา!H226</f>
        <v>0</v>
      </c>
      <c r="D226" s="44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3">
        <f t="shared" si="20"/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>+'1'!G226+'2'!G226+'3'!G226+'4'!G226+'5'!G226+'6'!G226+'7'!G226+'8'!G226+'9'!G226+'10'!G226+'11'!G226+'12'!G226+'13'!G226+'14'!G226+'15'!G226+'16'!G226+'17'!G226+'18'!G226+'19'!G226+'20'!G226+'21'!G226+'22'!G226+'23'!G226+'24'!G226+'25'!G226+'26'!G226+'27'!G226+'28'!G226+'29'!G226+'30'!G226+'31.'!G226</f>
        <v>0</v>
      </c>
      <c r="H226" s="43">
        <f t="shared" si="18"/>
        <v>0</v>
      </c>
      <c r="I226" s="44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20">
        <v>55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19"/>
      <c r="M226" s="97"/>
      <c r="N226" s="98">
        <f t="shared" si="19"/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x14ac:dyDescent="0.65">
      <c r="A227" s="10">
        <v>223</v>
      </c>
      <c r="B227" s="19" t="s">
        <v>372</v>
      </c>
      <c r="C227" s="46">
        <f>+ยกมา!H227</f>
        <v>0</v>
      </c>
      <c r="D227" s="44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3">
        <f t="shared" si="20"/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>+'1'!G227+'2'!G227+'3'!G227+'4'!G227+'5'!G227+'6'!G227+'7'!G227+'8'!G227+'9'!G227+'10'!G227+'11'!G227+'12'!G227+'13'!G227+'14'!G227+'15'!G227+'16'!G227+'17'!G227+'18'!G227+'19'!G227+'20'!G227+'21'!G227+'22'!G227+'23'!G227+'24'!G227+'25'!G227+'26'!G227+'27'!G227+'28'!G227+'29'!G227+'30'!G227+'31.'!G227</f>
        <v>0</v>
      </c>
      <c r="H227" s="43">
        <f t="shared" si="18"/>
        <v>0</v>
      </c>
      <c r="I227" s="44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20">
        <v>40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19"/>
      <c r="M227" s="97"/>
      <c r="N227" s="98">
        <f t="shared" si="19"/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x14ac:dyDescent="0.65">
      <c r="A228" s="10">
        <v>224</v>
      </c>
      <c r="B228" s="19" t="s">
        <v>184</v>
      </c>
      <c r="C228" s="46">
        <f>+ยกมา!H228</f>
        <v>0</v>
      </c>
      <c r="D228" s="44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3">
        <f t="shared" si="20"/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>+'1'!G228+'2'!G228+'3'!G228+'4'!G228+'5'!G228+'6'!G228+'7'!G228+'8'!G228+'9'!G228+'10'!G228+'11'!G228+'12'!G228+'13'!G228+'14'!G228+'15'!G228+'16'!G228+'17'!G228+'18'!G228+'19'!G228+'20'!G228+'21'!G228+'22'!G228+'23'!G228+'24'!G228+'25'!G228+'26'!G228+'27'!G228+'28'!G228+'29'!G228+'30'!G228+'31.'!G228</f>
        <v>0</v>
      </c>
      <c r="H228" s="43">
        <f t="shared" si="18"/>
        <v>0</v>
      </c>
      <c r="I228" s="44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20">
        <v>120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19"/>
      <c r="M228" s="97"/>
      <c r="N228" s="98">
        <f t="shared" si="19"/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x14ac:dyDescent="0.65">
      <c r="A229" s="10">
        <v>225</v>
      </c>
      <c r="B229" s="19" t="s">
        <v>185</v>
      </c>
      <c r="C229" s="46">
        <f>+ยกมา!H229</f>
        <v>0</v>
      </c>
      <c r="D229" s="44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3">
        <f t="shared" si="20"/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>+'1'!G229+'2'!G229+'3'!G229+'4'!G229+'5'!G229+'6'!G229+'7'!G229+'8'!G229+'9'!G229+'10'!G229+'11'!G229+'12'!G229+'13'!G229+'14'!G229+'15'!G229+'16'!G229+'17'!G229+'18'!G229+'19'!G229+'20'!G229+'21'!G229+'22'!G229+'23'!G229+'24'!G229+'25'!G229+'26'!G229+'27'!G229+'28'!G229+'29'!G229+'30'!G229+'31.'!G229</f>
        <v>0</v>
      </c>
      <c r="H229" s="43">
        <f t="shared" si="18"/>
        <v>0</v>
      </c>
      <c r="I229" s="44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20">
        <v>120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19"/>
      <c r="M229" s="97"/>
      <c r="N229" s="98">
        <f t="shared" si="19"/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x14ac:dyDescent="0.65">
      <c r="A230" s="10">
        <v>226</v>
      </c>
      <c r="B230" s="19" t="s">
        <v>187</v>
      </c>
      <c r="C230" s="46">
        <f>+ยกมา!H230</f>
        <v>0</v>
      </c>
      <c r="D230" s="44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3">
        <f t="shared" si="20"/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>+'1'!G230+'2'!G230+'3'!G230+'4'!G230+'5'!G230+'6'!G230+'7'!G230+'8'!G230+'9'!G230+'10'!G230+'11'!G230+'12'!G230+'13'!G230+'14'!G230+'15'!G230+'16'!G230+'17'!G230+'18'!G230+'19'!G230+'20'!G230+'21'!G230+'22'!G230+'23'!G230+'24'!G230+'25'!G230+'26'!G230+'27'!G230+'28'!G230+'29'!G230+'30'!G230+'31.'!G230</f>
        <v>0</v>
      </c>
      <c r="H230" s="43">
        <f t="shared" si="18"/>
        <v>0</v>
      </c>
      <c r="I230" s="44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20">
        <v>50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19"/>
      <c r="M230" s="97"/>
      <c r="N230" s="98">
        <f t="shared" si="19"/>
        <v>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x14ac:dyDescent="0.65">
      <c r="A231" s="10">
        <v>227</v>
      </c>
      <c r="B231" s="19" t="s">
        <v>188</v>
      </c>
      <c r="C231" s="46">
        <f>+ยกมา!H231</f>
        <v>0</v>
      </c>
      <c r="D231" s="44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3">
        <f t="shared" si="20"/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>+'1'!G231+'2'!G231+'3'!G231+'4'!G231+'5'!G231+'6'!G231+'7'!G231+'8'!G231+'9'!G231+'10'!G231+'11'!G231+'12'!G231+'13'!G231+'14'!G231+'15'!G231+'16'!G231+'17'!G231+'18'!G231+'19'!G231+'20'!G231+'21'!G231+'22'!G231+'23'!G231+'24'!G231+'25'!G231+'26'!G231+'27'!G231+'28'!G231+'29'!G231+'30'!G231+'31.'!G231</f>
        <v>0</v>
      </c>
      <c r="H231" s="43">
        <f t="shared" si="18"/>
        <v>0</v>
      </c>
      <c r="I231" s="44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20">
        <v>50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19"/>
      <c r="M231" s="97"/>
      <c r="N231" s="98">
        <f t="shared" si="19"/>
        <v>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x14ac:dyDescent="0.65">
      <c r="A232" s="10">
        <v>228</v>
      </c>
      <c r="B232" s="19" t="s">
        <v>302</v>
      </c>
      <c r="C232" s="46">
        <f>+ยกมา!H232</f>
        <v>5</v>
      </c>
      <c r="D232" s="44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20</v>
      </c>
      <c r="E232" s="43">
        <f t="shared" si="20"/>
        <v>25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>+'1'!G232+'2'!G232+'3'!G232+'4'!G232+'5'!G232+'6'!G232+'7'!G232+'8'!G232+'9'!G232+'10'!G232+'11'!G232+'12'!G232+'13'!G232+'14'!G232+'15'!G232+'16'!G232+'17'!G232+'18'!G232+'19'!G232+'20'!G232+'21'!G232+'22'!G232+'23'!G232+'24'!G232+'25'!G232+'26'!G232+'27'!G232+'28'!G232+'29'!G232+'30'!G232+'31.'!G232</f>
        <v>0</v>
      </c>
      <c r="H232" s="43">
        <f t="shared" si="18"/>
        <v>5</v>
      </c>
      <c r="I232" s="44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20</v>
      </c>
      <c r="J232" s="20">
        <v>120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2400</v>
      </c>
      <c r="L232" s="19"/>
      <c r="M232" s="97"/>
      <c r="N232" s="98">
        <f t="shared" si="19"/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x14ac:dyDescent="0.65">
      <c r="A233" s="10">
        <v>229</v>
      </c>
      <c r="B233" s="19" t="s">
        <v>303</v>
      </c>
      <c r="C233" s="46">
        <f>+ยกมา!H233</f>
        <v>6</v>
      </c>
      <c r="D233" s="44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11</v>
      </c>
      <c r="E233" s="43">
        <f t="shared" si="20"/>
        <v>17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1</v>
      </c>
      <c r="G233" s="44">
        <f>+'1'!G233+'2'!G233+'3'!G233+'4'!G233+'5'!G233+'6'!G233+'7'!G233+'8'!G233+'9'!G233+'10'!G233+'11'!G233+'12'!G233+'13'!G233+'14'!G233+'15'!G233+'16'!G233+'17'!G233+'18'!G233+'19'!G233+'20'!G233+'21'!G233+'22'!G233+'23'!G233+'24'!G233+'25'!G233+'26'!G233+'27'!G233+'28'!G233+'29'!G233+'30'!G233+'31.'!G233</f>
        <v>0</v>
      </c>
      <c r="H233" s="43">
        <f t="shared" si="18"/>
        <v>0</v>
      </c>
      <c r="I233" s="44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16</v>
      </c>
      <c r="J233" s="20">
        <v>25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400</v>
      </c>
      <c r="L233" s="19"/>
      <c r="M233" s="97"/>
      <c r="N233" s="98">
        <f t="shared" si="19"/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x14ac:dyDescent="0.65">
      <c r="A234" s="10">
        <v>230</v>
      </c>
      <c r="B234" s="19" t="s">
        <v>304</v>
      </c>
      <c r="C234" s="46">
        <f>+ยกมา!H234</f>
        <v>2</v>
      </c>
      <c r="D234" s="44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10</v>
      </c>
      <c r="E234" s="43">
        <f t="shared" si="20"/>
        <v>12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3</v>
      </c>
      <c r="G234" s="44">
        <f>+'1'!G234+'2'!G234+'3'!G234+'4'!G234+'5'!G234+'6'!G234+'7'!G234+'8'!G234+'9'!G234+'10'!G234+'11'!G234+'12'!G234+'13'!G234+'14'!G234+'15'!G234+'16'!G234+'17'!G234+'18'!G234+'19'!G234+'20'!G234+'21'!G234+'22'!G234+'23'!G234+'24'!G234+'25'!G234+'26'!G234+'27'!G234+'28'!G234+'29'!G234+'30'!G234+'31.'!G234</f>
        <v>0</v>
      </c>
      <c r="H234" s="43">
        <f t="shared" si="18"/>
        <v>4</v>
      </c>
      <c r="I234" s="44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5</v>
      </c>
      <c r="J234" s="20">
        <v>25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125</v>
      </c>
      <c r="L234" s="19"/>
      <c r="M234" s="97"/>
      <c r="N234" s="98">
        <f t="shared" si="19"/>
        <v>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x14ac:dyDescent="0.65">
      <c r="A235" s="10">
        <v>231</v>
      </c>
      <c r="B235" s="19" t="s">
        <v>305</v>
      </c>
      <c r="C235" s="46">
        <f>+ยกมา!H235</f>
        <v>0</v>
      </c>
      <c r="D235" s="44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9</v>
      </c>
      <c r="E235" s="43">
        <f t="shared" si="20"/>
        <v>9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1</v>
      </c>
      <c r="G235" s="44">
        <f>+'1'!G235+'2'!G235+'3'!G235+'4'!G235+'5'!G235+'6'!G235+'7'!G235+'8'!G235+'9'!G235+'10'!G235+'11'!G235+'12'!G235+'13'!G235+'14'!G235+'15'!G235+'16'!G235+'17'!G235+'18'!G235+'19'!G235+'20'!G235+'21'!G235+'22'!G235+'23'!G235+'24'!G235+'25'!G235+'26'!G235+'27'!G235+'28'!G235+'29'!G235+'30'!G235+'31.'!G235</f>
        <v>0</v>
      </c>
      <c r="H235" s="43">
        <f t="shared" si="18"/>
        <v>0</v>
      </c>
      <c r="I235" s="44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8</v>
      </c>
      <c r="J235" s="20">
        <v>25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200</v>
      </c>
      <c r="L235" s="19"/>
      <c r="M235" s="97"/>
      <c r="N235" s="98">
        <f t="shared" si="19"/>
        <v>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x14ac:dyDescent="0.65">
      <c r="A236" s="10">
        <v>232</v>
      </c>
      <c r="B236" s="19" t="s">
        <v>306</v>
      </c>
      <c r="C236" s="46">
        <f>+ยกมา!H236</f>
        <v>1</v>
      </c>
      <c r="D236" s="44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11</v>
      </c>
      <c r="E236" s="43">
        <f t="shared" si="20"/>
        <v>12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1</v>
      </c>
      <c r="G236" s="44">
        <f>+'1'!G236+'2'!G236+'3'!G236+'4'!G236+'5'!G236+'6'!G236+'7'!G236+'8'!G236+'9'!G236+'10'!G236+'11'!G236+'12'!G236+'13'!G236+'14'!G236+'15'!G236+'16'!G236+'17'!G236+'18'!G236+'19'!G236+'20'!G236+'21'!G236+'22'!G236+'23'!G236+'24'!G236+'25'!G236+'26'!G236+'27'!G236+'28'!G236+'29'!G236+'30'!G236+'31.'!G236</f>
        <v>0</v>
      </c>
      <c r="H236" s="43">
        <f t="shared" si="18"/>
        <v>0</v>
      </c>
      <c r="I236" s="44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11</v>
      </c>
      <c r="J236" s="20">
        <v>25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275</v>
      </c>
      <c r="L236" s="19"/>
      <c r="M236" s="97"/>
      <c r="N236" s="98">
        <f t="shared" si="19"/>
        <v>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x14ac:dyDescent="0.65">
      <c r="A237" s="10">
        <v>233</v>
      </c>
      <c r="B237" s="19" t="s">
        <v>307</v>
      </c>
      <c r="C237" s="46">
        <f>+ยกมา!H237</f>
        <v>0</v>
      </c>
      <c r="D237" s="44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10</v>
      </c>
      <c r="E237" s="43">
        <f t="shared" si="20"/>
        <v>10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1</v>
      </c>
      <c r="G237" s="44">
        <f>+'1'!G237+'2'!G237+'3'!G237+'4'!G237+'5'!G237+'6'!G237+'7'!G237+'8'!G237+'9'!G237+'10'!G237+'11'!G237+'12'!G237+'13'!G237+'14'!G237+'15'!G237+'16'!G237+'17'!G237+'18'!G237+'19'!G237+'20'!G237+'21'!G237+'22'!G237+'23'!G237+'24'!G237+'25'!G237+'26'!G237+'27'!G237+'28'!G237+'29'!G237+'30'!G237+'31.'!G237</f>
        <v>0</v>
      </c>
      <c r="H237" s="43">
        <f t="shared" si="18"/>
        <v>0</v>
      </c>
      <c r="I237" s="44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9</v>
      </c>
      <c r="J237" s="20">
        <v>25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225</v>
      </c>
      <c r="L237" s="19"/>
      <c r="M237" s="97"/>
      <c r="N237" s="98">
        <f t="shared" si="19"/>
        <v>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x14ac:dyDescent="0.65">
      <c r="A238" s="10">
        <v>234</v>
      </c>
      <c r="B238" s="19" t="s">
        <v>308</v>
      </c>
      <c r="C238" s="46">
        <f>+ยกมา!H238</f>
        <v>0</v>
      </c>
      <c r="D238" s="44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3">
        <f t="shared" si="20"/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>+'1'!G238+'2'!G238+'3'!G238+'4'!G238+'5'!G238+'6'!G238+'7'!G238+'8'!G238+'9'!G238+'10'!G238+'11'!G238+'12'!G238+'13'!G238+'14'!G238+'15'!G238+'16'!G238+'17'!G238+'18'!G238+'19'!G238+'20'!G238+'21'!G238+'22'!G238+'23'!G238+'24'!G238+'25'!G238+'26'!G238+'27'!G238+'28'!G238+'29'!G238+'30'!G238+'31.'!G238</f>
        <v>0</v>
      </c>
      <c r="H238" s="43">
        <f t="shared" si="18"/>
        <v>0</v>
      </c>
      <c r="I238" s="44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20">
        <v>25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19"/>
      <c r="M238" s="97"/>
      <c r="N238" s="98">
        <f t="shared" si="19"/>
        <v>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x14ac:dyDescent="0.65">
      <c r="A239" s="10">
        <v>235</v>
      </c>
      <c r="B239" s="19" t="s">
        <v>361</v>
      </c>
      <c r="C239" s="46">
        <f>+ยกมา!H239</f>
        <v>0</v>
      </c>
      <c r="D239" s="44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3">
        <f t="shared" si="20"/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>+'1'!G239+'2'!G239+'3'!G239+'4'!G239+'5'!G239+'6'!G239+'7'!G239+'8'!G239+'9'!G239+'10'!G239+'11'!G239+'12'!G239+'13'!G239+'14'!G239+'15'!G239+'16'!G239+'17'!G239+'18'!G239+'19'!G239+'20'!G239+'21'!G239+'22'!G239+'23'!G239+'24'!G239+'25'!G239+'26'!G239+'27'!G239+'28'!G239+'29'!G239+'30'!G239+'31.'!G239</f>
        <v>0</v>
      </c>
      <c r="H239" s="43">
        <f t="shared" si="18"/>
        <v>0</v>
      </c>
      <c r="I239" s="44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20">
        <v>10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19"/>
      <c r="M239" s="97"/>
      <c r="N239" s="98">
        <f t="shared" si="19"/>
        <v>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x14ac:dyDescent="0.65">
      <c r="A240" s="10">
        <v>236</v>
      </c>
      <c r="B240" s="19" t="s">
        <v>309</v>
      </c>
      <c r="C240" s="46">
        <f>+ยกมา!H240</f>
        <v>187</v>
      </c>
      <c r="D240" s="44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3">
        <f t="shared" si="20"/>
        <v>187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>+'1'!G240+'2'!G240+'3'!G240+'4'!G240+'5'!G240+'6'!G240+'7'!G240+'8'!G240+'9'!G240+'10'!G240+'11'!G240+'12'!G240+'13'!G240+'14'!G240+'15'!G240+'16'!G240+'17'!G240+'18'!G240+'19'!G240+'20'!G240+'21'!G240+'22'!G240+'23'!G240+'24'!G240+'25'!G240+'26'!G240+'27'!G240+'28'!G240+'29'!G240+'30'!G240+'31.'!G240</f>
        <v>4</v>
      </c>
      <c r="H240" s="43">
        <f t="shared" si="18"/>
        <v>183</v>
      </c>
      <c r="I240" s="44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20">
        <v>10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19"/>
      <c r="M240" s="97"/>
      <c r="N240" s="98">
        <f t="shared" si="19"/>
        <v>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x14ac:dyDescent="0.65">
      <c r="A241" s="10">
        <v>237</v>
      </c>
      <c r="B241" s="19" t="s">
        <v>310</v>
      </c>
      <c r="C241" s="46">
        <f>+ยกมา!H241</f>
        <v>0</v>
      </c>
      <c r="D241" s="44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3">
        <f t="shared" si="20"/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>+'1'!G241+'2'!G241+'3'!G241+'4'!G241+'5'!G241+'6'!G241+'7'!G241+'8'!G241+'9'!G241+'10'!G241+'11'!G241+'12'!G241+'13'!G241+'14'!G241+'15'!G241+'16'!G241+'17'!G241+'18'!G241+'19'!G241+'20'!G241+'21'!G241+'22'!G241+'23'!G241+'24'!G241+'25'!G241+'26'!G241+'27'!G241+'28'!G241+'29'!G241+'30'!G241+'31.'!G241</f>
        <v>0</v>
      </c>
      <c r="H241" s="43">
        <f t="shared" si="18"/>
        <v>0</v>
      </c>
      <c r="I241" s="44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20">
        <v>10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19"/>
      <c r="M241" s="97"/>
      <c r="N241" s="98">
        <f t="shared" si="19"/>
        <v>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x14ac:dyDescent="0.65">
      <c r="A242" s="10">
        <v>238</v>
      </c>
      <c r="B242" s="19" t="s">
        <v>311</v>
      </c>
      <c r="C242" s="46">
        <f>+ยกมา!H242</f>
        <v>0</v>
      </c>
      <c r="D242" s="44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3">
        <f t="shared" si="20"/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>+'1'!G242+'2'!G242+'3'!G242+'4'!G242+'5'!G242+'6'!G242+'7'!G242+'8'!G242+'9'!G242+'10'!G242+'11'!G242+'12'!G242+'13'!G242+'14'!G242+'15'!G242+'16'!G242+'17'!G242+'18'!G242+'19'!G242+'20'!G242+'21'!G242+'22'!G242+'23'!G242+'24'!G242+'25'!G242+'26'!G242+'27'!G242+'28'!G242+'29'!G242+'30'!G242+'31.'!G242</f>
        <v>0</v>
      </c>
      <c r="H242" s="43">
        <f t="shared" si="18"/>
        <v>0</v>
      </c>
      <c r="I242" s="44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20">
        <v>10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19"/>
      <c r="M242" s="97"/>
      <c r="N242" s="98">
        <f t="shared" si="19"/>
        <v>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x14ac:dyDescent="0.65">
      <c r="A243" s="10">
        <v>239</v>
      </c>
      <c r="B243" s="19" t="s">
        <v>312</v>
      </c>
      <c r="C243" s="46">
        <f>+ยกมา!H243</f>
        <v>0</v>
      </c>
      <c r="D243" s="44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3">
        <f t="shared" si="20"/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>+'1'!G243+'2'!G243+'3'!G243+'4'!G243+'5'!G243+'6'!G243+'7'!G243+'8'!G243+'9'!G243+'10'!G243+'11'!G243+'12'!G243+'13'!G243+'14'!G243+'15'!G243+'16'!G243+'17'!G243+'18'!G243+'19'!G243+'20'!G243+'21'!G243+'22'!G243+'23'!G243+'24'!G243+'25'!G243+'26'!G243+'27'!G243+'28'!G243+'29'!G243+'30'!G243+'31.'!G243</f>
        <v>0</v>
      </c>
      <c r="H243" s="43">
        <f t="shared" si="18"/>
        <v>0</v>
      </c>
      <c r="I243" s="44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20"/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19"/>
      <c r="M243" s="97"/>
      <c r="N243" s="98">
        <f t="shared" si="19"/>
        <v>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x14ac:dyDescent="0.65">
      <c r="A244" s="10">
        <v>240</v>
      </c>
      <c r="B244" s="19" t="s">
        <v>183</v>
      </c>
      <c r="C244" s="46">
        <f>+ยกมา!H244</f>
        <v>0</v>
      </c>
      <c r="D244" s="44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3">
        <f t="shared" si="20"/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>+'1'!G244+'2'!G244+'3'!G244+'4'!G244+'5'!G244+'6'!G244+'7'!G244+'8'!G244+'9'!G244+'10'!G244+'11'!G244+'12'!G244+'13'!G244+'14'!G244+'15'!G244+'16'!G244+'17'!G244+'18'!G244+'19'!G244+'20'!G244+'21'!G244+'22'!G244+'23'!G244+'24'!G244+'25'!G244+'26'!G244+'27'!G244+'28'!G244+'29'!G244+'30'!G244+'31.'!G244</f>
        <v>0</v>
      </c>
      <c r="H244" s="43">
        <f t="shared" si="18"/>
        <v>0</v>
      </c>
      <c r="I244" s="44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20">
        <v>40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19"/>
      <c r="M244" s="97"/>
      <c r="N244" s="98">
        <f t="shared" si="19"/>
        <v>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x14ac:dyDescent="0.65">
      <c r="A245" s="10">
        <v>241</v>
      </c>
      <c r="B245" s="19" t="s">
        <v>117</v>
      </c>
      <c r="C245" s="46">
        <f>+ยกมา!H245</f>
        <v>3</v>
      </c>
      <c r="D245" s="44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39</v>
      </c>
      <c r="E245" s="43">
        <f t="shared" si="20"/>
        <v>42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>+'1'!G245+'2'!G245+'3'!G245+'4'!G245+'5'!G245+'6'!G245+'7'!G245+'8'!G245+'9'!G245+'10'!G245+'11'!G245+'12'!G245+'13'!G245+'14'!G245+'15'!G245+'16'!G245+'17'!G245+'18'!G245+'19'!G245+'20'!G245+'21'!G245+'22'!G245+'23'!G245+'24'!G245+'25'!G245+'26'!G245+'27'!G245+'28'!G245+'29'!G245+'30'!G245+'31.'!G245</f>
        <v>0</v>
      </c>
      <c r="H245" s="43">
        <f t="shared" si="18"/>
        <v>20</v>
      </c>
      <c r="I245" s="44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22</v>
      </c>
      <c r="J245" s="20">
        <v>20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440</v>
      </c>
      <c r="L245" s="19"/>
      <c r="M245" s="97"/>
      <c r="N245" s="98">
        <f t="shared" si="19"/>
        <v>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x14ac:dyDescent="0.65">
      <c r="A246" s="10">
        <v>242</v>
      </c>
      <c r="B246" s="19" t="s">
        <v>313</v>
      </c>
      <c r="C246" s="46">
        <f>+ยกมา!H246</f>
        <v>0</v>
      </c>
      <c r="D246" s="44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3">
        <f t="shared" si="20"/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>+'1'!G246+'2'!G246+'3'!G246+'4'!G246+'5'!G246+'6'!G246+'7'!G246+'8'!G246+'9'!G246+'10'!G246+'11'!G246+'12'!G246+'13'!G246+'14'!G246+'15'!G246+'16'!G246+'17'!G246+'18'!G246+'19'!G246+'20'!G246+'21'!G246+'22'!G246+'23'!G246+'24'!G246+'25'!G246+'26'!G246+'27'!G246+'28'!G246+'29'!G246+'30'!G246+'31.'!G246</f>
        <v>0</v>
      </c>
      <c r="H246" s="43">
        <f t="shared" si="18"/>
        <v>0</v>
      </c>
      <c r="I246" s="44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20">
        <v>30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19"/>
      <c r="M246" s="97"/>
      <c r="N246" s="98">
        <f t="shared" si="19"/>
        <v>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x14ac:dyDescent="0.65">
      <c r="A247" s="10">
        <v>243</v>
      </c>
      <c r="B247" s="19" t="s">
        <v>371</v>
      </c>
      <c r="C247" s="46">
        <f>+ยกมา!H247</f>
        <v>0</v>
      </c>
      <c r="D247" s="44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3">
        <f t="shared" si="20"/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>+'1'!G247+'2'!G247+'3'!G247+'4'!G247+'5'!G247+'6'!G247+'7'!G247+'8'!G247+'9'!G247+'10'!G247+'11'!G247+'12'!G247+'13'!G247+'14'!G247+'15'!G247+'16'!G247+'17'!G247+'18'!G247+'19'!G247+'20'!G247+'21'!G247+'22'!G247+'23'!G247+'24'!G247+'25'!G247+'26'!G247+'27'!G247+'28'!G247+'29'!G247+'30'!G247+'31.'!G247</f>
        <v>0</v>
      </c>
      <c r="H247" s="43">
        <f t="shared" si="18"/>
        <v>0</v>
      </c>
      <c r="I247" s="44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20">
        <v>800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19"/>
      <c r="M247" s="97"/>
      <c r="N247" s="98">
        <f t="shared" si="19"/>
        <v>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x14ac:dyDescent="0.65">
      <c r="A248" s="10">
        <v>244</v>
      </c>
      <c r="B248" s="19" t="s">
        <v>373</v>
      </c>
      <c r="C248" s="46">
        <f>+ยกมา!H248</f>
        <v>0</v>
      </c>
      <c r="D248" s="44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3">
        <f t="shared" si="20"/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>+'1'!G248+'2'!G248+'3'!G248+'4'!G248+'5'!G248+'6'!G248+'7'!G248+'8'!G248+'9'!G248+'10'!G248+'11'!G248+'12'!G248+'13'!G248+'14'!G248+'15'!G248+'16'!G248+'17'!G248+'18'!G248+'19'!G248+'20'!G248+'21'!G248+'22'!G248+'23'!G248+'24'!G248+'25'!G248+'26'!G248+'27'!G248+'28'!G248+'29'!G248+'30'!G248+'31.'!G248</f>
        <v>0</v>
      </c>
      <c r="H248" s="43">
        <f t="shared" si="18"/>
        <v>0</v>
      </c>
      <c r="I248" s="44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20">
        <v>150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19"/>
      <c r="M248" s="97"/>
      <c r="N248" s="98">
        <f t="shared" si="19"/>
        <v>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x14ac:dyDescent="0.65">
      <c r="A249" s="10">
        <v>245</v>
      </c>
      <c r="B249" s="19" t="s">
        <v>315</v>
      </c>
      <c r="C249" s="46">
        <f>+ยกมา!H249</f>
        <v>0</v>
      </c>
      <c r="D249" s="44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3">
        <f t="shared" si="20"/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>+'1'!G249+'2'!G249+'3'!G249+'4'!G249+'5'!G249+'6'!G249+'7'!G249+'8'!G249+'9'!G249+'10'!G249+'11'!G249+'12'!G249+'13'!G249+'14'!G249+'15'!G249+'16'!G249+'17'!G249+'18'!G249+'19'!G249+'20'!G249+'21'!G249+'22'!G249+'23'!G249+'24'!G249+'25'!G249+'26'!G249+'27'!G249+'28'!G249+'29'!G249+'30'!G249+'31.'!G249</f>
        <v>0</v>
      </c>
      <c r="H249" s="43">
        <f t="shared" si="18"/>
        <v>0</v>
      </c>
      <c r="I249" s="44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20">
        <v>200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19"/>
      <c r="M249" s="97"/>
      <c r="N249" s="98">
        <f t="shared" si="19"/>
        <v>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x14ac:dyDescent="0.65">
      <c r="A250" s="10">
        <v>246</v>
      </c>
      <c r="B250" s="19" t="s">
        <v>374</v>
      </c>
      <c r="C250" s="46">
        <f>+ยกมา!H250</f>
        <v>0</v>
      </c>
      <c r="D250" s="44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3">
        <f t="shared" si="20"/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>+'1'!G250+'2'!G250+'3'!G250+'4'!G250+'5'!G250+'6'!G250+'7'!G250+'8'!G250+'9'!G250+'10'!G250+'11'!G250+'12'!G250+'13'!G250+'14'!G250+'15'!G250+'16'!G250+'17'!G250+'18'!G250+'19'!G250+'20'!G250+'21'!G250+'22'!G250+'23'!G250+'24'!G250+'25'!G250+'26'!G250+'27'!G250+'28'!G250+'29'!G250+'30'!G250+'31.'!G250</f>
        <v>0</v>
      </c>
      <c r="H250" s="43">
        <f t="shared" si="18"/>
        <v>0</v>
      </c>
      <c r="I250" s="44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20">
        <v>250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19"/>
      <c r="M250" s="97"/>
      <c r="N250" s="98">
        <f t="shared" si="19"/>
        <v>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x14ac:dyDescent="0.65">
      <c r="A251" s="10">
        <v>247</v>
      </c>
      <c r="B251" s="19" t="s">
        <v>316</v>
      </c>
      <c r="C251" s="46">
        <f>+ยกมา!H251</f>
        <v>0</v>
      </c>
      <c r="D251" s="44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3">
        <f t="shared" si="20"/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>+'1'!G251+'2'!G251+'3'!G251+'4'!G251+'5'!G251+'6'!G251+'7'!G251+'8'!G251+'9'!G251+'10'!G251+'11'!G251+'12'!G251+'13'!G251+'14'!G251+'15'!G251+'16'!G251+'17'!G251+'18'!G251+'19'!G251+'20'!G251+'21'!G251+'22'!G251+'23'!G251+'24'!G251+'25'!G251+'26'!G251+'27'!G251+'28'!G251+'29'!G251+'30'!G251+'31.'!G251</f>
        <v>0</v>
      </c>
      <c r="H251" s="43">
        <f t="shared" si="18"/>
        <v>0</v>
      </c>
      <c r="I251" s="44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20">
        <v>50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19"/>
      <c r="M251" s="97"/>
      <c r="N251" s="98">
        <f t="shared" si="19"/>
        <v>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x14ac:dyDescent="0.65">
      <c r="A252" s="10">
        <v>248</v>
      </c>
      <c r="B252" s="19" t="s">
        <v>314</v>
      </c>
      <c r="C252" s="46">
        <f>+ยกมา!H252</f>
        <v>316</v>
      </c>
      <c r="D252" s="44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3">
        <f t="shared" si="20"/>
        <v>316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>+'1'!G252+'2'!G252+'3'!G252+'4'!G252+'5'!G252+'6'!G252+'7'!G252+'8'!G252+'9'!G252+'10'!G252+'11'!G252+'12'!G252+'13'!G252+'14'!G252+'15'!G252+'16'!G252+'17'!G252+'18'!G252+'19'!G252+'20'!G252+'21'!G252+'22'!G252+'23'!G252+'24'!G252+'25'!G252+'26'!G252+'27'!G252+'28'!G252+'29'!G252+'30'!G252+'31.'!G252</f>
        <v>4</v>
      </c>
      <c r="H252" s="43">
        <f t="shared" si="18"/>
        <v>312</v>
      </c>
      <c r="I252" s="44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20"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19"/>
      <c r="M252" s="97"/>
      <c r="N252" s="98">
        <f t="shared" si="19"/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24" customHeight="1" x14ac:dyDescent="0.65">
      <c r="A253" s="10">
        <v>249</v>
      </c>
      <c r="B253" s="19" t="s">
        <v>337</v>
      </c>
      <c r="C253" s="46">
        <f>+ยกมา!H253</f>
        <v>0</v>
      </c>
      <c r="D253" s="44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3">
        <f t="shared" si="20"/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>+'1'!G253+'2'!G253+'3'!G253+'4'!G253+'5'!G253+'6'!G253+'7'!G253+'8'!G253+'9'!G253+'10'!G253+'11'!G253+'12'!G253+'13'!G253+'14'!G253+'15'!G253+'16'!G253+'17'!G253+'18'!G253+'19'!G253+'20'!G253+'21'!G253+'22'!G253+'23'!G253+'24'!G253+'25'!G253+'26'!G253+'27'!G253+'28'!G253+'29'!G253+'30'!G253+'31.'!G253</f>
        <v>0</v>
      </c>
      <c r="H253" s="43">
        <f t="shared" si="18"/>
        <v>0</v>
      </c>
      <c r="I253" s="44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20">
        <v>45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19"/>
      <c r="M253" s="97"/>
      <c r="N253" s="98">
        <f t="shared" si="19"/>
        <v>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x14ac:dyDescent="0.65">
      <c r="A254" s="10">
        <v>250</v>
      </c>
      <c r="B254" s="19" t="s">
        <v>338</v>
      </c>
      <c r="C254" s="46">
        <f>+ยกมา!H254</f>
        <v>0</v>
      </c>
      <c r="D254" s="44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4</v>
      </c>
      <c r="E254" s="43">
        <f t="shared" si="20"/>
        <v>4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>+'1'!G254+'2'!G254+'3'!G254+'4'!G254+'5'!G254+'6'!G254+'7'!G254+'8'!G254+'9'!G254+'10'!G254+'11'!G254+'12'!G254+'13'!G254+'14'!G254+'15'!G254+'16'!G254+'17'!G254+'18'!G254+'19'!G254+'20'!G254+'21'!G254+'22'!G254+'23'!G254+'24'!G254+'25'!G254+'26'!G254+'27'!G254+'28'!G254+'29'!G254+'30'!G254+'31.'!G254</f>
        <v>0</v>
      </c>
      <c r="H254" s="43">
        <f t="shared" si="18"/>
        <v>0</v>
      </c>
      <c r="I254" s="44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4</v>
      </c>
      <c r="J254" s="20">
        <v>35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140</v>
      </c>
      <c r="L254" s="19"/>
      <c r="M254" s="97"/>
      <c r="N254" s="98">
        <f t="shared" si="19"/>
        <v>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x14ac:dyDescent="0.65">
      <c r="A255" s="10">
        <v>251</v>
      </c>
      <c r="B255" s="19" t="s">
        <v>339</v>
      </c>
      <c r="C255" s="46">
        <f>+ยกมา!H255</f>
        <v>0</v>
      </c>
      <c r="D255" s="44">
        <f>+'1'!D255+'2'!D255+'3'!D255+'4'!D255+'5'!D255+'6'!D255+'7'!D255+'8'!D255+'9'!D255+'10'!D255+'11'!D255+'12'!D255+'13'!D255+'14'!D255+'15'!D255+'16'!D255+'17'!D255+'18'!D255+'19'!D255+'20'!D255+'21'!D255+'22'!D255+'23'!D255+'24'!D255+'25'!D255+'26'!D255+'27'!D255+'28'!D255+'29'!D255+'30'!D255+'31.'!D255</f>
        <v>35</v>
      </c>
      <c r="E255" s="43">
        <f t="shared" si="20"/>
        <v>35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4">
        <f>+'1'!G255+'2'!G255+'3'!G255+'4'!G255+'5'!G255+'6'!G255+'7'!G255+'8'!G255+'9'!G255+'10'!G255+'11'!G255+'12'!G255+'13'!G255+'14'!G255+'15'!G255+'16'!G255+'17'!G255+'18'!G255+'19'!G255+'20'!G255+'21'!G255+'22'!G255+'23'!G255+'24'!G255+'25'!G255+'26'!G255+'27'!G255+'28'!G255+'29'!G255+'30'!G255+'31.'!G255</f>
        <v>0</v>
      </c>
      <c r="H255" s="43">
        <f t="shared" si="18"/>
        <v>0</v>
      </c>
      <c r="I255" s="44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35</v>
      </c>
      <c r="J255" s="20">
        <v>25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875</v>
      </c>
      <c r="L255" s="19"/>
      <c r="M255" s="97"/>
      <c r="N255" s="98">
        <f t="shared" si="19"/>
        <v>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x14ac:dyDescent="0.65">
      <c r="A256" s="10">
        <v>252</v>
      </c>
      <c r="B256" s="19" t="s">
        <v>317</v>
      </c>
      <c r="C256" s="46">
        <f>+ยกมา!H256</f>
        <v>0</v>
      </c>
      <c r="D256" s="44">
        <f>+'1'!D256+'2'!D256+'3'!D256+'4'!D256+'5'!D256+'6'!D256+'7'!D256+'8'!D256+'9'!D256+'10'!D256+'11'!D256+'12'!D256+'13'!D256+'14'!D256+'15'!D256+'16'!D256+'17'!D256+'18'!D256+'19'!D256+'20'!D256+'21'!D256+'22'!D256+'23'!D256+'24'!D256+'25'!D256+'26'!D256+'27'!D256+'28'!D256+'29'!D256+'30'!D256+'31.'!D256</f>
        <v>0</v>
      </c>
      <c r="E256" s="43">
        <f t="shared" si="20"/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4">
        <f>+'1'!G256+'2'!G256+'3'!G256+'4'!G256+'5'!G256+'6'!G256+'7'!G256+'8'!G256+'9'!G256+'10'!G256+'11'!G256+'12'!G256+'13'!G256+'14'!G256+'15'!G256+'16'!G256+'17'!G256+'18'!G256+'19'!G256+'20'!G256+'21'!G256+'22'!G256+'23'!G256+'24'!G256+'25'!G256+'26'!G256+'27'!G256+'28'!G256+'29'!G256+'30'!G256+'31.'!G256</f>
        <v>0</v>
      </c>
      <c r="H256" s="43">
        <f t="shared" si="18"/>
        <v>0</v>
      </c>
      <c r="I256" s="44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20">
        <v>50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19"/>
      <c r="M256" s="97"/>
      <c r="N256" s="98">
        <f t="shared" si="19"/>
        <v>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x14ac:dyDescent="0.65">
      <c r="A257" s="10">
        <v>253</v>
      </c>
      <c r="B257" s="19" t="s">
        <v>318</v>
      </c>
      <c r="C257" s="46">
        <f>+ยกมา!H257</f>
        <v>0</v>
      </c>
      <c r="D257" s="44">
        <f>+'1'!D257+'2'!D257+'3'!D257+'4'!D257+'5'!D257+'6'!D257+'7'!D257+'8'!D257+'9'!D257+'10'!D257+'11'!D257+'12'!D257+'13'!D257+'14'!D257+'15'!D257+'16'!D257+'17'!D257+'18'!D257+'19'!D257+'20'!D257+'21'!D257+'22'!D257+'23'!D257+'24'!D257+'25'!D257+'26'!D257+'27'!D257+'28'!D257+'29'!D257+'30'!D257+'31.'!D257</f>
        <v>0</v>
      </c>
      <c r="E257" s="43">
        <f t="shared" si="20"/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4">
        <f>+'1'!G257+'2'!G257+'3'!G257+'4'!G257+'5'!G257+'6'!G257+'7'!G257+'8'!G257+'9'!G257+'10'!G257+'11'!G257+'12'!G257+'13'!G257+'14'!G257+'15'!G257+'16'!G257+'17'!G257+'18'!G257+'19'!G257+'20'!G257+'21'!G257+'22'!G257+'23'!G257+'24'!G257+'25'!G257+'26'!G257+'27'!G257+'28'!G257+'29'!G257+'30'!G257+'31.'!G257</f>
        <v>0</v>
      </c>
      <c r="H257" s="43">
        <f t="shared" si="18"/>
        <v>0</v>
      </c>
      <c r="I257" s="44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20">
        <v>60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19"/>
      <c r="M257" s="97"/>
      <c r="N257" s="98">
        <f t="shared" si="19"/>
        <v>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x14ac:dyDescent="0.65">
      <c r="A258" s="10">
        <v>254</v>
      </c>
      <c r="B258" s="19" t="s">
        <v>319</v>
      </c>
      <c r="C258" s="46">
        <f>+ยกมา!H258</f>
        <v>0</v>
      </c>
      <c r="D258" s="44">
        <f>+'1'!D258+'2'!D258+'3'!D258+'4'!D258+'5'!D258+'6'!D258+'7'!D258+'8'!D258+'9'!D258+'10'!D258+'11'!D258+'12'!D258+'13'!D258+'14'!D258+'15'!D258+'16'!D258+'17'!D258+'18'!D258+'19'!D258+'20'!D258+'21'!D258+'22'!D258+'23'!D258+'24'!D258+'25'!D258+'26'!D258+'27'!D258+'28'!D258+'29'!D258+'30'!D258+'31.'!D258</f>
        <v>0</v>
      </c>
      <c r="E258" s="43">
        <f t="shared" si="20"/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4">
        <f>+'1'!G258+'2'!G258+'3'!G258+'4'!G258+'5'!G258+'6'!G258+'7'!G258+'8'!G258+'9'!G258+'10'!G258+'11'!G258+'12'!G258+'13'!G258+'14'!G258+'15'!G258+'16'!G258+'17'!G258+'18'!G258+'19'!G258+'20'!G258+'21'!G258+'22'!G258+'23'!G258+'24'!G258+'25'!G258+'26'!G258+'27'!G258+'28'!G258+'29'!G258+'30'!G258+'31.'!G258</f>
        <v>0</v>
      </c>
      <c r="H258" s="43">
        <f t="shared" si="18"/>
        <v>0</v>
      </c>
      <c r="I258" s="44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20">
        <v>250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19"/>
      <c r="M258" s="97"/>
      <c r="N258" s="98">
        <f t="shared" si="19"/>
        <v>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x14ac:dyDescent="0.65">
      <c r="A259" s="10">
        <v>255</v>
      </c>
      <c r="B259" s="19" t="s">
        <v>320</v>
      </c>
      <c r="C259" s="46">
        <f>+ยกมา!H259</f>
        <v>0</v>
      </c>
      <c r="D259" s="44">
        <f>+'1'!D259+'2'!D259+'3'!D259+'4'!D259+'5'!D259+'6'!D259+'7'!D259+'8'!D259+'9'!D259+'10'!D259+'11'!D259+'12'!D259+'13'!D259+'14'!D259+'15'!D259+'16'!D259+'17'!D259+'18'!D259+'19'!D259+'20'!D259+'21'!D259+'22'!D259+'23'!D259+'24'!D259+'25'!D259+'26'!D259+'27'!D259+'28'!D259+'29'!D259+'30'!D259+'31.'!D259</f>
        <v>0</v>
      </c>
      <c r="E259" s="43">
        <f t="shared" si="20"/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4">
        <f>+'1'!G259+'2'!G259+'3'!G259+'4'!G259+'5'!G259+'6'!G259+'7'!G259+'8'!G259+'9'!G259+'10'!G259+'11'!G259+'12'!G259+'13'!G259+'14'!G259+'15'!G259+'16'!G259+'17'!G259+'18'!G259+'19'!G259+'20'!G259+'21'!G259+'22'!G259+'23'!G259+'24'!G259+'25'!G259+'26'!G259+'27'!G259+'28'!G259+'29'!G259+'30'!G259+'31.'!G259</f>
        <v>0</v>
      </c>
      <c r="H259" s="43">
        <f t="shared" si="18"/>
        <v>0</v>
      </c>
      <c r="I259" s="44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20">
        <v>100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19"/>
      <c r="M259" s="97"/>
      <c r="N259" s="98">
        <f t="shared" si="19"/>
        <v>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x14ac:dyDescent="0.65">
      <c r="A260" s="10">
        <v>256</v>
      </c>
      <c r="B260" s="19" t="s">
        <v>321</v>
      </c>
      <c r="C260" s="46">
        <f>+ยกมา!H260</f>
        <v>0</v>
      </c>
      <c r="D260" s="44">
        <f>+'1'!D260+'2'!D260+'3'!D260+'4'!D260+'5'!D260+'6'!D260+'7'!D260+'8'!D260+'9'!D260+'10'!D260+'11'!D260+'12'!D260+'13'!D260+'14'!D260+'15'!D260+'16'!D260+'17'!D260+'18'!D260+'19'!D260+'20'!D260+'21'!D260+'22'!D260+'23'!D260+'24'!D260+'25'!D260+'26'!D260+'27'!D260+'28'!D260+'29'!D260+'30'!D260+'31.'!D260</f>
        <v>0</v>
      </c>
      <c r="E260" s="43">
        <f t="shared" si="20"/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4">
        <f>+'1'!G260+'2'!G260+'3'!G260+'4'!G260+'5'!G260+'6'!G260+'7'!G260+'8'!G260+'9'!G260+'10'!G260+'11'!G260+'12'!G260+'13'!G260+'14'!G260+'15'!G260+'16'!G260+'17'!G260+'18'!G260+'19'!G260+'20'!G260+'21'!G260+'22'!G260+'23'!G260+'24'!G260+'25'!G260+'26'!G260+'27'!G260+'28'!G260+'29'!G260+'30'!G260+'31.'!G260</f>
        <v>0</v>
      </c>
      <c r="H260" s="43">
        <f t="shared" si="18"/>
        <v>0</v>
      </c>
      <c r="I260" s="44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20">
        <v>350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19"/>
      <c r="M260" s="97"/>
      <c r="N260" s="98">
        <f t="shared" si="19"/>
        <v>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x14ac:dyDescent="0.65">
      <c r="A261" s="10">
        <v>257</v>
      </c>
      <c r="B261" s="19" t="s">
        <v>322</v>
      </c>
      <c r="C261" s="46">
        <f>+ยกมา!H261</f>
        <v>0</v>
      </c>
      <c r="D261" s="44">
        <f>+'1'!D261+'2'!D261+'3'!D261+'4'!D261+'5'!D261+'6'!D261+'7'!D261+'8'!D261+'9'!D261+'10'!D261+'11'!D261+'12'!D261+'13'!D261+'14'!D261+'15'!D261+'16'!D261+'17'!D261+'18'!D261+'19'!D261+'20'!D261+'21'!D261+'22'!D261+'23'!D261+'24'!D261+'25'!D261+'26'!D261+'27'!D261+'28'!D261+'29'!D261+'30'!D261+'31.'!D261</f>
        <v>0</v>
      </c>
      <c r="E261" s="43">
        <f t="shared" si="20"/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4">
        <f>+'1'!G261+'2'!G261+'3'!G261+'4'!G261+'5'!G261+'6'!G261+'7'!G261+'8'!G261+'9'!G261+'10'!G261+'11'!G261+'12'!G261+'13'!G261+'14'!G261+'15'!G261+'16'!G261+'17'!G261+'18'!G261+'19'!G261+'20'!G261+'21'!G261+'22'!G261+'23'!G261+'24'!G261+'25'!G261+'26'!G261+'27'!G261+'28'!G261+'29'!G261+'30'!G261+'31.'!G261</f>
        <v>0</v>
      </c>
      <c r="H261" s="43">
        <f t="shared" si="18"/>
        <v>0</v>
      </c>
      <c r="I261" s="44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20">
        <v>60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19"/>
      <c r="M261" s="97"/>
      <c r="N261" s="98">
        <f t="shared" si="19"/>
        <v>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x14ac:dyDescent="0.65">
      <c r="A262" s="10">
        <v>258</v>
      </c>
      <c r="B262" s="19" t="s">
        <v>323</v>
      </c>
      <c r="C262" s="46">
        <f>+ยกมา!H262</f>
        <v>0</v>
      </c>
      <c r="D262" s="44">
        <f>+'1'!D262+'2'!D262+'3'!D262+'4'!D262+'5'!D262+'6'!D262+'7'!D262+'8'!D262+'9'!D262+'10'!D262+'11'!D262+'12'!D262+'13'!D262+'14'!D262+'15'!D262+'16'!D262+'17'!D262+'18'!D262+'19'!D262+'20'!D262+'21'!D262+'22'!D262+'23'!D262+'24'!D262+'25'!D262+'26'!D262+'27'!D262+'28'!D262+'29'!D262+'30'!D262+'31.'!D262</f>
        <v>0</v>
      </c>
      <c r="E262" s="43">
        <f t="shared" si="20"/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4">
        <f>+'1'!G262+'2'!G262+'3'!G262+'4'!G262+'5'!G262+'6'!G262+'7'!G262+'8'!G262+'9'!G262+'10'!G262+'11'!G262+'12'!G262+'13'!G262+'14'!G262+'15'!G262+'16'!G262+'17'!G262+'18'!G262+'19'!G262+'20'!G262+'21'!G262+'22'!G262+'23'!G262+'24'!G262+'25'!G262+'26'!G262+'27'!G262+'28'!G262+'29'!G262+'30'!G262+'31.'!G262</f>
        <v>0</v>
      </c>
      <c r="H262" s="43">
        <f t="shared" ref="H262:H284" si="21">C262+D262-F262-I262-G262</f>
        <v>0</v>
      </c>
      <c r="I262" s="44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20">
        <v>50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19"/>
      <c r="M262" s="97"/>
      <c r="N262" s="98">
        <f t="shared" si="19"/>
        <v>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x14ac:dyDescent="0.65">
      <c r="A263" s="10">
        <v>259</v>
      </c>
      <c r="B263" s="19" t="s">
        <v>324</v>
      </c>
      <c r="C263" s="46">
        <f>+ยกมา!H263</f>
        <v>0</v>
      </c>
      <c r="D263" s="44">
        <f>+'1'!D263+'2'!D263+'3'!D263+'4'!D263+'5'!D263+'6'!D263+'7'!D263+'8'!D263+'9'!D263+'10'!D263+'11'!D263+'12'!D263+'13'!D263+'14'!D263+'15'!D263+'16'!D263+'17'!D263+'18'!D263+'19'!D263+'20'!D263+'21'!D263+'22'!D263+'23'!D263+'24'!D263+'25'!D263+'26'!D263+'27'!D263+'28'!D263+'29'!D263+'30'!D263+'31.'!D263</f>
        <v>0</v>
      </c>
      <c r="E263" s="43">
        <f t="shared" si="20"/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4">
        <f>+'1'!G263+'2'!G263+'3'!G263+'4'!G263+'5'!G263+'6'!G263+'7'!G263+'8'!G263+'9'!G263+'10'!G263+'11'!G263+'12'!G263+'13'!G263+'14'!G263+'15'!G263+'16'!G263+'17'!G263+'18'!G263+'19'!G263+'20'!G263+'21'!G263+'22'!G263+'23'!G263+'24'!G263+'25'!G263+'26'!G263+'27'!G263+'28'!G263+'29'!G263+'30'!G263+'31.'!G263</f>
        <v>0</v>
      </c>
      <c r="H263" s="43">
        <f t="shared" si="21"/>
        <v>0</v>
      </c>
      <c r="I263" s="44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20">
        <v>100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19"/>
      <c r="M263" s="97"/>
      <c r="N263" s="98">
        <f t="shared" si="19"/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x14ac:dyDescent="0.65">
      <c r="A264" s="10">
        <v>260</v>
      </c>
      <c r="B264" s="19" t="s">
        <v>325</v>
      </c>
      <c r="C264" s="46">
        <f>+ยกมา!H264</f>
        <v>0</v>
      </c>
      <c r="D264" s="44">
        <f>+'1'!D264+'2'!D264+'3'!D264+'4'!D264+'5'!D264+'6'!D264+'7'!D264+'8'!D264+'9'!D264+'10'!D264+'11'!D264+'12'!D264+'13'!D264+'14'!D264+'15'!D264+'16'!D264+'17'!D264+'18'!D264+'19'!D264+'20'!D264+'21'!D264+'22'!D264+'23'!D264+'24'!D264+'25'!D264+'26'!D264+'27'!D264+'28'!D264+'29'!D264+'30'!D264+'31.'!D264</f>
        <v>0</v>
      </c>
      <c r="E264" s="43">
        <f t="shared" si="20"/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4">
        <f>+'1'!G264+'2'!G264+'3'!G264+'4'!G264+'5'!G264+'6'!G264+'7'!G264+'8'!G264+'9'!G264+'10'!G264+'11'!G264+'12'!G264+'13'!G264+'14'!G264+'15'!G264+'16'!G264+'17'!G264+'18'!G264+'19'!G264+'20'!G264+'21'!G264+'22'!G264+'23'!G264+'24'!G264+'25'!G264+'26'!G264+'27'!G264+'28'!G264+'29'!G264+'30'!G264+'31.'!G264</f>
        <v>0</v>
      </c>
      <c r="H264" s="43">
        <f t="shared" si="21"/>
        <v>0</v>
      </c>
      <c r="I264" s="44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20">
        <v>120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19"/>
      <c r="M264" s="97"/>
      <c r="N264" s="98">
        <f t="shared" si="19"/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x14ac:dyDescent="0.65">
      <c r="A265" s="10">
        <v>261</v>
      </c>
      <c r="B265" s="19" t="s">
        <v>326</v>
      </c>
      <c r="C265" s="46">
        <f>+ยกมา!H265</f>
        <v>0</v>
      </c>
      <c r="D265" s="44">
        <f>+'1'!D265+'2'!D265+'3'!D265+'4'!D265+'5'!D265+'6'!D265+'7'!D265+'8'!D265+'9'!D265+'10'!D265+'11'!D265+'12'!D265+'13'!D265+'14'!D265+'15'!D265+'16'!D265+'17'!D265+'18'!D265+'19'!D265+'20'!D265+'21'!D265+'22'!D265+'23'!D265+'24'!D265+'25'!D265+'26'!D265+'27'!D265+'28'!D265+'29'!D265+'30'!D265+'31.'!D265</f>
        <v>0</v>
      </c>
      <c r="E265" s="43">
        <f t="shared" si="20"/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4">
        <f>+'1'!G265+'2'!G265+'3'!G265+'4'!G265+'5'!G265+'6'!G265+'7'!G265+'8'!G265+'9'!G265+'10'!G265+'11'!G265+'12'!G265+'13'!G265+'14'!G265+'15'!G265+'16'!G265+'17'!G265+'18'!G265+'19'!G265+'20'!G265+'21'!G265+'22'!G265+'23'!G265+'24'!G265+'25'!G265+'26'!G265+'27'!G265+'28'!G265+'29'!G265+'30'!G265+'31.'!G265</f>
        <v>0</v>
      </c>
      <c r="H265" s="43">
        <f t="shared" si="21"/>
        <v>0</v>
      </c>
      <c r="I265" s="44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20">
        <v>60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19"/>
      <c r="M265" s="97"/>
      <c r="N265" s="98">
        <f t="shared" si="19"/>
        <v>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x14ac:dyDescent="0.65">
      <c r="A266" s="10">
        <v>262</v>
      </c>
      <c r="B266" s="19" t="s">
        <v>327</v>
      </c>
      <c r="C266" s="46">
        <f>+ยกมา!H266</f>
        <v>0</v>
      </c>
      <c r="D266" s="44">
        <f>+'1'!D266+'2'!D266+'3'!D266+'4'!D266+'5'!D266+'6'!D266+'7'!D266+'8'!D266+'9'!D266+'10'!D266+'11'!D266+'12'!D266+'13'!D266+'14'!D266+'15'!D266+'16'!D266+'17'!D266+'18'!D266+'19'!D266+'20'!D266+'21'!D266+'22'!D266+'23'!D266+'24'!D266+'25'!D266+'26'!D266+'27'!D266+'28'!D266+'29'!D266+'30'!D266+'31.'!D266</f>
        <v>0</v>
      </c>
      <c r="E266" s="43">
        <f t="shared" si="20"/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4">
        <f>+'1'!G266+'2'!G266+'3'!G266+'4'!G266+'5'!G266+'6'!G266+'7'!G266+'8'!G266+'9'!G266+'10'!G266+'11'!G266+'12'!G266+'13'!G266+'14'!G266+'15'!G266+'16'!G266+'17'!G266+'18'!G266+'19'!G266+'20'!G266+'21'!G266+'22'!G266+'23'!G266+'24'!G266+'25'!G266+'26'!G266+'27'!G266+'28'!G266+'29'!G266+'30'!G266+'31.'!G266</f>
        <v>0</v>
      </c>
      <c r="H266" s="43">
        <f t="shared" si="21"/>
        <v>0</v>
      </c>
      <c r="I266" s="44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20">
        <v>150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19"/>
      <c r="M266" s="97"/>
      <c r="N266" s="98">
        <f t="shared" si="19"/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x14ac:dyDescent="0.65">
      <c r="A267" s="10">
        <v>263</v>
      </c>
      <c r="B267" s="19" t="s">
        <v>328</v>
      </c>
      <c r="C267" s="46">
        <f>+ยกมา!H267</f>
        <v>0</v>
      </c>
      <c r="D267" s="44">
        <f>+'1'!D267+'2'!D267+'3'!D267+'4'!D267+'5'!D267+'6'!D267+'7'!D267+'8'!D267+'9'!D267+'10'!D267+'11'!D267+'12'!D267+'13'!D267+'14'!D267+'15'!D267+'16'!D267+'17'!D267+'18'!D267+'19'!D267+'20'!D267+'21'!D267+'22'!D267+'23'!D267+'24'!D267+'25'!D267+'26'!D267+'27'!D267+'28'!D267+'29'!D267+'30'!D267+'31.'!D267</f>
        <v>0</v>
      </c>
      <c r="E267" s="43">
        <f t="shared" si="20"/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4">
        <f>+'1'!G267+'2'!G267+'3'!G267+'4'!G267+'5'!G267+'6'!G267+'7'!G267+'8'!G267+'9'!G267+'10'!G267+'11'!G267+'12'!G267+'13'!G267+'14'!G267+'15'!G267+'16'!G267+'17'!G267+'18'!G267+'19'!G267+'20'!G267+'21'!G267+'22'!G267+'23'!G267+'24'!G267+'25'!G267+'26'!G267+'27'!G267+'28'!G267+'29'!G267+'30'!G267+'31.'!G267</f>
        <v>0</v>
      </c>
      <c r="H267" s="43">
        <f t="shared" si="21"/>
        <v>0</v>
      </c>
      <c r="I267" s="44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20">
        <v>150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19"/>
      <c r="M267" s="97"/>
      <c r="N267" s="98">
        <f t="shared" si="19"/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x14ac:dyDescent="0.65">
      <c r="A268" s="10">
        <v>264</v>
      </c>
      <c r="B268" s="19" t="s">
        <v>329</v>
      </c>
      <c r="C268" s="46">
        <f>+ยกมา!H268</f>
        <v>0</v>
      </c>
      <c r="D268" s="44">
        <f>+'1'!D268+'2'!D268+'3'!D268+'4'!D268+'5'!D268+'6'!D268+'7'!D268+'8'!D268+'9'!D268+'10'!D268+'11'!D268+'12'!D268+'13'!D268+'14'!D268+'15'!D268+'16'!D268+'17'!D268+'18'!D268+'19'!D268+'20'!D268+'21'!D268+'22'!D268+'23'!D268+'24'!D268+'25'!D268+'26'!D268+'27'!D268+'28'!D268+'29'!D268+'30'!D268+'31.'!D268</f>
        <v>0</v>
      </c>
      <c r="E268" s="43">
        <f t="shared" si="20"/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4">
        <f>+'1'!G268+'2'!G268+'3'!G268+'4'!G268+'5'!G268+'6'!G268+'7'!G268+'8'!G268+'9'!G268+'10'!G268+'11'!G268+'12'!G268+'13'!G268+'14'!G268+'15'!G268+'16'!G268+'17'!G268+'18'!G268+'19'!G268+'20'!G268+'21'!G268+'22'!G268+'23'!G268+'24'!G268+'25'!G268+'26'!G268+'27'!G268+'28'!G268+'29'!G268+'30'!G268+'31.'!G268</f>
        <v>0</v>
      </c>
      <c r="H268" s="43">
        <f t="shared" si="21"/>
        <v>0</v>
      </c>
      <c r="I268" s="44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20">
        <v>200</v>
      </c>
      <c r="K268" s="44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0</v>
      </c>
      <c r="L268" s="19"/>
      <c r="M268" s="97"/>
      <c r="N268" s="98">
        <f t="shared" si="19"/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x14ac:dyDescent="0.65">
      <c r="A269" s="10">
        <v>265</v>
      </c>
      <c r="B269" s="19" t="s">
        <v>330</v>
      </c>
      <c r="C269" s="46">
        <f>+ยกมา!H269</f>
        <v>0</v>
      </c>
      <c r="D269" s="44">
        <f>+'1'!D269+'2'!D269+'3'!D269+'4'!D269+'5'!D269+'6'!D269+'7'!D269+'8'!D269+'9'!D269+'10'!D269+'11'!D269+'12'!D269+'13'!D269+'14'!D269+'15'!D269+'16'!D269+'17'!D269+'18'!D269+'19'!D269+'20'!D269+'21'!D269+'22'!D269+'23'!D269+'24'!D269+'25'!D269+'26'!D269+'27'!D269+'28'!D269+'29'!D269+'30'!D269+'31.'!D269</f>
        <v>0</v>
      </c>
      <c r="E269" s="43">
        <f t="shared" si="20"/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4">
        <f>+'1'!G269+'2'!G269+'3'!G269+'4'!G269+'5'!G269+'6'!G269+'7'!G269+'8'!G269+'9'!G269+'10'!G269+'11'!G269+'12'!G269+'13'!G269+'14'!G269+'15'!G269+'16'!G269+'17'!G269+'18'!G269+'19'!G269+'20'!G269+'21'!G269+'22'!G269+'23'!G269+'24'!G269+'25'!G269+'26'!G269+'27'!G269+'28'!G269+'29'!G269+'30'!G269+'31.'!G269</f>
        <v>0</v>
      </c>
      <c r="H269" s="43">
        <f t="shared" si="21"/>
        <v>0</v>
      </c>
      <c r="I269" s="44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20"/>
      <c r="K269" s="44">
        <f>+'1'!K269+'2'!K269+'3'!K269+'4'!K269+'5'!K269+'6'!K269+'7'!K269+'8'!K269+'9'!K269+'10'!K269+'11'!K269+'12'!K269+'13'!K269+'14'!K269+'15'!K269+'16'!K269+'17'!K269+'18'!K269+'19'!K269+'20'!K269+'21'!K269+'22'!K269+'23'!K269+'24'!K269+'25'!K269+'26'!K269+'27'!K269+'28'!K269+'29'!K269+'30'!K269+'31.'!K269</f>
        <v>0</v>
      </c>
      <c r="L269" s="19"/>
      <c r="M269" s="97"/>
      <c r="N269" s="98">
        <f t="shared" si="19"/>
        <v>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x14ac:dyDescent="0.65">
      <c r="A270" s="10">
        <v>266</v>
      </c>
      <c r="B270" s="19" t="s">
        <v>331</v>
      </c>
      <c r="C270" s="46">
        <f>+ยกมา!H270</f>
        <v>0</v>
      </c>
      <c r="D270" s="44">
        <f>+'1'!D270+'2'!D270+'3'!D270+'4'!D270+'5'!D270+'6'!D270+'7'!D270+'8'!D270+'9'!D270+'10'!D270+'11'!D270+'12'!D270+'13'!D270+'14'!D270+'15'!D270+'16'!D270+'17'!D270+'18'!D270+'19'!D270+'20'!D270+'21'!D270+'22'!D270+'23'!D270+'24'!D270+'25'!D270+'26'!D270+'27'!D270+'28'!D270+'29'!D270+'30'!D270+'31.'!D270</f>
        <v>0</v>
      </c>
      <c r="E270" s="43">
        <f t="shared" si="20"/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4">
        <f>+'1'!G270+'2'!G270+'3'!G270+'4'!G270+'5'!G270+'6'!G270+'7'!G270+'8'!G270+'9'!G270+'10'!G270+'11'!G270+'12'!G270+'13'!G270+'14'!G270+'15'!G270+'16'!G270+'17'!G270+'18'!G270+'19'!G270+'20'!G270+'21'!G270+'22'!G270+'23'!G270+'24'!G270+'25'!G270+'26'!G270+'27'!G270+'28'!G270+'29'!G270+'30'!G270+'31.'!G270</f>
        <v>0</v>
      </c>
      <c r="H270" s="43">
        <f t="shared" si="21"/>
        <v>0</v>
      </c>
      <c r="I270" s="44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0" s="20"/>
      <c r="K270" s="44">
        <f>+'1'!K270+'2'!K270+'3'!K270+'4'!K270+'5'!K270+'6'!K270+'7'!K270+'8'!K270+'9'!K270+'10'!K270+'11'!K270+'12'!K270+'13'!K270+'14'!K270+'15'!K270+'16'!K270+'17'!K270+'18'!K270+'19'!K270+'20'!K270+'21'!K270+'22'!K270+'23'!K270+'24'!K270+'25'!K270+'26'!K270+'27'!K270+'28'!K270+'29'!K270+'30'!K270+'31.'!K270</f>
        <v>0</v>
      </c>
      <c r="L270" s="19"/>
      <c r="M270" s="97"/>
      <c r="N270" s="98">
        <f t="shared" si="19"/>
        <v>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x14ac:dyDescent="0.65">
      <c r="A271" s="10">
        <v>267</v>
      </c>
      <c r="B271" s="19" t="s">
        <v>368</v>
      </c>
      <c r="C271" s="46">
        <f>+ยกมา!H271</f>
        <v>0</v>
      </c>
      <c r="D271" s="44">
        <f>+'1'!D271+'2'!D271+'3'!D271+'4'!D271+'5'!D271+'6'!D271+'7'!D271+'8'!D271+'9'!D271+'10'!D271+'11'!D271+'12'!D271+'13'!D271+'14'!D271+'15'!D271+'16'!D271+'17'!D271+'18'!D271+'19'!D271+'20'!D271+'21'!D271+'22'!D271+'23'!D271+'24'!D271+'25'!D271+'26'!D271+'27'!D271+'28'!D271+'29'!D271+'30'!D271+'31.'!D271</f>
        <v>0</v>
      </c>
      <c r="E271" s="43">
        <f t="shared" si="20"/>
        <v>0</v>
      </c>
      <c r="F271" s="44">
        <f>+'1'!F271+'2'!F271+'3'!F271+'4'!F271+'5'!F271+'6'!F271+'7'!F271+'8'!F271+'9'!F271+'10'!F271+'11'!F271+'12'!F271+'13'!F271+'14'!F271+'15'!F271+'16'!F271+'17'!F271+'18'!F271+'19'!F271+'20'!F271+'21'!F271+'22'!F271+'23'!F271+'24'!F271+'25'!F271+'26'!F271+'27'!F271+'28'!F271+'29'!F271+'30'!F271+'31.'!F271</f>
        <v>0</v>
      </c>
      <c r="G271" s="44">
        <f>+'1'!G271+'2'!G271+'3'!G271+'4'!G271+'5'!G271+'6'!G271+'7'!G271+'8'!G271+'9'!G271+'10'!G271+'11'!G271+'12'!G271+'13'!G271+'14'!G271+'15'!G271+'16'!G271+'17'!G271+'18'!G271+'19'!G271+'20'!G271+'21'!G271+'22'!G271+'23'!G271+'24'!G271+'25'!G271+'26'!G271+'27'!G271+'28'!G271+'29'!G271+'30'!G271+'31.'!G271</f>
        <v>0</v>
      </c>
      <c r="H271" s="43">
        <f t="shared" si="21"/>
        <v>0</v>
      </c>
      <c r="I271" s="44">
        <f>+'1'!I271+'2'!I271+'3'!I271+'4'!I271+'5'!I271+'6'!I271+'7'!I271+'8'!I271+'9'!I271+'10'!I271+'11'!I271+'12'!I271+'13'!I271+'14'!I271+'15'!I271+'16'!I271+'17'!I271+'18'!I271+'19'!I271+'20'!I271+'21'!I271+'22'!I271+'23'!I271+'24'!I271+'25'!I271+'26'!I271+'27'!I271+'28'!I271+'29'!I271+'30'!I271+'31.'!I271</f>
        <v>0</v>
      </c>
      <c r="J271" s="20"/>
      <c r="K271" s="44">
        <f>+'1'!K271+'2'!K271+'3'!K271+'4'!K271+'5'!K271+'6'!K271+'7'!K271+'8'!K271+'9'!K271+'10'!K271+'11'!K271+'12'!K271+'13'!K271+'14'!K271+'15'!K271+'16'!K271+'17'!K271+'18'!K271+'19'!K271+'20'!K271+'21'!K271+'22'!K271+'23'!K271+'24'!K271+'25'!K271+'26'!K271+'27'!K271+'28'!K271+'29'!K271+'30'!K271+'31.'!K271</f>
        <v>0</v>
      </c>
      <c r="L271" s="19"/>
      <c r="M271" s="97"/>
      <c r="N271" s="98">
        <f t="shared" si="19"/>
        <v>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x14ac:dyDescent="0.65">
      <c r="A272" s="10">
        <v>268</v>
      </c>
      <c r="B272" s="19" t="s">
        <v>506</v>
      </c>
      <c r="C272" s="46">
        <f>+ยกมา!H272</f>
        <v>0</v>
      </c>
      <c r="D272" s="44">
        <f>+'1'!D272+'2'!D272+'3'!D272+'4'!D272+'5'!D272+'6'!D272+'7'!D272+'8'!D272+'9'!D272+'10'!D272+'11'!D272+'12'!D272+'13'!D272+'14'!D272+'15'!D272+'16'!D272+'17'!D272+'18'!D272+'19'!D272+'20'!D272+'21'!D272+'22'!D272+'23'!D272+'24'!D272+'25'!D272+'26'!D272+'27'!D272+'28'!D272+'29'!D272+'30'!D272+'31.'!D272</f>
        <v>8</v>
      </c>
      <c r="E272" s="43">
        <f t="shared" si="20"/>
        <v>8</v>
      </c>
      <c r="F272" s="44">
        <f>+'1'!F272+'2'!F272+'3'!F272+'4'!F272+'5'!F272+'6'!F272+'7'!F272+'8'!F272+'9'!F272+'10'!F272+'11'!F272+'12'!F272+'13'!F272+'14'!F272+'15'!F272+'16'!F272+'17'!F272+'18'!F272+'19'!F272+'20'!F272+'21'!F272+'22'!F272+'23'!F272+'24'!F272+'25'!F272+'26'!F272+'27'!F272+'28'!F272+'29'!F272+'30'!F272+'31.'!F272</f>
        <v>0</v>
      </c>
      <c r="G272" s="44">
        <f>+'1'!G272+'2'!G272+'3'!G272+'4'!G272+'5'!G272+'6'!G272+'7'!G272+'8'!G272+'9'!G272+'10'!G272+'11'!G272+'12'!G272+'13'!G272+'14'!G272+'15'!G272+'16'!G272+'17'!G272+'18'!G272+'19'!G272+'20'!G272+'21'!G272+'22'!G272+'23'!G272+'24'!G272+'25'!G272+'26'!G272+'27'!G272+'28'!G272+'29'!G272+'30'!G272+'31.'!G272</f>
        <v>0</v>
      </c>
      <c r="H272" s="43">
        <f t="shared" si="21"/>
        <v>0</v>
      </c>
      <c r="I272" s="44">
        <f>+'1'!I272+'2'!I272+'3'!I272+'4'!I272+'5'!I272+'6'!I272+'7'!I272+'8'!I272+'9'!I272+'10'!I272+'11'!I272+'12'!I272+'13'!I272+'14'!I272+'15'!I272+'16'!I272+'17'!I272+'18'!I272+'19'!I272+'20'!I272+'21'!I272+'22'!I272+'23'!I272+'24'!I272+'25'!I272+'26'!I272+'27'!I272+'28'!I272+'29'!I272+'30'!I272+'31.'!I272</f>
        <v>8</v>
      </c>
      <c r="J272" s="20">
        <v>250</v>
      </c>
      <c r="K272" s="44">
        <f>+'1'!K272+'2'!K272+'3'!K272+'4'!K272+'5'!K272+'6'!K272+'7'!K272+'8'!K272+'9'!K272+'10'!K272+'11'!K272+'12'!K272+'13'!K272+'14'!K272+'15'!K272+'16'!K272+'17'!K272+'18'!K272+'19'!K272+'20'!K272+'21'!K272+'22'!K272+'23'!K272+'24'!K272+'25'!K272+'26'!K272+'27'!K272+'28'!K272+'29'!K272+'30'!K272+'31.'!K272</f>
        <v>2000</v>
      </c>
      <c r="L272" s="19"/>
      <c r="M272" s="97"/>
      <c r="N272" s="98">
        <f t="shared" ref="N272:N284" si="22">+I272*M272</f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5" x14ac:dyDescent="0.65">
      <c r="A273" s="10">
        <v>269</v>
      </c>
      <c r="B273" s="19"/>
      <c r="C273" s="46">
        <f>+ยกมา!H273</f>
        <v>0</v>
      </c>
      <c r="D273" s="44">
        <f>+'1'!D273+'2'!D273+'3'!D273+'4'!D273+'5'!D273+'6'!D273+'7'!D273+'8'!D273+'9'!D273+'10'!D273+'11'!D273+'12'!D273+'13'!D273+'14'!D273+'15'!D273+'16'!D273+'17'!D273+'18'!D273+'19'!D273+'20'!D273+'21'!D273+'22'!D273+'23'!D273+'24'!D273+'25'!D273+'26'!D273+'27'!D273+'28'!D273+'29'!D273+'30'!D273+'31.'!D273</f>
        <v>0</v>
      </c>
      <c r="E273" s="43">
        <f t="shared" ref="E273:E284" si="23">+C273+D273</f>
        <v>0</v>
      </c>
      <c r="F273" s="44">
        <f>+'1'!F273+'2'!F273+'3'!F273+'4'!F273+'5'!F273+'6'!F273+'7'!F273+'8'!F273+'9'!F273+'10'!F273+'11'!F273+'12'!F273+'13'!F273+'14'!F273+'15'!F273+'16'!F273+'17'!F273+'18'!F273+'19'!F273+'20'!F273+'21'!F273+'22'!F273+'23'!F273+'24'!F273+'25'!F273+'26'!F273+'27'!F273+'28'!F273+'29'!F273+'30'!F273+'31.'!F273</f>
        <v>0</v>
      </c>
      <c r="G273" s="44">
        <f>+'1'!G273+'2'!G273+'3'!G273+'4'!G273+'5'!G273+'6'!G273+'7'!G273+'8'!G273+'9'!G273+'10'!G273+'11'!G273+'12'!G273+'13'!G273+'14'!G273+'15'!G273+'16'!G273+'17'!G273+'18'!G273+'19'!G273+'20'!G273+'21'!G273+'22'!G273+'23'!G273+'24'!G273+'25'!G273+'26'!G273+'27'!G273+'28'!G273+'29'!G273+'30'!G273+'31.'!G273</f>
        <v>0</v>
      </c>
      <c r="H273" s="43">
        <f t="shared" si="21"/>
        <v>0</v>
      </c>
      <c r="I273" s="44">
        <f>+'1'!I273+'2'!I273+'3'!I273+'4'!I273+'5'!I273+'6'!I273+'7'!I273+'8'!I273+'9'!I273+'10'!I273+'11'!I273+'12'!I273+'13'!I273+'14'!I273+'15'!I273+'16'!I273+'17'!I273+'18'!I273+'19'!I273+'20'!I273+'21'!I273+'22'!I273+'23'!I273+'24'!I273+'25'!I273+'26'!I273+'27'!I273+'28'!I273+'29'!I273+'30'!I273+'31.'!I273</f>
        <v>0</v>
      </c>
      <c r="J273" s="20"/>
      <c r="K273" s="44">
        <f>+'1'!K273+'2'!K273+'3'!K273+'4'!K273+'5'!K273+'6'!K273+'7'!K273+'8'!K273+'9'!K273+'10'!K273+'11'!K273+'12'!K273+'13'!K273+'14'!K273+'15'!K273+'16'!K273+'17'!K273+'18'!K273+'19'!K273+'20'!K273+'21'!K273+'22'!K273+'23'!K273+'24'!K273+'25'!K273+'26'!K273+'27'!K273+'28'!K273+'29'!K273+'30'!K273+'31.'!K273</f>
        <v>0</v>
      </c>
      <c r="L273" s="19"/>
      <c r="M273" s="97"/>
      <c r="N273" s="98">
        <f t="shared" si="22"/>
        <v>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5" x14ac:dyDescent="0.65">
      <c r="A274" s="10">
        <v>270</v>
      </c>
      <c r="B274" s="19"/>
      <c r="C274" s="46">
        <f>+ยกมา!H274</f>
        <v>0</v>
      </c>
      <c r="D274" s="44">
        <f>+'1'!D274+'2'!D274+'3'!D274+'4'!D274+'5'!D274+'6'!D274+'7'!D274+'8'!D274+'9'!D274+'10'!D274+'11'!D274+'12'!D274+'13'!D274+'14'!D274+'15'!D274+'16'!D274+'17'!D274+'18'!D274+'19'!D274+'20'!D274+'21'!D274+'22'!D274+'23'!D274+'24'!D274+'25'!D274+'26'!D274+'27'!D274+'28'!D274+'29'!D274+'30'!D274+'31.'!D274</f>
        <v>0</v>
      </c>
      <c r="E274" s="43">
        <f t="shared" si="23"/>
        <v>0</v>
      </c>
      <c r="F274" s="44">
        <f>+'1'!F274+'2'!F274+'3'!F274+'4'!F274+'5'!F274+'6'!F274+'7'!F274+'8'!F274+'9'!F274+'10'!F274+'11'!F274+'12'!F274+'13'!F274+'14'!F274+'15'!F274+'16'!F274+'17'!F274+'18'!F274+'19'!F274+'20'!F274+'21'!F274+'22'!F274+'23'!F274+'24'!F274+'25'!F274+'26'!F274+'27'!F274+'28'!F274+'29'!F274+'30'!F274+'31.'!F274</f>
        <v>0</v>
      </c>
      <c r="G274" s="44">
        <f>+'1'!G274+'2'!G274+'3'!G274+'4'!G274+'5'!G274+'6'!G274+'7'!G274+'8'!G274+'9'!G274+'10'!G274+'11'!G274+'12'!G274+'13'!G274+'14'!G274+'15'!G274+'16'!G274+'17'!G274+'18'!G274+'19'!G274+'20'!G274+'21'!G274+'22'!G274+'23'!G274+'24'!G274+'25'!G274+'26'!G274+'27'!G274+'28'!G274+'29'!G274+'30'!G274+'31.'!G274</f>
        <v>0</v>
      </c>
      <c r="H274" s="43">
        <f t="shared" si="21"/>
        <v>0</v>
      </c>
      <c r="I274" s="44">
        <f>+'1'!I274+'2'!I274+'3'!I274+'4'!I274+'5'!I274+'6'!I274+'7'!I274+'8'!I274+'9'!I274+'10'!I274+'11'!I274+'12'!I274+'13'!I274+'14'!I274+'15'!I274+'16'!I274+'17'!I274+'18'!I274+'19'!I274+'20'!I274+'21'!I274+'22'!I274+'23'!I274+'24'!I274+'25'!I274+'26'!I274+'27'!I274+'28'!I274+'29'!I274+'30'!I274+'31.'!I274</f>
        <v>0</v>
      </c>
      <c r="J274" s="20"/>
      <c r="K274" s="44">
        <f>+'1'!K274+'2'!K274+'3'!K274+'4'!K274+'5'!K274+'6'!K274+'7'!K274+'8'!K274+'9'!K274+'10'!K274+'11'!K274+'12'!K274+'13'!K274+'14'!K274+'15'!K274+'16'!K274+'17'!K274+'18'!K274+'19'!K274+'20'!K274+'21'!K274+'22'!K274+'23'!K274+'24'!K274+'25'!K274+'26'!K274+'27'!K274+'28'!K274+'29'!K274+'30'!K274+'31.'!K274</f>
        <v>0</v>
      </c>
      <c r="L274" s="19"/>
      <c r="M274" s="97"/>
      <c r="N274" s="98">
        <f t="shared" si="22"/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5" x14ac:dyDescent="0.65">
      <c r="A275" s="10">
        <v>271</v>
      </c>
      <c r="B275" s="19"/>
      <c r="C275" s="46">
        <f>+ยกมา!H275</f>
        <v>0</v>
      </c>
      <c r="D275" s="44">
        <f>+'1'!D275+'2'!D275+'3'!D275+'4'!D275+'5'!D275+'6'!D275+'7'!D275+'8'!D275+'9'!D275+'10'!D275+'11'!D275+'12'!D275+'13'!D275+'14'!D275+'15'!D275+'16'!D275+'17'!D275+'18'!D275+'19'!D275+'20'!D275+'21'!D275+'22'!D275+'23'!D275+'24'!D275+'25'!D275+'26'!D275+'27'!D275+'28'!D275+'29'!D275+'30'!D275+'31.'!D275</f>
        <v>0</v>
      </c>
      <c r="E275" s="43">
        <f t="shared" si="23"/>
        <v>0</v>
      </c>
      <c r="F275" s="44">
        <f>+'1'!F275+'2'!F275+'3'!F275+'4'!F275+'5'!F275+'6'!F275+'7'!F275+'8'!F275+'9'!F275+'10'!F275+'11'!F275+'12'!F275+'13'!F275+'14'!F275+'15'!F275+'16'!F275+'17'!F275+'18'!F275+'19'!F275+'20'!F275+'21'!F275+'22'!F275+'23'!F275+'24'!F275+'25'!F275+'26'!F275+'27'!F275+'28'!F275+'29'!F275+'30'!F275+'31.'!F275</f>
        <v>0</v>
      </c>
      <c r="G275" s="44">
        <f>+'1'!G275+'2'!G275+'3'!G275+'4'!G275+'5'!G275+'6'!G275+'7'!G275+'8'!G275+'9'!G275+'10'!G275+'11'!G275+'12'!G275+'13'!G275+'14'!G275+'15'!G275+'16'!G275+'17'!G275+'18'!G275+'19'!G275+'20'!G275+'21'!G275+'22'!G275+'23'!G275+'24'!G275+'25'!G275+'26'!G275+'27'!G275+'28'!G275+'29'!G275+'30'!G275+'31.'!G275</f>
        <v>0</v>
      </c>
      <c r="H275" s="43">
        <f t="shared" si="21"/>
        <v>0</v>
      </c>
      <c r="I275" s="44">
        <f>+'1'!I275+'2'!I275+'3'!I275+'4'!I275+'5'!I275+'6'!I275+'7'!I275+'8'!I275+'9'!I275+'10'!I275+'11'!I275+'12'!I275+'13'!I275+'14'!I275+'15'!I275+'16'!I275+'17'!I275+'18'!I275+'19'!I275+'20'!I275+'21'!I275+'22'!I275+'23'!I275+'24'!I275+'25'!I275+'26'!I275+'27'!I275+'28'!I275+'29'!I275+'30'!I275+'31.'!I275</f>
        <v>0</v>
      </c>
      <c r="J275" s="20"/>
      <c r="K275" s="44">
        <f>+'1'!K275+'2'!K275+'3'!K275+'4'!K275+'5'!K275+'6'!K275+'7'!K275+'8'!K275+'9'!K275+'10'!K275+'11'!K275+'12'!K275+'13'!K275+'14'!K275+'15'!K275+'16'!K275+'17'!K275+'18'!K275+'19'!K275+'20'!K275+'21'!K275+'22'!K275+'23'!K275+'24'!K275+'25'!K275+'26'!K275+'27'!K275+'28'!K275+'29'!K275+'30'!K275+'31.'!K275</f>
        <v>0</v>
      </c>
      <c r="L275" s="19"/>
      <c r="M275" s="97"/>
      <c r="N275" s="98">
        <f t="shared" si="22"/>
        <v>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5" x14ac:dyDescent="0.65">
      <c r="A276" s="10">
        <v>272</v>
      </c>
      <c r="B276" s="19"/>
      <c r="C276" s="46">
        <f>+ยกมา!H276</f>
        <v>0</v>
      </c>
      <c r="D276" s="44">
        <f>+'1'!D276+'2'!D276+'3'!D276+'4'!D276+'5'!D276+'6'!D276+'7'!D276+'8'!D276+'9'!D276+'10'!D276+'11'!D276+'12'!D276+'13'!D276+'14'!D276+'15'!D276+'16'!D276+'17'!D276+'18'!D276+'19'!D276+'20'!D276+'21'!D276+'22'!D276+'23'!D276+'24'!D276+'25'!D276+'26'!D276+'27'!D276+'28'!D276+'29'!D276+'30'!D276+'31.'!D276</f>
        <v>0</v>
      </c>
      <c r="E276" s="43">
        <f t="shared" si="23"/>
        <v>0</v>
      </c>
      <c r="F276" s="44">
        <f>+'1'!F276+'2'!F276+'3'!F276+'4'!F276+'5'!F276+'6'!F276+'7'!F276+'8'!F276+'9'!F276+'10'!F276+'11'!F276+'12'!F276+'13'!F276+'14'!F276+'15'!F276+'16'!F276+'17'!F276+'18'!F276+'19'!F276+'20'!F276+'21'!F276+'22'!F276+'23'!F276+'24'!F276+'25'!F276+'26'!F276+'27'!F276+'28'!F276+'29'!F276+'30'!F276+'31.'!F276</f>
        <v>0</v>
      </c>
      <c r="G276" s="44">
        <f>+'1'!G276+'2'!G276+'3'!G276+'4'!G276+'5'!G276+'6'!G276+'7'!G276+'8'!G276+'9'!G276+'10'!G276+'11'!G276+'12'!G276+'13'!G276+'14'!G276+'15'!G276+'16'!G276+'17'!G276+'18'!G276+'19'!G276+'20'!G276+'21'!G276+'22'!G276+'23'!G276+'24'!G276+'25'!G276+'26'!G276+'27'!G276+'28'!G276+'29'!G276+'30'!G276+'31.'!G276</f>
        <v>0</v>
      </c>
      <c r="H276" s="43">
        <f t="shared" si="21"/>
        <v>0</v>
      </c>
      <c r="I276" s="44">
        <f>+'1'!I276+'2'!I276+'3'!I276+'4'!I276+'5'!I276+'6'!I276+'7'!I276+'8'!I276+'9'!I276+'10'!I276+'11'!I276+'12'!I276+'13'!I276+'14'!I276+'15'!I276+'16'!I276+'17'!I276+'18'!I276+'19'!I276+'20'!I276+'21'!I276+'22'!I276+'23'!I276+'24'!I276+'25'!I276+'26'!I276+'27'!I276+'28'!I276+'29'!I276+'30'!I276+'31.'!I276</f>
        <v>0</v>
      </c>
      <c r="J276" s="20"/>
      <c r="K276" s="44">
        <f>+'1'!K276+'2'!K276+'3'!K276+'4'!K276+'5'!K276+'6'!K276+'7'!K276+'8'!K276+'9'!K276+'10'!K276+'11'!K276+'12'!K276+'13'!K276+'14'!K276+'15'!K276+'16'!K276+'17'!K276+'18'!K276+'19'!K276+'20'!K276+'21'!K276+'22'!K276+'23'!K276+'24'!K276+'25'!K276+'26'!K276+'27'!K276+'28'!K276+'29'!K276+'30'!K276+'31.'!K276</f>
        <v>0</v>
      </c>
      <c r="L276" s="19"/>
      <c r="M276" s="97"/>
      <c r="N276" s="98">
        <f t="shared" si="22"/>
        <v>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5" x14ac:dyDescent="0.65">
      <c r="A277" s="10">
        <v>273</v>
      </c>
      <c r="B277" s="19"/>
      <c r="C277" s="46">
        <f>+ยกมา!H277</f>
        <v>0</v>
      </c>
      <c r="D277" s="44">
        <f>+'1'!D277+'2'!D277+'3'!D277+'4'!D277+'5'!D277+'6'!D277+'7'!D277+'8'!D277+'9'!D277+'10'!D277+'11'!D277+'12'!D277+'13'!D277+'14'!D277+'15'!D277+'16'!D277+'17'!D277+'18'!D277+'19'!D277+'20'!D277+'21'!D277+'22'!D277+'23'!D277+'24'!D277+'25'!D277+'26'!D277+'27'!D277+'28'!D277+'29'!D277+'30'!D277+'31.'!D277</f>
        <v>0</v>
      </c>
      <c r="E277" s="43">
        <f t="shared" si="23"/>
        <v>0</v>
      </c>
      <c r="F277" s="44">
        <f>+'1'!F277+'2'!F277+'3'!F277+'4'!F277+'5'!F277+'6'!F277+'7'!F277+'8'!F277+'9'!F277+'10'!F277+'11'!F277+'12'!F277+'13'!F277+'14'!F277+'15'!F277+'16'!F277+'17'!F277+'18'!F277+'19'!F277+'20'!F277+'21'!F277+'22'!F277+'23'!F277+'24'!F277+'25'!F277+'26'!F277+'27'!F277+'28'!F277+'29'!F277+'30'!F277+'31.'!F277</f>
        <v>0</v>
      </c>
      <c r="G277" s="44">
        <f>+'1'!G277+'2'!G277+'3'!G277+'4'!G277+'5'!G277+'6'!G277+'7'!G277+'8'!G277+'9'!G277+'10'!G277+'11'!G277+'12'!G277+'13'!G277+'14'!G277+'15'!G277+'16'!G277+'17'!G277+'18'!G277+'19'!G277+'20'!G277+'21'!G277+'22'!G277+'23'!G277+'24'!G277+'25'!G277+'26'!G277+'27'!G277+'28'!G277+'29'!G277+'30'!G277+'31.'!G277</f>
        <v>0</v>
      </c>
      <c r="H277" s="43">
        <f t="shared" si="21"/>
        <v>0</v>
      </c>
      <c r="I277" s="44">
        <f>+'1'!I277+'2'!I277+'3'!I277+'4'!I277+'5'!I277+'6'!I277+'7'!I277+'8'!I277+'9'!I277+'10'!I277+'11'!I277+'12'!I277+'13'!I277+'14'!I277+'15'!I277+'16'!I277+'17'!I277+'18'!I277+'19'!I277+'20'!I277+'21'!I277+'22'!I277+'23'!I277+'24'!I277+'25'!I277+'26'!I277+'27'!I277+'28'!I277+'29'!I277+'30'!I277+'31.'!I277</f>
        <v>0</v>
      </c>
      <c r="J277" s="20"/>
      <c r="K277" s="44">
        <f>+'1'!K277+'2'!K277+'3'!K277+'4'!K277+'5'!K277+'6'!K277+'7'!K277+'8'!K277+'9'!K277+'10'!K277+'11'!K277+'12'!K277+'13'!K277+'14'!K277+'15'!K277+'16'!K277+'17'!K277+'18'!K277+'19'!K277+'20'!K277+'21'!K277+'22'!K277+'23'!K277+'24'!K277+'25'!K277+'26'!K277+'27'!K277+'28'!K277+'29'!K277+'30'!K277+'31.'!K277</f>
        <v>0</v>
      </c>
      <c r="L277" s="19"/>
      <c r="M277" s="97"/>
      <c r="N277" s="98">
        <f t="shared" si="22"/>
        <v>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5" x14ac:dyDescent="0.65">
      <c r="A278" s="10">
        <v>274</v>
      </c>
      <c r="B278" s="19"/>
      <c r="C278" s="46">
        <f>+ยกมา!H278</f>
        <v>0</v>
      </c>
      <c r="D278" s="44">
        <f>+'1'!D278+'2'!D278+'3'!D278+'4'!D278+'5'!D278+'6'!D278+'7'!D278+'8'!D278+'9'!D278+'10'!D278+'11'!D278+'12'!D278+'13'!D278+'14'!D278+'15'!D278+'16'!D278+'17'!D278+'18'!D278+'19'!D278+'20'!D278+'21'!D278+'22'!D278+'23'!D278+'24'!D278+'25'!D278+'26'!D278+'27'!D278+'28'!D278+'29'!D278+'30'!D278+'31.'!D278</f>
        <v>0</v>
      </c>
      <c r="E278" s="43">
        <f t="shared" si="23"/>
        <v>0</v>
      </c>
      <c r="F278" s="44">
        <f>+'1'!F278+'2'!F278+'3'!F278+'4'!F278+'5'!F278+'6'!F278+'7'!F278+'8'!F278+'9'!F278+'10'!F278+'11'!F278+'12'!F278+'13'!F278+'14'!F278+'15'!F278+'16'!F278+'17'!F278+'18'!F278+'19'!F278+'20'!F278+'21'!F278+'22'!F278+'23'!F278+'24'!F278+'25'!F278+'26'!F278+'27'!F278+'28'!F278+'29'!F278+'30'!F278+'31.'!F278</f>
        <v>0</v>
      </c>
      <c r="G278" s="44">
        <f>+'1'!G278+'2'!G278+'3'!G278+'4'!G278+'5'!G278+'6'!G278+'7'!G278+'8'!G278+'9'!G278+'10'!G278+'11'!G278+'12'!G278+'13'!G278+'14'!G278+'15'!G278+'16'!G278+'17'!G278+'18'!G278+'19'!G278+'20'!G278+'21'!G278+'22'!G278+'23'!G278+'24'!G278+'25'!G278+'26'!G278+'27'!G278+'28'!G278+'29'!G278+'30'!G278+'31.'!G278</f>
        <v>0</v>
      </c>
      <c r="H278" s="43">
        <f t="shared" si="21"/>
        <v>0</v>
      </c>
      <c r="I278" s="44">
        <f>+'1'!I278+'2'!I278+'3'!I278+'4'!I278+'5'!I278+'6'!I278+'7'!I278+'8'!I278+'9'!I278+'10'!I278+'11'!I278+'12'!I278+'13'!I278+'14'!I278+'15'!I278+'16'!I278+'17'!I278+'18'!I278+'19'!I278+'20'!I278+'21'!I278+'22'!I278+'23'!I278+'24'!I278+'25'!I278+'26'!I278+'27'!I278+'28'!I278+'29'!I278+'30'!I278+'31.'!I278</f>
        <v>0</v>
      </c>
      <c r="J278" s="20"/>
      <c r="K278" s="44">
        <f>+'1'!K278+'2'!K278+'3'!K278+'4'!K278+'5'!K278+'6'!K278+'7'!K278+'8'!K278+'9'!K278+'10'!K278+'11'!K278+'12'!K278+'13'!K278+'14'!K278+'15'!K278+'16'!K278+'17'!K278+'18'!K278+'19'!K278+'20'!K278+'21'!K278+'22'!K278+'23'!K278+'24'!K278+'25'!K278+'26'!K278+'27'!K278+'28'!K278+'29'!K278+'30'!K278+'31.'!K278</f>
        <v>0</v>
      </c>
      <c r="L278" s="19"/>
      <c r="M278" s="97"/>
      <c r="N278" s="98">
        <f t="shared" si="22"/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5" x14ac:dyDescent="0.65">
      <c r="A279" s="10">
        <v>275</v>
      </c>
      <c r="B279" s="19"/>
      <c r="C279" s="46">
        <f>+ยกมา!H279</f>
        <v>0</v>
      </c>
      <c r="D279" s="44">
        <f>+'1'!D279+'2'!D279+'3'!D279+'4'!D279+'5'!D279+'6'!D279+'7'!D279+'8'!D279+'9'!D279+'10'!D279+'11'!D279+'12'!D279+'13'!D279+'14'!D279+'15'!D279+'16'!D279+'17'!D279+'18'!D279+'19'!D279+'20'!D279+'21'!D279+'22'!D279+'23'!D279+'24'!D279+'25'!D279+'26'!D279+'27'!D279+'28'!D279+'29'!D279+'30'!D279+'31.'!D279</f>
        <v>0</v>
      </c>
      <c r="E279" s="43">
        <f t="shared" si="23"/>
        <v>0</v>
      </c>
      <c r="F279" s="44">
        <f>+'1'!F279+'2'!F279+'3'!F279+'4'!F279+'5'!F279+'6'!F279+'7'!F279+'8'!F279+'9'!F279+'10'!F279+'11'!F279+'12'!F279+'13'!F279+'14'!F279+'15'!F279+'16'!F279+'17'!F279+'18'!F279+'19'!F279+'20'!F279+'21'!F279+'22'!F279+'23'!F279+'24'!F279+'25'!F279+'26'!F279+'27'!F279+'28'!F279+'29'!F279+'30'!F279+'31.'!F279</f>
        <v>0</v>
      </c>
      <c r="G279" s="44">
        <f>+'1'!G279+'2'!G279+'3'!G279+'4'!G279+'5'!G279+'6'!G279+'7'!G279+'8'!G279+'9'!G279+'10'!G279+'11'!G279+'12'!G279+'13'!G279+'14'!G279+'15'!G279+'16'!G279+'17'!G279+'18'!G279+'19'!G279+'20'!G279+'21'!G279+'22'!G279+'23'!G279+'24'!G279+'25'!G279+'26'!G279+'27'!G279+'28'!G279+'29'!G279+'30'!G279+'31.'!G279</f>
        <v>0</v>
      </c>
      <c r="H279" s="43">
        <f t="shared" si="21"/>
        <v>0</v>
      </c>
      <c r="I279" s="44">
        <f>+'1'!I279+'2'!I279+'3'!I279+'4'!I279+'5'!I279+'6'!I279+'7'!I279+'8'!I279+'9'!I279+'10'!I279+'11'!I279+'12'!I279+'13'!I279+'14'!I279+'15'!I279+'16'!I279+'17'!I279+'18'!I279+'19'!I279+'20'!I279+'21'!I279+'22'!I279+'23'!I279+'24'!I279+'25'!I279+'26'!I279+'27'!I279+'28'!I279+'29'!I279+'30'!I279+'31.'!I279</f>
        <v>0</v>
      </c>
      <c r="J279" s="20"/>
      <c r="K279" s="44">
        <f>+'1'!K279+'2'!K279+'3'!K279+'4'!K279+'5'!K279+'6'!K279+'7'!K279+'8'!K279+'9'!K279+'10'!K279+'11'!K279+'12'!K279+'13'!K279+'14'!K279+'15'!K279+'16'!K279+'17'!K279+'18'!K279+'19'!K279+'20'!K279+'21'!K279+'22'!K279+'23'!K279+'24'!K279+'25'!K279+'26'!K279+'27'!K279+'28'!K279+'29'!K279+'30'!K279+'31.'!K279</f>
        <v>0</v>
      </c>
      <c r="L279" s="19"/>
      <c r="M279" s="97"/>
      <c r="N279" s="98">
        <f t="shared" si="22"/>
        <v>0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5" x14ac:dyDescent="0.65">
      <c r="A280" s="10">
        <v>276</v>
      </c>
      <c r="B280" s="19"/>
      <c r="C280" s="46">
        <f>+ยกมา!H280</f>
        <v>0</v>
      </c>
      <c r="D280" s="44">
        <f>+'1'!D280+'2'!D280+'3'!D280+'4'!D280+'5'!D280+'6'!D280+'7'!D280+'8'!D280+'9'!D280+'10'!D280+'11'!D280+'12'!D280+'13'!D280+'14'!D280+'15'!D280+'16'!D280+'17'!D280+'18'!D280+'19'!D280+'20'!D280+'21'!D280+'22'!D280+'23'!D280+'24'!D280+'25'!D280+'26'!D280+'27'!D280+'28'!D280+'29'!D280+'30'!D280+'31.'!D280</f>
        <v>0</v>
      </c>
      <c r="E280" s="43">
        <f t="shared" si="23"/>
        <v>0</v>
      </c>
      <c r="F280" s="44">
        <f>+'1'!F280+'2'!F280+'3'!F280+'4'!F280+'5'!F280+'6'!F280+'7'!F280+'8'!F280+'9'!F280+'10'!F280+'11'!F280+'12'!F280+'13'!F280+'14'!F280+'15'!F280+'16'!F280+'17'!F280+'18'!F280+'19'!F280+'20'!F280+'21'!F280+'22'!F280+'23'!F280+'24'!F280+'25'!F280+'26'!F280+'27'!F280+'28'!F280+'29'!F280+'30'!F280+'31.'!F280</f>
        <v>0</v>
      </c>
      <c r="G280" s="44">
        <f>+'1'!G280+'2'!G280+'3'!G280+'4'!G280+'5'!G280+'6'!G280+'7'!G280+'8'!G280+'9'!G280+'10'!G280+'11'!G280+'12'!G280+'13'!G280+'14'!G280+'15'!G280+'16'!G280+'17'!G280+'18'!G280+'19'!G280+'20'!G280+'21'!G280+'22'!G280+'23'!G280+'24'!G280+'25'!G280+'26'!G280+'27'!G280+'28'!G280+'29'!G280+'30'!G280+'31.'!G280</f>
        <v>0</v>
      </c>
      <c r="H280" s="43">
        <f t="shared" si="21"/>
        <v>0</v>
      </c>
      <c r="I280" s="44">
        <f>+'1'!I280+'2'!I280+'3'!I280+'4'!I280+'5'!I280+'6'!I280+'7'!I280+'8'!I280+'9'!I280+'10'!I280+'11'!I280+'12'!I280+'13'!I280+'14'!I280+'15'!I280+'16'!I280+'17'!I280+'18'!I280+'19'!I280+'20'!I280+'21'!I280+'22'!I280+'23'!I280+'24'!I280+'25'!I280+'26'!I280+'27'!I280+'28'!I280+'29'!I280+'30'!I280+'31.'!I280</f>
        <v>0</v>
      </c>
      <c r="J280" s="20"/>
      <c r="K280" s="44">
        <f>+'1'!K280+'2'!K280+'3'!K280+'4'!K280+'5'!K280+'6'!K280+'7'!K280+'8'!K280+'9'!K280+'10'!K280+'11'!K280+'12'!K280+'13'!K280+'14'!K280+'15'!K280+'16'!K280+'17'!K280+'18'!K280+'19'!K280+'20'!K280+'21'!K280+'22'!K280+'23'!K280+'24'!K280+'25'!K280+'26'!K280+'27'!K280+'28'!K280+'29'!K280+'30'!K280+'31.'!K280</f>
        <v>0</v>
      </c>
      <c r="L280" s="19"/>
      <c r="M280" s="97"/>
      <c r="N280" s="98">
        <f t="shared" si="22"/>
        <v>0</v>
      </c>
      <c r="O280" s="51"/>
      <c r="P280" s="63"/>
      <c r="Q280" s="5"/>
      <c r="R280" s="5"/>
      <c r="S280" s="5"/>
      <c r="T280" s="5"/>
      <c r="U280" s="5"/>
      <c r="V280" s="5"/>
      <c r="W280" s="5"/>
      <c r="X280" s="5"/>
    </row>
    <row r="281" spans="1:25" x14ac:dyDescent="0.65">
      <c r="A281" s="10">
        <v>277</v>
      </c>
      <c r="B281" s="19"/>
      <c r="C281" s="46">
        <f>+ยกมา!H281</f>
        <v>0</v>
      </c>
      <c r="D281" s="44">
        <f>+'1'!D281+'2'!D281+'3'!D281+'4'!D281+'5'!D281+'6'!D281+'7'!D281+'8'!D281+'9'!D281+'10'!D281+'11'!D281+'12'!D281+'13'!D281+'14'!D281+'15'!D281+'16'!D281+'17'!D281+'18'!D281+'19'!D281+'20'!D281+'21'!D281+'22'!D281+'23'!D281+'24'!D281+'25'!D281+'26'!D281+'27'!D281+'28'!D281+'29'!D281+'30'!D281+'31.'!D281</f>
        <v>0</v>
      </c>
      <c r="E281" s="43">
        <f t="shared" si="23"/>
        <v>0</v>
      </c>
      <c r="F281" s="44">
        <f>+'1'!F281+'2'!F281+'3'!F281+'4'!F281+'5'!F281+'6'!F281+'7'!F281+'8'!F281+'9'!F281+'10'!F281+'11'!F281+'12'!F281+'13'!F281+'14'!F281+'15'!F281+'16'!F281+'17'!F281+'18'!F281+'19'!F281+'20'!F281+'21'!F281+'22'!F281+'23'!F281+'24'!F281+'25'!F281+'26'!F281+'27'!F281+'28'!F281+'29'!F281+'30'!F281+'31.'!F281</f>
        <v>0</v>
      </c>
      <c r="G281" s="44">
        <f>+'1'!G281+'2'!G281+'3'!G281+'4'!G281+'5'!G281+'6'!G281+'7'!G281+'8'!G281+'9'!G281+'10'!G281+'11'!G281+'12'!G281+'13'!G281+'14'!G281+'15'!G281+'16'!G281+'17'!G281+'18'!G281+'19'!G281+'20'!G281+'21'!G281+'22'!G281+'23'!G281+'24'!G281+'25'!G281+'26'!G281+'27'!G281+'28'!G281+'29'!G281+'30'!G281+'31.'!G281</f>
        <v>0</v>
      </c>
      <c r="H281" s="43">
        <f t="shared" si="21"/>
        <v>0</v>
      </c>
      <c r="I281" s="44">
        <f>+'1'!I281+'2'!I281+'3'!I281+'4'!I281+'5'!I281+'6'!I281+'7'!I281+'8'!I281+'9'!I281+'10'!I281+'11'!I281+'12'!I281+'13'!I281+'14'!I281+'15'!I281+'16'!I281+'17'!I281+'18'!I281+'19'!I281+'20'!I281+'21'!I281+'22'!I281+'23'!I281+'24'!I281+'25'!I281+'26'!I281+'27'!I281+'28'!I281+'29'!I281+'30'!I281+'31.'!I281</f>
        <v>0</v>
      </c>
      <c r="J281" s="20"/>
      <c r="K281" s="44">
        <f>+'1'!K281+'2'!K281+'3'!K281+'4'!K281+'5'!K281+'6'!K281+'7'!K281+'8'!K281+'9'!K281+'10'!K281+'11'!K281+'12'!K281+'13'!K281+'14'!K281+'15'!K281+'16'!K281+'17'!K281+'18'!K281+'19'!K281+'20'!K281+'21'!K281+'22'!K281+'23'!K281+'24'!K281+'25'!K281+'26'!K281+'27'!K281+'28'!K281+'29'!K281+'30'!K281+'31.'!K281</f>
        <v>0</v>
      </c>
      <c r="L281" s="19"/>
      <c r="M281" s="97"/>
      <c r="N281" s="98">
        <f t="shared" si="22"/>
        <v>0</v>
      </c>
      <c r="O281" s="51"/>
      <c r="P281" s="63"/>
      <c r="Q281" s="5"/>
      <c r="R281" s="5"/>
      <c r="S281" s="5"/>
      <c r="T281" s="5"/>
      <c r="U281" s="5"/>
      <c r="V281" s="5"/>
      <c r="W281" s="5"/>
      <c r="X281" s="5"/>
    </row>
    <row r="282" spans="1:25" x14ac:dyDescent="0.65">
      <c r="A282" s="10">
        <v>278</v>
      </c>
      <c r="B282" s="19"/>
      <c r="C282" s="46">
        <f>+ยกมา!H282</f>
        <v>0</v>
      </c>
      <c r="D282" s="44">
        <f>+'1'!D282+'2'!D282+'3'!D282+'4'!D282+'5'!D282+'6'!D282+'7'!D282+'8'!D282+'9'!D282+'10'!D282+'11'!D282+'12'!D282+'13'!D282+'14'!D282+'15'!D282+'16'!D282+'17'!D282+'18'!D282+'19'!D282+'20'!D282+'21'!D282+'22'!D282+'23'!D282+'24'!D282+'25'!D282+'26'!D282+'27'!D282+'28'!D282+'29'!D282+'30'!D282+'31.'!D282</f>
        <v>0</v>
      </c>
      <c r="E282" s="43">
        <f t="shared" si="23"/>
        <v>0</v>
      </c>
      <c r="F282" s="44">
        <f>+'1'!F282+'2'!F282+'3'!F282+'4'!F282+'5'!F282+'6'!F282+'7'!F282+'8'!F282+'9'!F282+'10'!F282+'11'!F282+'12'!F282+'13'!F282+'14'!F282+'15'!F282+'16'!F282+'17'!F282+'18'!F282+'19'!F282+'20'!F282+'21'!F282+'22'!F282+'23'!F282+'24'!F282+'25'!F282+'26'!F282+'27'!F282+'28'!F282+'29'!F282+'30'!F282+'31.'!F282</f>
        <v>0</v>
      </c>
      <c r="G282" s="44">
        <f>+'1'!G282+'2'!G282+'3'!G282+'4'!G282+'5'!G282+'6'!G282+'7'!G282+'8'!G282+'9'!G282+'10'!G282+'11'!G282+'12'!G282+'13'!G282+'14'!G282+'15'!G282+'16'!G282+'17'!G282+'18'!G282+'19'!G282+'20'!G282+'21'!G282+'22'!G282+'23'!G282+'24'!G282+'25'!G282+'26'!G282+'27'!G282+'28'!G282+'29'!G282+'30'!G282+'31.'!G282</f>
        <v>0</v>
      </c>
      <c r="H282" s="43">
        <f t="shared" si="21"/>
        <v>0</v>
      </c>
      <c r="I282" s="44">
        <f>+'1'!I282+'2'!I282+'3'!I282+'4'!I282+'5'!I282+'6'!I282+'7'!I282+'8'!I282+'9'!I282+'10'!I282+'11'!I282+'12'!I282+'13'!I282+'14'!I282+'15'!I282+'16'!I282+'17'!I282+'18'!I282+'19'!I282+'20'!I282+'21'!I282+'22'!I282+'23'!I282+'24'!I282+'25'!I282+'26'!I282+'27'!I282+'28'!I282+'29'!I282+'30'!I282+'31.'!I282</f>
        <v>0</v>
      </c>
      <c r="J282" s="20"/>
      <c r="K282" s="44">
        <f>+'1'!K282+'2'!K282+'3'!K282+'4'!K282+'5'!K282+'6'!K282+'7'!K282+'8'!K282+'9'!K282+'10'!K282+'11'!K282+'12'!K282+'13'!K282+'14'!K282+'15'!K282+'16'!K282+'17'!K282+'18'!K282+'19'!K282+'20'!K282+'21'!K282+'22'!K282+'23'!K282+'24'!K282+'25'!K282+'26'!K282+'27'!K282+'28'!K282+'29'!K282+'30'!K282+'31.'!K282</f>
        <v>0</v>
      </c>
      <c r="L282" s="19"/>
      <c r="M282" s="97"/>
      <c r="N282" s="98">
        <f t="shared" si="22"/>
        <v>0</v>
      </c>
      <c r="O282" s="51"/>
      <c r="P282" s="63"/>
      <c r="Q282" s="5"/>
      <c r="R282" s="5"/>
      <c r="S282" s="5"/>
      <c r="T282" s="5"/>
      <c r="U282" s="5"/>
      <c r="V282" s="5"/>
      <c r="W282" s="5"/>
      <c r="X282" s="5"/>
    </row>
    <row r="283" spans="1:25" ht="24.75" customHeight="1" x14ac:dyDescent="0.65">
      <c r="A283" s="10">
        <v>279</v>
      </c>
      <c r="B283" s="19"/>
      <c r="C283" s="46">
        <f>+ยกมา!H283</f>
        <v>0</v>
      </c>
      <c r="D283" s="44">
        <f>+'1'!D283+'2'!D283+'3'!D283+'4'!D283+'5'!D283+'6'!D283+'7'!D283+'8'!D283+'9'!D283+'10'!D283+'11'!D283+'12'!D283+'13'!D283+'14'!D283+'15'!D283+'16'!D283+'17'!D283+'18'!D283+'19'!D283+'20'!D283+'21'!D283+'22'!D283+'23'!D283+'24'!D283+'25'!D283+'26'!D283+'27'!D283+'28'!D283+'29'!D283+'30'!D283+'31.'!D283</f>
        <v>0</v>
      </c>
      <c r="E283" s="43">
        <f t="shared" si="23"/>
        <v>0</v>
      </c>
      <c r="F283" s="44">
        <f>+'1'!F283+'2'!F283+'3'!F283+'4'!F283+'5'!F283+'6'!F283+'7'!F283+'8'!F283+'9'!F283+'10'!F283+'11'!F283+'12'!F283+'13'!F283+'14'!F283+'15'!F283+'16'!F283+'17'!F283+'18'!F283+'19'!F283+'20'!F283+'21'!F283+'22'!F283+'23'!F283+'24'!F283+'25'!F283+'26'!F283+'27'!F283+'28'!F283+'29'!F283+'30'!F283+'31.'!F283</f>
        <v>0</v>
      </c>
      <c r="G283" s="44">
        <f>+'1'!G283+'2'!G283+'3'!G283+'4'!G283+'5'!G283+'6'!G283+'7'!G283+'8'!G283+'9'!G283+'10'!G283+'11'!G283+'12'!G283+'13'!G283+'14'!G283+'15'!G283+'16'!G283+'17'!G283+'18'!G283+'19'!G283+'20'!G283+'21'!G283+'22'!G283+'23'!G283+'24'!G283+'25'!G283+'26'!G283+'27'!G283+'28'!G283+'29'!G283+'30'!G283+'31.'!G283</f>
        <v>0</v>
      </c>
      <c r="H283" s="43">
        <f t="shared" si="21"/>
        <v>0</v>
      </c>
      <c r="I283" s="44">
        <f>+'1'!I283+'2'!I283+'3'!I283+'4'!I283+'5'!I283+'6'!I283+'7'!I283+'8'!I283+'9'!I283+'10'!I283+'11'!I283+'12'!I283+'13'!I283+'14'!I283+'15'!I283+'16'!I283+'17'!I283+'18'!I283+'19'!I283+'20'!I283+'21'!I283+'22'!I283+'23'!I283+'24'!I283+'25'!I283+'26'!I283+'27'!I283+'28'!I283+'29'!I283+'30'!I283+'31.'!I283</f>
        <v>0</v>
      </c>
      <c r="J283" s="20"/>
      <c r="K283" s="44">
        <f>+'1'!K283+'2'!K283+'3'!K283+'4'!K283+'5'!K283+'6'!K283+'7'!K283+'8'!K283+'9'!K283+'10'!K283+'11'!K283+'12'!K283+'13'!K283+'14'!K283+'15'!K283+'16'!K283+'17'!K283+'18'!K283+'19'!K283+'20'!K283+'21'!K283+'22'!K283+'23'!K283+'24'!K283+'25'!K283+'26'!K283+'27'!K283+'28'!K283+'29'!K283+'30'!K283+'31.'!K283</f>
        <v>0</v>
      </c>
      <c r="L283" s="19"/>
      <c r="M283" s="97"/>
      <c r="N283" s="98">
        <f t="shared" si="22"/>
        <v>0</v>
      </c>
      <c r="O283" s="51"/>
      <c r="P283" s="5"/>
      <c r="Q283" s="5"/>
      <c r="R283" s="5"/>
      <c r="S283" s="5"/>
      <c r="T283" s="5"/>
      <c r="U283" s="5"/>
      <c r="V283" s="5"/>
      <c r="W283" s="5"/>
      <c r="X283" s="5"/>
    </row>
    <row r="284" spans="1:25" x14ac:dyDescent="0.65">
      <c r="A284" s="10">
        <v>280</v>
      </c>
      <c r="B284" s="19"/>
      <c r="C284" s="46">
        <f>+ยกมา!H284</f>
        <v>0</v>
      </c>
      <c r="D284" s="44">
        <f>+'1'!D284+'2'!D284+'3'!D284+'4'!D284+'5'!D284+'6'!D284+'7'!D284+'8'!D284+'9'!D284+'10'!D284+'11'!D284+'12'!D284+'13'!D284+'14'!D284+'15'!D284+'16'!D284+'17'!D284+'18'!D284+'19'!D284+'20'!D284+'21'!D284+'22'!D284+'23'!D284+'24'!D284+'25'!D284+'26'!D284+'27'!D284+'28'!D284+'29'!D284+'30'!D284+'31.'!D284</f>
        <v>0</v>
      </c>
      <c r="E284" s="43">
        <f t="shared" si="23"/>
        <v>0</v>
      </c>
      <c r="F284" s="44">
        <f>+'1'!F284+'2'!F284+'3'!F284+'4'!F284+'5'!F284+'6'!F284+'7'!F284+'8'!F284+'9'!F284+'10'!F284+'11'!F284+'12'!F284+'13'!F284+'14'!F284+'15'!F284+'16'!F284+'17'!F284+'18'!F284+'19'!F284+'20'!F284+'21'!F284+'22'!F284+'23'!F284+'24'!F284+'25'!F284+'26'!F284+'27'!F284+'28'!F284+'29'!F284+'30'!F284+'31.'!F284</f>
        <v>0</v>
      </c>
      <c r="G284" s="44">
        <f>+'1'!G284+'2'!G284+'3'!G284+'4'!G284+'5'!G284+'6'!G284+'7'!G284+'8'!G284+'9'!G284+'10'!G284+'11'!G284+'12'!G284+'13'!G284+'14'!G284+'15'!G284+'16'!G284+'17'!G284+'18'!G284+'19'!G284+'20'!G284+'21'!G284+'22'!G284+'23'!G284+'24'!G284+'25'!G284+'26'!G284+'27'!G284+'28'!G284+'29'!G284+'30'!G284+'31.'!G284</f>
        <v>0</v>
      </c>
      <c r="H284" s="43">
        <f t="shared" si="21"/>
        <v>0</v>
      </c>
      <c r="I284" s="44">
        <f>+'1'!I284+'2'!I284+'3'!I284+'4'!I284+'5'!I284+'6'!I284+'7'!I284+'8'!I284+'9'!I284+'10'!I284+'11'!I284+'12'!I284+'13'!I284+'14'!I284+'15'!I284+'16'!I284+'17'!I284+'18'!I284+'19'!I284+'20'!I284+'21'!I284+'22'!I284+'23'!I284+'24'!I284+'25'!I284+'26'!I284+'27'!I284+'28'!I284+'29'!I284+'30'!I284+'31.'!I284</f>
        <v>0</v>
      </c>
      <c r="J284" s="20"/>
      <c r="K284" s="44">
        <f>+'1'!K284+'2'!K284+'3'!K284+'4'!K284+'5'!K284+'6'!K284+'7'!K284+'8'!K284+'9'!K284+'10'!K284+'11'!K284+'12'!K284+'13'!K284+'14'!K284+'15'!K284+'16'!K284+'17'!K284+'18'!K284+'19'!K284+'20'!K284+'21'!K284+'22'!K284+'23'!K284+'24'!K284+'25'!K284+'26'!K284+'27'!K284+'28'!K284+'29'!K284+'30'!K284+'31.'!K284</f>
        <v>0</v>
      </c>
      <c r="L284" s="19"/>
      <c r="M284" s="97"/>
      <c r="N284" s="98">
        <f t="shared" si="22"/>
        <v>0</v>
      </c>
      <c r="O284" s="51"/>
      <c r="P284" s="63"/>
      <c r="Q284" s="63"/>
      <c r="R284" s="5"/>
      <c r="S284" s="5"/>
      <c r="T284" s="5"/>
      <c r="U284" s="5"/>
      <c r="V284" s="5"/>
      <c r="W284" s="5"/>
      <c r="X284" s="51"/>
    </row>
    <row r="285" spans="1:25" s="49" customFormat="1" ht="27.75" customHeight="1" thickBot="1" x14ac:dyDescent="0.8">
      <c r="A285" s="217" t="s">
        <v>223</v>
      </c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9"/>
      <c r="M285" s="101" t="s">
        <v>378</v>
      </c>
      <c r="N285" s="102">
        <f>SUM(N5:N284)</f>
        <v>23475.359999999993</v>
      </c>
      <c r="O285" s="51"/>
      <c r="P285" s="63"/>
      <c r="Q285" s="5"/>
      <c r="R285" s="5"/>
      <c r="S285" s="5"/>
      <c r="T285" s="5"/>
      <c r="U285" s="5"/>
      <c r="V285" s="5"/>
      <c r="W285" s="5"/>
      <c r="X285" s="51"/>
      <c r="Y285" s="51"/>
    </row>
    <row r="286" spans="1:25" s="50" customFormat="1" ht="25.5" customHeight="1" thickTop="1" x14ac:dyDescent="0.7">
      <c r="A286" s="220" t="s">
        <v>224</v>
      </c>
      <c r="B286" s="221"/>
      <c r="C286" s="222" t="s">
        <v>240</v>
      </c>
      <c r="D286" s="223"/>
      <c r="E286" s="224" t="s">
        <v>225</v>
      </c>
      <c r="F286" s="225"/>
      <c r="G286" s="89"/>
      <c r="H286" s="226" t="s">
        <v>226</v>
      </c>
      <c r="I286" s="226"/>
      <c r="J286" s="226"/>
      <c r="K286" s="52">
        <f>SUM(K5:K284)</f>
        <v>109410</v>
      </c>
      <c r="L286" s="53" t="s">
        <v>219</v>
      </c>
      <c r="M286" s="2"/>
      <c r="N286" s="2"/>
      <c r="O286" s="51"/>
      <c r="P286" s="63"/>
      <c r="Q286" s="5"/>
      <c r="R286" s="5"/>
      <c r="S286" s="5"/>
      <c r="T286" s="5"/>
      <c r="U286" s="5"/>
      <c r="V286" s="5"/>
      <c r="W286" s="5"/>
      <c r="X286" s="2"/>
      <c r="Y286" s="51"/>
    </row>
    <row r="287" spans="1:25" s="51" customFormat="1" ht="24.75" customHeight="1" x14ac:dyDescent="0.65">
      <c r="A287" s="54" t="s">
        <v>227</v>
      </c>
      <c r="B287" s="55">
        <f>+K289</f>
        <v>109410</v>
      </c>
      <c r="C287" s="56" t="s">
        <v>228</v>
      </c>
      <c r="D287" s="57">
        <f>+K286</f>
        <v>109410</v>
      </c>
      <c r="E287" s="58" t="s">
        <v>217</v>
      </c>
      <c r="F287" s="59">
        <f>SUM(S36)</f>
        <v>0</v>
      </c>
      <c r="G287" s="59"/>
      <c r="H287" s="213"/>
      <c r="I287" s="213"/>
      <c r="J287" s="213"/>
      <c r="K287" s="61"/>
      <c r="L287" s="61">
        <f>+U36</f>
        <v>45213</v>
      </c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2"/>
    </row>
    <row r="288" spans="1:25" s="51" customFormat="1" ht="24.75" customHeight="1" x14ac:dyDescent="0.65">
      <c r="A288" s="54"/>
      <c r="B288" s="55"/>
      <c r="C288" s="56" t="s">
        <v>229</v>
      </c>
      <c r="D288" s="57">
        <f>L289</f>
        <v>22183</v>
      </c>
      <c r="E288" s="58"/>
      <c r="F288" s="62">
        <v>0</v>
      </c>
      <c r="G288" s="62"/>
      <c r="H288" s="213" t="s">
        <v>230</v>
      </c>
      <c r="I288" s="213"/>
      <c r="J288" s="213"/>
      <c r="K288" s="61">
        <f>-R36</f>
        <v>0</v>
      </c>
      <c r="L288" s="61" t="s">
        <v>229</v>
      </c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2"/>
    </row>
    <row r="289" spans="1:25" s="51" customFormat="1" ht="24.75" customHeight="1" x14ac:dyDescent="0.65">
      <c r="A289" s="64" t="s">
        <v>10</v>
      </c>
      <c r="B289" s="55">
        <f>+D288</f>
        <v>22183</v>
      </c>
      <c r="C289" s="56"/>
      <c r="D289" s="57"/>
      <c r="E289" s="58" t="s">
        <v>231</v>
      </c>
      <c r="F289" s="62">
        <f>+T36</f>
        <v>2520</v>
      </c>
      <c r="G289" s="91"/>
      <c r="H289" s="214" t="s">
        <v>232</v>
      </c>
      <c r="I289" s="215"/>
      <c r="J289" s="216"/>
      <c r="K289" s="61">
        <f>+K286-K287</f>
        <v>109410</v>
      </c>
      <c r="L289" s="65">
        <f>+Q36</f>
        <v>22183</v>
      </c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2"/>
    </row>
    <row r="290" spans="1:25" s="51" customFormat="1" ht="24.75" customHeight="1" thickBot="1" x14ac:dyDescent="0.7">
      <c r="A290" s="66" t="s">
        <v>233</v>
      </c>
      <c r="B290" s="55">
        <f>B287-B289</f>
        <v>87227</v>
      </c>
      <c r="C290" s="56" t="s">
        <v>233</v>
      </c>
      <c r="D290" s="57">
        <f>+D287-D288</f>
        <v>87227</v>
      </c>
      <c r="E290" s="58" t="s">
        <v>234</v>
      </c>
      <c r="F290" s="62">
        <f>SUM(F287:F289)</f>
        <v>2520</v>
      </c>
      <c r="G290" s="62"/>
      <c r="H290" s="213" t="s">
        <v>206</v>
      </c>
      <c r="I290" s="213"/>
      <c r="J290" s="213"/>
      <c r="K290" s="61">
        <f>F290</f>
        <v>2520</v>
      </c>
      <c r="L290" s="60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2"/>
    </row>
    <row r="291" spans="1:25" s="51" customFormat="1" ht="24.75" customHeight="1" thickTop="1" x14ac:dyDescent="0.65">
      <c r="A291" s="67"/>
      <c r="B291" s="67"/>
      <c r="C291" s="56" t="s">
        <v>235</v>
      </c>
      <c r="D291" s="57">
        <v>100000</v>
      </c>
      <c r="H291" s="206" t="s">
        <v>208</v>
      </c>
      <c r="I291" s="207"/>
      <c r="J291" s="208"/>
      <c r="K291" s="61">
        <f>K289-K290-L287-L289</f>
        <v>39494</v>
      </c>
      <c r="L291" s="60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2"/>
    </row>
    <row r="292" spans="1:25" s="51" customFormat="1" ht="24.75" customHeight="1" x14ac:dyDescent="0.65">
      <c r="A292" s="67"/>
      <c r="B292" s="67"/>
      <c r="C292" s="56" t="s">
        <v>236</v>
      </c>
      <c r="D292" s="57">
        <f>D290-D291</f>
        <v>-12773</v>
      </c>
      <c r="H292" s="206" t="s">
        <v>209</v>
      </c>
      <c r="I292" s="207"/>
      <c r="J292" s="208"/>
      <c r="K292" s="61">
        <f>+W36</f>
        <v>39544</v>
      </c>
      <c r="L292" s="60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2"/>
      <c r="Y292" s="2"/>
    </row>
    <row r="293" spans="1:25" s="51" customFormat="1" ht="24.75" customHeight="1" x14ac:dyDescent="0.65">
      <c r="A293" s="67"/>
      <c r="B293" s="67"/>
      <c r="C293" s="56" t="s">
        <v>237</v>
      </c>
      <c r="D293" s="57">
        <v>0</v>
      </c>
      <c r="H293" s="206" t="s">
        <v>210</v>
      </c>
      <c r="I293" s="207"/>
      <c r="J293" s="208"/>
      <c r="K293" s="61">
        <v>0</v>
      </c>
      <c r="L293" s="60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2"/>
      <c r="Y293" s="2"/>
    </row>
    <row r="294" spans="1:25" ht="24.75" customHeight="1" thickBot="1" x14ac:dyDescent="0.7">
      <c r="A294" s="67"/>
      <c r="B294" s="67"/>
      <c r="H294" s="209" t="s">
        <v>211</v>
      </c>
      <c r="I294" s="209"/>
      <c r="J294" s="209"/>
      <c r="K294" s="68">
        <f>+K292-K291</f>
        <v>50</v>
      </c>
      <c r="L294" s="72"/>
    </row>
    <row r="295" spans="1:25" ht="24.75" customHeight="1" thickBot="1" x14ac:dyDescent="0.7">
      <c r="F295" s="210" t="s">
        <v>238</v>
      </c>
      <c r="G295" s="211"/>
      <c r="H295" s="211"/>
      <c r="I295" s="211"/>
      <c r="J295" s="211"/>
      <c r="K295" s="211"/>
      <c r="L295" s="212"/>
    </row>
    <row r="296" spans="1:25" x14ac:dyDescent="0.65">
      <c r="D296" s="23"/>
    </row>
  </sheetData>
  <autoFilter ref="A4:Y295" xr:uid="{C258BCB2-AD6B-4EC8-A3B2-59814A6857B7}"/>
  <mergeCells count="37"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  <mergeCell ref="Q3:Q4"/>
    <mergeCell ref="R3:R4"/>
    <mergeCell ref="S3:S4"/>
    <mergeCell ref="T3:T4"/>
    <mergeCell ref="U3:U4"/>
    <mergeCell ref="H3:H4"/>
    <mergeCell ref="I3:K3"/>
    <mergeCell ref="H293:J293"/>
    <mergeCell ref="H294:J294"/>
    <mergeCell ref="F295:L295"/>
    <mergeCell ref="H287:J287"/>
    <mergeCell ref="H288:J288"/>
    <mergeCell ref="H289:J289"/>
    <mergeCell ref="H290:J290"/>
    <mergeCell ref="H291:J291"/>
    <mergeCell ref="H292:J292"/>
    <mergeCell ref="A285:L285"/>
    <mergeCell ref="A286:B286"/>
    <mergeCell ref="C286:D286"/>
    <mergeCell ref="E286:F286"/>
    <mergeCell ref="H286:J286"/>
  </mergeCells>
  <pageMargins left="0" right="0" top="0" bottom="0" header="0.31496062992125984" footer="0.31496062992125984"/>
  <pageSetup paperSize="9" scale="28" fitToHeight="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71"/>
  <sheetViews>
    <sheetView zoomScaleNormal="100" workbookViewId="0">
      <pane xSplit="8" ySplit="4" topLeftCell="I224" activePane="bottomRight" state="frozen"/>
      <selection activeCell="F286" sqref="F286"/>
      <selection pane="topRight" activeCell="F286" sqref="F286"/>
      <selection pane="bottomLeft" activeCell="F286" sqref="F286"/>
      <selection pane="bottomRight" activeCell="F286" sqref="F286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x14ac:dyDescent="0.65">
      <c r="A5" s="10">
        <v>1</v>
      </c>
      <c r="B5" s="19" t="s">
        <v>406</v>
      </c>
      <c r="C5" s="70">
        <v>79</v>
      </c>
      <c r="D5" s="94">
        <v>0</v>
      </c>
      <c r="E5" s="46">
        <f t="shared" ref="E5:E72" si="0">C5+D5</f>
        <v>79</v>
      </c>
      <c r="F5" s="105">
        <v>0</v>
      </c>
      <c r="G5" s="103">
        <v>0</v>
      </c>
      <c r="H5" s="46">
        <f t="shared" ref="H5:H72" si="1">+E5-F5-I5</f>
        <v>79</v>
      </c>
      <c r="I5" s="95"/>
      <c r="J5" s="22">
        <v>50</v>
      </c>
      <c r="K5" s="71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29" si="2">T5+U5</f>
        <v>0</v>
      </c>
      <c r="W5" s="94">
        <v>0</v>
      </c>
      <c r="X5" s="46">
        <f t="shared" ref="X5:X29" si="3">V5-W5-Y5</f>
        <v>0</v>
      </c>
      <c r="Y5" s="95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0">
        <v>72</v>
      </c>
      <c r="D6" s="94">
        <v>0</v>
      </c>
      <c r="E6" s="46">
        <f t="shared" si="0"/>
        <v>72</v>
      </c>
      <c r="F6" s="105">
        <v>0</v>
      </c>
      <c r="G6" s="103">
        <v>0</v>
      </c>
      <c r="H6" s="46">
        <f t="shared" si="1"/>
        <v>72</v>
      </c>
      <c r="I6" s="95"/>
      <c r="J6" s="22">
        <v>100</v>
      </c>
      <c r="K6" s="71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0"/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22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0"/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22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0"/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22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0"/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22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0"/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22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0"/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22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0">
        <v>80</v>
      </c>
      <c r="D13" s="94">
        <v>0</v>
      </c>
      <c r="E13" s="46">
        <f t="shared" si="0"/>
        <v>80</v>
      </c>
      <c r="F13" s="105">
        <v>0</v>
      </c>
      <c r="G13" s="103">
        <v>0</v>
      </c>
      <c r="H13" s="46">
        <f t="shared" si="1"/>
        <v>80</v>
      </c>
      <c r="I13" s="95"/>
      <c r="J13" s="22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0"/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22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0"/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22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si="2"/>
        <v>0</v>
      </c>
      <c r="W15" s="94">
        <v>0</v>
      </c>
      <c r="X15" s="46">
        <f t="shared" si="3"/>
        <v>0</v>
      </c>
      <c r="Y15" s="95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0"/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22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2"/>
        <v>0</v>
      </c>
      <c r="W16" s="94">
        <v>0</v>
      </c>
      <c r="X16" s="46">
        <f t="shared" si="3"/>
        <v>0</v>
      </c>
      <c r="Y16" s="95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0">
        <v>5</v>
      </c>
      <c r="D17" s="94">
        <v>0</v>
      </c>
      <c r="E17" s="46">
        <f t="shared" si="0"/>
        <v>5</v>
      </c>
      <c r="F17" s="105">
        <v>0</v>
      </c>
      <c r="G17" s="103">
        <v>0</v>
      </c>
      <c r="H17" s="46">
        <f t="shared" si="1"/>
        <v>5</v>
      </c>
      <c r="I17" s="95"/>
      <c r="J17" s="22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2"/>
        <v>0</v>
      </c>
      <c r="W17" s="94">
        <v>0</v>
      </c>
      <c r="X17" s="46">
        <f t="shared" si="3"/>
        <v>0</v>
      </c>
      <c r="Y17" s="95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0"/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22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2"/>
        <v>0</v>
      </c>
      <c r="W18" s="94">
        <v>0</v>
      </c>
      <c r="X18" s="46">
        <f t="shared" si="3"/>
        <v>0</v>
      </c>
      <c r="Y18" s="95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0"/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22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2"/>
        <v>0</v>
      </c>
      <c r="W19" s="94">
        <v>0</v>
      </c>
      <c r="X19" s="46">
        <f t="shared" si="3"/>
        <v>0</v>
      </c>
      <c r="Y19" s="95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0">
        <v>6</v>
      </c>
      <c r="D20" s="94">
        <v>0</v>
      </c>
      <c r="E20" s="46">
        <f t="shared" si="0"/>
        <v>6</v>
      </c>
      <c r="F20" s="105">
        <v>0</v>
      </c>
      <c r="G20" s="103">
        <v>0</v>
      </c>
      <c r="H20" s="46">
        <f t="shared" si="1"/>
        <v>6</v>
      </c>
      <c r="I20" s="95"/>
      <c r="J20" s="22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2"/>
        <v>0</v>
      </c>
      <c r="W20" s="94">
        <v>0</v>
      </c>
      <c r="X20" s="46">
        <f t="shared" si="3"/>
        <v>0</v>
      </c>
      <c r="Y20" s="95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0"/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22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2"/>
        <v>0</v>
      </c>
      <c r="W21" s="94">
        <v>0</v>
      </c>
      <c r="X21" s="46">
        <f t="shared" si="3"/>
        <v>0</v>
      </c>
      <c r="Y21" s="95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0"/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2"/>
        <v>0</v>
      </c>
      <c r="W22" s="94">
        <v>0</v>
      </c>
      <c r="X22" s="46">
        <f t="shared" si="3"/>
        <v>0</v>
      </c>
      <c r="Y22" s="95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0">
        <v>3</v>
      </c>
      <c r="D23" s="94">
        <v>0</v>
      </c>
      <c r="E23" s="46">
        <f t="shared" si="0"/>
        <v>3</v>
      </c>
      <c r="F23" s="105">
        <v>0</v>
      </c>
      <c r="G23" s="103">
        <v>0</v>
      </c>
      <c r="H23" s="46">
        <f t="shared" si="1"/>
        <v>3</v>
      </c>
      <c r="I23" s="95"/>
      <c r="J23" s="20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2"/>
        <v>0</v>
      </c>
      <c r="W23" s="94">
        <v>0</v>
      </c>
      <c r="X23" s="46">
        <f t="shared" si="3"/>
        <v>0</v>
      </c>
      <c r="Y23" s="95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0">
        <v>1</v>
      </c>
      <c r="D24" s="94">
        <v>0</v>
      </c>
      <c r="E24" s="46">
        <f t="shared" si="0"/>
        <v>1</v>
      </c>
      <c r="F24" s="105">
        <v>0</v>
      </c>
      <c r="G24" s="103">
        <v>0</v>
      </c>
      <c r="H24" s="46">
        <f t="shared" si="1"/>
        <v>1</v>
      </c>
      <c r="I24" s="95"/>
      <c r="J24" s="20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2"/>
        <v>0</v>
      </c>
      <c r="W24" s="94">
        <v>0</v>
      </c>
      <c r="X24" s="46">
        <f t="shared" si="3"/>
        <v>0</v>
      </c>
      <c r="Y24" s="95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0">
        <v>49</v>
      </c>
      <c r="D25" s="94">
        <v>0</v>
      </c>
      <c r="E25" s="46">
        <f t="shared" si="0"/>
        <v>49</v>
      </c>
      <c r="F25" s="105">
        <v>0</v>
      </c>
      <c r="G25" s="103">
        <v>0</v>
      </c>
      <c r="H25" s="46">
        <f t="shared" si="1"/>
        <v>49</v>
      </c>
      <c r="I25" s="95"/>
      <c r="J25" s="20">
        <v>100</v>
      </c>
      <c r="K25" s="71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2"/>
        <v>0</v>
      </c>
      <c r="W25" s="94">
        <v>0</v>
      </c>
      <c r="X25" s="46">
        <f t="shared" si="3"/>
        <v>0</v>
      </c>
      <c r="Y25" s="95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0"/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20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2"/>
        <v>0</v>
      </c>
      <c r="W26" s="94">
        <v>0</v>
      </c>
      <c r="X26" s="46">
        <f t="shared" si="3"/>
        <v>0</v>
      </c>
      <c r="Y26" s="95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0"/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20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2"/>
        <v>0</v>
      </c>
      <c r="W27" s="94">
        <v>0</v>
      </c>
      <c r="X27" s="46">
        <f t="shared" si="3"/>
        <v>0</v>
      </c>
      <c r="Y27" s="95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0"/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20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2"/>
        <v>0</v>
      </c>
      <c r="W28" s="94">
        <v>0</v>
      </c>
      <c r="X28" s="46">
        <f t="shared" si="3"/>
        <v>0</v>
      </c>
      <c r="Y28" s="95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0">
        <v>1</v>
      </c>
      <c r="D29" s="94">
        <v>0</v>
      </c>
      <c r="E29" s="46">
        <f t="shared" si="0"/>
        <v>1</v>
      </c>
      <c r="F29" s="105">
        <v>0</v>
      </c>
      <c r="G29" s="103">
        <v>0</v>
      </c>
      <c r="H29" s="46">
        <f t="shared" si="1"/>
        <v>1</v>
      </c>
      <c r="I29" s="95"/>
      <c r="J29" s="20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2"/>
        <v>0</v>
      </c>
      <c r="W29" s="94">
        <v>0</v>
      </c>
      <c r="X29" s="46">
        <f t="shared" si="3"/>
        <v>0</v>
      </c>
      <c r="Y29" s="95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0"/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20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0"/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20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0">
        <v>3</v>
      </c>
      <c r="D32" s="94">
        <v>0</v>
      </c>
      <c r="E32" s="46">
        <f t="shared" si="0"/>
        <v>3</v>
      </c>
      <c r="F32" s="105">
        <v>0</v>
      </c>
      <c r="G32" s="103">
        <v>0</v>
      </c>
      <c r="H32" s="46">
        <f t="shared" si="1"/>
        <v>3</v>
      </c>
      <c r="I32" s="95"/>
      <c r="J32" s="20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0">
        <v>7</v>
      </c>
      <c r="D33" s="94">
        <v>0</v>
      </c>
      <c r="E33" s="46">
        <f t="shared" si="0"/>
        <v>7</v>
      </c>
      <c r="F33" s="105">
        <v>0</v>
      </c>
      <c r="G33" s="103">
        <v>0</v>
      </c>
      <c r="H33" s="46">
        <f t="shared" si="1"/>
        <v>7</v>
      </c>
      <c r="I33" s="95"/>
      <c r="J33" s="20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0"/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20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424</v>
      </c>
      <c r="C35" s="70">
        <v>3</v>
      </c>
      <c r="D35" s="94">
        <v>0</v>
      </c>
      <c r="E35" s="46">
        <f t="shared" si="0"/>
        <v>3</v>
      </c>
      <c r="F35" s="105">
        <v>0</v>
      </c>
      <c r="G35" s="103">
        <v>0</v>
      </c>
      <c r="H35" s="46">
        <f t="shared" si="1"/>
        <v>3</v>
      </c>
      <c r="I35" s="95"/>
      <c r="J35" s="20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0">
        <v>57</v>
      </c>
      <c r="D36" s="94">
        <v>0</v>
      </c>
      <c r="E36" s="46">
        <f t="shared" si="0"/>
        <v>57</v>
      </c>
      <c r="F36" s="105">
        <v>0</v>
      </c>
      <c r="G36" s="103">
        <v>0</v>
      </c>
      <c r="H36" s="46">
        <f t="shared" si="1"/>
        <v>57</v>
      </c>
      <c r="I36" s="95"/>
      <c r="J36" s="20">
        <v>100</v>
      </c>
      <c r="K36" s="71">
        <f t="shared" si="5"/>
        <v>0</v>
      </c>
      <c r="L36" s="17" t="s">
        <v>16</v>
      </c>
      <c r="M36" s="18">
        <v>50</v>
      </c>
      <c r="N36" s="23">
        <f t="shared" si="6"/>
        <v>-50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0">
        <v>19</v>
      </c>
      <c r="D37" s="94">
        <v>0</v>
      </c>
      <c r="E37" s="46">
        <f t="shared" si="0"/>
        <v>19</v>
      </c>
      <c r="F37" s="105">
        <v>0</v>
      </c>
      <c r="G37" s="103">
        <v>0</v>
      </c>
      <c r="H37" s="46">
        <f t="shared" si="1"/>
        <v>19</v>
      </c>
      <c r="I37" s="95"/>
      <c r="J37" s="20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0">
        <v>2</v>
      </c>
      <c r="D38" s="94">
        <v>0</v>
      </c>
      <c r="E38" s="46">
        <f t="shared" si="0"/>
        <v>2</v>
      </c>
      <c r="F38" s="105">
        <v>0</v>
      </c>
      <c r="G38" s="103">
        <v>0</v>
      </c>
      <c r="H38" s="46">
        <f t="shared" si="1"/>
        <v>2</v>
      </c>
      <c r="I38" s="95"/>
      <c r="J38" s="20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0">
        <v>7</v>
      </c>
      <c r="D39" s="94">
        <v>0</v>
      </c>
      <c r="E39" s="46">
        <f t="shared" si="0"/>
        <v>7</v>
      </c>
      <c r="F39" s="105">
        <v>0</v>
      </c>
      <c r="G39" s="103">
        <v>0</v>
      </c>
      <c r="H39" s="46">
        <f t="shared" si="1"/>
        <v>7</v>
      </c>
      <c r="I39" s="95"/>
      <c r="J39" s="20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0"/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20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0">
        <v>9</v>
      </c>
      <c r="D41" s="94">
        <v>0</v>
      </c>
      <c r="E41" s="46">
        <f t="shared" si="0"/>
        <v>9</v>
      </c>
      <c r="F41" s="105">
        <v>0</v>
      </c>
      <c r="G41" s="103">
        <v>0</v>
      </c>
      <c r="H41" s="46">
        <f t="shared" si="1"/>
        <v>9</v>
      </c>
      <c r="I41" s="95"/>
      <c r="J41" s="20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0">
        <v>13</v>
      </c>
      <c r="D42" s="94">
        <v>0</v>
      </c>
      <c r="E42" s="46">
        <f t="shared" si="0"/>
        <v>13</v>
      </c>
      <c r="F42" s="105">
        <v>0</v>
      </c>
      <c r="G42" s="103">
        <v>0</v>
      </c>
      <c r="H42" s="46">
        <f t="shared" si="1"/>
        <v>13</v>
      </c>
      <c r="I42" s="95"/>
      <c r="J42" s="20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0"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20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541</v>
      </c>
      <c r="C44" s="46"/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x14ac:dyDescent="0.65">
      <c r="A45" s="10">
        <v>41</v>
      </c>
      <c r="B45" s="19" t="s">
        <v>264</v>
      </c>
      <c r="C45" s="70"/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20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475</v>
      </c>
      <c r="C46" s="70"/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474</v>
      </c>
      <c r="C47" s="70"/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476</v>
      </c>
      <c r="C48" s="70"/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265</v>
      </c>
      <c r="C49" s="70"/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20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52</v>
      </c>
      <c r="C50" s="70">
        <v>5</v>
      </c>
      <c r="D50" s="94">
        <v>0</v>
      </c>
      <c r="E50" s="46">
        <f t="shared" si="0"/>
        <v>5</v>
      </c>
      <c r="F50" s="105">
        <v>0</v>
      </c>
      <c r="G50" s="103">
        <v>0</v>
      </c>
      <c r="H50" s="46">
        <f t="shared" si="1"/>
        <v>5</v>
      </c>
      <c r="I50" s="95"/>
      <c r="J50" s="20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53</v>
      </c>
      <c r="C51" s="70">
        <v>4</v>
      </c>
      <c r="D51" s="94">
        <v>0</v>
      </c>
      <c r="E51" s="46">
        <f t="shared" si="0"/>
        <v>4</v>
      </c>
      <c r="F51" s="105">
        <v>0</v>
      </c>
      <c r="G51" s="103">
        <v>0</v>
      </c>
      <c r="H51" s="46">
        <f t="shared" si="1"/>
        <v>4</v>
      </c>
      <c r="I51" s="95"/>
      <c r="J51" s="20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54</v>
      </c>
      <c r="C52" s="70"/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20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55</v>
      </c>
      <c r="C53" s="70">
        <v>4</v>
      </c>
      <c r="D53" s="94">
        <v>0</v>
      </c>
      <c r="E53" s="46">
        <f t="shared" si="0"/>
        <v>4</v>
      </c>
      <c r="F53" s="105">
        <v>0</v>
      </c>
      <c r="G53" s="103">
        <v>0</v>
      </c>
      <c r="H53" s="46">
        <f t="shared" si="1"/>
        <v>4</v>
      </c>
      <c r="I53" s="95"/>
      <c r="J53" s="20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56</v>
      </c>
      <c r="C54" s="70"/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20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57</v>
      </c>
      <c r="C55" s="70">
        <v>9</v>
      </c>
      <c r="D55" s="94">
        <v>0</v>
      </c>
      <c r="E55" s="46">
        <f t="shared" si="0"/>
        <v>9</v>
      </c>
      <c r="F55" s="105">
        <v>0</v>
      </c>
      <c r="G55" s="103">
        <v>0</v>
      </c>
      <c r="H55" s="46">
        <f t="shared" si="1"/>
        <v>9</v>
      </c>
      <c r="I55" s="95"/>
      <c r="J55" s="20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58</v>
      </c>
      <c r="C56" s="70">
        <v>4</v>
      </c>
      <c r="D56" s="94">
        <v>0</v>
      </c>
      <c r="E56" s="46">
        <f t="shared" si="0"/>
        <v>4</v>
      </c>
      <c r="F56" s="105">
        <v>0</v>
      </c>
      <c r="G56" s="103">
        <v>0</v>
      </c>
      <c r="H56" s="46">
        <f t="shared" si="1"/>
        <v>4</v>
      </c>
      <c r="I56" s="95"/>
      <c r="J56" s="20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59</v>
      </c>
      <c r="C57" s="70"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20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60</v>
      </c>
      <c r="C58" s="70">
        <v>10</v>
      </c>
      <c r="D58" s="94">
        <v>0</v>
      </c>
      <c r="E58" s="46">
        <f t="shared" si="0"/>
        <v>10</v>
      </c>
      <c r="F58" s="105">
        <v>0</v>
      </c>
      <c r="G58" s="103">
        <v>0</v>
      </c>
      <c r="H58" s="46">
        <f t="shared" si="1"/>
        <v>10</v>
      </c>
      <c r="I58" s="95"/>
      <c r="J58" s="20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61</v>
      </c>
      <c r="C59" s="70">
        <v>8</v>
      </c>
      <c r="D59" s="94">
        <v>0</v>
      </c>
      <c r="E59" s="46">
        <f t="shared" si="0"/>
        <v>8</v>
      </c>
      <c r="F59" s="105">
        <v>0</v>
      </c>
      <c r="G59" s="103">
        <v>0</v>
      </c>
      <c r="H59" s="46">
        <f t="shared" si="1"/>
        <v>8</v>
      </c>
      <c r="I59" s="95"/>
      <c r="J59" s="20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62</v>
      </c>
      <c r="C60" s="70">
        <v>4</v>
      </c>
      <c r="D60" s="94">
        <v>0</v>
      </c>
      <c r="E60" s="46">
        <f t="shared" si="0"/>
        <v>4</v>
      </c>
      <c r="F60" s="105">
        <v>0</v>
      </c>
      <c r="G60" s="103">
        <v>0</v>
      </c>
      <c r="H60" s="46">
        <f t="shared" si="1"/>
        <v>4</v>
      </c>
      <c r="I60" s="95"/>
      <c r="J60" s="20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63</v>
      </c>
      <c r="C61" s="70"/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20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64</v>
      </c>
      <c r="C62" s="70"/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20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65</v>
      </c>
      <c r="C63" s="70">
        <v>5</v>
      </c>
      <c r="D63" s="94">
        <v>0</v>
      </c>
      <c r="E63" s="46">
        <f t="shared" si="0"/>
        <v>5</v>
      </c>
      <c r="F63" s="105">
        <v>0</v>
      </c>
      <c r="G63" s="103">
        <v>0</v>
      </c>
      <c r="H63" s="46">
        <f t="shared" si="1"/>
        <v>5</v>
      </c>
      <c r="I63" s="95"/>
      <c r="J63" s="20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66</v>
      </c>
      <c r="C64" s="70">
        <v>12</v>
      </c>
      <c r="D64" s="94">
        <v>0</v>
      </c>
      <c r="E64" s="46">
        <f t="shared" si="0"/>
        <v>12</v>
      </c>
      <c r="F64" s="105">
        <v>0</v>
      </c>
      <c r="G64" s="103">
        <v>0</v>
      </c>
      <c r="H64" s="46">
        <f t="shared" si="1"/>
        <v>12</v>
      </c>
      <c r="I64" s="95"/>
      <c r="J64" s="20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266</v>
      </c>
      <c r="C65" s="70">
        <v>5</v>
      </c>
      <c r="D65" s="94">
        <v>0</v>
      </c>
      <c r="E65" s="46">
        <f t="shared" si="0"/>
        <v>5</v>
      </c>
      <c r="F65" s="105">
        <v>0</v>
      </c>
      <c r="G65" s="103">
        <v>0</v>
      </c>
      <c r="H65" s="46">
        <f t="shared" si="1"/>
        <v>5</v>
      </c>
      <c r="I65" s="95"/>
      <c r="J65" s="20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340</v>
      </c>
      <c r="C66" s="70"/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20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341</v>
      </c>
      <c r="C67" s="70"/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0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342</v>
      </c>
      <c r="C68" s="70"/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0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72</v>
      </c>
      <c r="C69" s="70">
        <v>3</v>
      </c>
      <c r="D69" s="94">
        <v>0</v>
      </c>
      <c r="E69" s="46">
        <f t="shared" si="0"/>
        <v>3</v>
      </c>
      <c r="F69" s="105">
        <v>0</v>
      </c>
      <c r="G69" s="103">
        <v>0</v>
      </c>
      <c r="H69" s="46">
        <f t="shared" si="1"/>
        <v>3</v>
      </c>
      <c r="I69" s="95"/>
      <c r="J69" s="20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73</v>
      </c>
      <c r="C70" s="70">
        <v>1</v>
      </c>
      <c r="D70" s="94">
        <v>0</v>
      </c>
      <c r="E70" s="46">
        <f t="shared" si="0"/>
        <v>1</v>
      </c>
      <c r="F70" s="105">
        <v>0</v>
      </c>
      <c r="G70" s="103">
        <v>0</v>
      </c>
      <c r="H70" s="46">
        <f t="shared" si="1"/>
        <v>1</v>
      </c>
      <c r="I70" s="95"/>
      <c r="J70" s="20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74</v>
      </c>
      <c r="C71" s="70"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20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175</v>
      </c>
      <c r="C72" s="70"/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0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267</v>
      </c>
      <c r="C73" s="70"/>
      <c r="D73" s="94">
        <v>0</v>
      </c>
      <c r="E73" s="46">
        <f t="shared" ref="E73:E143" si="8">C73+D73</f>
        <v>0</v>
      </c>
      <c r="F73" s="105">
        <v>0</v>
      </c>
      <c r="G73" s="103">
        <v>0</v>
      </c>
      <c r="H73" s="46">
        <f t="shared" ref="H73:H143" si="9">+E73-F73-I73</f>
        <v>0</v>
      </c>
      <c r="I73" s="95"/>
      <c r="J73" s="20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70</v>
      </c>
      <c r="C74" s="70"/>
      <c r="D74" s="94">
        <v>0</v>
      </c>
      <c r="E74" s="46">
        <f t="shared" si="8"/>
        <v>0</v>
      </c>
      <c r="F74" s="105">
        <v>0</v>
      </c>
      <c r="G74" s="103">
        <v>0</v>
      </c>
      <c r="H74" s="46">
        <f t="shared" si="9"/>
        <v>0</v>
      </c>
      <c r="I74" s="95"/>
      <c r="J74" s="20">
        <v>70</v>
      </c>
      <c r="K74" s="71">
        <f t="shared" ref="K74:K144" si="10">+J74*I74</f>
        <v>0</v>
      </c>
      <c r="L74" s="17" t="s">
        <v>16</v>
      </c>
      <c r="M74" s="18">
        <v>0</v>
      </c>
      <c r="N74" s="23">
        <f t="shared" ref="N74:N144" si="11">SUM(K74-M74)</f>
        <v>0</v>
      </c>
      <c r="O74" s="19"/>
      <c r="P74" s="43">
        <f t="shared" ref="P74:P144" si="12">+K74*O74</f>
        <v>0</v>
      </c>
    </row>
    <row r="75" spans="1:16" ht="24.6" x14ac:dyDescent="0.65">
      <c r="A75" s="10">
        <v>71</v>
      </c>
      <c r="B75" s="19" t="s">
        <v>71</v>
      </c>
      <c r="C75" s="70"/>
      <c r="D75" s="94">
        <v>0</v>
      </c>
      <c r="E75" s="46">
        <f t="shared" si="8"/>
        <v>0</v>
      </c>
      <c r="F75" s="105">
        <v>0</v>
      </c>
      <c r="G75" s="103">
        <v>0</v>
      </c>
      <c r="H75" s="46">
        <f t="shared" si="9"/>
        <v>0</v>
      </c>
      <c r="I75" s="95"/>
      <c r="J75" s="20">
        <v>80</v>
      </c>
      <c r="K75" s="71">
        <f t="shared" si="10"/>
        <v>0</v>
      </c>
      <c r="L75" s="17" t="s">
        <v>16</v>
      </c>
      <c r="M75" s="18">
        <v>0</v>
      </c>
      <c r="N75" s="23">
        <f t="shared" si="11"/>
        <v>0</v>
      </c>
      <c r="O75" s="19"/>
      <c r="P75" s="43">
        <f t="shared" si="12"/>
        <v>0</v>
      </c>
    </row>
    <row r="76" spans="1:16" ht="24.6" x14ac:dyDescent="0.65">
      <c r="A76" s="10">
        <v>72</v>
      </c>
      <c r="B76" s="19" t="s">
        <v>199</v>
      </c>
      <c r="C76" s="70"/>
      <c r="D76" s="94">
        <v>0</v>
      </c>
      <c r="E76" s="46">
        <f t="shared" si="8"/>
        <v>0</v>
      </c>
      <c r="F76" s="105">
        <v>0</v>
      </c>
      <c r="G76" s="103">
        <v>0</v>
      </c>
      <c r="H76" s="46">
        <f t="shared" si="9"/>
        <v>0</v>
      </c>
      <c r="I76" s="95"/>
      <c r="J76" s="20">
        <v>150</v>
      </c>
      <c r="K76" s="71">
        <f t="shared" si="10"/>
        <v>0</v>
      </c>
      <c r="L76" s="17" t="s">
        <v>16</v>
      </c>
      <c r="M76" s="18">
        <v>0</v>
      </c>
      <c r="N76" s="23">
        <f t="shared" si="11"/>
        <v>0</v>
      </c>
      <c r="O76" s="19"/>
      <c r="P76" s="43">
        <f t="shared" si="12"/>
        <v>0</v>
      </c>
    </row>
    <row r="77" spans="1:16" ht="24.6" x14ac:dyDescent="0.65">
      <c r="A77" s="10">
        <v>73</v>
      </c>
      <c r="B77" s="19" t="s">
        <v>200</v>
      </c>
      <c r="C77" s="70"/>
      <c r="D77" s="94">
        <v>0</v>
      </c>
      <c r="E77" s="46">
        <f t="shared" si="8"/>
        <v>0</v>
      </c>
      <c r="F77" s="105">
        <v>0</v>
      </c>
      <c r="G77" s="103">
        <v>0</v>
      </c>
      <c r="H77" s="46">
        <f t="shared" si="9"/>
        <v>0</v>
      </c>
      <c r="I77" s="95"/>
      <c r="J77" s="20">
        <v>150</v>
      </c>
      <c r="K77" s="71">
        <f t="shared" si="10"/>
        <v>0</v>
      </c>
      <c r="L77" s="17" t="s">
        <v>16</v>
      </c>
      <c r="M77" s="18">
        <v>0</v>
      </c>
      <c r="N77" s="23">
        <f t="shared" si="11"/>
        <v>0</v>
      </c>
      <c r="O77" s="19"/>
      <c r="P77" s="43">
        <f t="shared" si="12"/>
        <v>0</v>
      </c>
    </row>
    <row r="78" spans="1:16" ht="24.6" x14ac:dyDescent="0.65">
      <c r="A78" s="10">
        <v>74</v>
      </c>
      <c r="B78" s="19" t="s">
        <v>201</v>
      </c>
      <c r="C78" s="70"/>
      <c r="D78" s="94">
        <v>0</v>
      </c>
      <c r="E78" s="46">
        <f t="shared" si="8"/>
        <v>0</v>
      </c>
      <c r="F78" s="105">
        <v>0</v>
      </c>
      <c r="G78" s="103">
        <v>0</v>
      </c>
      <c r="H78" s="46">
        <f t="shared" si="9"/>
        <v>0</v>
      </c>
      <c r="I78" s="95"/>
      <c r="J78" s="20">
        <v>150</v>
      </c>
      <c r="K78" s="71">
        <f t="shared" si="10"/>
        <v>0</v>
      </c>
      <c r="L78" s="17" t="s">
        <v>16</v>
      </c>
      <c r="M78" s="18">
        <v>0</v>
      </c>
      <c r="N78" s="23">
        <f t="shared" si="11"/>
        <v>0</v>
      </c>
      <c r="O78" s="19"/>
      <c r="P78" s="43">
        <f t="shared" si="12"/>
        <v>0</v>
      </c>
    </row>
    <row r="79" spans="1:16" ht="24.6" x14ac:dyDescent="0.65">
      <c r="A79" s="10">
        <v>75</v>
      </c>
      <c r="B79" s="19" t="s">
        <v>77</v>
      </c>
      <c r="C79" s="70">
        <v>11</v>
      </c>
      <c r="D79" s="94">
        <v>0</v>
      </c>
      <c r="E79" s="46">
        <f t="shared" si="8"/>
        <v>11</v>
      </c>
      <c r="F79" s="105">
        <v>0</v>
      </c>
      <c r="G79" s="103">
        <v>0</v>
      </c>
      <c r="H79" s="46">
        <f t="shared" si="9"/>
        <v>11</v>
      </c>
      <c r="I79" s="95"/>
      <c r="J79" s="20">
        <v>50</v>
      </c>
      <c r="K79" s="71">
        <f t="shared" si="10"/>
        <v>0</v>
      </c>
      <c r="L79" s="17" t="s">
        <v>16</v>
      </c>
      <c r="M79" s="18">
        <v>0</v>
      </c>
      <c r="N79" s="23">
        <f t="shared" si="11"/>
        <v>0</v>
      </c>
      <c r="O79" s="19"/>
      <c r="P79" s="43">
        <f t="shared" si="12"/>
        <v>0</v>
      </c>
    </row>
    <row r="80" spans="1:16" ht="24.6" x14ac:dyDescent="0.65">
      <c r="A80" s="10">
        <v>76</v>
      </c>
      <c r="B80" s="19" t="s">
        <v>408</v>
      </c>
      <c r="C80" s="70"/>
      <c r="D80" s="94">
        <v>0</v>
      </c>
      <c r="E80" s="46">
        <f t="shared" si="8"/>
        <v>0</v>
      </c>
      <c r="F80" s="105">
        <v>0</v>
      </c>
      <c r="G80" s="103">
        <v>0</v>
      </c>
      <c r="H80" s="46">
        <f t="shared" si="9"/>
        <v>0</v>
      </c>
      <c r="I80" s="95"/>
      <c r="J80" s="20">
        <v>50</v>
      </c>
      <c r="K80" s="71">
        <f t="shared" si="10"/>
        <v>0</v>
      </c>
      <c r="L80" s="17" t="s">
        <v>16</v>
      </c>
      <c r="M80" s="18">
        <v>0</v>
      </c>
      <c r="N80" s="23">
        <f t="shared" si="11"/>
        <v>0</v>
      </c>
      <c r="O80" s="19"/>
      <c r="P80" s="43">
        <f t="shared" si="12"/>
        <v>0</v>
      </c>
    </row>
    <row r="81" spans="1:16" ht="24.6" x14ac:dyDescent="0.65">
      <c r="A81" s="10">
        <v>77</v>
      </c>
      <c r="B81" s="19" t="s">
        <v>409</v>
      </c>
      <c r="C81" s="70"/>
      <c r="D81" s="94">
        <v>0</v>
      </c>
      <c r="E81" s="46">
        <f t="shared" si="8"/>
        <v>0</v>
      </c>
      <c r="F81" s="105">
        <v>0</v>
      </c>
      <c r="G81" s="103">
        <v>0</v>
      </c>
      <c r="H81" s="46">
        <f t="shared" si="9"/>
        <v>0</v>
      </c>
      <c r="I81" s="95"/>
      <c r="J81" s="20">
        <v>120</v>
      </c>
      <c r="K81" s="71">
        <f t="shared" si="10"/>
        <v>0</v>
      </c>
      <c r="L81" s="17" t="s">
        <v>16</v>
      </c>
      <c r="M81" s="18">
        <v>0</v>
      </c>
      <c r="N81" s="23">
        <f t="shared" si="11"/>
        <v>0</v>
      </c>
      <c r="O81" s="19"/>
      <c r="P81" s="43">
        <f t="shared" si="12"/>
        <v>0</v>
      </c>
    </row>
    <row r="82" spans="1:16" ht="24.6" x14ac:dyDescent="0.65">
      <c r="A82" s="10">
        <v>78</v>
      </c>
      <c r="B82" s="19" t="s">
        <v>410</v>
      </c>
      <c r="C82" s="70">
        <v>3</v>
      </c>
      <c r="D82" s="94">
        <v>0</v>
      </c>
      <c r="E82" s="46">
        <f t="shared" si="8"/>
        <v>3</v>
      </c>
      <c r="F82" s="105">
        <v>0</v>
      </c>
      <c r="G82" s="103">
        <v>0</v>
      </c>
      <c r="H82" s="46">
        <f t="shared" si="9"/>
        <v>3</v>
      </c>
      <c r="I82" s="95"/>
      <c r="J82" s="20">
        <v>50</v>
      </c>
      <c r="K82" s="71">
        <f t="shared" si="10"/>
        <v>0</v>
      </c>
      <c r="L82" s="17" t="s">
        <v>16</v>
      </c>
      <c r="M82" s="18">
        <v>0</v>
      </c>
      <c r="N82" s="23">
        <f t="shared" si="11"/>
        <v>0</v>
      </c>
      <c r="O82" s="19"/>
      <c r="P82" s="43">
        <f t="shared" si="12"/>
        <v>0</v>
      </c>
    </row>
    <row r="83" spans="1:16" ht="24.6" x14ac:dyDescent="0.65">
      <c r="A83" s="10">
        <v>79</v>
      </c>
      <c r="B83" s="19" t="s">
        <v>411</v>
      </c>
      <c r="C83" s="70">
        <v>1</v>
      </c>
      <c r="D83" s="94">
        <v>0</v>
      </c>
      <c r="E83" s="46">
        <f t="shared" si="8"/>
        <v>1</v>
      </c>
      <c r="F83" s="105">
        <v>0</v>
      </c>
      <c r="G83" s="103">
        <v>0</v>
      </c>
      <c r="H83" s="46">
        <f t="shared" si="9"/>
        <v>1</v>
      </c>
      <c r="I83" s="95"/>
      <c r="J83" s="20">
        <v>120</v>
      </c>
      <c r="K83" s="71">
        <f t="shared" si="10"/>
        <v>0</v>
      </c>
      <c r="L83" s="17" t="s">
        <v>16</v>
      </c>
      <c r="M83" s="18">
        <v>0</v>
      </c>
      <c r="N83" s="23">
        <f t="shared" si="11"/>
        <v>0</v>
      </c>
      <c r="O83" s="19"/>
      <c r="P83" s="43">
        <f t="shared" si="12"/>
        <v>0</v>
      </c>
    </row>
    <row r="84" spans="1:16" ht="24.6" x14ac:dyDescent="0.65">
      <c r="A84" s="10">
        <v>80</v>
      </c>
      <c r="B84" s="19" t="s">
        <v>346</v>
      </c>
      <c r="C84" s="70">
        <v>4</v>
      </c>
      <c r="D84" s="94">
        <v>0</v>
      </c>
      <c r="E84" s="46">
        <f t="shared" si="8"/>
        <v>4</v>
      </c>
      <c r="F84" s="105">
        <v>0</v>
      </c>
      <c r="G84" s="103">
        <v>0</v>
      </c>
      <c r="H84" s="46">
        <f t="shared" si="9"/>
        <v>4</v>
      </c>
      <c r="I84" s="95"/>
      <c r="J84" s="20">
        <v>50</v>
      </c>
      <c r="K84" s="71">
        <f t="shared" si="10"/>
        <v>0</v>
      </c>
      <c r="L84" s="17" t="s">
        <v>16</v>
      </c>
      <c r="M84" s="18">
        <v>0</v>
      </c>
      <c r="N84" s="23">
        <f t="shared" si="11"/>
        <v>0</v>
      </c>
      <c r="O84" s="19"/>
      <c r="P84" s="43">
        <f t="shared" si="12"/>
        <v>0</v>
      </c>
    </row>
    <row r="85" spans="1:16" ht="24.6" x14ac:dyDescent="0.65">
      <c r="A85" s="10">
        <v>81</v>
      </c>
      <c r="B85" s="19" t="s">
        <v>268</v>
      </c>
      <c r="C85" s="70"/>
      <c r="D85" s="94">
        <v>0</v>
      </c>
      <c r="E85" s="46">
        <f t="shared" si="8"/>
        <v>0</v>
      </c>
      <c r="F85" s="105">
        <v>0</v>
      </c>
      <c r="G85" s="103">
        <v>0</v>
      </c>
      <c r="H85" s="46">
        <f t="shared" si="9"/>
        <v>0</v>
      </c>
      <c r="I85" s="95"/>
      <c r="J85" s="20">
        <v>45</v>
      </c>
      <c r="K85" s="71">
        <f t="shared" si="10"/>
        <v>0</v>
      </c>
      <c r="L85" s="17" t="s">
        <v>16</v>
      </c>
      <c r="M85" s="18">
        <v>0</v>
      </c>
      <c r="N85" s="23">
        <f t="shared" si="11"/>
        <v>0</v>
      </c>
      <c r="O85" s="19"/>
      <c r="P85" s="43">
        <f t="shared" si="12"/>
        <v>0</v>
      </c>
    </row>
    <row r="86" spans="1:16" ht="24.6" x14ac:dyDescent="0.65">
      <c r="A86" s="10">
        <v>82</v>
      </c>
      <c r="B86" s="19" t="s">
        <v>552</v>
      </c>
      <c r="C86" s="46"/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x14ac:dyDescent="0.65">
      <c r="A87" s="10">
        <v>83</v>
      </c>
      <c r="B87" s="19" t="s">
        <v>347</v>
      </c>
      <c r="C87" s="70"/>
      <c r="D87" s="94">
        <v>0</v>
      </c>
      <c r="E87" s="46">
        <f t="shared" si="8"/>
        <v>0</v>
      </c>
      <c r="F87" s="105">
        <v>0</v>
      </c>
      <c r="G87" s="103">
        <v>0</v>
      </c>
      <c r="H87" s="46">
        <f t="shared" si="9"/>
        <v>0</v>
      </c>
      <c r="I87" s="95"/>
      <c r="J87" s="20">
        <v>50</v>
      </c>
      <c r="K87" s="71">
        <f t="shared" si="10"/>
        <v>0</v>
      </c>
      <c r="L87" s="17" t="s">
        <v>16</v>
      </c>
      <c r="M87" s="18">
        <v>0</v>
      </c>
      <c r="N87" s="23">
        <f t="shared" si="11"/>
        <v>0</v>
      </c>
      <c r="O87" s="19"/>
      <c r="P87" s="43">
        <f t="shared" si="12"/>
        <v>0</v>
      </c>
    </row>
    <row r="88" spans="1:16" ht="24.6" x14ac:dyDescent="0.65">
      <c r="A88" s="10">
        <v>84</v>
      </c>
      <c r="B88" s="19" t="s">
        <v>269</v>
      </c>
      <c r="C88" s="70">
        <v>2</v>
      </c>
      <c r="D88" s="94">
        <v>0</v>
      </c>
      <c r="E88" s="46">
        <f t="shared" si="8"/>
        <v>2</v>
      </c>
      <c r="F88" s="105">
        <v>0</v>
      </c>
      <c r="G88" s="103">
        <v>0</v>
      </c>
      <c r="H88" s="46">
        <f t="shared" si="9"/>
        <v>2</v>
      </c>
      <c r="I88" s="95"/>
      <c r="J88" s="20">
        <v>55</v>
      </c>
      <c r="K88" s="71">
        <f t="shared" si="10"/>
        <v>0</v>
      </c>
      <c r="L88" s="17" t="s">
        <v>16</v>
      </c>
      <c r="M88" s="18">
        <v>0</v>
      </c>
      <c r="N88" s="23">
        <f t="shared" si="11"/>
        <v>0</v>
      </c>
      <c r="O88" s="19"/>
      <c r="P88" s="43">
        <f t="shared" si="12"/>
        <v>0</v>
      </c>
    </row>
    <row r="89" spans="1:16" ht="24.6" x14ac:dyDescent="0.65">
      <c r="A89" s="10">
        <v>85</v>
      </c>
      <c r="B89" s="19" t="s">
        <v>93</v>
      </c>
      <c r="C89" s="70">
        <v>4</v>
      </c>
      <c r="D89" s="94">
        <v>0</v>
      </c>
      <c r="E89" s="46">
        <f t="shared" si="8"/>
        <v>4</v>
      </c>
      <c r="F89" s="105">
        <v>0</v>
      </c>
      <c r="G89" s="103">
        <v>0</v>
      </c>
      <c r="H89" s="46">
        <f t="shared" si="9"/>
        <v>4</v>
      </c>
      <c r="I89" s="95"/>
      <c r="J89" s="20">
        <v>55</v>
      </c>
      <c r="K89" s="71">
        <f t="shared" si="10"/>
        <v>0</v>
      </c>
      <c r="L89" s="17" t="s">
        <v>16</v>
      </c>
      <c r="M89" s="18">
        <v>0</v>
      </c>
      <c r="N89" s="23">
        <f t="shared" si="11"/>
        <v>0</v>
      </c>
      <c r="O89" s="19"/>
      <c r="P89" s="43">
        <f t="shared" si="12"/>
        <v>0</v>
      </c>
    </row>
    <row r="90" spans="1:16" ht="24.6" x14ac:dyDescent="0.65">
      <c r="A90" s="10">
        <v>86</v>
      </c>
      <c r="B90" s="19" t="s">
        <v>94</v>
      </c>
      <c r="C90" s="70"/>
      <c r="D90" s="94">
        <v>0</v>
      </c>
      <c r="E90" s="46">
        <f t="shared" si="8"/>
        <v>0</v>
      </c>
      <c r="F90" s="105">
        <v>0</v>
      </c>
      <c r="G90" s="103">
        <v>0</v>
      </c>
      <c r="H90" s="46">
        <f t="shared" si="9"/>
        <v>0</v>
      </c>
      <c r="I90" s="95"/>
      <c r="J90" s="20">
        <v>55</v>
      </c>
      <c r="K90" s="71">
        <f t="shared" si="10"/>
        <v>0</v>
      </c>
      <c r="L90" s="17" t="s">
        <v>16</v>
      </c>
      <c r="M90" s="18">
        <v>0</v>
      </c>
      <c r="N90" s="23">
        <f t="shared" si="11"/>
        <v>0</v>
      </c>
      <c r="O90" s="19"/>
      <c r="P90" s="43">
        <f t="shared" si="12"/>
        <v>0</v>
      </c>
    </row>
    <row r="91" spans="1:16" ht="24.6" x14ac:dyDescent="0.65">
      <c r="A91" s="10">
        <v>87</v>
      </c>
      <c r="B91" s="19" t="s">
        <v>369</v>
      </c>
      <c r="C91" s="70"/>
      <c r="D91" s="94">
        <v>0</v>
      </c>
      <c r="E91" s="46">
        <f t="shared" si="8"/>
        <v>0</v>
      </c>
      <c r="F91" s="105">
        <v>0</v>
      </c>
      <c r="G91" s="103">
        <v>0</v>
      </c>
      <c r="H91" s="46">
        <f t="shared" si="9"/>
        <v>0</v>
      </c>
      <c r="I91" s="95"/>
      <c r="J91" s="20">
        <v>30</v>
      </c>
      <c r="K91" s="71">
        <f t="shared" si="10"/>
        <v>0</v>
      </c>
      <c r="L91" s="17" t="s">
        <v>16</v>
      </c>
      <c r="M91" s="18">
        <v>0</v>
      </c>
      <c r="N91" s="23">
        <f t="shared" si="11"/>
        <v>0</v>
      </c>
      <c r="O91" s="19"/>
      <c r="P91" s="43">
        <f t="shared" si="12"/>
        <v>0</v>
      </c>
    </row>
    <row r="92" spans="1:16" ht="24.6" x14ac:dyDescent="0.65">
      <c r="A92" s="10">
        <v>88</v>
      </c>
      <c r="B92" s="19" t="s">
        <v>370</v>
      </c>
      <c r="C92" s="70"/>
      <c r="D92" s="94">
        <v>0</v>
      </c>
      <c r="E92" s="46">
        <f t="shared" si="8"/>
        <v>0</v>
      </c>
      <c r="F92" s="105">
        <v>0</v>
      </c>
      <c r="G92" s="103">
        <v>0</v>
      </c>
      <c r="H92" s="46">
        <f t="shared" si="9"/>
        <v>0</v>
      </c>
      <c r="I92" s="95"/>
      <c r="J92" s="20">
        <v>30</v>
      </c>
      <c r="K92" s="71">
        <f t="shared" si="10"/>
        <v>0</v>
      </c>
      <c r="L92" s="17" t="s">
        <v>16</v>
      </c>
      <c r="M92" s="18">
        <v>0</v>
      </c>
      <c r="N92" s="23">
        <f t="shared" si="11"/>
        <v>0</v>
      </c>
      <c r="O92" s="19"/>
      <c r="P92" s="43">
        <f t="shared" si="12"/>
        <v>0</v>
      </c>
    </row>
    <row r="93" spans="1:16" ht="24.6" x14ac:dyDescent="0.65">
      <c r="A93" s="10">
        <v>89</v>
      </c>
      <c r="B93" s="19" t="s">
        <v>270</v>
      </c>
      <c r="C93" s="70"/>
      <c r="D93" s="94">
        <v>0</v>
      </c>
      <c r="E93" s="46">
        <f t="shared" si="8"/>
        <v>0</v>
      </c>
      <c r="F93" s="105">
        <v>0</v>
      </c>
      <c r="G93" s="103">
        <v>0</v>
      </c>
      <c r="H93" s="46">
        <f t="shared" si="9"/>
        <v>0</v>
      </c>
      <c r="I93" s="95"/>
      <c r="J93" s="20"/>
      <c r="K93" s="71">
        <f t="shared" si="10"/>
        <v>0</v>
      </c>
      <c r="L93" s="17" t="s">
        <v>16</v>
      </c>
      <c r="M93" s="18">
        <v>0</v>
      </c>
      <c r="N93" s="23">
        <f t="shared" si="11"/>
        <v>0</v>
      </c>
      <c r="O93" s="19"/>
      <c r="P93" s="43">
        <f t="shared" si="12"/>
        <v>0</v>
      </c>
    </row>
    <row r="94" spans="1:16" ht="24.6" x14ac:dyDescent="0.65">
      <c r="A94" s="10">
        <v>90</v>
      </c>
      <c r="B94" s="19" t="s">
        <v>271</v>
      </c>
      <c r="C94" s="70"/>
      <c r="D94" s="94">
        <v>0</v>
      </c>
      <c r="E94" s="46">
        <f t="shared" si="8"/>
        <v>0</v>
      </c>
      <c r="F94" s="105">
        <v>0</v>
      </c>
      <c r="G94" s="103">
        <v>0</v>
      </c>
      <c r="H94" s="46">
        <f t="shared" si="9"/>
        <v>0</v>
      </c>
      <c r="I94" s="95"/>
      <c r="J94" s="20"/>
      <c r="K94" s="71">
        <f t="shared" si="10"/>
        <v>0</v>
      </c>
      <c r="L94" s="17" t="s">
        <v>16</v>
      </c>
      <c r="M94" s="18">
        <v>0</v>
      </c>
      <c r="N94" s="23">
        <f t="shared" si="11"/>
        <v>0</v>
      </c>
      <c r="O94" s="19"/>
      <c r="P94" s="43">
        <f t="shared" si="12"/>
        <v>0</v>
      </c>
    </row>
    <row r="95" spans="1:16" ht="24.6" x14ac:dyDescent="0.65">
      <c r="A95" s="10">
        <v>91</v>
      </c>
      <c r="B95" s="19" t="s">
        <v>472</v>
      </c>
      <c r="C95" s="70"/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</f>
        <v>0</v>
      </c>
      <c r="I95" s="95"/>
      <c r="J95" s="20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244</v>
      </c>
      <c r="C96" s="70">
        <v>20</v>
      </c>
      <c r="D96" s="94">
        <v>0</v>
      </c>
      <c r="E96" s="46">
        <f t="shared" si="8"/>
        <v>20</v>
      </c>
      <c r="F96" s="105">
        <v>0</v>
      </c>
      <c r="G96" s="103">
        <v>0</v>
      </c>
      <c r="H96" s="46">
        <f t="shared" si="9"/>
        <v>20</v>
      </c>
      <c r="I96" s="95"/>
      <c r="J96" s="20">
        <v>35</v>
      </c>
      <c r="K96" s="71">
        <f t="shared" si="10"/>
        <v>0</v>
      </c>
      <c r="L96" s="17" t="s">
        <v>16</v>
      </c>
      <c r="M96" s="18">
        <v>0</v>
      </c>
      <c r="N96" s="23">
        <f t="shared" si="11"/>
        <v>0</v>
      </c>
      <c r="O96" s="19"/>
      <c r="P96" s="43">
        <f t="shared" si="12"/>
        <v>0</v>
      </c>
    </row>
    <row r="97" spans="1:16" ht="24.6" x14ac:dyDescent="0.65">
      <c r="A97" s="10">
        <v>93</v>
      </c>
      <c r="B97" s="19" t="s">
        <v>272</v>
      </c>
      <c r="C97" s="70"/>
      <c r="D97" s="94">
        <v>0</v>
      </c>
      <c r="E97" s="46">
        <f t="shared" si="8"/>
        <v>0</v>
      </c>
      <c r="F97" s="105">
        <v>0</v>
      </c>
      <c r="G97" s="103">
        <v>0</v>
      </c>
      <c r="H97" s="46">
        <f t="shared" si="9"/>
        <v>0</v>
      </c>
      <c r="I97" s="95"/>
      <c r="J97" s="20">
        <v>120</v>
      </c>
      <c r="K97" s="71">
        <f t="shared" si="10"/>
        <v>0</v>
      </c>
      <c r="L97" s="17" t="s">
        <v>16</v>
      </c>
      <c r="M97" s="18">
        <v>0</v>
      </c>
      <c r="N97" s="23">
        <f t="shared" si="11"/>
        <v>0</v>
      </c>
      <c r="O97" s="19"/>
      <c r="P97" s="43">
        <f t="shared" si="12"/>
        <v>0</v>
      </c>
    </row>
    <row r="98" spans="1:16" ht="24.6" x14ac:dyDescent="0.65">
      <c r="A98" s="10">
        <v>94</v>
      </c>
      <c r="B98" s="19" t="s">
        <v>273</v>
      </c>
      <c r="C98" s="70"/>
      <c r="D98" s="94">
        <v>0</v>
      </c>
      <c r="E98" s="46">
        <f t="shared" si="8"/>
        <v>0</v>
      </c>
      <c r="F98" s="105">
        <v>0</v>
      </c>
      <c r="G98" s="103">
        <v>0</v>
      </c>
      <c r="H98" s="46">
        <f t="shared" si="9"/>
        <v>0</v>
      </c>
      <c r="I98" s="95"/>
      <c r="J98" s="20">
        <v>45</v>
      </c>
      <c r="K98" s="71">
        <f t="shared" si="10"/>
        <v>0</v>
      </c>
      <c r="L98" s="17" t="s">
        <v>16</v>
      </c>
      <c r="M98" s="18">
        <v>0</v>
      </c>
      <c r="N98" s="23">
        <f t="shared" si="11"/>
        <v>0</v>
      </c>
      <c r="O98" s="19"/>
      <c r="P98" s="43">
        <f t="shared" si="12"/>
        <v>0</v>
      </c>
    </row>
    <row r="99" spans="1:16" ht="24.6" x14ac:dyDescent="0.65">
      <c r="A99" s="10">
        <v>95</v>
      </c>
      <c r="B99" s="19" t="s">
        <v>488</v>
      </c>
      <c r="C99" s="70"/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x14ac:dyDescent="0.65">
      <c r="A100" s="10">
        <v>96</v>
      </c>
      <c r="B100" s="19" t="s">
        <v>489</v>
      </c>
      <c r="C100" s="70"/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0"/>
      <c r="D101" s="94">
        <v>0</v>
      </c>
      <c r="E101" s="46">
        <f t="shared" si="8"/>
        <v>0</v>
      </c>
      <c r="F101" s="105">
        <v>0</v>
      </c>
      <c r="G101" s="103">
        <v>0</v>
      </c>
      <c r="H101" s="46">
        <f t="shared" si="9"/>
        <v>0</v>
      </c>
      <c r="I101" s="95"/>
      <c r="J101" s="20">
        <v>40</v>
      </c>
      <c r="K101" s="71">
        <f t="shared" si="10"/>
        <v>0</v>
      </c>
      <c r="L101" s="17" t="s">
        <v>16</v>
      </c>
      <c r="M101" s="18">
        <v>0</v>
      </c>
      <c r="N101" s="23">
        <f t="shared" si="11"/>
        <v>0</v>
      </c>
      <c r="O101" s="19"/>
      <c r="P101" s="43">
        <f t="shared" si="12"/>
        <v>0</v>
      </c>
    </row>
    <row r="102" spans="1:16" ht="24.6" x14ac:dyDescent="0.65">
      <c r="A102" s="10">
        <v>98</v>
      </c>
      <c r="B102" s="19" t="s">
        <v>348</v>
      </c>
      <c r="C102" s="70"/>
      <c r="D102" s="94">
        <v>0</v>
      </c>
      <c r="E102" s="46">
        <f t="shared" si="8"/>
        <v>0</v>
      </c>
      <c r="F102" s="105">
        <v>0</v>
      </c>
      <c r="G102" s="103">
        <v>0</v>
      </c>
      <c r="H102" s="46">
        <f t="shared" si="9"/>
        <v>0</v>
      </c>
      <c r="I102" s="95"/>
      <c r="J102" s="20">
        <v>35</v>
      </c>
      <c r="K102" s="71">
        <f t="shared" si="10"/>
        <v>0</v>
      </c>
      <c r="L102" s="17" t="s">
        <v>16</v>
      </c>
      <c r="M102" s="18">
        <v>0</v>
      </c>
      <c r="N102" s="23">
        <f t="shared" si="11"/>
        <v>0</v>
      </c>
      <c r="O102" s="19"/>
      <c r="P102" s="43">
        <f t="shared" si="12"/>
        <v>0</v>
      </c>
    </row>
    <row r="103" spans="1:16" ht="24.6" x14ac:dyDescent="0.65">
      <c r="A103" s="10">
        <v>99</v>
      </c>
      <c r="B103" s="19" t="s">
        <v>349</v>
      </c>
      <c r="C103" s="70"/>
      <c r="D103" s="94">
        <v>0</v>
      </c>
      <c r="E103" s="46">
        <f t="shared" si="8"/>
        <v>0</v>
      </c>
      <c r="F103" s="105">
        <v>0</v>
      </c>
      <c r="G103" s="103">
        <v>0</v>
      </c>
      <c r="H103" s="46">
        <f t="shared" si="9"/>
        <v>0</v>
      </c>
      <c r="I103" s="95"/>
      <c r="J103" s="20">
        <v>35</v>
      </c>
      <c r="K103" s="71">
        <f t="shared" si="10"/>
        <v>0</v>
      </c>
      <c r="L103" s="17" t="s">
        <v>16</v>
      </c>
      <c r="M103" s="18">
        <v>0</v>
      </c>
      <c r="N103" s="23">
        <f t="shared" si="11"/>
        <v>0</v>
      </c>
      <c r="O103" s="19"/>
      <c r="P103" s="43">
        <f t="shared" si="12"/>
        <v>0</v>
      </c>
    </row>
    <row r="104" spans="1:16" ht="24.6" x14ac:dyDescent="0.65">
      <c r="A104" s="10">
        <v>100</v>
      </c>
      <c r="B104" s="19" t="s">
        <v>350</v>
      </c>
      <c r="C104" s="70"/>
      <c r="D104" s="94">
        <v>0</v>
      </c>
      <c r="E104" s="46">
        <f t="shared" si="8"/>
        <v>0</v>
      </c>
      <c r="F104" s="105">
        <v>0</v>
      </c>
      <c r="G104" s="103">
        <v>0</v>
      </c>
      <c r="H104" s="46">
        <f t="shared" si="9"/>
        <v>0</v>
      </c>
      <c r="I104" s="95"/>
      <c r="J104" s="20">
        <v>35</v>
      </c>
      <c r="K104" s="71">
        <f t="shared" si="10"/>
        <v>0</v>
      </c>
      <c r="L104" s="17" t="s">
        <v>16</v>
      </c>
      <c r="M104" s="18">
        <v>0</v>
      </c>
      <c r="N104" s="23">
        <f t="shared" si="11"/>
        <v>0</v>
      </c>
      <c r="O104" s="19"/>
      <c r="P104" s="43">
        <f t="shared" si="12"/>
        <v>0</v>
      </c>
    </row>
    <row r="105" spans="1:16" ht="24.6" x14ac:dyDescent="0.65">
      <c r="A105" s="10">
        <v>101</v>
      </c>
      <c r="B105" s="19" t="s">
        <v>274</v>
      </c>
      <c r="C105" s="70"/>
      <c r="D105" s="94">
        <v>0</v>
      </c>
      <c r="E105" s="46">
        <f t="shared" si="8"/>
        <v>0</v>
      </c>
      <c r="F105" s="105">
        <v>0</v>
      </c>
      <c r="G105" s="103">
        <v>0</v>
      </c>
      <c r="H105" s="46">
        <f t="shared" si="9"/>
        <v>0</v>
      </c>
      <c r="I105" s="95"/>
      <c r="J105" s="20">
        <v>35</v>
      </c>
      <c r="K105" s="71">
        <f t="shared" si="10"/>
        <v>0</v>
      </c>
      <c r="L105" s="17" t="s">
        <v>16</v>
      </c>
      <c r="M105" s="18">
        <v>0</v>
      </c>
      <c r="N105" s="23">
        <f t="shared" si="11"/>
        <v>0</v>
      </c>
      <c r="O105" s="19"/>
      <c r="P105" s="43">
        <f t="shared" si="12"/>
        <v>0</v>
      </c>
    </row>
    <row r="106" spans="1:16" ht="24.6" x14ac:dyDescent="0.65">
      <c r="A106" s="10">
        <v>102</v>
      </c>
      <c r="B106" s="19" t="s">
        <v>351</v>
      </c>
      <c r="C106" s="70"/>
      <c r="D106" s="94">
        <v>0</v>
      </c>
      <c r="E106" s="46">
        <f t="shared" si="8"/>
        <v>0</v>
      </c>
      <c r="F106" s="105">
        <v>0</v>
      </c>
      <c r="G106" s="103">
        <v>0</v>
      </c>
      <c r="H106" s="46">
        <f t="shared" si="9"/>
        <v>0</v>
      </c>
      <c r="I106" s="95"/>
      <c r="J106" s="20">
        <v>35</v>
      </c>
      <c r="K106" s="71">
        <f t="shared" si="10"/>
        <v>0</v>
      </c>
      <c r="L106" s="17" t="s">
        <v>16</v>
      </c>
      <c r="M106" s="18">
        <v>0</v>
      </c>
      <c r="N106" s="23">
        <f t="shared" si="11"/>
        <v>0</v>
      </c>
      <c r="O106" s="19"/>
      <c r="P106" s="43">
        <f t="shared" si="12"/>
        <v>0</v>
      </c>
    </row>
    <row r="107" spans="1:16" ht="24.6" x14ac:dyDescent="0.65">
      <c r="A107" s="10">
        <v>103</v>
      </c>
      <c r="B107" s="19" t="s">
        <v>275</v>
      </c>
      <c r="C107" s="70"/>
      <c r="D107" s="94">
        <v>0</v>
      </c>
      <c r="E107" s="46">
        <f t="shared" si="8"/>
        <v>0</v>
      </c>
      <c r="F107" s="105">
        <v>0</v>
      </c>
      <c r="G107" s="103">
        <v>0</v>
      </c>
      <c r="H107" s="46">
        <f t="shared" si="9"/>
        <v>0</v>
      </c>
      <c r="I107" s="95"/>
      <c r="J107" s="20">
        <v>35</v>
      </c>
      <c r="K107" s="71">
        <f t="shared" si="10"/>
        <v>0</v>
      </c>
      <c r="L107" s="17" t="s">
        <v>16</v>
      </c>
      <c r="M107" s="18">
        <v>0</v>
      </c>
      <c r="N107" s="23">
        <f t="shared" si="11"/>
        <v>0</v>
      </c>
      <c r="O107" s="19"/>
      <c r="P107" s="43">
        <f t="shared" si="12"/>
        <v>0</v>
      </c>
    </row>
    <row r="108" spans="1:16" ht="24.6" x14ac:dyDescent="0.65">
      <c r="A108" s="10">
        <v>104</v>
      </c>
      <c r="B108" s="19" t="s">
        <v>276</v>
      </c>
      <c r="C108" s="70">
        <v>1</v>
      </c>
      <c r="D108" s="94">
        <v>0</v>
      </c>
      <c r="E108" s="46">
        <f t="shared" si="8"/>
        <v>1</v>
      </c>
      <c r="F108" s="105">
        <v>0</v>
      </c>
      <c r="G108" s="103">
        <v>0</v>
      </c>
      <c r="H108" s="46">
        <f t="shared" si="9"/>
        <v>1</v>
      </c>
      <c r="I108" s="95"/>
      <c r="J108" s="20">
        <v>120</v>
      </c>
      <c r="K108" s="71">
        <f t="shared" si="10"/>
        <v>0</v>
      </c>
      <c r="L108" s="17" t="s">
        <v>16</v>
      </c>
      <c r="M108" s="18">
        <v>0</v>
      </c>
      <c r="N108" s="23">
        <f t="shared" si="11"/>
        <v>0</v>
      </c>
      <c r="O108" s="19"/>
      <c r="P108" s="43">
        <f t="shared" si="12"/>
        <v>0</v>
      </c>
    </row>
    <row r="109" spans="1:16" ht="24.6" x14ac:dyDescent="0.65">
      <c r="A109" s="10">
        <v>105</v>
      </c>
      <c r="B109" s="19" t="s">
        <v>277</v>
      </c>
      <c r="C109" s="70">
        <v>1</v>
      </c>
      <c r="D109" s="94">
        <v>0</v>
      </c>
      <c r="E109" s="46">
        <f t="shared" si="8"/>
        <v>1</v>
      </c>
      <c r="F109" s="105">
        <v>0</v>
      </c>
      <c r="G109" s="103">
        <v>0</v>
      </c>
      <c r="H109" s="46">
        <f t="shared" si="9"/>
        <v>1</v>
      </c>
      <c r="I109" s="95"/>
      <c r="J109" s="20">
        <v>250</v>
      </c>
      <c r="K109" s="71">
        <f t="shared" si="10"/>
        <v>0</v>
      </c>
      <c r="L109" s="17" t="s">
        <v>16</v>
      </c>
      <c r="M109" s="18">
        <v>0</v>
      </c>
      <c r="N109" s="23">
        <f t="shared" si="11"/>
        <v>0</v>
      </c>
      <c r="O109" s="19"/>
      <c r="P109" s="43">
        <f t="shared" si="12"/>
        <v>0</v>
      </c>
    </row>
    <row r="110" spans="1:16" ht="24.6" x14ac:dyDescent="0.65">
      <c r="A110" s="10">
        <v>106</v>
      </c>
      <c r="B110" s="19" t="s">
        <v>278</v>
      </c>
      <c r="C110" s="70">
        <v>20</v>
      </c>
      <c r="D110" s="94">
        <v>0</v>
      </c>
      <c r="E110" s="46">
        <f t="shared" si="8"/>
        <v>20</v>
      </c>
      <c r="F110" s="105">
        <v>0</v>
      </c>
      <c r="G110" s="103">
        <v>0</v>
      </c>
      <c r="H110" s="46">
        <f t="shared" si="9"/>
        <v>20</v>
      </c>
      <c r="I110" s="95"/>
      <c r="J110" s="20">
        <v>100</v>
      </c>
      <c r="K110" s="71">
        <f t="shared" si="10"/>
        <v>0</v>
      </c>
      <c r="L110" s="17" t="s">
        <v>16</v>
      </c>
      <c r="M110" s="18">
        <v>0</v>
      </c>
      <c r="N110" s="23">
        <f t="shared" si="11"/>
        <v>0</v>
      </c>
      <c r="O110" s="19"/>
      <c r="P110" s="43">
        <f t="shared" si="12"/>
        <v>0</v>
      </c>
    </row>
    <row r="111" spans="1:16" ht="24.6" x14ac:dyDescent="0.65">
      <c r="A111" s="10">
        <v>107</v>
      </c>
      <c r="B111" s="19" t="s">
        <v>279</v>
      </c>
      <c r="C111" s="70">
        <v>11</v>
      </c>
      <c r="D111" s="94">
        <v>0</v>
      </c>
      <c r="E111" s="46">
        <f t="shared" si="8"/>
        <v>11</v>
      </c>
      <c r="F111" s="105">
        <v>0</v>
      </c>
      <c r="G111" s="103">
        <v>0</v>
      </c>
      <c r="H111" s="46">
        <f t="shared" si="9"/>
        <v>11</v>
      </c>
      <c r="I111" s="95"/>
      <c r="J111" s="20">
        <v>55</v>
      </c>
      <c r="K111" s="71">
        <f t="shared" si="10"/>
        <v>0</v>
      </c>
      <c r="L111" s="17" t="s">
        <v>16</v>
      </c>
      <c r="M111" s="18">
        <v>0</v>
      </c>
      <c r="N111" s="23">
        <f t="shared" si="11"/>
        <v>0</v>
      </c>
      <c r="O111" s="19"/>
      <c r="P111" s="43">
        <f t="shared" si="12"/>
        <v>0</v>
      </c>
    </row>
    <row r="112" spans="1:16" ht="24.6" x14ac:dyDescent="0.65">
      <c r="A112" s="10">
        <v>108</v>
      </c>
      <c r="B112" s="19" t="s">
        <v>280</v>
      </c>
      <c r="C112" s="70"/>
      <c r="D112" s="94">
        <v>0</v>
      </c>
      <c r="E112" s="46">
        <f t="shared" si="8"/>
        <v>0</v>
      </c>
      <c r="F112" s="105">
        <v>0</v>
      </c>
      <c r="G112" s="103">
        <v>0</v>
      </c>
      <c r="H112" s="46">
        <f t="shared" si="9"/>
        <v>0</v>
      </c>
      <c r="I112" s="95"/>
      <c r="J112" s="20">
        <v>60</v>
      </c>
      <c r="K112" s="71">
        <f t="shared" si="10"/>
        <v>0</v>
      </c>
      <c r="L112" s="17" t="s">
        <v>16</v>
      </c>
      <c r="M112" s="18">
        <v>0</v>
      </c>
      <c r="N112" s="23">
        <f t="shared" si="11"/>
        <v>0</v>
      </c>
      <c r="O112" s="19"/>
      <c r="P112" s="43">
        <f t="shared" si="12"/>
        <v>0</v>
      </c>
    </row>
    <row r="113" spans="1:16" ht="24.6" x14ac:dyDescent="0.65">
      <c r="A113" s="10">
        <v>109</v>
      </c>
      <c r="B113" s="19" t="s">
        <v>281</v>
      </c>
      <c r="C113" s="70">
        <v>6</v>
      </c>
      <c r="D113" s="94">
        <v>0</v>
      </c>
      <c r="E113" s="46">
        <f t="shared" si="8"/>
        <v>6</v>
      </c>
      <c r="F113" s="105">
        <v>0</v>
      </c>
      <c r="G113" s="103">
        <v>0</v>
      </c>
      <c r="H113" s="46">
        <f t="shared" si="9"/>
        <v>6</v>
      </c>
      <c r="I113" s="95"/>
      <c r="J113" s="20">
        <v>100</v>
      </c>
      <c r="K113" s="71">
        <f t="shared" si="10"/>
        <v>0</v>
      </c>
      <c r="L113" s="17" t="s">
        <v>16</v>
      </c>
      <c r="M113" s="18">
        <v>0</v>
      </c>
      <c r="N113" s="23">
        <f t="shared" si="11"/>
        <v>0</v>
      </c>
      <c r="O113" s="19"/>
      <c r="P113" s="43">
        <f t="shared" si="12"/>
        <v>0</v>
      </c>
    </row>
    <row r="114" spans="1:16" ht="24.6" x14ac:dyDescent="0.65">
      <c r="A114" s="10">
        <v>110</v>
      </c>
      <c r="B114" s="19" t="s">
        <v>100</v>
      </c>
      <c r="C114" s="70">
        <v>5</v>
      </c>
      <c r="D114" s="94">
        <v>0</v>
      </c>
      <c r="E114" s="46">
        <f t="shared" si="8"/>
        <v>5</v>
      </c>
      <c r="F114" s="105">
        <v>0</v>
      </c>
      <c r="G114" s="103">
        <v>0</v>
      </c>
      <c r="H114" s="46">
        <f t="shared" si="9"/>
        <v>5</v>
      </c>
      <c r="I114" s="95"/>
      <c r="J114" s="20">
        <v>55</v>
      </c>
      <c r="K114" s="71">
        <f t="shared" si="10"/>
        <v>0</v>
      </c>
      <c r="L114" s="17" t="s">
        <v>16</v>
      </c>
      <c r="M114" s="18">
        <v>0</v>
      </c>
      <c r="N114" s="23">
        <f t="shared" si="11"/>
        <v>0</v>
      </c>
      <c r="O114" s="19"/>
      <c r="P114" s="43">
        <f t="shared" si="12"/>
        <v>0</v>
      </c>
    </row>
    <row r="115" spans="1:16" ht="24.6" x14ac:dyDescent="0.65">
      <c r="A115" s="10">
        <v>111</v>
      </c>
      <c r="B115" s="19" t="s">
        <v>101</v>
      </c>
      <c r="C115" s="70">
        <v>4</v>
      </c>
      <c r="D115" s="94">
        <v>0</v>
      </c>
      <c r="E115" s="46">
        <f t="shared" si="8"/>
        <v>4</v>
      </c>
      <c r="F115" s="105">
        <v>0</v>
      </c>
      <c r="G115" s="103">
        <v>0</v>
      </c>
      <c r="H115" s="46">
        <f t="shared" si="9"/>
        <v>4</v>
      </c>
      <c r="I115" s="95"/>
      <c r="J115" s="20">
        <v>50</v>
      </c>
      <c r="K115" s="71">
        <f t="shared" si="10"/>
        <v>0</v>
      </c>
      <c r="L115" s="17" t="s">
        <v>16</v>
      </c>
      <c r="M115" s="18">
        <v>0</v>
      </c>
      <c r="N115" s="23">
        <f t="shared" si="11"/>
        <v>0</v>
      </c>
      <c r="O115" s="19"/>
      <c r="P115" s="43">
        <f t="shared" si="12"/>
        <v>0</v>
      </c>
    </row>
    <row r="116" spans="1:16" ht="24.6" x14ac:dyDescent="0.65">
      <c r="A116" s="10">
        <v>112</v>
      </c>
      <c r="B116" s="19" t="s">
        <v>102</v>
      </c>
      <c r="C116" s="70"/>
      <c r="D116" s="94">
        <v>0</v>
      </c>
      <c r="E116" s="46">
        <f t="shared" si="8"/>
        <v>0</v>
      </c>
      <c r="F116" s="105">
        <v>0</v>
      </c>
      <c r="G116" s="103">
        <v>0</v>
      </c>
      <c r="H116" s="46">
        <f t="shared" si="9"/>
        <v>0</v>
      </c>
      <c r="I116" s="95"/>
      <c r="J116" s="20">
        <v>50</v>
      </c>
      <c r="K116" s="71">
        <f t="shared" si="10"/>
        <v>0</v>
      </c>
      <c r="L116" s="17" t="s">
        <v>16</v>
      </c>
      <c r="M116" s="18">
        <v>0</v>
      </c>
      <c r="N116" s="23">
        <f t="shared" si="11"/>
        <v>0</v>
      </c>
      <c r="O116" s="19"/>
      <c r="P116" s="43">
        <f t="shared" si="12"/>
        <v>0</v>
      </c>
    </row>
    <row r="117" spans="1:16" ht="24.6" x14ac:dyDescent="0.65">
      <c r="A117" s="10">
        <v>113</v>
      </c>
      <c r="B117" s="19" t="s">
        <v>282</v>
      </c>
      <c r="C117" s="70"/>
      <c r="D117" s="94">
        <v>0</v>
      </c>
      <c r="E117" s="46">
        <f t="shared" si="8"/>
        <v>0</v>
      </c>
      <c r="F117" s="105">
        <v>0</v>
      </c>
      <c r="G117" s="103">
        <v>0</v>
      </c>
      <c r="H117" s="46">
        <f t="shared" si="9"/>
        <v>0</v>
      </c>
      <c r="I117" s="95"/>
      <c r="J117" s="20">
        <v>35</v>
      </c>
      <c r="K117" s="71">
        <f t="shared" si="10"/>
        <v>0</v>
      </c>
      <c r="L117" s="17" t="s">
        <v>16</v>
      </c>
      <c r="M117" s="18">
        <v>0</v>
      </c>
      <c r="N117" s="23">
        <f t="shared" si="11"/>
        <v>0</v>
      </c>
      <c r="O117" s="19"/>
      <c r="P117" s="43">
        <f t="shared" si="12"/>
        <v>0</v>
      </c>
    </row>
    <row r="118" spans="1:16" ht="24.6" x14ac:dyDescent="0.65">
      <c r="A118" s="10">
        <v>114</v>
      </c>
      <c r="B118" s="19" t="s">
        <v>283</v>
      </c>
      <c r="C118" s="70"/>
      <c r="D118" s="94">
        <v>0</v>
      </c>
      <c r="E118" s="46">
        <f t="shared" si="8"/>
        <v>0</v>
      </c>
      <c r="F118" s="105">
        <v>0</v>
      </c>
      <c r="G118" s="103">
        <v>0</v>
      </c>
      <c r="H118" s="46">
        <f t="shared" si="9"/>
        <v>0</v>
      </c>
      <c r="I118" s="95"/>
      <c r="J118" s="20">
        <v>50</v>
      </c>
      <c r="K118" s="71">
        <f t="shared" si="10"/>
        <v>0</v>
      </c>
      <c r="L118" s="17" t="s">
        <v>16</v>
      </c>
      <c r="M118" s="18">
        <v>0</v>
      </c>
      <c r="N118" s="23">
        <f t="shared" si="11"/>
        <v>0</v>
      </c>
      <c r="O118" s="19"/>
      <c r="P118" s="43">
        <f t="shared" si="12"/>
        <v>0</v>
      </c>
    </row>
    <row r="119" spans="1:16" ht="24.6" x14ac:dyDescent="0.65">
      <c r="A119" s="10">
        <v>115</v>
      </c>
      <c r="B119" s="19" t="s">
        <v>352</v>
      </c>
      <c r="C119" s="70"/>
      <c r="D119" s="94">
        <v>0</v>
      </c>
      <c r="E119" s="46">
        <f t="shared" si="8"/>
        <v>0</v>
      </c>
      <c r="F119" s="105">
        <v>0</v>
      </c>
      <c r="G119" s="103">
        <v>0</v>
      </c>
      <c r="H119" s="46">
        <f t="shared" si="9"/>
        <v>0</v>
      </c>
      <c r="I119" s="95"/>
      <c r="J119" s="20">
        <v>50</v>
      </c>
      <c r="K119" s="71">
        <f t="shared" si="10"/>
        <v>0</v>
      </c>
      <c r="L119" s="17" t="s">
        <v>16</v>
      </c>
      <c r="M119" s="18">
        <v>0</v>
      </c>
      <c r="N119" s="23">
        <f t="shared" si="11"/>
        <v>0</v>
      </c>
      <c r="O119" s="19"/>
      <c r="P119" s="43">
        <f t="shared" si="12"/>
        <v>0</v>
      </c>
    </row>
    <row r="120" spans="1:16" ht="24.6" x14ac:dyDescent="0.65">
      <c r="A120" s="10">
        <v>116</v>
      </c>
      <c r="B120" s="19" t="s">
        <v>354</v>
      </c>
      <c r="C120" s="70"/>
      <c r="D120" s="94">
        <v>0</v>
      </c>
      <c r="E120" s="46">
        <f t="shared" si="8"/>
        <v>0</v>
      </c>
      <c r="F120" s="105">
        <v>0</v>
      </c>
      <c r="G120" s="103">
        <v>0</v>
      </c>
      <c r="H120" s="46">
        <f t="shared" si="9"/>
        <v>0</v>
      </c>
      <c r="I120" s="95"/>
      <c r="J120" s="20">
        <v>50</v>
      </c>
      <c r="K120" s="71">
        <f t="shared" si="10"/>
        <v>0</v>
      </c>
      <c r="L120" s="17" t="s">
        <v>16</v>
      </c>
      <c r="M120" s="18">
        <v>0</v>
      </c>
      <c r="N120" s="23">
        <f t="shared" si="11"/>
        <v>0</v>
      </c>
      <c r="O120" s="19"/>
      <c r="P120" s="43">
        <f t="shared" si="12"/>
        <v>0</v>
      </c>
    </row>
    <row r="121" spans="1:16" ht="24.6" x14ac:dyDescent="0.65">
      <c r="A121" s="10">
        <v>117</v>
      </c>
      <c r="B121" s="19" t="s">
        <v>353</v>
      </c>
      <c r="C121" s="70"/>
      <c r="D121" s="94">
        <v>0</v>
      </c>
      <c r="E121" s="46">
        <f t="shared" si="8"/>
        <v>0</v>
      </c>
      <c r="F121" s="105">
        <v>0</v>
      </c>
      <c r="G121" s="103">
        <v>0</v>
      </c>
      <c r="H121" s="46">
        <f t="shared" si="9"/>
        <v>0</v>
      </c>
      <c r="I121" s="95"/>
      <c r="J121" s="20">
        <v>50</v>
      </c>
      <c r="K121" s="71">
        <f t="shared" si="10"/>
        <v>0</v>
      </c>
      <c r="L121" s="17" t="s">
        <v>16</v>
      </c>
      <c r="M121" s="18">
        <v>0</v>
      </c>
      <c r="N121" s="23">
        <f t="shared" si="11"/>
        <v>0</v>
      </c>
      <c r="O121" s="19"/>
      <c r="P121" s="43">
        <f t="shared" si="12"/>
        <v>0</v>
      </c>
    </row>
    <row r="122" spans="1:16" ht="24.6" x14ac:dyDescent="0.65">
      <c r="A122" s="10">
        <v>118</v>
      </c>
      <c r="B122" s="19" t="s">
        <v>355</v>
      </c>
      <c r="C122" s="70"/>
      <c r="D122" s="94">
        <v>0</v>
      </c>
      <c r="E122" s="46">
        <f t="shared" si="8"/>
        <v>0</v>
      </c>
      <c r="F122" s="105">
        <v>0</v>
      </c>
      <c r="G122" s="103">
        <v>0</v>
      </c>
      <c r="H122" s="46">
        <f t="shared" si="9"/>
        <v>0</v>
      </c>
      <c r="I122" s="95"/>
      <c r="J122" s="20">
        <v>50</v>
      </c>
      <c r="K122" s="71">
        <f t="shared" si="10"/>
        <v>0</v>
      </c>
      <c r="L122" s="17" t="s">
        <v>16</v>
      </c>
      <c r="M122" s="18">
        <v>0</v>
      </c>
      <c r="N122" s="23">
        <f t="shared" si="11"/>
        <v>0</v>
      </c>
      <c r="O122" s="19"/>
      <c r="P122" s="43">
        <f t="shared" si="12"/>
        <v>0</v>
      </c>
    </row>
    <row r="123" spans="1:16" ht="24.6" x14ac:dyDescent="0.65">
      <c r="A123" s="10">
        <v>119</v>
      </c>
      <c r="B123" s="19" t="s">
        <v>510</v>
      </c>
      <c r="C123" s="70"/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x14ac:dyDescent="0.65">
      <c r="A124" s="10">
        <v>120</v>
      </c>
      <c r="B124" s="19" t="s">
        <v>145</v>
      </c>
      <c r="C124" s="70"/>
      <c r="D124" s="94">
        <v>0</v>
      </c>
      <c r="E124" s="46">
        <f t="shared" si="8"/>
        <v>0</v>
      </c>
      <c r="F124" s="105">
        <v>0</v>
      </c>
      <c r="G124" s="103">
        <v>0</v>
      </c>
      <c r="H124" s="46">
        <f t="shared" si="9"/>
        <v>0</v>
      </c>
      <c r="I124" s="95"/>
      <c r="J124" s="20">
        <v>45</v>
      </c>
      <c r="K124" s="71">
        <f t="shared" si="10"/>
        <v>0</v>
      </c>
      <c r="L124" s="17" t="s">
        <v>16</v>
      </c>
      <c r="M124" s="18">
        <v>0</v>
      </c>
      <c r="N124" s="23">
        <f t="shared" si="11"/>
        <v>0</v>
      </c>
      <c r="O124" s="19"/>
      <c r="P124" s="43">
        <f t="shared" si="12"/>
        <v>0</v>
      </c>
    </row>
    <row r="125" spans="1:16" ht="24.6" x14ac:dyDescent="0.65">
      <c r="A125" s="10">
        <v>121</v>
      </c>
      <c r="B125" s="19" t="s">
        <v>146</v>
      </c>
      <c r="C125" s="70"/>
      <c r="D125" s="94">
        <v>0</v>
      </c>
      <c r="E125" s="46">
        <f t="shared" si="8"/>
        <v>0</v>
      </c>
      <c r="F125" s="105">
        <v>0</v>
      </c>
      <c r="G125" s="103">
        <v>0</v>
      </c>
      <c r="H125" s="46">
        <f t="shared" si="9"/>
        <v>0</v>
      </c>
      <c r="I125" s="95"/>
      <c r="J125" s="20">
        <v>45</v>
      </c>
      <c r="K125" s="71">
        <f t="shared" si="10"/>
        <v>0</v>
      </c>
      <c r="L125" s="17" t="s">
        <v>16</v>
      </c>
      <c r="M125" s="18">
        <v>0</v>
      </c>
      <c r="N125" s="23">
        <f t="shared" si="11"/>
        <v>0</v>
      </c>
      <c r="O125" s="19"/>
      <c r="P125" s="43">
        <f t="shared" si="12"/>
        <v>0</v>
      </c>
    </row>
    <row r="126" spans="1:16" ht="24.6" x14ac:dyDescent="0.65">
      <c r="A126" s="10">
        <v>122</v>
      </c>
      <c r="B126" s="19" t="s">
        <v>147</v>
      </c>
      <c r="C126" s="70"/>
      <c r="D126" s="94">
        <v>0</v>
      </c>
      <c r="E126" s="46">
        <f t="shared" si="8"/>
        <v>0</v>
      </c>
      <c r="F126" s="105">
        <v>0</v>
      </c>
      <c r="G126" s="103">
        <v>0</v>
      </c>
      <c r="H126" s="46">
        <f t="shared" si="9"/>
        <v>0</v>
      </c>
      <c r="I126" s="95"/>
      <c r="J126" s="20">
        <v>55</v>
      </c>
      <c r="K126" s="71">
        <f t="shared" si="10"/>
        <v>0</v>
      </c>
      <c r="L126" s="17" t="s">
        <v>16</v>
      </c>
      <c r="M126" s="18">
        <v>0</v>
      </c>
      <c r="N126" s="23">
        <f t="shared" si="11"/>
        <v>0</v>
      </c>
      <c r="O126" s="19"/>
      <c r="P126" s="43">
        <f t="shared" si="12"/>
        <v>0</v>
      </c>
    </row>
    <row r="127" spans="1:16" ht="24.6" x14ac:dyDescent="0.65">
      <c r="A127" s="10">
        <v>123</v>
      </c>
      <c r="B127" s="19" t="s">
        <v>356</v>
      </c>
      <c r="C127" s="70"/>
      <c r="D127" s="94">
        <v>0</v>
      </c>
      <c r="E127" s="46">
        <f t="shared" si="8"/>
        <v>0</v>
      </c>
      <c r="F127" s="105">
        <v>0</v>
      </c>
      <c r="G127" s="103">
        <v>0</v>
      </c>
      <c r="H127" s="46">
        <f t="shared" si="9"/>
        <v>0</v>
      </c>
      <c r="I127" s="95"/>
      <c r="J127" s="20">
        <v>50</v>
      </c>
      <c r="K127" s="71">
        <f t="shared" si="10"/>
        <v>0</v>
      </c>
      <c r="L127" s="17" t="s">
        <v>16</v>
      </c>
      <c r="M127" s="18">
        <v>0</v>
      </c>
      <c r="N127" s="23">
        <f t="shared" si="11"/>
        <v>0</v>
      </c>
      <c r="O127" s="19"/>
      <c r="P127" s="43">
        <f t="shared" si="12"/>
        <v>0</v>
      </c>
    </row>
    <row r="128" spans="1:16" ht="24.6" x14ac:dyDescent="0.65">
      <c r="A128" s="10">
        <v>124</v>
      </c>
      <c r="B128" s="19" t="s">
        <v>375</v>
      </c>
      <c r="C128" s="70"/>
      <c r="D128" s="94">
        <v>0</v>
      </c>
      <c r="E128" s="46">
        <f t="shared" si="8"/>
        <v>0</v>
      </c>
      <c r="F128" s="105">
        <v>0</v>
      </c>
      <c r="G128" s="103">
        <v>0</v>
      </c>
      <c r="H128" s="46">
        <f t="shared" si="9"/>
        <v>0</v>
      </c>
      <c r="I128" s="95"/>
      <c r="J128" s="20">
        <v>50</v>
      </c>
      <c r="K128" s="71">
        <f t="shared" si="10"/>
        <v>0</v>
      </c>
      <c r="L128" s="17" t="s">
        <v>16</v>
      </c>
      <c r="M128" s="18">
        <v>0</v>
      </c>
      <c r="N128" s="23">
        <f t="shared" si="11"/>
        <v>0</v>
      </c>
      <c r="O128" s="19"/>
      <c r="P128" s="43">
        <f t="shared" si="12"/>
        <v>0</v>
      </c>
    </row>
    <row r="129" spans="1:16" ht="24.6" x14ac:dyDescent="0.65">
      <c r="A129" s="10">
        <v>125</v>
      </c>
      <c r="B129" s="19" t="s">
        <v>376</v>
      </c>
      <c r="C129" s="70"/>
      <c r="D129" s="94">
        <v>0</v>
      </c>
      <c r="E129" s="46">
        <f t="shared" si="8"/>
        <v>0</v>
      </c>
      <c r="F129" s="105">
        <v>0</v>
      </c>
      <c r="G129" s="103">
        <v>0</v>
      </c>
      <c r="H129" s="46">
        <f t="shared" si="9"/>
        <v>0</v>
      </c>
      <c r="I129" s="95"/>
      <c r="J129" s="20">
        <v>50</v>
      </c>
      <c r="K129" s="71">
        <f t="shared" si="10"/>
        <v>0</v>
      </c>
      <c r="L129" s="17" t="s">
        <v>16</v>
      </c>
      <c r="M129" s="18">
        <v>0</v>
      </c>
      <c r="N129" s="23">
        <f t="shared" si="11"/>
        <v>0</v>
      </c>
      <c r="O129" s="19"/>
      <c r="P129" s="43">
        <f t="shared" si="12"/>
        <v>0</v>
      </c>
    </row>
    <row r="130" spans="1:16" ht="24.6" x14ac:dyDescent="0.65">
      <c r="A130" s="10">
        <v>126</v>
      </c>
      <c r="B130" s="19" t="s">
        <v>133</v>
      </c>
      <c r="C130" s="70"/>
      <c r="D130" s="94">
        <v>0</v>
      </c>
      <c r="E130" s="46">
        <f t="shared" si="8"/>
        <v>0</v>
      </c>
      <c r="F130" s="105">
        <v>0</v>
      </c>
      <c r="G130" s="103">
        <v>0</v>
      </c>
      <c r="H130" s="46">
        <f t="shared" si="9"/>
        <v>0</v>
      </c>
      <c r="I130" s="95"/>
      <c r="J130" s="20">
        <v>40</v>
      </c>
      <c r="K130" s="71">
        <f t="shared" si="10"/>
        <v>0</v>
      </c>
      <c r="L130" s="17" t="s">
        <v>16</v>
      </c>
      <c r="M130" s="18">
        <v>0</v>
      </c>
      <c r="N130" s="23">
        <f t="shared" si="11"/>
        <v>0</v>
      </c>
      <c r="O130" s="19"/>
      <c r="P130" s="43">
        <f t="shared" si="12"/>
        <v>0</v>
      </c>
    </row>
    <row r="131" spans="1:16" ht="24.6" x14ac:dyDescent="0.65">
      <c r="A131" s="10">
        <v>127</v>
      </c>
      <c r="B131" s="19" t="s">
        <v>284</v>
      </c>
      <c r="C131" s="70"/>
      <c r="D131" s="94">
        <v>0</v>
      </c>
      <c r="E131" s="46">
        <f t="shared" si="8"/>
        <v>0</v>
      </c>
      <c r="F131" s="105">
        <v>0</v>
      </c>
      <c r="G131" s="103">
        <v>0</v>
      </c>
      <c r="H131" s="46">
        <f t="shared" si="9"/>
        <v>0</v>
      </c>
      <c r="I131" s="95"/>
      <c r="J131" s="20">
        <v>40</v>
      </c>
      <c r="K131" s="71">
        <f t="shared" si="10"/>
        <v>0</v>
      </c>
      <c r="L131" s="17" t="s">
        <v>16</v>
      </c>
      <c r="M131" s="18">
        <v>0</v>
      </c>
      <c r="N131" s="23">
        <f t="shared" si="11"/>
        <v>0</v>
      </c>
      <c r="O131" s="19"/>
      <c r="P131" s="43">
        <f t="shared" si="12"/>
        <v>0</v>
      </c>
    </row>
    <row r="132" spans="1:16" ht="24.6" x14ac:dyDescent="0.65">
      <c r="A132" s="10">
        <v>128</v>
      </c>
      <c r="B132" s="19" t="s">
        <v>108</v>
      </c>
      <c r="C132" s="70">
        <v>2</v>
      </c>
      <c r="D132" s="94">
        <v>0</v>
      </c>
      <c r="E132" s="46">
        <f t="shared" si="8"/>
        <v>2</v>
      </c>
      <c r="F132" s="105">
        <v>0</v>
      </c>
      <c r="G132" s="103">
        <v>0</v>
      </c>
      <c r="H132" s="46">
        <f t="shared" si="9"/>
        <v>2</v>
      </c>
      <c r="I132" s="95"/>
      <c r="J132" s="20">
        <v>40</v>
      </c>
      <c r="K132" s="71">
        <f t="shared" si="10"/>
        <v>0</v>
      </c>
      <c r="L132" s="17" t="s">
        <v>16</v>
      </c>
      <c r="M132" s="18">
        <v>0</v>
      </c>
      <c r="N132" s="23">
        <f t="shared" si="11"/>
        <v>0</v>
      </c>
      <c r="O132" s="19"/>
      <c r="P132" s="43">
        <f t="shared" si="12"/>
        <v>0</v>
      </c>
    </row>
    <row r="133" spans="1:16" ht="24.6" x14ac:dyDescent="0.65">
      <c r="A133" s="10">
        <v>129</v>
      </c>
      <c r="B133" s="19" t="s">
        <v>245</v>
      </c>
      <c r="C133" s="70">
        <v>2</v>
      </c>
      <c r="D133" s="94">
        <v>0</v>
      </c>
      <c r="E133" s="46">
        <f t="shared" si="8"/>
        <v>2</v>
      </c>
      <c r="F133" s="105">
        <v>0</v>
      </c>
      <c r="G133" s="103">
        <v>0</v>
      </c>
      <c r="H133" s="46">
        <f t="shared" si="9"/>
        <v>2</v>
      </c>
      <c r="I133" s="95"/>
      <c r="J133" s="20">
        <v>40</v>
      </c>
      <c r="K133" s="71">
        <f t="shared" si="10"/>
        <v>0</v>
      </c>
      <c r="L133" s="17" t="s">
        <v>16</v>
      </c>
      <c r="M133" s="18">
        <v>0</v>
      </c>
      <c r="N133" s="23">
        <f t="shared" si="11"/>
        <v>0</v>
      </c>
      <c r="O133" s="19"/>
      <c r="P133" s="43">
        <f t="shared" si="12"/>
        <v>0</v>
      </c>
    </row>
    <row r="134" spans="1:16" ht="24.6" x14ac:dyDescent="0.65">
      <c r="A134" s="10">
        <v>130</v>
      </c>
      <c r="B134" s="19" t="s">
        <v>285</v>
      </c>
      <c r="C134" s="70"/>
      <c r="D134" s="94">
        <v>0</v>
      </c>
      <c r="E134" s="46">
        <f t="shared" si="8"/>
        <v>0</v>
      </c>
      <c r="F134" s="105">
        <v>0</v>
      </c>
      <c r="G134" s="103">
        <v>0</v>
      </c>
      <c r="H134" s="46">
        <f t="shared" si="9"/>
        <v>0</v>
      </c>
      <c r="I134" s="95"/>
      <c r="J134" s="20">
        <v>55</v>
      </c>
      <c r="K134" s="71">
        <f t="shared" si="10"/>
        <v>0</v>
      </c>
      <c r="L134" s="17" t="s">
        <v>16</v>
      </c>
      <c r="M134" s="18">
        <v>0</v>
      </c>
      <c r="N134" s="23">
        <f t="shared" si="11"/>
        <v>0</v>
      </c>
      <c r="O134" s="19"/>
      <c r="P134" s="43">
        <f t="shared" si="12"/>
        <v>0</v>
      </c>
    </row>
    <row r="135" spans="1:16" ht="24.6" x14ac:dyDescent="0.65">
      <c r="A135" s="10">
        <v>131</v>
      </c>
      <c r="B135" s="19" t="s">
        <v>121</v>
      </c>
      <c r="C135" s="70"/>
      <c r="D135" s="94">
        <v>0</v>
      </c>
      <c r="E135" s="46">
        <f t="shared" si="8"/>
        <v>0</v>
      </c>
      <c r="F135" s="105">
        <v>0</v>
      </c>
      <c r="G135" s="103">
        <v>0</v>
      </c>
      <c r="H135" s="46">
        <f t="shared" si="9"/>
        <v>0</v>
      </c>
      <c r="I135" s="95"/>
      <c r="J135" s="20">
        <v>60</v>
      </c>
      <c r="K135" s="71">
        <f t="shared" si="10"/>
        <v>0</v>
      </c>
      <c r="L135" s="17" t="s">
        <v>16</v>
      </c>
      <c r="M135" s="18">
        <v>0</v>
      </c>
      <c r="N135" s="23">
        <f t="shared" si="11"/>
        <v>0</v>
      </c>
      <c r="O135" s="19"/>
      <c r="P135" s="43">
        <f t="shared" si="12"/>
        <v>0</v>
      </c>
    </row>
    <row r="136" spans="1:16" ht="24.6" x14ac:dyDescent="0.65">
      <c r="A136" s="10">
        <v>132</v>
      </c>
      <c r="B136" s="19" t="s">
        <v>113</v>
      </c>
      <c r="C136" s="70">
        <v>6</v>
      </c>
      <c r="D136" s="94">
        <v>0</v>
      </c>
      <c r="E136" s="46">
        <f t="shared" si="8"/>
        <v>6</v>
      </c>
      <c r="F136" s="105">
        <v>0</v>
      </c>
      <c r="G136" s="103">
        <v>0</v>
      </c>
      <c r="H136" s="46">
        <f t="shared" si="9"/>
        <v>6</v>
      </c>
      <c r="I136" s="95"/>
      <c r="J136" s="20">
        <v>50</v>
      </c>
      <c r="K136" s="71">
        <f t="shared" si="10"/>
        <v>0</v>
      </c>
      <c r="L136" s="17" t="s">
        <v>16</v>
      </c>
      <c r="M136" s="18">
        <v>0</v>
      </c>
      <c r="N136" s="23">
        <f t="shared" si="11"/>
        <v>0</v>
      </c>
      <c r="O136" s="19"/>
      <c r="P136" s="43">
        <f t="shared" si="12"/>
        <v>0</v>
      </c>
    </row>
    <row r="137" spans="1:16" ht="24.6" x14ac:dyDescent="0.65">
      <c r="A137" s="10">
        <v>133</v>
      </c>
      <c r="B137" s="19" t="s">
        <v>114</v>
      </c>
      <c r="C137" s="70"/>
      <c r="D137" s="94">
        <v>0</v>
      </c>
      <c r="E137" s="46">
        <f t="shared" si="8"/>
        <v>0</v>
      </c>
      <c r="F137" s="105">
        <v>0</v>
      </c>
      <c r="G137" s="103">
        <v>0</v>
      </c>
      <c r="H137" s="46">
        <f t="shared" si="9"/>
        <v>0</v>
      </c>
      <c r="I137" s="95"/>
      <c r="J137" s="20">
        <v>100</v>
      </c>
      <c r="K137" s="71">
        <f t="shared" si="10"/>
        <v>0</v>
      </c>
      <c r="L137" s="17" t="s">
        <v>16</v>
      </c>
      <c r="M137" s="18">
        <v>0</v>
      </c>
      <c r="N137" s="23">
        <f t="shared" si="11"/>
        <v>0</v>
      </c>
      <c r="O137" s="19"/>
      <c r="P137" s="43">
        <f t="shared" si="12"/>
        <v>0</v>
      </c>
    </row>
    <row r="138" spans="1:16" ht="24.6" x14ac:dyDescent="0.65">
      <c r="A138" s="10">
        <v>134</v>
      </c>
      <c r="B138" s="19" t="s">
        <v>198</v>
      </c>
      <c r="C138" s="70"/>
      <c r="D138" s="94">
        <v>0</v>
      </c>
      <c r="E138" s="46">
        <f t="shared" si="8"/>
        <v>0</v>
      </c>
      <c r="F138" s="105">
        <v>0</v>
      </c>
      <c r="G138" s="103">
        <v>0</v>
      </c>
      <c r="H138" s="46">
        <f t="shared" si="9"/>
        <v>0</v>
      </c>
      <c r="I138" s="95"/>
      <c r="J138" s="20">
        <v>25</v>
      </c>
      <c r="K138" s="71">
        <f t="shared" si="10"/>
        <v>0</v>
      </c>
      <c r="L138" s="17" t="s">
        <v>16</v>
      </c>
      <c r="M138" s="18">
        <v>0</v>
      </c>
      <c r="N138" s="23">
        <f t="shared" si="11"/>
        <v>0</v>
      </c>
      <c r="O138" s="19"/>
      <c r="P138" s="43">
        <f t="shared" si="12"/>
        <v>0</v>
      </c>
    </row>
    <row r="139" spans="1:16" ht="24.6" x14ac:dyDescent="0.65">
      <c r="A139" s="10">
        <v>135</v>
      </c>
      <c r="B139" s="19" t="s">
        <v>490</v>
      </c>
      <c r="C139" s="70"/>
      <c r="D139" s="94">
        <v>0</v>
      </c>
      <c r="E139" s="46">
        <f>C139+D139</f>
        <v>0</v>
      </c>
      <c r="F139" s="105">
        <v>0</v>
      </c>
      <c r="G139" s="103">
        <v>0</v>
      </c>
      <c r="H139" s="46">
        <f>+E139-F139-I139</f>
        <v>0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491</v>
      </c>
      <c r="C140" s="70"/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0">
        <v>5</v>
      </c>
      <c r="D141" s="94">
        <v>0</v>
      </c>
      <c r="E141" s="46">
        <f t="shared" si="8"/>
        <v>5</v>
      </c>
      <c r="F141" s="105">
        <v>0</v>
      </c>
      <c r="G141" s="103">
        <v>0</v>
      </c>
      <c r="H141" s="46">
        <f t="shared" si="9"/>
        <v>5</v>
      </c>
      <c r="I141" s="95"/>
      <c r="J141" s="20">
        <v>50</v>
      </c>
      <c r="K141" s="71">
        <f t="shared" si="10"/>
        <v>0</v>
      </c>
      <c r="L141" s="17" t="s">
        <v>16</v>
      </c>
      <c r="M141" s="18">
        <v>0</v>
      </c>
      <c r="N141" s="23">
        <f t="shared" si="11"/>
        <v>0</v>
      </c>
      <c r="O141" s="19"/>
      <c r="P141" s="43">
        <f t="shared" si="12"/>
        <v>0</v>
      </c>
    </row>
    <row r="142" spans="1:16" ht="24.6" x14ac:dyDescent="0.65">
      <c r="A142" s="10">
        <v>138</v>
      </c>
      <c r="B142" s="19" t="s">
        <v>287</v>
      </c>
      <c r="C142" s="70"/>
      <c r="D142" s="94">
        <v>0</v>
      </c>
      <c r="E142" s="46">
        <f t="shared" si="8"/>
        <v>0</v>
      </c>
      <c r="F142" s="105">
        <v>0</v>
      </c>
      <c r="G142" s="103">
        <v>0</v>
      </c>
      <c r="H142" s="46">
        <f t="shared" si="9"/>
        <v>0</v>
      </c>
      <c r="I142" s="95"/>
      <c r="J142" s="20">
        <v>40</v>
      </c>
      <c r="K142" s="71">
        <f t="shared" si="10"/>
        <v>0</v>
      </c>
      <c r="L142" s="17" t="s">
        <v>16</v>
      </c>
      <c r="M142" s="18">
        <v>0</v>
      </c>
      <c r="N142" s="23">
        <f t="shared" si="11"/>
        <v>0</v>
      </c>
      <c r="O142" s="19"/>
      <c r="P142" s="43">
        <f t="shared" si="12"/>
        <v>0</v>
      </c>
    </row>
    <row r="143" spans="1:16" ht="24.6" x14ac:dyDescent="0.65">
      <c r="A143" s="10">
        <v>139</v>
      </c>
      <c r="B143" s="19" t="s">
        <v>288</v>
      </c>
      <c r="C143" s="70"/>
      <c r="D143" s="94">
        <v>0</v>
      </c>
      <c r="E143" s="46">
        <f t="shared" si="8"/>
        <v>0</v>
      </c>
      <c r="F143" s="105">
        <v>0</v>
      </c>
      <c r="G143" s="103">
        <v>0</v>
      </c>
      <c r="H143" s="46">
        <f t="shared" si="9"/>
        <v>0</v>
      </c>
      <c r="I143" s="95"/>
      <c r="J143" s="20">
        <v>50</v>
      </c>
      <c r="K143" s="71">
        <f t="shared" si="10"/>
        <v>0</v>
      </c>
      <c r="L143" s="17" t="s">
        <v>16</v>
      </c>
      <c r="M143" s="18">
        <v>0</v>
      </c>
      <c r="N143" s="23">
        <f t="shared" si="11"/>
        <v>0</v>
      </c>
      <c r="O143" s="19"/>
      <c r="P143" s="43">
        <f t="shared" si="12"/>
        <v>0</v>
      </c>
    </row>
    <row r="144" spans="1:16" ht="24.6" x14ac:dyDescent="0.65">
      <c r="A144" s="10">
        <v>140</v>
      </c>
      <c r="B144" s="19" t="s">
        <v>289</v>
      </c>
      <c r="C144" s="70"/>
      <c r="D144" s="94">
        <v>0</v>
      </c>
      <c r="E144" s="46">
        <f t="shared" ref="E144:E209" si="13">C144+D144</f>
        <v>0</v>
      </c>
      <c r="F144" s="105">
        <v>0</v>
      </c>
      <c r="G144" s="103">
        <v>0</v>
      </c>
      <c r="H144" s="46">
        <f t="shared" ref="H144:H209" si="14">+E144-F144-I144</f>
        <v>0</v>
      </c>
      <c r="I144" s="95"/>
      <c r="J144" s="20">
        <v>60</v>
      </c>
      <c r="K144" s="71">
        <f t="shared" si="10"/>
        <v>0</v>
      </c>
      <c r="L144" s="17" t="s">
        <v>16</v>
      </c>
      <c r="M144" s="18">
        <v>0</v>
      </c>
      <c r="N144" s="23">
        <f t="shared" si="11"/>
        <v>0</v>
      </c>
      <c r="O144" s="19"/>
      <c r="P144" s="43">
        <f t="shared" si="12"/>
        <v>0</v>
      </c>
    </row>
    <row r="145" spans="1:16" ht="24.6" x14ac:dyDescent="0.65">
      <c r="A145" s="10">
        <v>141</v>
      </c>
      <c r="B145" s="19" t="s">
        <v>343</v>
      </c>
      <c r="C145" s="70"/>
      <c r="D145" s="94">
        <v>0</v>
      </c>
      <c r="E145" s="46">
        <f t="shared" si="13"/>
        <v>0</v>
      </c>
      <c r="F145" s="105">
        <v>0</v>
      </c>
      <c r="G145" s="103">
        <v>0</v>
      </c>
      <c r="H145" s="46">
        <f t="shared" si="14"/>
        <v>0</v>
      </c>
      <c r="I145" s="95"/>
      <c r="J145" s="20">
        <v>50</v>
      </c>
      <c r="K145" s="71">
        <f t="shared" ref="K145:K210" si="15">+J145*I145</f>
        <v>0</v>
      </c>
      <c r="L145" s="17" t="s">
        <v>16</v>
      </c>
      <c r="M145" s="18">
        <v>0</v>
      </c>
      <c r="N145" s="23">
        <f t="shared" ref="N145:N210" si="16">SUM(K145-M145)</f>
        <v>0</v>
      </c>
      <c r="O145" s="19"/>
      <c r="P145" s="43">
        <f t="shared" ref="P145:P210" si="17">+K145*O145</f>
        <v>0</v>
      </c>
    </row>
    <row r="146" spans="1:16" ht="24.6" x14ac:dyDescent="0.65">
      <c r="A146" s="10">
        <v>142</v>
      </c>
      <c r="B146" s="19" t="s">
        <v>134</v>
      </c>
      <c r="C146" s="70"/>
      <c r="D146" s="94">
        <v>0</v>
      </c>
      <c r="E146" s="46">
        <f t="shared" si="13"/>
        <v>0</v>
      </c>
      <c r="F146" s="105">
        <v>0</v>
      </c>
      <c r="G146" s="103">
        <v>0</v>
      </c>
      <c r="H146" s="46">
        <f t="shared" si="14"/>
        <v>0</v>
      </c>
      <c r="I146" s="95"/>
      <c r="J146" s="20">
        <v>35</v>
      </c>
      <c r="K146" s="71">
        <f t="shared" si="15"/>
        <v>0</v>
      </c>
      <c r="L146" s="17" t="s">
        <v>16</v>
      </c>
      <c r="M146" s="18">
        <v>0</v>
      </c>
      <c r="N146" s="23">
        <f t="shared" si="16"/>
        <v>0</v>
      </c>
      <c r="O146" s="19"/>
      <c r="P146" s="43">
        <f t="shared" si="17"/>
        <v>0</v>
      </c>
    </row>
    <row r="147" spans="1:16" ht="24.6" x14ac:dyDescent="0.65">
      <c r="A147" s="10">
        <v>143</v>
      </c>
      <c r="B147" s="19" t="s">
        <v>358</v>
      </c>
      <c r="C147" s="70"/>
      <c r="D147" s="94">
        <v>0</v>
      </c>
      <c r="E147" s="46">
        <f t="shared" si="13"/>
        <v>0</v>
      </c>
      <c r="F147" s="105">
        <v>0</v>
      </c>
      <c r="G147" s="103">
        <v>0</v>
      </c>
      <c r="H147" s="46">
        <f t="shared" si="14"/>
        <v>0</v>
      </c>
      <c r="I147" s="95"/>
      <c r="J147" s="20">
        <v>10</v>
      </c>
      <c r="K147" s="71">
        <f t="shared" si="15"/>
        <v>0</v>
      </c>
      <c r="L147" s="17" t="s">
        <v>16</v>
      </c>
      <c r="M147" s="18">
        <v>0</v>
      </c>
      <c r="N147" s="23">
        <f t="shared" si="16"/>
        <v>0</v>
      </c>
      <c r="O147" s="19"/>
      <c r="P147" s="43">
        <f t="shared" si="17"/>
        <v>0</v>
      </c>
    </row>
    <row r="148" spans="1:16" ht="24.6" x14ac:dyDescent="0.65">
      <c r="A148" s="10">
        <v>144</v>
      </c>
      <c r="B148" s="19" t="s">
        <v>357</v>
      </c>
      <c r="C148" s="70"/>
      <c r="D148" s="94">
        <v>0</v>
      </c>
      <c r="E148" s="46">
        <f t="shared" si="13"/>
        <v>0</v>
      </c>
      <c r="F148" s="105">
        <v>0</v>
      </c>
      <c r="G148" s="103">
        <v>0</v>
      </c>
      <c r="H148" s="46">
        <f t="shared" si="14"/>
        <v>0</v>
      </c>
      <c r="I148" s="95"/>
      <c r="J148" s="20">
        <v>10</v>
      </c>
      <c r="K148" s="71">
        <f t="shared" si="15"/>
        <v>0</v>
      </c>
      <c r="L148" s="17" t="s">
        <v>16</v>
      </c>
      <c r="M148" s="18">
        <v>0</v>
      </c>
      <c r="N148" s="23">
        <f t="shared" si="16"/>
        <v>0</v>
      </c>
      <c r="O148" s="19"/>
      <c r="P148" s="43">
        <f t="shared" si="17"/>
        <v>0</v>
      </c>
    </row>
    <row r="149" spans="1:16" ht="24.6" x14ac:dyDescent="0.65">
      <c r="A149" s="10">
        <v>145</v>
      </c>
      <c r="B149" s="19" t="s">
        <v>193</v>
      </c>
      <c r="C149" s="70">
        <v>2</v>
      </c>
      <c r="D149" s="94">
        <v>0</v>
      </c>
      <c r="E149" s="46">
        <f t="shared" si="13"/>
        <v>2</v>
      </c>
      <c r="F149" s="105">
        <v>0</v>
      </c>
      <c r="G149" s="103">
        <v>0</v>
      </c>
      <c r="H149" s="46">
        <f t="shared" si="14"/>
        <v>2</v>
      </c>
      <c r="I149" s="95"/>
      <c r="J149" s="20">
        <v>10</v>
      </c>
      <c r="K149" s="71">
        <f t="shared" si="15"/>
        <v>0</v>
      </c>
      <c r="L149" s="17" t="s">
        <v>16</v>
      </c>
      <c r="M149" s="18">
        <v>0</v>
      </c>
      <c r="N149" s="23">
        <f t="shared" si="16"/>
        <v>0</v>
      </c>
      <c r="O149" s="19"/>
      <c r="P149" s="43">
        <f t="shared" si="17"/>
        <v>0</v>
      </c>
    </row>
    <row r="150" spans="1:16" ht="24.6" x14ac:dyDescent="0.65">
      <c r="A150" s="10">
        <v>146</v>
      </c>
      <c r="B150" s="19" t="s">
        <v>196</v>
      </c>
      <c r="C150" s="70"/>
      <c r="D150" s="94">
        <v>0</v>
      </c>
      <c r="E150" s="46">
        <f t="shared" si="13"/>
        <v>0</v>
      </c>
      <c r="F150" s="105">
        <v>0</v>
      </c>
      <c r="G150" s="103">
        <v>0</v>
      </c>
      <c r="H150" s="46">
        <f t="shared" si="14"/>
        <v>0</v>
      </c>
      <c r="I150" s="95"/>
      <c r="J150" s="20">
        <v>10</v>
      </c>
      <c r="K150" s="71">
        <f t="shared" si="15"/>
        <v>0</v>
      </c>
      <c r="L150" s="17" t="s">
        <v>16</v>
      </c>
      <c r="M150" s="18">
        <v>0</v>
      </c>
      <c r="N150" s="23">
        <f t="shared" si="16"/>
        <v>0</v>
      </c>
      <c r="O150" s="19"/>
      <c r="P150" s="43">
        <f t="shared" si="17"/>
        <v>0</v>
      </c>
    </row>
    <row r="151" spans="1:16" ht="24.6" x14ac:dyDescent="0.65">
      <c r="A151" s="10">
        <v>147</v>
      </c>
      <c r="B151" s="19" t="s">
        <v>195</v>
      </c>
      <c r="C151" s="70">
        <v>2</v>
      </c>
      <c r="D151" s="94">
        <v>0</v>
      </c>
      <c r="E151" s="46">
        <f t="shared" si="13"/>
        <v>2</v>
      </c>
      <c r="F151" s="105">
        <v>0</v>
      </c>
      <c r="G151" s="103">
        <v>0</v>
      </c>
      <c r="H151" s="46">
        <f t="shared" si="14"/>
        <v>2</v>
      </c>
      <c r="I151" s="95"/>
      <c r="J151" s="20">
        <v>10</v>
      </c>
      <c r="K151" s="71">
        <f t="shared" si="15"/>
        <v>0</v>
      </c>
      <c r="L151" s="17" t="s">
        <v>16</v>
      </c>
      <c r="M151" s="18">
        <v>0</v>
      </c>
      <c r="N151" s="23">
        <f t="shared" si="16"/>
        <v>0</v>
      </c>
      <c r="O151" s="19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197</v>
      </c>
      <c r="C152" s="70"/>
      <c r="D152" s="94">
        <v>0</v>
      </c>
      <c r="E152" s="46">
        <f t="shared" si="13"/>
        <v>0</v>
      </c>
      <c r="F152" s="105">
        <v>0</v>
      </c>
      <c r="G152" s="103">
        <v>0</v>
      </c>
      <c r="H152" s="46">
        <f t="shared" si="14"/>
        <v>0</v>
      </c>
      <c r="I152" s="95"/>
      <c r="J152" s="20">
        <v>10</v>
      </c>
      <c r="K152" s="71">
        <f t="shared" si="15"/>
        <v>0</v>
      </c>
      <c r="L152" s="17" t="s">
        <v>16</v>
      </c>
      <c r="M152" s="18">
        <v>0</v>
      </c>
      <c r="N152" s="23">
        <f t="shared" si="16"/>
        <v>0</v>
      </c>
      <c r="O152" s="19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194</v>
      </c>
      <c r="C153" s="70"/>
      <c r="D153" s="94">
        <v>0</v>
      </c>
      <c r="E153" s="46">
        <f t="shared" si="13"/>
        <v>0</v>
      </c>
      <c r="F153" s="105">
        <v>0</v>
      </c>
      <c r="G153" s="103">
        <v>0</v>
      </c>
      <c r="H153" s="46">
        <f t="shared" si="14"/>
        <v>0</v>
      </c>
      <c r="I153" s="95"/>
      <c r="J153" s="20">
        <v>10</v>
      </c>
      <c r="K153" s="71">
        <f t="shared" si="15"/>
        <v>0</v>
      </c>
      <c r="L153" s="17" t="s">
        <v>16</v>
      </c>
      <c r="M153" s="18">
        <v>0</v>
      </c>
      <c r="N153" s="23">
        <f t="shared" si="16"/>
        <v>0</v>
      </c>
      <c r="O153" s="19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290</v>
      </c>
      <c r="C154" s="70"/>
      <c r="D154" s="94">
        <v>0</v>
      </c>
      <c r="E154" s="46">
        <f t="shared" si="13"/>
        <v>0</v>
      </c>
      <c r="F154" s="105">
        <v>0</v>
      </c>
      <c r="G154" s="103">
        <v>0</v>
      </c>
      <c r="H154" s="46">
        <f t="shared" si="14"/>
        <v>0</v>
      </c>
      <c r="I154" s="95"/>
      <c r="J154" s="20">
        <v>10</v>
      </c>
      <c r="K154" s="71">
        <f t="shared" si="15"/>
        <v>0</v>
      </c>
      <c r="L154" s="17" t="s">
        <v>16</v>
      </c>
      <c r="M154" s="18">
        <v>0</v>
      </c>
      <c r="N154" s="23">
        <f t="shared" si="16"/>
        <v>0</v>
      </c>
      <c r="O154" s="19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141</v>
      </c>
      <c r="C155" s="70"/>
      <c r="D155" s="94">
        <v>0</v>
      </c>
      <c r="E155" s="46">
        <f t="shared" si="13"/>
        <v>0</v>
      </c>
      <c r="F155" s="105">
        <v>0</v>
      </c>
      <c r="G155" s="103">
        <v>0</v>
      </c>
      <c r="H155" s="46">
        <f t="shared" si="14"/>
        <v>0</v>
      </c>
      <c r="I155" s="95"/>
      <c r="J155" s="20">
        <v>40</v>
      </c>
      <c r="K155" s="71">
        <f t="shared" si="15"/>
        <v>0</v>
      </c>
      <c r="L155" s="17" t="s">
        <v>16</v>
      </c>
      <c r="M155" s="18">
        <v>0</v>
      </c>
      <c r="N155" s="23">
        <f t="shared" si="16"/>
        <v>0</v>
      </c>
      <c r="O155" s="19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142</v>
      </c>
      <c r="C156" s="70"/>
      <c r="D156" s="94">
        <v>0</v>
      </c>
      <c r="E156" s="46">
        <f t="shared" si="13"/>
        <v>0</v>
      </c>
      <c r="F156" s="105">
        <v>0</v>
      </c>
      <c r="G156" s="103">
        <v>0</v>
      </c>
      <c r="H156" s="46">
        <f t="shared" si="14"/>
        <v>0</v>
      </c>
      <c r="I156" s="95"/>
      <c r="J156" s="20">
        <v>50</v>
      </c>
      <c r="K156" s="71">
        <f t="shared" si="15"/>
        <v>0</v>
      </c>
      <c r="L156" s="17" t="s">
        <v>16</v>
      </c>
      <c r="M156" s="18">
        <v>0</v>
      </c>
      <c r="N156" s="23">
        <f t="shared" si="16"/>
        <v>0</v>
      </c>
      <c r="O156" s="19"/>
      <c r="P156" s="43">
        <f t="shared" si="17"/>
        <v>0</v>
      </c>
    </row>
    <row r="157" spans="1:16" ht="24.6" x14ac:dyDescent="0.65">
      <c r="A157" s="10">
        <v>153</v>
      </c>
      <c r="B157" s="19" t="s">
        <v>135</v>
      </c>
      <c r="C157" s="70"/>
      <c r="D157" s="94">
        <v>0</v>
      </c>
      <c r="E157" s="46">
        <f t="shared" si="13"/>
        <v>0</v>
      </c>
      <c r="F157" s="105">
        <v>0</v>
      </c>
      <c r="G157" s="103">
        <v>0</v>
      </c>
      <c r="H157" s="46">
        <f t="shared" si="14"/>
        <v>0</v>
      </c>
      <c r="I157" s="95"/>
      <c r="J157" s="20">
        <v>55</v>
      </c>
      <c r="K157" s="71">
        <f t="shared" si="15"/>
        <v>0</v>
      </c>
      <c r="L157" s="17" t="s">
        <v>16</v>
      </c>
      <c r="M157" s="18">
        <v>0</v>
      </c>
      <c r="N157" s="23">
        <f t="shared" si="16"/>
        <v>0</v>
      </c>
      <c r="O157" s="19"/>
      <c r="P157" s="43">
        <f t="shared" si="17"/>
        <v>0</v>
      </c>
    </row>
    <row r="158" spans="1:16" ht="24.6" x14ac:dyDescent="0.65">
      <c r="A158" s="10">
        <v>154</v>
      </c>
      <c r="B158" s="19" t="s">
        <v>144</v>
      </c>
      <c r="C158" s="70"/>
      <c r="D158" s="94">
        <v>0</v>
      </c>
      <c r="E158" s="46">
        <f t="shared" si="13"/>
        <v>0</v>
      </c>
      <c r="F158" s="105">
        <v>0</v>
      </c>
      <c r="G158" s="103">
        <v>0</v>
      </c>
      <c r="H158" s="46">
        <f t="shared" si="14"/>
        <v>0</v>
      </c>
      <c r="I158" s="95"/>
      <c r="J158" s="20">
        <v>55</v>
      </c>
      <c r="K158" s="71">
        <f t="shared" si="15"/>
        <v>0</v>
      </c>
      <c r="L158" s="17" t="s">
        <v>16</v>
      </c>
      <c r="M158" s="18">
        <v>0</v>
      </c>
      <c r="N158" s="23">
        <f t="shared" si="16"/>
        <v>0</v>
      </c>
      <c r="O158" s="19"/>
      <c r="P158" s="43">
        <f t="shared" si="17"/>
        <v>0</v>
      </c>
    </row>
    <row r="159" spans="1:16" ht="24.6" x14ac:dyDescent="0.65">
      <c r="A159" s="10">
        <v>155</v>
      </c>
      <c r="B159" s="19" t="s">
        <v>143</v>
      </c>
      <c r="C159" s="70"/>
      <c r="D159" s="94">
        <v>0</v>
      </c>
      <c r="E159" s="46">
        <f t="shared" si="13"/>
        <v>0</v>
      </c>
      <c r="F159" s="105">
        <v>0</v>
      </c>
      <c r="G159" s="103">
        <v>0</v>
      </c>
      <c r="H159" s="46">
        <f t="shared" si="14"/>
        <v>0</v>
      </c>
      <c r="I159" s="95"/>
      <c r="J159" s="20">
        <v>55</v>
      </c>
      <c r="K159" s="71">
        <f t="shared" si="15"/>
        <v>0</v>
      </c>
      <c r="L159" s="17" t="s">
        <v>16</v>
      </c>
      <c r="M159" s="18">
        <v>0</v>
      </c>
      <c r="N159" s="23">
        <f t="shared" si="16"/>
        <v>0</v>
      </c>
      <c r="O159" s="19"/>
      <c r="P159" s="43">
        <f t="shared" si="17"/>
        <v>0</v>
      </c>
    </row>
    <row r="160" spans="1:16" ht="24.6" x14ac:dyDescent="0.65">
      <c r="A160" s="10">
        <v>156</v>
      </c>
      <c r="B160" s="19" t="s">
        <v>137</v>
      </c>
      <c r="C160" s="70"/>
      <c r="D160" s="94">
        <v>0</v>
      </c>
      <c r="E160" s="46">
        <f t="shared" si="13"/>
        <v>0</v>
      </c>
      <c r="F160" s="105">
        <v>0</v>
      </c>
      <c r="G160" s="103">
        <v>0</v>
      </c>
      <c r="H160" s="46">
        <f t="shared" si="14"/>
        <v>0</v>
      </c>
      <c r="I160" s="95"/>
      <c r="J160" s="20">
        <v>30</v>
      </c>
      <c r="K160" s="71">
        <f t="shared" si="15"/>
        <v>0</v>
      </c>
      <c r="L160" s="17" t="s">
        <v>16</v>
      </c>
      <c r="M160" s="18">
        <v>0</v>
      </c>
      <c r="N160" s="23">
        <f t="shared" si="16"/>
        <v>0</v>
      </c>
      <c r="O160" s="19"/>
      <c r="P160" s="43">
        <f t="shared" si="17"/>
        <v>0</v>
      </c>
    </row>
    <row r="161" spans="1:16" ht="24.6" x14ac:dyDescent="0.65">
      <c r="A161" s="10">
        <v>157</v>
      </c>
      <c r="B161" s="19" t="s">
        <v>291</v>
      </c>
      <c r="C161" s="70">
        <v>5</v>
      </c>
      <c r="D161" s="94">
        <v>0</v>
      </c>
      <c r="E161" s="46">
        <f t="shared" si="13"/>
        <v>5</v>
      </c>
      <c r="F161" s="105">
        <v>0</v>
      </c>
      <c r="G161" s="103">
        <v>0</v>
      </c>
      <c r="H161" s="46">
        <f t="shared" si="14"/>
        <v>5</v>
      </c>
      <c r="I161" s="95"/>
      <c r="J161" s="20">
        <v>25</v>
      </c>
      <c r="K161" s="71">
        <f t="shared" si="15"/>
        <v>0</v>
      </c>
      <c r="L161" s="17" t="s">
        <v>16</v>
      </c>
      <c r="M161" s="18">
        <v>0</v>
      </c>
      <c r="N161" s="23">
        <f t="shared" si="16"/>
        <v>0</v>
      </c>
      <c r="O161" s="19"/>
      <c r="P161" s="43">
        <f t="shared" si="17"/>
        <v>0</v>
      </c>
    </row>
    <row r="162" spans="1:16" ht="24.6" x14ac:dyDescent="0.65">
      <c r="A162" s="10">
        <v>158</v>
      </c>
      <c r="B162" s="19" t="s">
        <v>292</v>
      </c>
      <c r="C162" s="70">
        <v>5</v>
      </c>
      <c r="D162" s="94">
        <v>0</v>
      </c>
      <c r="E162" s="46">
        <f t="shared" si="13"/>
        <v>5</v>
      </c>
      <c r="F162" s="105">
        <v>0</v>
      </c>
      <c r="G162" s="103">
        <v>0</v>
      </c>
      <c r="H162" s="46">
        <f t="shared" si="14"/>
        <v>5</v>
      </c>
      <c r="I162" s="95"/>
      <c r="J162" s="20">
        <v>25</v>
      </c>
      <c r="K162" s="71">
        <f t="shared" si="15"/>
        <v>0</v>
      </c>
      <c r="L162" s="17" t="s">
        <v>16</v>
      </c>
      <c r="M162" s="18">
        <v>0</v>
      </c>
      <c r="N162" s="23">
        <f t="shared" si="16"/>
        <v>0</v>
      </c>
      <c r="O162" s="19"/>
      <c r="P162" s="43">
        <f t="shared" si="17"/>
        <v>0</v>
      </c>
    </row>
    <row r="163" spans="1:16" ht="24.6" x14ac:dyDescent="0.65">
      <c r="A163" s="10">
        <v>159</v>
      </c>
      <c r="B163" s="19" t="s">
        <v>293</v>
      </c>
      <c r="C163" s="70"/>
      <c r="D163" s="94">
        <v>0</v>
      </c>
      <c r="E163" s="46">
        <f t="shared" si="13"/>
        <v>0</v>
      </c>
      <c r="F163" s="105">
        <v>0</v>
      </c>
      <c r="G163" s="103">
        <v>0</v>
      </c>
      <c r="H163" s="46">
        <f t="shared" si="14"/>
        <v>0</v>
      </c>
      <c r="I163" s="95"/>
      <c r="J163" s="20">
        <v>55</v>
      </c>
      <c r="K163" s="71">
        <f t="shared" si="15"/>
        <v>0</v>
      </c>
      <c r="L163" s="17" t="s">
        <v>16</v>
      </c>
      <c r="M163" s="18">
        <v>0</v>
      </c>
      <c r="N163" s="23">
        <f t="shared" si="16"/>
        <v>0</v>
      </c>
      <c r="O163" s="19"/>
      <c r="P163" s="43">
        <f t="shared" si="17"/>
        <v>0</v>
      </c>
    </row>
    <row r="164" spans="1:16" ht="24.6" x14ac:dyDescent="0.65">
      <c r="A164" s="10">
        <v>160</v>
      </c>
      <c r="B164" s="19" t="s">
        <v>294</v>
      </c>
      <c r="C164" s="70"/>
      <c r="D164" s="94">
        <v>0</v>
      </c>
      <c r="E164" s="46">
        <f t="shared" si="13"/>
        <v>0</v>
      </c>
      <c r="F164" s="105">
        <v>0</v>
      </c>
      <c r="G164" s="103">
        <v>0</v>
      </c>
      <c r="H164" s="46">
        <f t="shared" si="14"/>
        <v>0</v>
      </c>
      <c r="I164" s="95"/>
      <c r="J164" s="20">
        <v>50</v>
      </c>
      <c r="K164" s="71">
        <f t="shared" si="15"/>
        <v>0</v>
      </c>
      <c r="L164" s="17" t="s">
        <v>16</v>
      </c>
      <c r="M164" s="18">
        <v>0</v>
      </c>
      <c r="N164" s="23">
        <f t="shared" si="16"/>
        <v>0</v>
      </c>
      <c r="O164" s="19"/>
      <c r="P164" s="43">
        <f t="shared" si="17"/>
        <v>0</v>
      </c>
    </row>
    <row r="165" spans="1:16" ht="24.6" x14ac:dyDescent="0.65">
      <c r="A165" s="10">
        <v>161</v>
      </c>
      <c r="B165" s="19" t="s">
        <v>362</v>
      </c>
      <c r="C165" s="70"/>
      <c r="D165" s="94">
        <v>0</v>
      </c>
      <c r="E165" s="46">
        <f t="shared" si="13"/>
        <v>0</v>
      </c>
      <c r="F165" s="105">
        <v>0</v>
      </c>
      <c r="G165" s="103">
        <v>0</v>
      </c>
      <c r="H165" s="46">
        <f t="shared" si="14"/>
        <v>0</v>
      </c>
      <c r="I165" s="95"/>
      <c r="J165" s="20">
        <v>65</v>
      </c>
      <c r="K165" s="71">
        <f t="shared" si="15"/>
        <v>0</v>
      </c>
      <c r="L165" s="17" t="s">
        <v>16</v>
      </c>
      <c r="M165" s="18">
        <v>0</v>
      </c>
      <c r="N165" s="23">
        <f t="shared" si="16"/>
        <v>0</v>
      </c>
      <c r="O165" s="19"/>
      <c r="P165" s="43">
        <f t="shared" si="17"/>
        <v>0</v>
      </c>
    </row>
    <row r="166" spans="1:16" ht="24.6" x14ac:dyDescent="0.65">
      <c r="A166" s="10">
        <v>162</v>
      </c>
      <c r="B166" s="19" t="s">
        <v>363</v>
      </c>
      <c r="C166" s="70"/>
      <c r="D166" s="94">
        <v>0</v>
      </c>
      <c r="E166" s="46">
        <f t="shared" si="13"/>
        <v>0</v>
      </c>
      <c r="F166" s="105">
        <v>0</v>
      </c>
      <c r="G166" s="103">
        <v>0</v>
      </c>
      <c r="H166" s="46">
        <f t="shared" si="14"/>
        <v>0</v>
      </c>
      <c r="I166" s="95"/>
      <c r="J166" s="20">
        <v>50</v>
      </c>
      <c r="K166" s="71">
        <f t="shared" si="15"/>
        <v>0</v>
      </c>
      <c r="L166" s="17" t="s">
        <v>16</v>
      </c>
      <c r="M166" s="18">
        <v>0</v>
      </c>
      <c r="N166" s="23">
        <f t="shared" si="16"/>
        <v>0</v>
      </c>
      <c r="O166" s="19"/>
      <c r="P166" s="43">
        <f t="shared" si="17"/>
        <v>0</v>
      </c>
    </row>
    <row r="167" spans="1:16" ht="24.6" x14ac:dyDescent="0.65">
      <c r="A167" s="10">
        <v>163</v>
      </c>
      <c r="B167" s="19" t="s">
        <v>364</v>
      </c>
      <c r="C167" s="70"/>
      <c r="D167" s="94">
        <v>0</v>
      </c>
      <c r="E167" s="46">
        <f t="shared" si="13"/>
        <v>0</v>
      </c>
      <c r="F167" s="105">
        <v>0</v>
      </c>
      <c r="G167" s="103">
        <v>0</v>
      </c>
      <c r="H167" s="46">
        <f t="shared" si="14"/>
        <v>0</v>
      </c>
      <c r="I167" s="95"/>
      <c r="J167" s="20">
        <v>50</v>
      </c>
      <c r="K167" s="71">
        <f t="shared" si="15"/>
        <v>0</v>
      </c>
      <c r="L167" s="17" t="s">
        <v>16</v>
      </c>
      <c r="M167" s="18">
        <v>0</v>
      </c>
      <c r="N167" s="23">
        <f t="shared" si="16"/>
        <v>0</v>
      </c>
      <c r="O167" s="19"/>
      <c r="P167" s="43">
        <f t="shared" si="17"/>
        <v>0</v>
      </c>
    </row>
    <row r="168" spans="1:16" ht="24.6" x14ac:dyDescent="0.65">
      <c r="A168" s="10">
        <v>164</v>
      </c>
      <c r="B168" s="19" t="s">
        <v>365</v>
      </c>
      <c r="C168" s="70"/>
      <c r="D168" s="94">
        <v>0</v>
      </c>
      <c r="E168" s="46">
        <f t="shared" si="13"/>
        <v>0</v>
      </c>
      <c r="F168" s="105">
        <v>0</v>
      </c>
      <c r="G168" s="103">
        <v>0</v>
      </c>
      <c r="H168" s="46">
        <f t="shared" si="14"/>
        <v>0</v>
      </c>
      <c r="I168" s="95"/>
      <c r="J168" s="20">
        <v>60</v>
      </c>
      <c r="K168" s="71">
        <f t="shared" si="15"/>
        <v>0</v>
      </c>
      <c r="L168" s="17" t="s">
        <v>16</v>
      </c>
      <c r="M168" s="18">
        <v>0</v>
      </c>
      <c r="N168" s="23">
        <f t="shared" si="16"/>
        <v>0</v>
      </c>
      <c r="O168" s="19"/>
      <c r="P168" s="43">
        <f t="shared" si="17"/>
        <v>0</v>
      </c>
    </row>
    <row r="169" spans="1:16" ht="24.6" x14ac:dyDescent="0.65">
      <c r="A169" s="10">
        <v>165</v>
      </c>
      <c r="B169" s="19" t="s">
        <v>366</v>
      </c>
      <c r="C169" s="70"/>
      <c r="D169" s="94">
        <v>0</v>
      </c>
      <c r="E169" s="46">
        <f t="shared" si="13"/>
        <v>0</v>
      </c>
      <c r="F169" s="105">
        <v>0</v>
      </c>
      <c r="G169" s="103">
        <v>0</v>
      </c>
      <c r="H169" s="46">
        <f t="shared" si="14"/>
        <v>0</v>
      </c>
      <c r="I169" s="95"/>
      <c r="J169" s="20">
        <v>60</v>
      </c>
      <c r="K169" s="71">
        <f t="shared" si="15"/>
        <v>0</v>
      </c>
      <c r="L169" s="17" t="s">
        <v>16</v>
      </c>
      <c r="M169" s="18">
        <v>0</v>
      </c>
      <c r="N169" s="23">
        <f t="shared" si="16"/>
        <v>0</v>
      </c>
      <c r="O169" s="19"/>
      <c r="P169" s="43">
        <f t="shared" si="17"/>
        <v>0</v>
      </c>
    </row>
    <row r="170" spans="1:16" ht="24.6" x14ac:dyDescent="0.65">
      <c r="A170" s="10">
        <v>166</v>
      </c>
      <c r="B170" s="19" t="s">
        <v>359</v>
      </c>
      <c r="C170" s="70"/>
      <c r="D170" s="94">
        <v>0</v>
      </c>
      <c r="E170" s="46">
        <f t="shared" si="13"/>
        <v>0</v>
      </c>
      <c r="F170" s="105">
        <v>0</v>
      </c>
      <c r="G170" s="103">
        <v>0</v>
      </c>
      <c r="H170" s="46">
        <f t="shared" si="14"/>
        <v>0</v>
      </c>
      <c r="I170" s="95"/>
      <c r="J170" s="20">
        <v>40</v>
      </c>
      <c r="K170" s="71">
        <f t="shared" si="15"/>
        <v>0</v>
      </c>
      <c r="L170" s="17" t="s">
        <v>16</v>
      </c>
      <c r="M170" s="18">
        <v>0</v>
      </c>
      <c r="N170" s="23">
        <f t="shared" si="16"/>
        <v>0</v>
      </c>
      <c r="O170" s="19"/>
      <c r="P170" s="43">
        <f t="shared" si="17"/>
        <v>0</v>
      </c>
    </row>
    <row r="171" spans="1:16" ht="24.6" x14ac:dyDescent="0.65">
      <c r="A171" s="10">
        <v>167</v>
      </c>
      <c r="B171" s="19" t="s">
        <v>148</v>
      </c>
      <c r="C171" s="70"/>
      <c r="D171" s="94">
        <v>0</v>
      </c>
      <c r="E171" s="46">
        <f t="shared" si="13"/>
        <v>0</v>
      </c>
      <c r="F171" s="105">
        <v>0</v>
      </c>
      <c r="G171" s="103">
        <v>0</v>
      </c>
      <c r="H171" s="46">
        <f t="shared" si="14"/>
        <v>0</v>
      </c>
      <c r="I171" s="95"/>
      <c r="J171" s="20">
        <v>45</v>
      </c>
      <c r="K171" s="71">
        <f t="shared" si="15"/>
        <v>0</v>
      </c>
      <c r="L171" s="17" t="s">
        <v>16</v>
      </c>
      <c r="M171" s="18">
        <v>0</v>
      </c>
      <c r="N171" s="23">
        <f t="shared" si="16"/>
        <v>0</v>
      </c>
      <c r="O171" s="19"/>
      <c r="P171" s="43">
        <f t="shared" si="17"/>
        <v>0</v>
      </c>
    </row>
    <row r="172" spans="1:16" ht="24.6" x14ac:dyDescent="0.65">
      <c r="A172" s="10">
        <v>168</v>
      </c>
      <c r="B172" s="19" t="s">
        <v>149</v>
      </c>
      <c r="C172" s="70"/>
      <c r="D172" s="94">
        <v>0</v>
      </c>
      <c r="E172" s="46">
        <f t="shared" si="13"/>
        <v>0</v>
      </c>
      <c r="F172" s="105">
        <v>0</v>
      </c>
      <c r="G172" s="103">
        <v>0</v>
      </c>
      <c r="H172" s="46">
        <f t="shared" si="14"/>
        <v>0</v>
      </c>
      <c r="I172" s="95"/>
      <c r="J172" s="20">
        <v>45</v>
      </c>
      <c r="K172" s="71">
        <f t="shared" si="15"/>
        <v>0</v>
      </c>
      <c r="L172" s="17" t="s">
        <v>16</v>
      </c>
      <c r="M172" s="18">
        <v>0</v>
      </c>
      <c r="N172" s="23">
        <f t="shared" si="16"/>
        <v>0</v>
      </c>
      <c r="O172" s="19"/>
      <c r="P172" s="43">
        <f t="shared" si="17"/>
        <v>0</v>
      </c>
    </row>
    <row r="173" spans="1:16" ht="24.6" x14ac:dyDescent="0.65">
      <c r="A173" s="10">
        <v>169</v>
      </c>
      <c r="B173" s="19" t="s">
        <v>150</v>
      </c>
      <c r="C173" s="70"/>
      <c r="D173" s="94">
        <v>0</v>
      </c>
      <c r="E173" s="46">
        <f t="shared" si="13"/>
        <v>0</v>
      </c>
      <c r="F173" s="105">
        <v>0</v>
      </c>
      <c r="G173" s="103">
        <v>0</v>
      </c>
      <c r="H173" s="46">
        <f t="shared" si="14"/>
        <v>0</v>
      </c>
      <c r="I173" s="95"/>
      <c r="J173" s="20">
        <v>45</v>
      </c>
      <c r="K173" s="71">
        <f t="shared" si="15"/>
        <v>0</v>
      </c>
      <c r="L173" s="17" t="s">
        <v>16</v>
      </c>
      <c r="M173" s="18">
        <v>0</v>
      </c>
      <c r="N173" s="23">
        <f t="shared" si="16"/>
        <v>0</v>
      </c>
      <c r="O173" s="19"/>
      <c r="P173" s="43">
        <f t="shared" si="17"/>
        <v>0</v>
      </c>
    </row>
    <row r="174" spans="1:16" ht="24.6" x14ac:dyDescent="0.65">
      <c r="A174" s="10">
        <v>170</v>
      </c>
      <c r="B174" s="19" t="s">
        <v>151</v>
      </c>
      <c r="C174" s="70"/>
      <c r="D174" s="94">
        <v>0</v>
      </c>
      <c r="E174" s="46">
        <f t="shared" si="13"/>
        <v>0</v>
      </c>
      <c r="F174" s="105">
        <v>0</v>
      </c>
      <c r="G174" s="103">
        <v>0</v>
      </c>
      <c r="H174" s="46">
        <f t="shared" si="14"/>
        <v>0</v>
      </c>
      <c r="I174" s="95"/>
      <c r="J174" s="20">
        <v>45</v>
      </c>
      <c r="K174" s="71">
        <f t="shared" si="15"/>
        <v>0</v>
      </c>
      <c r="L174" s="17" t="s">
        <v>16</v>
      </c>
      <c r="M174" s="18">
        <v>0</v>
      </c>
      <c r="N174" s="23">
        <f t="shared" si="16"/>
        <v>0</v>
      </c>
      <c r="O174" s="19"/>
      <c r="P174" s="43">
        <f t="shared" si="17"/>
        <v>0</v>
      </c>
    </row>
    <row r="175" spans="1:16" ht="24.6" x14ac:dyDescent="0.65">
      <c r="A175" s="10">
        <v>171</v>
      </c>
      <c r="B175" s="19" t="s">
        <v>152</v>
      </c>
      <c r="C175" s="70"/>
      <c r="D175" s="94">
        <v>0</v>
      </c>
      <c r="E175" s="46">
        <f t="shared" si="13"/>
        <v>0</v>
      </c>
      <c r="F175" s="105">
        <v>0</v>
      </c>
      <c r="G175" s="103">
        <v>0</v>
      </c>
      <c r="H175" s="46">
        <f t="shared" si="14"/>
        <v>0</v>
      </c>
      <c r="I175" s="95"/>
      <c r="J175" s="20">
        <v>45</v>
      </c>
      <c r="K175" s="71">
        <f t="shared" si="15"/>
        <v>0</v>
      </c>
      <c r="L175" s="17" t="s">
        <v>16</v>
      </c>
      <c r="M175" s="18">
        <v>0</v>
      </c>
      <c r="N175" s="23">
        <f t="shared" si="16"/>
        <v>0</v>
      </c>
      <c r="O175" s="19"/>
      <c r="P175" s="43">
        <f t="shared" si="17"/>
        <v>0</v>
      </c>
    </row>
    <row r="176" spans="1:16" ht="24.6" x14ac:dyDescent="0.65">
      <c r="A176" s="10">
        <v>172</v>
      </c>
      <c r="B176" s="19" t="s">
        <v>153</v>
      </c>
      <c r="C176" s="70"/>
      <c r="D176" s="94">
        <v>0</v>
      </c>
      <c r="E176" s="46">
        <f t="shared" si="13"/>
        <v>0</v>
      </c>
      <c r="F176" s="105">
        <v>0</v>
      </c>
      <c r="G176" s="103">
        <v>0</v>
      </c>
      <c r="H176" s="46">
        <f t="shared" si="14"/>
        <v>0</v>
      </c>
      <c r="I176" s="95"/>
      <c r="J176" s="20">
        <v>45</v>
      </c>
      <c r="K176" s="71">
        <f t="shared" si="15"/>
        <v>0</v>
      </c>
      <c r="L176" s="17" t="s">
        <v>16</v>
      </c>
      <c r="M176" s="18">
        <v>0</v>
      </c>
      <c r="N176" s="23">
        <f t="shared" si="16"/>
        <v>0</v>
      </c>
      <c r="O176" s="19"/>
      <c r="P176" s="43">
        <f t="shared" si="17"/>
        <v>0</v>
      </c>
    </row>
    <row r="177" spans="1:16" ht="24" customHeight="1" x14ac:dyDescent="0.65">
      <c r="A177" s="10">
        <v>173</v>
      </c>
      <c r="B177" s="19" t="s">
        <v>473</v>
      </c>
      <c r="C177" s="70"/>
      <c r="D177" s="94">
        <v>0</v>
      </c>
      <c r="E177" s="46">
        <f>C177+D177</f>
        <v>0</v>
      </c>
      <c r="F177" s="105">
        <v>0</v>
      </c>
      <c r="G177" s="103">
        <v>0</v>
      </c>
      <c r="H177" s="46">
        <f>+E177-F177-I177</f>
        <v>0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517</v>
      </c>
      <c r="C178" s="70"/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0">
        <v>8</v>
      </c>
      <c r="D179" s="94">
        <v>0</v>
      </c>
      <c r="E179" s="46">
        <f t="shared" si="13"/>
        <v>8</v>
      </c>
      <c r="F179" s="105">
        <v>0</v>
      </c>
      <c r="G179" s="103">
        <v>0</v>
      </c>
      <c r="H179" s="46">
        <f t="shared" si="14"/>
        <v>8</v>
      </c>
      <c r="I179" s="95"/>
      <c r="J179" s="20">
        <v>100</v>
      </c>
      <c r="K179" s="71">
        <f t="shared" si="15"/>
        <v>0</v>
      </c>
      <c r="L179" s="17" t="s">
        <v>16</v>
      </c>
      <c r="M179" s="18">
        <v>0</v>
      </c>
      <c r="N179" s="23">
        <f t="shared" si="16"/>
        <v>0</v>
      </c>
      <c r="O179" s="19"/>
      <c r="P179" s="43">
        <f t="shared" si="17"/>
        <v>0</v>
      </c>
    </row>
    <row r="180" spans="1:16" ht="24.6" x14ac:dyDescent="0.65">
      <c r="A180" s="10">
        <v>176</v>
      </c>
      <c r="B180" s="19" t="s">
        <v>112</v>
      </c>
      <c r="C180" s="70"/>
      <c r="D180" s="94">
        <v>0</v>
      </c>
      <c r="E180" s="46">
        <f t="shared" si="13"/>
        <v>0</v>
      </c>
      <c r="F180" s="105">
        <v>0</v>
      </c>
      <c r="G180" s="103">
        <v>0</v>
      </c>
      <c r="H180" s="46">
        <f t="shared" si="14"/>
        <v>0</v>
      </c>
      <c r="I180" s="95"/>
      <c r="J180" s="20">
        <v>55</v>
      </c>
      <c r="K180" s="71">
        <f t="shared" si="15"/>
        <v>0</v>
      </c>
      <c r="L180" s="17" t="s">
        <v>16</v>
      </c>
      <c r="M180" s="18">
        <v>0</v>
      </c>
      <c r="N180" s="23">
        <f t="shared" si="16"/>
        <v>0</v>
      </c>
      <c r="O180" s="19"/>
      <c r="P180" s="43">
        <f t="shared" si="17"/>
        <v>0</v>
      </c>
    </row>
    <row r="181" spans="1:16" ht="24.6" x14ac:dyDescent="0.65">
      <c r="A181" s="10">
        <v>177</v>
      </c>
      <c r="B181" s="19" t="s">
        <v>120</v>
      </c>
      <c r="C181" s="70"/>
      <c r="D181" s="94">
        <v>0</v>
      </c>
      <c r="E181" s="46">
        <f t="shared" si="13"/>
        <v>0</v>
      </c>
      <c r="F181" s="105">
        <v>0</v>
      </c>
      <c r="G181" s="103">
        <v>0</v>
      </c>
      <c r="H181" s="46">
        <f t="shared" si="14"/>
        <v>0</v>
      </c>
      <c r="I181" s="95"/>
      <c r="J181" s="20">
        <v>80</v>
      </c>
      <c r="K181" s="71">
        <f t="shared" si="15"/>
        <v>0</v>
      </c>
      <c r="L181" s="17" t="s">
        <v>16</v>
      </c>
      <c r="M181" s="18">
        <v>0</v>
      </c>
      <c r="N181" s="23">
        <f t="shared" si="16"/>
        <v>0</v>
      </c>
      <c r="O181" s="19"/>
      <c r="P181" s="43">
        <f t="shared" si="17"/>
        <v>0</v>
      </c>
    </row>
    <row r="182" spans="1:16" ht="24.6" x14ac:dyDescent="0.65">
      <c r="A182" s="10">
        <v>178</v>
      </c>
      <c r="B182" s="19" t="s">
        <v>139</v>
      </c>
      <c r="C182" s="70"/>
      <c r="D182" s="94">
        <v>0</v>
      </c>
      <c r="E182" s="46">
        <f t="shared" si="13"/>
        <v>0</v>
      </c>
      <c r="F182" s="105">
        <v>0</v>
      </c>
      <c r="G182" s="103">
        <v>0</v>
      </c>
      <c r="H182" s="46">
        <f t="shared" si="14"/>
        <v>0</v>
      </c>
      <c r="I182" s="95"/>
      <c r="J182" s="20">
        <v>10</v>
      </c>
      <c r="K182" s="71">
        <f t="shared" si="15"/>
        <v>0</v>
      </c>
      <c r="L182" s="17" t="s">
        <v>16</v>
      </c>
      <c r="M182" s="18">
        <v>0</v>
      </c>
      <c r="N182" s="23">
        <f t="shared" si="16"/>
        <v>0</v>
      </c>
      <c r="O182" s="19"/>
      <c r="P182" s="43">
        <f t="shared" si="17"/>
        <v>0</v>
      </c>
    </row>
    <row r="183" spans="1:16" ht="24.6" x14ac:dyDescent="0.65">
      <c r="A183" s="10">
        <v>179</v>
      </c>
      <c r="B183" s="19" t="s">
        <v>261</v>
      </c>
      <c r="C183" s="70">
        <v>8</v>
      </c>
      <c r="D183" s="94">
        <v>0</v>
      </c>
      <c r="E183" s="46">
        <f t="shared" si="13"/>
        <v>8</v>
      </c>
      <c r="F183" s="105">
        <v>0</v>
      </c>
      <c r="G183" s="103">
        <v>0</v>
      </c>
      <c r="H183" s="46">
        <f t="shared" si="14"/>
        <v>8</v>
      </c>
      <c r="I183" s="95"/>
      <c r="J183" s="20">
        <v>35</v>
      </c>
      <c r="K183" s="71">
        <f t="shared" si="15"/>
        <v>0</v>
      </c>
      <c r="L183" s="17" t="s">
        <v>16</v>
      </c>
      <c r="M183" s="18">
        <v>0</v>
      </c>
      <c r="N183" s="23">
        <f t="shared" si="16"/>
        <v>0</v>
      </c>
      <c r="O183" s="19"/>
      <c r="P183" s="43">
        <f t="shared" si="17"/>
        <v>0</v>
      </c>
    </row>
    <row r="184" spans="1:16" ht="24.6" x14ac:dyDescent="0.65">
      <c r="A184" s="10">
        <v>180</v>
      </c>
      <c r="B184" s="19" t="s">
        <v>262</v>
      </c>
      <c r="C184" s="70">
        <v>7</v>
      </c>
      <c r="D184" s="94">
        <v>0</v>
      </c>
      <c r="E184" s="46">
        <f t="shared" si="13"/>
        <v>7</v>
      </c>
      <c r="F184" s="105">
        <v>0</v>
      </c>
      <c r="G184" s="103">
        <v>0</v>
      </c>
      <c r="H184" s="46">
        <f t="shared" si="14"/>
        <v>7</v>
      </c>
      <c r="I184" s="95"/>
      <c r="J184" s="20">
        <v>40</v>
      </c>
      <c r="K184" s="71">
        <f t="shared" si="15"/>
        <v>0</v>
      </c>
      <c r="L184" s="17" t="s">
        <v>16</v>
      </c>
      <c r="M184" s="18">
        <v>0</v>
      </c>
      <c r="N184" s="23">
        <f t="shared" si="16"/>
        <v>0</v>
      </c>
      <c r="O184" s="19"/>
      <c r="P184" s="43">
        <f t="shared" si="17"/>
        <v>0</v>
      </c>
    </row>
    <row r="185" spans="1:16" ht="24.6" x14ac:dyDescent="0.65">
      <c r="A185" s="10">
        <v>181</v>
      </c>
      <c r="B185" s="19" t="s">
        <v>176</v>
      </c>
      <c r="C185" s="70"/>
      <c r="D185" s="94">
        <v>0</v>
      </c>
      <c r="E185" s="46">
        <f t="shared" si="13"/>
        <v>0</v>
      </c>
      <c r="F185" s="105">
        <v>0</v>
      </c>
      <c r="G185" s="103">
        <v>0</v>
      </c>
      <c r="H185" s="46">
        <f t="shared" si="14"/>
        <v>0</v>
      </c>
      <c r="I185" s="95"/>
      <c r="J185" s="20">
        <v>50</v>
      </c>
      <c r="K185" s="71">
        <f t="shared" si="15"/>
        <v>0</v>
      </c>
      <c r="L185" s="17" t="s">
        <v>16</v>
      </c>
      <c r="M185" s="18">
        <v>0</v>
      </c>
      <c r="N185" s="23">
        <f t="shared" si="16"/>
        <v>0</v>
      </c>
      <c r="O185" s="19"/>
      <c r="P185" s="43">
        <f t="shared" si="17"/>
        <v>0</v>
      </c>
    </row>
    <row r="186" spans="1:16" ht="24.6" x14ac:dyDescent="0.65">
      <c r="A186" s="10">
        <v>182</v>
      </c>
      <c r="B186" s="19" t="s">
        <v>177</v>
      </c>
      <c r="C186" s="70"/>
      <c r="D186" s="94">
        <v>0</v>
      </c>
      <c r="E186" s="46">
        <f t="shared" si="13"/>
        <v>0</v>
      </c>
      <c r="F186" s="105">
        <v>0</v>
      </c>
      <c r="G186" s="103">
        <v>0</v>
      </c>
      <c r="H186" s="46">
        <f t="shared" si="14"/>
        <v>0</v>
      </c>
      <c r="I186" s="95"/>
      <c r="J186" s="20">
        <v>50</v>
      </c>
      <c r="K186" s="71">
        <f t="shared" si="15"/>
        <v>0</v>
      </c>
      <c r="L186" s="17" t="s">
        <v>16</v>
      </c>
      <c r="M186" s="18">
        <v>0</v>
      </c>
      <c r="N186" s="23">
        <f t="shared" si="16"/>
        <v>0</v>
      </c>
      <c r="O186" s="19"/>
      <c r="P186" s="43">
        <f t="shared" si="17"/>
        <v>0</v>
      </c>
    </row>
    <row r="187" spans="1:16" ht="24.6" x14ac:dyDescent="0.65">
      <c r="A187" s="10">
        <v>183</v>
      </c>
      <c r="B187" s="19" t="s">
        <v>178</v>
      </c>
      <c r="C187" s="70"/>
      <c r="D187" s="94">
        <v>0</v>
      </c>
      <c r="E187" s="46">
        <f t="shared" si="13"/>
        <v>0</v>
      </c>
      <c r="F187" s="105">
        <v>0</v>
      </c>
      <c r="G187" s="103">
        <v>0</v>
      </c>
      <c r="H187" s="46">
        <f t="shared" si="14"/>
        <v>0</v>
      </c>
      <c r="I187" s="95"/>
      <c r="J187" s="20">
        <v>50</v>
      </c>
      <c r="K187" s="71">
        <f t="shared" si="15"/>
        <v>0</v>
      </c>
      <c r="L187" s="17" t="s">
        <v>16</v>
      </c>
      <c r="M187" s="18">
        <v>0</v>
      </c>
      <c r="N187" s="23">
        <f t="shared" si="16"/>
        <v>0</v>
      </c>
      <c r="O187" s="19"/>
      <c r="P187" s="43">
        <f t="shared" si="17"/>
        <v>0</v>
      </c>
    </row>
    <row r="188" spans="1:16" ht="24.6" x14ac:dyDescent="0.65">
      <c r="A188" s="10">
        <v>184</v>
      </c>
      <c r="B188" s="19" t="s">
        <v>182</v>
      </c>
      <c r="C188" s="70">
        <v>4</v>
      </c>
      <c r="D188" s="94">
        <v>0</v>
      </c>
      <c r="E188" s="46">
        <f t="shared" si="13"/>
        <v>4</v>
      </c>
      <c r="F188" s="105">
        <v>0</v>
      </c>
      <c r="G188" s="103">
        <v>0</v>
      </c>
      <c r="H188" s="46">
        <f t="shared" si="14"/>
        <v>4</v>
      </c>
      <c r="I188" s="95"/>
      <c r="J188" s="20">
        <v>90</v>
      </c>
      <c r="K188" s="71">
        <f t="shared" si="15"/>
        <v>0</v>
      </c>
      <c r="L188" s="17" t="s">
        <v>16</v>
      </c>
      <c r="M188" s="18">
        <v>0</v>
      </c>
      <c r="N188" s="23">
        <f t="shared" si="16"/>
        <v>0</v>
      </c>
      <c r="O188" s="19"/>
      <c r="P188" s="43">
        <f t="shared" si="17"/>
        <v>0</v>
      </c>
    </row>
    <row r="189" spans="1:16" ht="24.6" x14ac:dyDescent="0.65">
      <c r="A189" s="10">
        <v>185</v>
      </c>
      <c r="B189" s="19" t="s">
        <v>360</v>
      </c>
      <c r="C189" s="70"/>
      <c r="D189" s="94">
        <v>0</v>
      </c>
      <c r="E189" s="46">
        <f t="shared" si="13"/>
        <v>0</v>
      </c>
      <c r="F189" s="105">
        <v>0</v>
      </c>
      <c r="G189" s="103">
        <v>0</v>
      </c>
      <c r="H189" s="46">
        <f t="shared" si="14"/>
        <v>0</v>
      </c>
      <c r="I189" s="95"/>
      <c r="J189" s="20">
        <v>35</v>
      </c>
      <c r="K189" s="71">
        <f t="shared" si="15"/>
        <v>0</v>
      </c>
      <c r="L189" s="17" t="s">
        <v>16</v>
      </c>
      <c r="M189" s="18">
        <v>0</v>
      </c>
      <c r="N189" s="23">
        <f t="shared" si="16"/>
        <v>0</v>
      </c>
      <c r="O189" s="19"/>
      <c r="P189" s="43">
        <f t="shared" si="17"/>
        <v>0</v>
      </c>
    </row>
    <row r="190" spans="1:16" ht="24.6" x14ac:dyDescent="0.65">
      <c r="A190" s="10">
        <v>186</v>
      </c>
      <c r="B190" s="19" t="s">
        <v>295</v>
      </c>
      <c r="C190" s="70"/>
      <c r="D190" s="94">
        <v>0</v>
      </c>
      <c r="E190" s="46">
        <f t="shared" si="13"/>
        <v>0</v>
      </c>
      <c r="F190" s="105">
        <v>0</v>
      </c>
      <c r="G190" s="103">
        <v>0</v>
      </c>
      <c r="H190" s="46">
        <f t="shared" si="14"/>
        <v>0</v>
      </c>
      <c r="I190" s="95"/>
      <c r="J190" s="20">
        <v>35</v>
      </c>
      <c r="K190" s="71">
        <f t="shared" si="15"/>
        <v>0</v>
      </c>
      <c r="L190" s="17" t="s">
        <v>16</v>
      </c>
      <c r="M190" s="18">
        <v>0</v>
      </c>
      <c r="N190" s="23">
        <f t="shared" si="16"/>
        <v>0</v>
      </c>
      <c r="O190" s="19"/>
      <c r="P190" s="43">
        <f t="shared" si="17"/>
        <v>0</v>
      </c>
    </row>
    <row r="191" spans="1:16" ht="24.6" x14ac:dyDescent="0.65">
      <c r="A191" s="10">
        <v>187</v>
      </c>
      <c r="B191" s="19" t="s">
        <v>296</v>
      </c>
      <c r="C191" s="70">
        <v>5</v>
      </c>
      <c r="D191" s="94">
        <v>0</v>
      </c>
      <c r="E191" s="46">
        <f t="shared" si="13"/>
        <v>5</v>
      </c>
      <c r="F191" s="105">
        <v>0</v>
      </c>
      <c r="G191" s="103">
        <v>0</v>
      </c>
      <c r="H191" s="46">
        <f t="shared" si="14"/>
        <v>5</v>
      </c>
      <c r="I191" s="95"/>
      <c r="J191" s="20">
        <v>60</v>
      </c>
      <c r="K191" s="71">
        <f t="shared" si="15"/>
        <v>0</v>
      </c>
      <c r="L191" s="17" t="s">
        <v>16</v>
      </c>
      <c r="M191" s="18">
        <v>0</v>
      </c>
      <c r="N191" s="23">
        <f t="shared" si="16"/>
        <v>0</v>
      </c>
      <c r="O191" s="19"/>
      <c r="P191" s="43">
        <f t="shared" si="17"/>
        <v>0</v>
      </c>
    </row>
    <row r="192" spans="1:16" ht="24.6" x14ac:dyDescent="0.65">
      <c r="A192" s="10">
        <v>188</v>
      </c>
      <c r="B192" s="19" t="s">
        <v>297</v>
      </c>
      <c r="C192" s="70">
        <v>13</v>
      </c>
      <c r="D192" s="94">
        <v>0</v>
      </c>
      <c r="E192" s="46">
        <f t="shared" si="13"/>
        <v>13</v>
      </c>
      <c r="F192" s="105">
        <v>0</v>
      </c>
      <c r="G192" s="103">
        <v>0</v>
      </c>
      <c r="H192" s="46">
        <f t="shared" si="14"/>
        <v>13</v>
      </c>
      <c r="I192" s="95"/>
      <c r="J192" s="20">
        <v>120</v>
      </c>
      <c r="K192" s="71">
        <f t="shared" si="15"/>
        <v>0</v>
      </c>
      <c r="L192" s="17" t="s">
        <v>16</v>
      </c>
      <c r="M192" s="18">
        <v>0</v>
      </c>
      <c r="N192" s="23">
        <f t="shared" si="16"/>
        <v>0</v>
      </c>
      <c r="O192" s="19"/>
      <c r="P192" s="43">
        <f t="shared" si="17"/>
        <v>0</v>
      </c>
    </row>
    <row r="193" spans="1:16" ht="24.6" x14ac:dyDescent="0.65">
      <c r="A193" s="10">
        <v>189</v>
      </c>
      <c r="B193" s="19" t="s">
        <v>344</v>
      </c>
      <c r="C193" s="70">
        <v>3</v>
      </c>
      <c r="D193" s="94">
        <v>0</v>
      </c>
      <c r="E193" s="46">
        <f t="shared" si="13"/>
        <v>3</v>
      </c>
      <c r="F193" s="105">
        <v>0</v>
      </c>
      <c r="G193" s="103">
        <v>0</v>
      </c>
      <c r="H193" s="46">
        <f t="shared" si="14"/>
        <v>3</v>
      </c>
      <c r="I193" s="95"/>
      <c r="J193" s="20">
        <v>60</v>
      </c>
      <c r="K193" s="71">
        <f t="shared" si="15"/>
        <v>0</v>
      </c>
      <c r="L193" s="17" t="s">
        <v>16</v>
      </c>
      <c r="M193" s="18">
        <v>0</v>
      </c>
      <c r="N193" s="23">
        <f t="shared" si="16"/>
        <v>0</v>
      </c>
      <c r="O193" s="19"/>
      <c r="P193" s="43">
        <f t="shared" si="17"/>
        <v>0</v>
      </c>
    </row>
    <row r="194" spans="1:16" ht="24.6" x14ac:dyDescent="0.65">
      <c r="A194" s="10">
        <v>190</v>
      </c>
      <c r="B194" s="19" t="s">
        <v>345</v>
      </c>
      <c r="C194" s="70">
        <v>5</v>
      </c>
      <c r="D194" s="94">
        <v>0</v>
      </c>
      <c r="E194" s="46">
        <f t="shared" si="13"/>
        <v>5</v>
      </c>
      <c r="F194" s="105">
        <v>0</v>
      </c>
      <c r="G194" s="103">
        <v>0</v>
      </c>
      <c r="H194" s="46">
        <f t="shared" si="14"/>
        <v>5</v>
      </c>
      <c r="I194" s="95"/>
      <c r="J194" s="20">
        <v>120</v>
      </c>
      <c r="K194" s="71">
        <f t="shared" si="15"/>
        <v>0</v>
      </c>
      <c r="L194" s="17" t="s">
        <v>16</v>
      </c>
      <c r="M194" s="18">
        <v>0</v>
      </c>
      <c r="N194" s="23">
        <f t="shared" si="16"/>
        <v>0</v>
      </c>
      <c r="O194" s="19"/>
      <c r="P194" s="43">
        <f t="shared" si="17"/>
        <v>0</v>
      </c>
    </row>
    <row r="195" spans="1:16" ht="24.6" x14ac:dyDescent="0.65">
      <c r="A195" s="10">
        <v>191</v>
      </c>
      <c r="B195" s="19" t="s">
        <v>109</v>
      </c>
      <c r="C195" s="70"/>
      <c r="D195" s="94">
        <v>0</v>
      </c>
      <c r="E195" s="46">
        <f t="shared" si="13"/>
        <v>0</v>
      </c>
      <c r="F195" s="105">
        <v>0</v>
      </c>
      <c r="G195" s="103">
        <v>0</v>
      </c>
      <c r="H195" s="46">
        <f t="shared" si="14"/>
        <v>0</v>
      </c>
      <c r="I195" s="95"/>
      <c r="J195" s="20">
        <v>50</v>
      </c>
      <c r="K195" s="71">
        <f t="shared" si="15"/>
        <v>0</v>
      </c>
      <c r="L195" s="17" t="s">
        <v>16</v>
      </c>
      <c r="M195" s="18">
        <v>0</v>
      </c>
      <c r="N195" s="23">
        <f t="shared" si="16"/>
        <v>0</v>
      </c>
      <c r="O195" s="19"/>
      <c r="P195" s="43">
        <f t="shared" si="17"/>
        <v>0</v>
      </c>
    </row>
    <row r="196" spans="1:16" ht="24.6" x14ac:dyDescent="0.65">
      <c r="A196" s="10">
        <v>192</v>
      </c>
      <c r="B196" s="19" t="s">
        <v>110</v>
      </c>
      <c r="C196" s="70"/>
      <c r="D196" s="94">
        <v>0</v>
      </c>
      <c r="E196" s="46">
        <f t="shared" si="13"/>
        <v>0</v>
      </c>
      <c r="F196" s="105">
        <v>0</v>
      </c>
      <c r="G196" s="103">
        <v>0</v>
      </c>
      <c r="H196" s="46">
        <f t="shared" si="14"/>
        <v>0</v>
      </c>
      <c r="I196" s="95"/>
      <c r="J196" s="20">
        <v>50</v>
      </c>
      <c r="K196" s="71">
        <f t="shared" si="15"/>
        <v>0</v>
      </c>
      <c r="L196" s="17" t="s">
        <v>16</v>
      </c>
      <c r="M196" s="18">
        <v>0</v>
      </c>
      <c r="N196" s="23">
        <f t="shared" si="16"/>
        <v>0</v>
      </c>
      <c r="O196" s="19"/>
      <c r="P196" s="43">
        <f t="shared" si="17"/>
        <v>0</v>
      </c>
    </row>
    <row r="197" spans="1:16" ht="24.6" x14ac:dyDescent="0.65">
      <c r="A197" s="10">
        <v>193</v>
      </c>
      <c r="B197" s="19" t="s">
        <v>162</v>
      </c>
      <c r="C197" s="70"/>
      <c r="D197" s="94">
        <v>0</v>
      </c>
      <c r="E197" s="46">
        <f t="shared" si="13"/>
        <v>0</v>
      </c>
      <c r="F197" s="105">
        <v>0</v>
      </c>
      <c r="G197" s="103">
        <v>0</v>
      </c>
      <c r="H197" s="46">
        <f t="shared" si="14"/>
        <v>0</v>
      </c>
      <c r="I197" s="95"/>
      <c r="J197" s="20">
        <v>120</v>
      </c>
      <c r="K197" s="71">
        <f t="shared" si="15"/>
        <v>0</v>
      </c>
      <c r="L197" s="17" t="s">
        <v>16</v>
      </c>
      <c r="M197" s="18">
        <v>0</v>
      </c>
      <c r="N197" s="23">
        <f t="shared" si="16"/>
        <v>0</v>
      </c>
      <c r="O197" s="19"/>
      <c r="P197" s="43">
        <f t="shared" si="17"/>
        <v>0</v>
      </c>
    </row>
    <row r="198" spans="1:16" ht="24.6" x14ac:dyDescent="0.65">
      <c r="A198" s="10">
        <v>194</v>
      </c>
      <c r="B198" s="19" t="s">
        <v>163</v>
      </c>
      <c r="C198" s="70"/>
      <c r="D198" s="94">
        <v>0</v>
      </c>
      <c r="E198" s="46">
        <f t="shared" si="13"/>
        <v>0</v>
      </c>
      <c r="F198" s="105">
        <v>0</v>
      </c>
      <c r="G198" s="103">
        <v>0</v>
      </c>
      <c r="H198" s="46">
        <f t="shared" si="14"/>
        <v>0</v>
      </c>
      <c r="I198" s="95"/>
      <c r="J198" s="20">
        <v>120</v>
      </c>
      <c r="K198" s="71">
        <f t="shared" si="15"/>
        <v>0</v>
      </c>
      <c r="L198" s="17" t="s">
        <v>16</v>
      </c>
      <c r="M198" s="18">
        <v>0</v>
      </c>
      <c r="N198" s="23">
        <f t="shared" si="16"/>
        <v>0</v>
      </c>
      <c r="O198" s="19"/>
      <c r="P198" s="43">
        <f t="shared" si="17"/>
        <v>0</v>
      </c>
    </row>
    <row r="199" spans="1:16" ht="24.6" x14ac:dyDescent="0.65">
      <c r="A199" s="10">
        <v>195</v>
      </c>
      <c r="B199" s="19" t="s">
        <v>154</v>
      </c>
      <c r="C199" s="70"/>
      <c r="D199" s="94">
        <v>0</v>
      </c>
      <c r="E199" s="46">
        <f t="shared" si="13"/>
        <v>0</v>
      </c>
      <c r="F199" s="105">
        <v>0</v>
      </c>
      <c r="G199" s="103">
        <v>0</v>
      </c>
      <c r="H199" s="46">
        <f t="shared" si="14"/>
        <v>0</v>
      </c>
      <c r="I199" s="95"/>
      <c r="J199" s="20">
        <v>120</v>
      </c>
      <c r="K199" s="71">
        <f t="shared" si="15"/>
        <v>0</v>
      </c>
      <c r="L199" s="17" t="s">
        <v>16</v>
      </c>
      <c r="M199" s="18">
        <v>0</v>
      </c>
      <c r="N199" s="23">
        <f t="shared" si="16"/>
        <v>0</v>
      </c>
      <c r="O199" s="19"/>
      <c r="P199" s="43">
        <f t="shared" si="17"/>
        <v>0</v>
      </c>
    </row>
    <row r="200" spans="1:16" ht="24.6" x14ac:dyDescent="0.65">
      <c r="A200" s="10">
        <v>196</v>
      </c>
      <c r="B200" s="19" t="s">
        <v>155</v>
      </c>
      <c r="C200" s="70"/>
      <c r="D200" s="94">
        <v>0</v>
      </c>
      <c r="E200" s="46">
        <f t="shared" si="13"/>
        <v>0</v>
      </c>
      <c r="F200" s="105">
        <v>0</v>
      </c>
      <c r="G200" s="103">
        <v>0</v>
      </c>
      <c r="H200" s="46">
        <f t="shared" si="14"/>
        <v>0</v>
      </c>
      <c r="I200" s="95"/>
      <c r="J200" s="20">
        <v>120</v>
      </c>
      <c r="K200" s="71">
        <f t="shared" si="15"/>
        <v>0</v>
      </c>
      <c r="L200" s="17" t="s">
        <v>16</v>
      </c>
      <c r="M200" s="18">
        <v>0</v>
      </c>
      <c r="N200" s="23">
        <f t="shared" si="16"/>
        <v>0</v>
      </c>
      <c r="O200" s="19"/>
      <c r="P200" s="43">
        <f t="shared" si="17"/>
        <v>0</v>
      </c>
    </row>
    <row r="201" spans="1:16" ht="24.6" x14ac:dyDescent="0.65">
      <c r="A201" s="10">
        <v>197</v>
      </c>
      <c r="B201" s="19" t="s">
        <v>164</v>
      </c>
      <c r="C201" s="70"/>
      <c r="D201" s="94">
        <v>0</v>
      </c>
      <c r="E201" s="46">
        <f t="shared" si="13"/>
        <v>0</v>
      </c>
      <c r="F201" s="105">
        <v>0</v>
      </c>
      <c r="G201" s="103">
        <v>0</v>
      </c>
      <c r="H201" s="46">
        <f t="shared" si="14"/>
        <v>0</v>
      </c>
      <c r="I201" s="95"/>
      <c r="J201" s="20">
        <v>120</v>
      </c>
      <c r="K201" s="71">
        <f t="shared" si="15"/>
        <v>0</v>
      </c>
      <c r="L201" s="17" t="s">
        <v>16</v>
      </c>
      <c r="M201" s="18">
        <v>0</v>
      </c>
      <c r="N201" s="23">
        <f t="shared" si="16"/>
        <v>0</v>
      </c>
      <c r="O201" s="19"/>
      <c r="P201" s="43">
        <f t="shared" si="17"/>
        <v>0</v>
      </c>
    </row>
    <row r="202" spans="1:16" ht="24.6" x14ac:dyDescent="0.65">
      <c r="A202" s="10">
        <v>198</v>
      </c>
      <c r="B202" s="19" t="s">
        <v>165</v>
      </c>
      <c r="C202" s="70"/>
      <c r="D202" s="94">
        <v>0</v>
      </c>
      <c r="E202" s="46">
        <f t="shared" si="13"/>
        <v>0</v>
      </c>
      <c r="F202" s="105">
        <v>0</v>
      </c>
      <c r="G202" s="103">
        <v>0</v>
      </c>
      <c r="H202" s="46">
        <f t="shared" si="14"/>
        <v>0</v>
      </c>
      <c r="I202" s="95"/>
      <c r="J202" s="20">
        <v>120</v>
      </c>
      <c r="K202" s="71">
        <f t="shared" si="15"/>
        <v>0</v>
      </c>
      <c r="L202" s="17" t="s">
        <v>16</v>
      </c>
      <c r="M202" s="18">
        <v>0</v>
      </c>
      <c r="N202" s="23">
        <f t="shared" si="16"/>
        <v>0</v>
      </c>
      <c r="O202" s="19"/>
      <c r="P202" s="43">
        <f t="shared" si="17"/>
        <v>0</v>
      </c>
    </row>
    <row r="203" spans="1:16" ht="24.6" x14ac:dyDescent="0.65">
      <c r="A203" s="10">
        <v>199</v>
      </c>
      <c r="B203" s="19" t="s">
        <v>247</v>
      </c>
      <c r="C203" s="70"/>
      <c r="D203" s="94">
        <v>0</v>
      </c>
      <c r="E203" s="46">
        <f t="shared" si="13"/>
        <v>0</v>
      </c>
      <c r="F203" s="105">
        <v>0</v>
      </c>
      <c r="G203" s="103">
        <v>0</v>
      </c>
      <c r="H203" s="46">
        <f t="shared" si="14"/>
        <v>0</v>
      </c>
      <c r="I203" s="95"/>
      <c r="J203" s="20">
        <v>150</v>
      </c>
      <c r="K203" s="71">
        <f t="shared" si="15"/>
        <v>0</v>
      </c>
      <c r="L203" s="17" t="s">
        <v>16</v>
      </c>
      <c r="M203" s="18">
        <v>0</v>
      </c>
      <c r="N203" s="23">
        <f t="shared" si="16"/>
        <v>0</v>
      </c>
      <c r="O203" s="19"/>
      <c r="P203" s="43">
        <f t="shared" si="17"/>
        <v>0</v>
      </c>
    </row>
    <row r="204" spans="1:16" ht="24.6" x14ac:dyDescent="0.65">
      <c r="A204" s="10">
        <v>200</v>
      </c>
      <c r="B204" s="19" t="s">
        <v>248</v>
      </c>
      <c r="C204" s="70"/>
      <c r="D204" s="94">
        <v>0</v>
      </c>
      <c r="E204" s="46">
        <f t="shared" si="13"/>
        <v>0</v>
      </c>
      <c r="F204" s="105">
        <v>0</v>
      </c>
      <c r="G204" s="103">
        <v>0</v>
      </c>
      <c r="H204" s="46">
        <f t="shared" si="14"/>
        <v>0</v>
      </c>
      <c r="I204" s="95"/>
      <c r="J204" s="20">
        <v>150</v>
      </c>
      <c r="K204" s="71">
        <f t="shared" si="15"/>
        <v>0</v>
      </c>
      <c r="L204" s="17" t="s">
        <v>16</v>
      </c>
      <c r="M204" s="18">
        <v>0</v>
      </c>
      <c r="N204" s="23">
        <f t="shared" si="16"/>
        <v>0</v>
      </c>
      <c r="O204" s="19"/>
      <c r="P204" s="43">
        <f t="shared" si="17"/>
        <v>0</v>
      </c>
    </row>
    <row r="205" spans="1:16" ht="24.6" x14ac:dyDescent="0.65">
      <c r="A205" s="10">
        <v>201</v>
      </c>
      <c r="B205" s="19" t="s">
        <v>249</v>
      </c>
      <c r="C205" s="70"/>
      <c r="D205" s="94">
        <v>0</v>
      </c>
      <c r="E205" s="46">
        <f t="shared" si="13"/>
        <v>0</v>
      </c>
      <c r="F205" s="105">
        <v>0</v>
      </c>
      <c r="G205" s="103">
        <v>0</v>
      </c>
      <c r="H205" s="46">
        <f t="shared" si="14"/>
        <v>0</v>
      </c>
      <c r="I205" s="95"/>
      <c r="J205" s="20">
        <v>150</v>
      </c>
      <c r="K205" s="71">
        <f t="shared" si="15"/>
        <v>0</v>
      </c>
      <c r="L205" s="17" t="s">
        <v>16</v>
      </c>
      <c r="M205" s="18">
        <v>0</v>
      </c>
      <c r="N205" s="23">
        <f t="shared" si="16"/>
        <v>0</v>
      </c>
      <c r="O205" s="19"/>
      <c r="P205" s="43">
        <f t="shared" si="17"/>
        <v>0</v>
      </c>
    </row>
    <row r="206" spans="1:16" ht="24.6" x14ac:dyDescent="0.65">
      <c r="A206" s="10">
        <v>202</v>
      </c>
      <c r="B206" s="19" t="s">
        <v>250</v>
      </c>
      <c r="C206" s="70"/>
      <c r="D206" s="94">
        <v>0</v>
      </c>
      <c r="E206" s="46">
        <f t="shared" si="13"/>
        <v>0</v>
      </c>
      <c r="F206" s="105">
        <v>0</v>
      </c>
      <c r="G206" s="103">
        <v>0</v>
      </c>
      <c r="H206" s="46">
        <f t="shared" si="14"/>
        <v>0</v>
      </c>
      <c r="I206" s="95"/>
      <c r="J206" s="20">
        <v>150</v>
      </c>
      <c r="K206" s="71">
        <f t="shared" si="15"/>
        <v>0</v>
      </c>
      <c r="L206" s="17" t="s">
        <v>16</v>
      </c>
      <c r="M206" s="18">
        <v>0</v>
      </c>
      <c r="N206" s="23">
        <f t="shared" si="16"/>
        <v>0</v>
      </c>
      <c r="O206" s="19"/>
      <c r="P206" s="43">
        <f t="shared" si="17"/>
        <v>0</v>
      </c>
    </row>
    <row r="207" spans="1:16" ht="24.6" x14ac:dyDescent="0.65">
      <c r="A207" s="10">
        <v>203</v>
      </c>
      <c r="B207" s="19" t="s">
        <v>166</v>
      </c>
      <c r="C207" s="70"/>
      <c r="D207" s="94">
        <v>0</v>
      </c>
      <c r="E207" s="46">
        <f t="shared" si="13"/>
        <v>0</v>
      </c>
      <c r="F207" s="105">
        <v>0</v>
      </c>
      <c r="G207" s="103">
        <v>0</v>
      </c>
      <c r="H207" s="46">
        <f t="shared" si="14"/>
        <v>0</v>
      </c>
      <c r="I207" s="95"/>
      <c r="J207" s="20">
        <v>185</v>
      </c>
      <c r="K207" s="71">
        <f t="shared" si="15"/>
        <v>0</v>
      </c>
      <c r="L207" s="17" t="s">
        <v>16</v>
      </c>
      <c r="M207" s="18">
        <v>0</v>
      </c>
      <c r="N207" s="23">
        <f t="shared" si="16"/>
        <v>0</v>
      </c>
      <c r="O207" s="19"/>
      <c r="P207" s="43">
        <f t="shared" si="17"/>
        <v>0</v>
      </c>
    </row>
    <row r="208" spans="1:16" ht="24.6" x14ac:dyDescent="0.65">
      <c r="A208" s="10">
        <v>204</v>
      </c>
      <c r="B208" s="19" t="s">
        <v>167</v>
      </c>
      <c r="C208" s="70"/>
      <c r="D208" s="94">
        <v>0</v>
      </c>
      <c r="E208" s="46">
        <f t="shared" si="13"/>
        <v>0</v>
      </c>
      <c r="F208" s="105">
        <v>0</v>
      </c>
      <c r="G208" s="103">
        <v>0</v>
      </c>
      <c r="H208" s="46">
        <f t="shared" si="14"/>
        <v>0</v>
      </c>
      <c r="I208" s="95"/>
      <c r="J208" s="20">
        <v>185</v>
      </c>
      <c r="K208" s="71">
        <f t="shared" si="15"/>
        <v>0</v>
      </c>
      <c r="L208" s="17" t="s">
        <v>16</v>
      </c>
      <c r="M208" s="18">
        <v>0</v>
      </c>
      <c r="N208" s="23">
        <f t="shared" si="16"/>
        <v>0</v>
      </c>
      <c r="O208" s="19"/>
      <c r="P208" s="43">
        <f t="shared" si="17"/>
        <v>0</v>
      </c>
    </row>
    <row r="209" spans="1:29" ht="24.6" x14ac:dyDescent="0.65">
      <c r="A209" s="10">
        <v>205</v>
      </c>
      <c r="B209" s="19" t="s">
        <v>168</v>
      </c>
      <c r="C209" s="70"/>
      <c r="D209" s="94">
        <v>0</v>
      </c>
      <c r="E209" s="46">
        <f t="shared" si="13"/>
        <v>0</v>
      </c>
      <c r="F209" s="105">
        <v>0</v>
      </c>
      <c r="G209" s="103">
        <v>0</v>
      </c>
      <c r="H209" s="46">
        <f t="shared" si="14"/>
        <v>0</v>
      </c>
      <c r="I209" s="95"/>
      <c r="J209" s="20">
        <v>185</v>
      </c>
      <c r="K209" s="71">
        <f t="shared" si="15"/>
        <v>0</v>
      </c>
      <c r="L209" s="17" t="s">
        <v>16</v>
      </c>
      <c r="M209" s="18">
        <v>0</v>
      </c>
      <c r="N209" s="23">
        <f t="shared" si="16"/>
        <v>0</v>
      </c>
      <c r="O209" s="19"/>
      <c r="P209" s="43">
        <f t="shared" si="17"/>
        <v>0</v>
      </c>
    </row>
    <row r="210" spans="1:29" ht="24.6" x14ac:dyDescent="0.65">
      <c r="A210" s="10">
        <v>206</v>
      </c>
      <c r="B210" s="19" t="s">
        <v>169</v>
      </c>
      <c r="C210" s="70"/>
      <c r="D210" s="94">
        <v>0</v>
      </c>
      <c r="E210" s="46">
        <f t="shared" ref="E210:E271" si="18">C210+D210</f>
        <v>0</v>
      </c>
      <c r="F210" s="105">
        <v>0</v>
      </c>
      <c r="G210" s="103">
        <v>0</v>
      </c>
      <c r="H210" s="46">
        <f t="shared" ref="H210:H271" si="19">+E210-F210-I210</f>
        <v>0</v>
      </c>
      <c r="I210" s="95"/>
      <c r="J210" s="20">
        <v>185</v>
      </c>
      <c r="K210" s="71">
        <f t="shared" si="15"/>
        <v>0</v>
      </c>
      <c r="L210" s="17" t="s">
        <v>16</v>
      </c>
      <c r="M210" s="18">
        <v>0</v>
      </c>
      <c r="N210" s="23">
        <f t="shared" si="16"/>
        <v>0</v>
      </c>
      <c r="O210" s="19"/>
      <c r="P210" s="43">
        <f t="shared" si="17"/>
        <v>0</v>
      </c>
      <c r="AC210" s="29"/>
    </row>
    <row r="211" spans="1:29" ht="24.6" x14ac:dyDescent="0.65">
      <c r="A211" s="10">
        <v>207</v>
      </c>
      <c r="B211" s="19" t="s">
        <v>168</v>
      </c>
      <c r="C211" s="70"/>
      <c r="D211" s="94">
        <v>0</v>
      </c>
      <c r="E211" s="46">
        <f t="shared" si="18"/>
        <v>0</v>
      </c>
      <c r="F211" s="105">
        <v>0</v>
      </c>
      <c r="G211" s="103">
        <v>0</v>
      </c>
      <c r="H211" s="46">
        <f t="shared" si="19"/>
        <v>0</v>
      </c>
      <c r="I211" s="95"/>
      <c r="J211" s="20">
        <v>185</v>
      </c>
      <c r="K211" s="71">
        <f t="shared" ref="K211:K271" si="20">+J211*I211</f>
        <v>0</v>
      </c>
      <c r="L211" s="17" t="s">
        <v>16</v>
      </c>
      <c r="M211" s="18">
        <v>0</v>
      </c>
      <c r="N211" s="23">
        <f t="shared" ref="N211:N271" si="21">SUM(K211-M211)</f>
        <v>0</v>
      </c>
      <c r="O211" s="19"/>
      <c r="P211" s="43">
        <f t="shared" ref="P211:P271" si="22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0"/>
      <c r="D212" s="94">
        <v>0</v>
      </c>
      <c r="E212" s="46">
        <f t="shared" si="18"/>
        <v>0</v>
      </c>
      <c r="F212" s="105">
        <v>0</v>
      </c>
      <c r="G212" s="103">
        <v>0</v>
      </c>
      <c r="H212" s="46">
        <f t="shared" si="19"/>
        <v>0</v>
      </c>
      <c r="I212" s="95"/>
      <c r="J212" s="20">
        <v>185</v>
      </c>
      <c r="K212" s="71">
        <f t="shared" si="20"/>
        <v>0</v>
      </c>
      <c r="L212" s="17" t="s">
        <v>16</v>
      </c>
      <c r="M212" s="18">
        <v>0</v>
      </c>
      <c r="N212" s="23">
        <f t="shared" si="21"/>
        <v>0</v>
      </c>
      <c r="O212" s="19"/>
      <c r="P212" s="43">
        <f t="shared" si="22"/>
        <v>0</v>
      </c>
    </row>
    <row r="213" spans="1:29" ht="24.6" x14ac:dyDescent="0.65">
      <c r="A213" s="10">
        <v>209</v>
      </c>
      <c r="B213" s="19" t="s">
        <v>170</v>
      </c>
      <c r="C213" s="70"/>
      <c r="D213" s="94">
        <v>0</v>
      </c>
      <c r="E213" s="46">
        <f t="shared" si="18"/>
        <v>0</v>
      </c>
      <c r="F213" s="105">
        <v>0</v>
      </c>
      <c r="G213" s="103">
        <v>0</v>
      </c>
      <c r="H213" s="46">
        <f t="shared" si="19"/>
        <v>0</v>
      </c>
      <c r="I213" s="95"/>
      <c r="J213" s="20">
        <v>135</v>
      </c>
      <c r="K213" s="71">
        <f t="shared" si="20"/>
        <v>0</v>
      </c>
      <c r="L213" s="17" t="s">
        <v>16</v>
      </c>
      <c r="M213" s="18">
        <v>0</v>
      </c>
      <c r="N213" s="23">
        <f t="shared" si="21"/>
        <v>0</v>
      </c>
      <c r="O213" s="19"/>
      <c r="P213" s="43">
        <f t="shared" si="22"/>
        <v>0</v>
      </c>
    </row>
    <row r="214" spans="1:29" ht="24.6" x14ac:dyDescent="0.65">
      <c r="A214" s="10">
        <v>210</v>
      </c>
      <c r="B214" s="19" t="s">
        <v>115</v>
      </c>
      <c r="C214" s="70"/>
      <c r="D214" s="94">
        <v>0</v>
      </c>
      <c r="E214" s="46">
        <f t="shared" si="18"/>
        <v>0</v>
      </c>
      <c r="F214" s="105">
        <v>0</v>
      </c>
      <c r="G214" s="103">
        <v>0</v>
      </c>
      <c r="H214" s="46">
        <f t="shared" si="19"/>
        <v>0</v>
      </c>
      <c r="I214" s="95"/>
      <c r="J214" s="20">
        <v>100</v>
      </c>
      <c r="K214" s="71">
        <f t="shared" si="20"/>
        <v>0</v>
      </c>
      <c r="L214" s="17" t="s">
        <v>16</v>
      </c>
      <c r="M214" s="18">
        <v>0</v>
      </c>
      <c r="N214" s="23">
        <f t="shared" si="21"/>
        <v>0</v>
      </c>
      <c r="O214" s="19"/>
      <c r="P214" s="43">
        <f t="shared" si="22"/>
        <v>0</v>
      </c>
    </row>
    <row r="215" spans="1:29" ht="24.6" x14ac:dyDescent="0.65">
      <c r="A215" s="10">
        <v>211</v>
      </c>
      <c r="B215" s="19" t="s">
        <v>171</v>
      </c>
      <c r="C215" s="70">
        <v>7</v>
      </c>
      <c r="D215" s="94">
        <v>0</v>
      </c>
      <c r="E215" s="46">
        <f t="shared" si="18"/>
        <v>7</v>
      </c>
      <c r="F215" s="105">
        <v>0</v>
      </c>
      <c r="G215" s="103">
        <v>0</v>
      </c>
      <c r="H215" s="46">
        <f t="shared" si="19"/>
        <v>7</v>
      </c>
      <c r="I215" s="95"/>
      <c r="J215" s="20">
        <v>90</v>
      </c>
      <c r="K215" s="71">
        <f t="shared" si="20"/>
        <v>0</v>
      </c>
      <c r="L215" s="17" t="s">
        <v>16</v>
      </c>
      <c r="M215" s="18">
        <v>0</v>
      </c>
      <c r="N215" s="23">
        <f t="shared" si="21"/>
        <v>0</v>
      </c>
      <c r="O215" s="19"/>
      <c r="P215" s="43">
        <f t="shared" si="22"/>
        <v>0</v>
      </c>
    </row>
    <row r="216" spans="1:29" ht="24.6" x14ac:dyDescent="0.65">
      <c r="A216" s="10">
        <v>212</v>
      </c>
      <c r="B216" s="19" t="s">
        <v>172</v>
      </c>
      <c r="C216" s="70">
        <v>12</v>
      </c>
      <c r="D216" s="94">
        <v>0</v>
      </c>
      <c r="E216" s="46">
        <f t="shared" si="18"/>
        <v>12</v>
      </c>
      <c r="F216" s="105">
        <v>0</v>
      </c>
      <c r="G216" s="103">
        <v>0</v>
      </c>
      <c r="H216" s="46">
        <f t="shared" si="19"/>
        <v>12</v>
      </c>
      <c r="I216" s="95"/>
      <c r="J216" s="20">
        <v>90</v>
      </c>
      <c r="K216" s="71">
        <f t="shared" si="20"/>
        <v>0</v>
      </c>
      <c r="L216" s="17" t="s">
        <v>16</v>
      </c>
      <c r="M216" s="18">
        <v>0</v>
      </c>
      <c r="N216" s="23">
        <f t="shared" si="21"/>
        <v>0</v>
      </c>
      <c r="O216" s="19"/>
      <c r="P216" s="43">
        <f t="shared" si="22"/>
        <v>0</v>
      </c>
    </row>
    <row r="217" spans="1:29" ht="24.6" x14ac:dyDescent="0.65">
      <c r="A217" s="10">
        <v>213</v>
      </c>
      <c r="B217" s="19" t="s">
        <v>173</v>
      </c>
      <c r="C217" s="70">
        <v>9</v>
      </c>
      <c r="D217" s="94">
        <v>0</v>
      </c>
      <c r="E217" s="46">
        <f t="shared" si="18"/>
        <v>9</v>
      </c>
      <c r="F217" s="105">
        <v>0</v>
      </c>
      <c r="G217" s="103">
        <v>0</v>
      </c>
      <c r="H217" s="46">
        <f t="shared" si="19"/>
        <v>9</v>
      </c>
      <c r="I217" s="95"/>
      <c r="J217" s="20">
        <v>90</v>
      </c>
      <c r="K217" s="71">
        <f t="shared" si="20"/>
        <v>0</v>
      </c>
      <c r="L217" s="17" t="s">
        <v>16</v>
      </c>
      <c r="M217" s="18">
        <v>0</v>
      </c>
      <c r="N217" s="23">
        <f t="shared" si="21"/>
        <v>0</v>
      </c>
      <c r="O217" s="19"/>
      <c r="P217" s="43">
        <f t="shared" si="22"/>
        <v>0</v>
      </c>
    </row>
    <row r="218" spans="1:29" ht="24.6" x14ac:dyDescent="0.65">
      <c r="A218" s="10">
        <v>214</v>
      </c>
      <c r="B218" s="19" t="s">
        <v>174</v>
      </c>
      <c r="C218" s="70">
        <v>13</v>
      </c>
      <c r="D218" s="94">
        <v>0</v>
      </c>
      <c r="E218" s="46">
        <f t="shared" si="18"/>
        <v>13</v>
      </c>
      <c r="F218" s="105">
        <v>0</v>
      </c>
      <c r="G218" s="103">
        <v>0</v>
      </c>
      <c r="H218" s="46">
        <f t="shared" si="19"/>
        <v>13</v>
      </c>
      <c r="I218" s="95"/>
      <c r="J218" s="20">
        <v>90</v>
      </c>
      <c r="K218" s="71">
        <f t="shared" si="20"/>
        <v>0</v>
      </c>
      <c r="L218" s="17" t="s">
        <v>16</v>
      </c>
      <c r="M218" s="18">
        <v>0</v>
      </c>
      <c r="N218" s="23">
        <f t="shared" si="21"/>
        <v>0</v>
      </c>
      <c r="O218" s="19"/>
      <c r="P218" s="43">
        <f t="shared" si="22"/>
        <v>0</v>
      </c>
    </row>
    <row r="219" spans="1:29" ht="24.6" x14ac:dyDescent="0.65">
      <c r="A219" s="10">
        <v>215</v>
      </c>
      <c r="B219" s="19" t="s">
        <v>367</v>
      </c>
      <c r="C219" s="70"/>
      <c r="D219" s="94">
        <v>0</v>
      </c>
      <c r="E219" s="46">
        <f t="shared" si="18"/>
        <v>0</v>
      </c>
      <c r="F219" s="105">
        <v>0</v>
      </c>
      <c r="G219" s="103">
        <v>0</v>
      </c>
      <c r="H219" s="46">
        <f t="shared" si="19"/>
        <v>0</v>
      </c>
      <c r="I219" s="95"/>
      <c r="J219" s="20">
        <v>50</v>
      </c>
      <c r="K219" s="71">
        <f t="shared" si="20"/>
        <v>0</v>
      </c>
      <c r="L219" s="17" t="s">
        <v>16</v>
      </c>
      <c r="M219" s="18">
        <v>0</v>
      </c>
      <c r="N219" s="23">
        <f t="shared" si="21"/>
        <v>0</v>
      </c>
      <c r="O219" s="19"/>
      <c r="P219" s="43">
        <f t="shared" si="22"/>
        <v>0</v>
      </c>
    </row>
    <row r="220" spans="1:29" ht="24.6" x14ac:dyDescent="0.65">
      <c r="A220" s="10">
        <v>216</v>
      </c>
      <c r="B220" s="19" t="s">
        <v>179</v>
      </c>
      <c r="C220" s="70"/>
      <c r="D220" s="94">
        <v>0</v>
      </c>
      <c r="E220" s="46">
        <f t="shared" si="18"/>
        <v>0</v>
      </c>
      <c r="F220" s="105">
        <v>0</v>
      </c>
      <c r="G220" s="103">
        <v>0</v>
      </c>
      <c r="H220" s="46">
        <f t="shared" si="19"/>
        <v>0</v>
      </c>
      <c r="I220" s="95"/>
      <c r="J220" s="20">
        <v>50</v>
      </c>
      <c r="K220" s="71">
        <f t="shared" si="20"/>
        <v>0</v>
      </c>
      <c r="L220" s="17" t="s">
        <v>16</v>
      </c>
      <c r="M220" s="18">
        <v>0</v>
      </c>
      <c r="N220" s="23">
        <f t="shared" si="21"/>
        <v>0</v>
      </c>
      <c r="O220" s="19"/>
      <c r="P220" s="43">
        <f t="shared" si="22"/>
        <v>0</v>
      </c>
    </row>
    <row r="221" spans="1:29" ht="24.6" x14ac:dyDescent="0.65">
      <c r="A221" s="10">
        <v>217</v>
      </c>
      <c r="B221" s="19" t="s">
        <v>180</v>
      </c>
      <c r="C221" s="70">
        <v>19</v>
      </c>
      <c r="D221" s="94">
        <v>0</v>
      </c>
      <c r="E221" s="46">
        <f t="shared" si="18"/>
        <v>19</v>
      </c>
      <c r="F221" s="105">
        <v>0</v>
      </c>
      <c r="G221" s="103">
        <v>0</v>
      </c>
      <c r="H221" s="46">
        <f t="shared" si="19"/>
        <v>19</v>
      </c>
      <c r="I221" s="95"/>
      <c r="J221" s="20">
        <v>55</v>
      </c>
      <c r="K221" s="71">
        <f t="shared" si="20"/>
        <v>0</v>
      </c>
      <c r="L221" s="17" t="s">
        <v>16</v>
      </c>
      <c r="M221" s="18">
        <v>0</v>
      </c>
      <c r="N221" s="23">
        <f t="shared" si="21"/>
        <v>0</v>
      </c>
      <c r="O221" s="19"/>
      <c r="P221" s="43">
        <f t="shared" si="22"/>
        <v>0</v>
      </c>
    </row>
    <row r="222" spans="1:29" ht="24.6" x14ac:dyDescent="0.65">
      <c r="A222" s="10">
        <v>218</v>
      </c>
      <c r="B222" s="19" t="s">
        <v>181</v>
      </c>
      <c r="C222" s="70"/>
      <c r="D222" s="94">
        <v>0</v>
      </c>
      <c r="E222" s="46">
        <f t="shared" si="18"/>
        <v>0</v>
      </c>
      <c r="F222" s="105">
        <v>0</v>
      </c>
      <c r="G222" s="103">
        <v>0</v>
      </c>
      <c r="H222" s="46">
        <f t="shared" si="19"/>
        <v>0</v>
      </c>
      <c r="I222" s="95"/>
      <c r="J222" s="20">
        <v>85</v>
      </c>
      <c r="K222" s="71">
        <f t="shared" si="20"/>
        <v>0</v>
      </c>
      <c r="L222" s="17" t="s">
        <v>16</v>
      </c>
      <c r="M222" s="18">
        <v>0</v>
      </c>
      <c r="N222" s="23">
        <f t="shared" si="21"/>
        <v>0</v>
      </c>
      <c r="O222" s="19"/>
      <c r="P222" s="43">
        <f t="shared" si="22"/>
        <v>0</v>
      </c>
    </row>
    <row r="223" spans="1:29" ht="24.6" x14ac:dyDescent="0.65">
      <c r="A223" s="10">
        <v>219</v>
      </c>
      <c r="B223" s="19" t="s">
        <v>298</v>
      </c>
      <c r="C223" s="70"/>
      <c r="D223" s="94">
        <v>0</v>
      </c>
      <c r="E223" s="46">
        <f t="shared" si="18"/>
        <v>0</v>
      </c>
      <c r="F223" s="105">
        <v>0</v>
      </c>
      <c r="G223" s="103">
        <v>0</v>
      </c>
      <c r="H223" s="46">
        <f t="shared" si="19"/>
        <v>0</v>
      </c>
      <c r="I223" s="95"/>
      <c r="J223" s="20">
        <v>55</v>
      </c>
      <c r="K223" s="71">
        <f t="shared" si="20"/>
        <v>0</v>
      </c>
      <c r="L223" s="17" t="s">
        <v>16</v>
      </c>
      <c r="M223" s="18">
        <v>0</v>
      </c>
      <c r="N223" s="23">
        <f t="shared" si="21"/>
        <v>0</v>
      </c>
      <c r="O223" s="19"/>
      <c r="P223" s="43">
        <f t="shared" si="22"/>
        <v>0</v>
      </c>
    </row>
    <row r="224" spans="1:29" ht="24.6" x14ac:dyDescent="0.65">
      <c r="A224" s="10">
        <v>220</v>
      </c>
      <c r="B224" s="19" t="s">
        <v>299</v>
      </c>
      <c r="C224" s="70"/>
      <c r="D224" s="94">
        <v>0</v>
      </c>
      <c r="E224" s="46">
        <f t="shared" si="18"/>
        <v>0</v>
      </c>
      <c r="F224" s="105">
        <v>0</v>
      </c>
      <c r="G224" s="103">
        <v>0</v>
      </c>
      <c r="H224" s="46">
        <f t="shared" si="19"/>
        <v>0</v>
      </c>
      <c r="I224" s="95"/>
      <c r="J224" s="20">
        <v>55</v>
      </c>
      <c r="K224" s="71">
        <f t="shared" si="20"/>
        <v>0</v>
      </c>
      <c r="L224" s="17" t="s">
        <v>16</v>
      </c>
      <c r="M224" s="18">
        <v>0</v>
      </c>
      <c r="N224" s="23">
        <f t="shared" si="21"/>
        <v>0</v>
      </c>
      <c r="O224" s="19"/>
      <c r="P224" s="43">
        <f t="shared" si="22"/>
        <v>0</v>
      </c>
    </row>
    <row r="225" spans="1:16" ht="24.6" x14ac:dyDescent="0.65">
      <c r="A225" s="10">
        <v>221</v>
      </c>
      <c r="B225" s="19" t="s">
        <v>300</v>
      </c>
      <c r="C225" s="70"/>
      <c r="D225" s="94">
        <v>0</v>
      </c>
      <c r="E225" s="46">
        <f t="shared" si="18"/>
        <v>0</v>
      </c>
      <c r="F225" s="105">
        <v>0</v>
      </c>
      <c r="G225" s="103">
        <v>0</v>
      </c>
      <c r="H225" s="46">
        <f t="shared" si="19"/>
        <v>0</v>
      </c>
      <c r="I225" s="95"/>
      <c r="J225" s="20">
        <v>55</v>
      </c>
      <c r="K225" s="71">
        <f t="shared" si="20"/>
        <v>0</v>
      </c>
      <c r="L225" s="17" t="s">
        <v>16</v>
      </c>
      <c r="M225" s="18">
        <v>0</v>
      </c>
      <c r="N225" s="23">
        <f t="shared" si="21"/>
        <v>0</v>
      </c>
      <c r="O225" s="19"/>
      <c r="P225" s="43">
        <f t="shared" si="22"/>
        <v>0</v>
      </c>
    </row>
    <row r="226" spans="1:16" ht="24.6" x14ac:dyDescent="0.65">
      <c r="A226" s="10">
        <v>222</v>
      </c>
      <c r="B226" s="19" t="s">
        <v>301</v>
      </c>
      <c r="C226" s="70"/>
      <c r="D226" s="94">
        <v>0</v>
      </c>
      <c r="E226" s="46">
        <f t="shared" si="18"/>
        <v>0</v>
      </c>
      <c r="F226" s="105">
        <v>0</v>
      </c>
      <c r="G226" s="103">
        <v>0</v>
      </c>
      <c r="H226" s="46">
        <f t="shared" si="19"/>
        <v>0</v>
      </c>
      <c r="I226" s="95"/>
      <c r="J226" s="20">
        <v>55</v>
      </c>
      <c r="K226" s="71">
        <f t="shared" si="20"/>
        <v>0</v>
      </c>
      <c r="L226" s="17" t="s">
        <v>16</v>
      </c>
      <c r="M226" s="18">
        <v>0</v>
      </c>
      <c r="N226" s="23">
        <f t="shared" si="21"/>
        <v>0</v>
      </c>
      <c r="O226" s="19"/>
      <c r="P226" s="43">
        <f t="shared" si="22"/>
        <v>0</v>
      </c>
    </row>
    <row r="227" spans="1:16" ht="24.6" x14ac:dyDescent="0.65">
      <c r="A227" s="10">
        <v>223</v>
      </c>
      <c r="B227" s="19" t="s">
        <v>372</v>
      </c>
      <c r="C227" s="70"/>
      <c r="D227" s="94">
        <v>0</v>
      </c>
      <c r="E227" s="46">
        <f t="shared" si="18"/>
        <v>0</v>
      </c>
      <c r="F227" s="105">
        <v>0</v>
      </c>
      <c r="G227" s="103">
        <v>0</v>
      </c>
      <c r="H227" s="46">
        <f t="shared" si="19"/>
        <v>0</v>
      </c>
      <c r="I227" s="95"/>
      <c r="J227" s="20">
        <v>40</v>
      </c>
      <c r="K227" s="71">
        <f t="shared" si="20"/>
        <v>0</v>
      </c>
      <c r="L227" s="17" t="s">
        <v>16</v>
      </c>
      <c r="M227" s="18">
        <v>0</v>
      </c>
      <c r="N227" s="23">
        <f t="shared" si="21"/>
        <v>0</v>
      </c>
      <c r="O227" s="19"/>
      <c r="P227" s="43">
        <f t="shared" si="22"/>
        <v>0</v>
      </c>
    </row>
    <row r="228" spans="1:16" ht="24.6" x14ac:dyDescent="0.65">
      <c r="A228" s="10">
        <v>224</v>
      </c>
      <c r="B228" s="19" t="s">
        <v>184</v>
      </c>
      <c r="C228" s="70"/>
      <c r="D228" s="94">
        <v>0</v>
      </c>
      <c r="E228" s="46">
        <f t="shared" si="18"/>
        <v>0</v>
      </c>
      <c r="F228" s="105">
        <v>0</v>
      </c>
      <c r="G228" s="103">
        <v>0</v>
      </c>
      <c r="H228" s="46">
        <f t="shared" si="19"/>
        <v>0</v>
      </c>
      <c r="I228" s="95"/>
      <c r="J228" s="20">
        <v>120</v>
      </c>
      <c r="K228" s="71">
        <f t="shared" si="20"/>
        <v>0</v>
      </c>
      <c r="L228" s="17" t="s">
        <v>16</v>
      </c>
      <c r="M228" s="18">
        <v>0</v>
      </c>
      <c r="N228" s="23">
        <f t="shared" si="21"/>
        <v>0</v>
      </c>
      <c r="O228" s="19"/>
      <c r="P228" s="43">
        <f t="shared" si="22"/>
        <v>0</v>
      </c>
    </row>
    <row r="229" spans="1:16" ht="24.6" x14ac:dyDescent="0.65">
      <c r="A229" s="10">
        <v>225</v>
      </c>
      <c r="B229" s="19" t="s">
        <v>185</v>
      </c>
      <c r="C229" s="70"/>
      <c r="D229" s="94">
        <v>0</v>
      </c>
      <c r="E229" s="46">
        <f t="shared" si="18"/>
        <v>0</v>
      </c>
      <c r="F229" s="105">
        <v>0</v>
      </c>
      <c r="G229" s="103">
        <v>0</v>
      </c>
      <c r="H229" s="46">
        <f t="shared" si="19"/>
        <v>0</v>
      </c>
      <c r="I229" s="95"/>
      <c r="J229" s="20">
        <v>120</v>
      </c>
      <c r="K229" s="71">
        <f t="shared" si="20"/>
        <v>0</v>
      </c>
      <c r="L229" s="17" t="s">
        <v>16</v>
      </c>
      <c r="M229" s="18">
        <v>0</v>
      </c>
      <c r="N229" s="23">
        <f t="shared" si="21"/>
        <v>0</v>
      </c>
      <c r="O229" s="19"/>
      <c r="P229" s="43">
        <f t="shared" si="22"/>
        <v>0</v>
      </c>
    </row>
    <row r="230" spans="1:16" ht="24.6" x14ac:dyDescent="0.65">
      <c r="A230" s="10">
        <v>226</v>
      </c>
      <c r="B230" s="19" t="s">
        <v>187</v>
      </c>
      <c r="C230" s="70"/>
      <c r="D230" s="94">
        <v>0</v>
      </c>
      <c r="E230" s="46">
        <f t="shared" si="18"/>
        <v>0</v>
      </c>
      <c r="F230" s="105">
        <v>0</v>
      </c>
      <c r="G230" s="103">
        <v>0</v>
      </c>
      <c r="H230" s="46">
        <f t="shared" si="19"/>
        <v>0</v>
      </c>
      <c r="I230" s="95"/>
      <c r="J230" s="20">
        <v>50</v>
      </c>
      <c r="K230" s="71">
        <f t="shared" si="20"/>
        <v>0</v>
      </c>
      <c r="L230" s="17" t="s">
        <v>16</v>
      </c>
      <c r="M230" s="18">
        <v>0</v>
      </c>
      <c r="N230" s="23">
        <f t="shared" si="21"/>
        <v>0</v>
      </c>
      <c r="O230" s="19"/>
      <c r="P230" s="43">
        <f t="shared" si="22"/>
        <v>0</v>
      </c>
    </row>
    <row r="231" spans="1:16" ht="24.6" x14ac:dyDescent="0.65">
      <c r="A231" s="10">
        <v>227</v>
      </c>
      <c r="B231" s="19" t="s">
        <v>188</v>
      </c>
      <c r="C231" s="70"/>
      <c r="D231" s="94">
        <v>0</v>
      </c>
      <c r="E231" s="46">
        <f t="shared" si="18"/>
        <v>0</v>
      </c>
      <c r="F231" s="105">
        <v>0</v>
      </c>
      <c r="G231" s="103">
        <v>0</v>
      </c>
      <c r="H231" s="46">
        <f t="shared" si="19"/>
        <v>0</v>
      </c>
      <c r="I231" s="95"/>
      <c r="J231" s="20">
        <v>50</v>
      </c>
      <c r="K231" s="71">
        <f t="shared" si="20"/>
        <v>0</v>
      </c>
      <c r="L231" s="17" t="s">
        <v>16</v>
      </c>
      <c r="M231" s="18">
        <v>0</v>
      </c>
      <c r="N231" s="23">
        <f t="shared" si="21"/>
        <v>0</v>
      </c>
      <c r="O231" s="19"/>
      <c r="P231" s="43">
        <f t="shared" si="22"/>
        <v>0</v>
      </c>
    </row>
    <row r="232" spans="1:16" ht="24.6" x14ac:dyDescent="0.65">
      <c r="A232" s="10">
        <v>228</v>
      </c>
      <c r="B232" s="19" t="s">
        <v>302</v>
      </c>
      <c r="C232" s="70">
        <v>5</v>
      </c>
      <c r="D232" s="94">
        <v>0</v>
      </c>
      <c r="E232" s="46">
        <f t="shared" si="18"/>
        <v>5</v>
      </c>
      <c r="F232" s="105">
        <v>0</v>
      </c>
      <c r="G232" s="103">
        <v>0</v>
      </c>
      <c r="H232" s="46">
        <f t="shared" si="19"/>
        <v>5</v>
      </c>
      <c r="I232" s="95"/>
      <c r="J232" s="20">
        <v>120</v>
      </c>
      <c r="K232" s="71">
        <f t="shared" si="20"/>
        <v>0</v>
      </c>
      <c r="L232" s="17" t="s">
        <v>16</v>
      </c>
      <c r="M232" s="18">
        <v>0</v>
      </c>
      <c r="N232" s="23">
        <f t="shared" si="21"/>
        <v>0</v>
      </c>
      <c r="O232" s="19"/>
      <c r="P232" s="43">
        <f t="shared" si="22"/>
        <v>0</v>
      </c>
    </row>
    <row r="233" spans="1:16" ht="24.6" x14ac:dyDescent="0.65">
      <c r="A233" s="10">
        <v>229</v>
      </c>
      <c r="B233" s="19" t="s">
        <v>303</v>
      </c>
      <c r="C233" s="70">
        <v>6</v>
      </c>
      <c r="D233" s="94">
        <v>0</v>
      </c>
      <c r="E233" s="46">
        <f t="shared" si="18"/>
        <v>6</v>
      </c>
      <c r="F233" s="105">
        <v>0</v>
      </c>
      <c r="G233" s="103">
        <v>0</v>
      </c>
      <c r="H233" s="46">
        <f t="shared" si="19"/>
        <v>6</v>
      </c>
      <c r="I233" s="95"/>
      <c r="J233" s="20">
        <v>25</v>
      </c>
      <c r="K233" s="71">
        <f t="shared" si="20"/>
        <v>0</v>
      </c>
      <c r="L233" s="17" t="s">
        <v>16</v>
      </c>
      <c r="M233" s="18">
        <v>0</v>
      </c>
      <c r="N233" s="23">
        <f t="shared" si="21"/>
        <v>0</v>
      </c>
      <c r="O233" s="19"/>
      <c r="P233" s="43">
        <f t="shared" si="22"/>
        <v>0</v>
      </c>
    </row>
    <row r="234" spans="1:16" ht="24.6" x14ac:dyDescent="0.65">
      <c r="A234" s="10">
        <v>230</v>
      </c>
      <c r="B234" s="19" t="s">
        <v>304</v>
      </c>
      <c r="C234" s="70">
        <v>2</v>
      </c>
      <c r="D234" s="94">
        <v>0</v>
      </c>
      <c r="E234" s="46">
        <f t="shared" si="18"/>
        <v>2</v>
      </c>
      <c r="F234" s="105">
        <v>0</v>
      </c>
      <c r="G234" s="103">
        <v>0</v>
      </c>
      <c r="H234" s="46">
        <f t="shared" si="19"/>
        <v>2</v>
      </c>
      <c r="I234" s="95"/>
      <c r="J234" s="20">
        <v>25</v>
      </c>
      <c r="K234" s="71">
        <f t="shared" si="20"/>
        <v>0</v>
      </c>
      <c r="L234" s="17" t="s">
        <v>16</v>
      </c>
      <c r="M234" s="18">
        <v>0</v>
      </c>
      <c r="N234" s="23">
        <f t="shared" si="21"/>
        <v>0</v>
      </c>
      <c r="O234" s="19"/>
      <c r="P234" s="43">
        <f t="shared" si="22"/>
        <v>0</v>
      </c>
    </row>
    <row r="235" spans="1:16" ht="24.6" x14ac:dyDescent="0.65">
      <c r="A235" s="10">
        <v>231</v>
      </c>
      <c r="B235" s="19" t="s">
        <v>305</v>
      </c>
      <c r="C235" s="70"/>
      <c r="D235" s="94">
        <v>0</v>
      </c>
      <c r="E235" s="46">
        <f t="shared" si="18"/>
        <v>0</v>
      </c>
      <c r="F235" s="105">
        <v>0</v>
      </c>
      <c r="G235" s="103">
        <v>0</v>
      </c>
      <c r="H235" s="46">
        <f t="shared" si="19"/>
        <v>0</v>
      </c>
      <c r="I235" s="95"/>
      <c r="J235" s="20">
        <v>25</v>
      </c>
      <c r="K235" s="71">
        <f t="shared" si="20"/>
        <v>0</v>
      </c>
      <c r="L235" s="17" t="s">
        <v>16</v>
      </c>
      <c r="M235" s="18">
        <v>0</v>
      </c>
      <c r="N235" s="23">
        <f t="shared" si="21"/>
        <v>0</v>
      </c>
      <c r="O235" s="19"/>
      <c r="P235" s="43">
        <f t="shared" si="22"/>
        <v>0</v>
      </c>
    </row>
    <row r="236" spans="1:16" ht="24.6" x14ac:dyDescent="0.65">
      <c r="A236" s="10">
        <v>232</v>
      </c>
      <c r="B236" s="19" t="s">
        <v>306</v>
      </c>
      <c r="C236" s="70">
        <v>1</v>
      </c>
      <c r="D236" s="94">
        <v>0</v>
      </c>
      <c r="E236" s="46">
        <f t="shared" si="18"/>
        <v>1</v>
      </c>
      <c r="F236" s="105">
        <v>0</v>
      </c>
      <c r="G236" s="103">
        <v>0</v>
      </c>
      <c r="H236" s="46">
        <f t="shared" si="19"/>
        <v>1</v>
      </c>
      <c r="I236" s="95"/>
      <c r="J236" s="20">
        <v>25</v>
      </c>
      <c r="K236" s="71">
        <f t="shared" si="20"/>
        <v>0</v>
      </c>
      <c r="L236" s="17" t="s">
        <v>16</v>
      </c>
      <c r="M236" s="18">
        <v>0</v>
      </c>
      <c r="N236" s="23">
        <f t="shared" si="21"/>
        <v>0</v>
      </c>
      <c r="O236" s="19"/>
      <c r="P236" s="43">
        <f t="shared" si="22"/>
        <v>0</v>
      </c>
    </row>
    <row r="237" spans="1:16" ht="24.6" x14ac:dyDescent="0.65">
      <c r="A237" s="10">
        <v>233</v>
      </c>
      <c r="B237" s="19" t="s">
        <v>307</v>
      </c>
      <c r="C237" s="70"/>
      <c r="D237" s="94">
        <v>0</v>
      </c>
      <c r="E237" s="46">
        <f t="shared" si="18"/>
        <v>0</v>
      </c>
      <c r="F237" s="105">
        <v>0</v>
      </c>
      <c r="G237" s="103">
        <v>0</v>
      </c>
      <c r="H237" s="46">
        <f t="shared" si="19"/>
        <v>0</v>
      </c>
      <c r="I237" s="95"/>
      <c r="J237" s="20">
        <v>25</v>
      </c>
      <c r="K237" s="71">
        <f t="shared" si="20"/>
        <v>0</v>
      </c>
      <c r="L237" s="17" t="s">
        <v>16</v>
      </c>
      <c r="M237" s="18">
        <v>0</v>
      </c>
      <c r="N237" s="23">
        <f t="shared" si="21"/>
        <v>0</v>
      </c>
      <c r="O237" s="19"/>
      <c r="P237" s="43">
        <f t="shared" si="22"/>
        <v>0</v>
      </c>
    </row>
    <row r="238" spans="1:16" ht="24.6" x14ac:dyDescent="0.65">
      <c r="A238" s="10">
        <v>234</v>
      </c>
      <c r="B238" s="19" t="s">
        <v>308</v>
      </c>
      <c r="C238" s="70"/>
      <c r="D238" s="94">
        <v>0</v>
      </c>
      <c r="E238" s="46">
        <f t="shared" si="18"/>
        <v>0</v>
      </c>
      <c r="F238" s="105">
        <v>0</v>
      </c>
      <c r="G238" s="103">
        <v>0</v>
      </c>
      <c r="H238" s="46">
        <f t="shared" si="19"/>
        <v>0</v>
      </c>
      <c r="I238" s="95"/>
      <c r="J238" s="20">
        <v>25</v>
      </c>
      <c r="K238" s="71">
        <f t="shared" si="20"/>
        <v>0</v>
      </c>
      <c r="L238" s="17" t="s">
        <v>16</v>
      </c>
      <c r="M238" s="18">
        <v>0</v>
      </c>
      <c r="N238" s="23">
        <f t="shared" si="21"/>
        <v>0</v>
      </c>
      <c r="O238" s="19"/>
      <c r="P238" s="43">
        <f t="shared" si="22"/>
        <v>0</v>
      </c>
    </row>
    <row r="239" spans="1:16" ht="24.6" x14ac:dyDescent="0.65">
      <c r="A239" s="10">
        <v>235</v>
      </c>
      <c r="B239" s="19" t="s">
        <v>361</v>
      </c>
      <c r="C239" s="70"/>
      <c r="D239" s="94">
        <v>0</v>
      </c>
      <c r="E239" s="46">
        <f t="shared" si="18"/>
        <v>0</v>
      </c>
      <c r="F239" s="105">
        <v>0</v>
      </c>
      <c r="G239" s="103">
        <v>0</v>
      </c>
      <c r="H239" s="46">
        <f t="shared" si="19"/>
        <v>0</v>
      </c>
      <c r="I239" s="95"/>
      <c r="J239" s="20">
        <v>10</v>
      </c>
      <c r="K239" s="71">
        <f t="shared" si="20"/>
        <v>0</v>
      </c>
      <c r="L239" s="17" t="s">
        <v>16</v>
      </c>
      <c r="M239" s="18">
        <v>0</v>
      </c>
      <c r="N239" s="23">
        <f t="shared" si="21"/>
        <v>0</v>
      </c>
      <c r="O239" s="19"/>
      <c r="P239" s="43">
        <f t="shared" si="22"/>
        <v>0</v>
      </c>
    </row>
    <row r="240" spans="1:16" ht="24.6" x14ac:dyDescent="0.65">
      <c r="A240" s="10">
        <v>236</v>
      </c>
      <c r="B240" s="19" t="s">
        <v>309</v>
      </c>
      <c r="C240" s="70">
        <v>187</v>
      </c>
      <c r="D240" s="94">
        <v>0</v>
      </c>
      <c r="E240" s="46">
        <f t="shared" si="18"/>
        <v>187</v>
      </c>
      <c r="F240" s="105">
        <v>0</v>
      </c>
      <c r="G240" s="103">
        <v>0</v>
      </c>
      <c r="H240" s="46">
        <f t="shared" si="19"/>
        <v>187</v>
      </c>
      <c r="I240" s="95"/>
      <c r="J240" s="20">
        <v>10</v>
      </c>
      <c r="K240" s="71">
        <f t="shared" si="20"/>
        <v>0</v>
      </c>
      <c r="L240" s="17" t="s">
        <v>16</v>
      </c>
      <c r="M240" s="18">
        <v>0</v>
      </c>
      <c r="N240" s="23">
        <f t="shared" si="21"/>
        <v>0</v>
      </c>
      <c r="O240" s="19"/>
      <c r="P240" s="43">
        <f t="shared" si="22"/>
        <v>0</v>
      </c>
    </row>
    <row r="241" spans="1:16" ht="24.6" x14ac:dyDescent="0.65">
      <c r="A241" s="10">
        <v>237</v>
      </c>
      <c r="B241" s="19" t="s">
        <v>310</v>
      </c>
      <c r="C241" s="70"/>
      <c r="D241" s="94">
        <v>0</v>
      </c>
      <c r="E241" s="46">
        <f t="shared" si="18"/>
        <v>0</v>
      </c>
      <c r="F241" s="105">
        <v>0</v>
      </c>
      <c r="G241" s="103">
        <v>0</v>
      </c>
      <c r="H241" s="46">
        <f t="shared" si="19"/>
        <v>0</v>
      </c>
      <c r="I241" s="95"/>
      <c r="J241" s="20">
        <v>10</v>
      </c>
      <c r="K241" s="71">
        <f t="shared" si="20"/>
        <v>0</v>
      </c>
      <c r="L241" s="17" t="s">
        <v>16</v>
      </c>
      <c r="M241" s="18">
        <v>0</v>
      </c>
      <c r="N241" s="23">
        <f t="shared" si="21"/>
        <v>0</v>
      </c>
      <c r="O241" s="19"/>
      <c r="P241" s="43">
        <f t="shared" si="22"/>
        <v>0</v>
      </c>
    </row>
    <row r="242" spans="1:16" ht="24.6" x14ac:dyDescent="0.65">
      <c r="A242" s="10">
        <v>238</v>
      </c>
      <c r="B242" s="19" t="s">
        <v>311</v>
      </c>
      <c r="C242" s="70"/>
      <c r="D242" s="94">
        <v>0</v>
      </c>
      <c r="E242" s="46">
        <f t="shared" si="18"/>
        <v>0</v>
      </c>
      <c r="F242" s="105">
        <v>0</v>
      </c>
      <c r="G242" s="103">
        <v>0</v>
      </c>
      <c r="H242" s="46">
        <f t="shared" si="19"/>
        <v>0</v>
      </c>
      <c r="I242" s="95"/>
      <c r="J242" s="20">
        <v>10</v>
      </c>
      <c r="K242" s="71">
        <f t="shared" si="20"/>
        <v>0</v>
      </c>
      <c r="L242" s="17" t="s">
        <v>16</v>
      </c>
      <c r="M242" s="18">
        <v>0</v>
      </c>
      <c r="N242" s="23">
        <f t="shared" si="21"/>
        <v>0</v>
      </c>
      <c r="O242" s="19"/>
      <c r="P242" s="43">
        <f t="shared" si="22"/>
        <v>0</v>
      </c>
    </row>
    <row r="243" spans="1:16" ht="24.6" x14ac:dyDescent="0.65">
      <c r="A243" s="10">
        <v>239</v>
      </c>
      <c r="B243" s="19" t="s">
        <v>312</v>
      </c>
      <c r="C243" s="70"/>
      <c r="D243" s="94">
        <v>0</v>
      </c>
      <c r="E243" s="46">
        <f t="shared" si="18"/>
        <v>0</v>
      </c>
      <c r="F243" s="105">
        <v>0</v>
      </c>
      <c r="G243" s="103">
        <v>0</v>
      </c>
      <c r="H243" s="46">
        <f t="shared" si="19"/>
        <v>0</v>
      </c>
      <c r="I243" s="95"/>
      <c r="J243" s="20"/>
      <c r="K243" s="71">
        <f t="shared" si="20"/>
        <v>0</v>
      </c>
      <c r="L243" s="17" t="s">
        <v>16</v>
      </c>
      <c r="M243" s="18">
        <v>0</v>
      </c>
      <c r="N243" s="23">
        <f t="shared" si="21"/>
        <v>0</v>
      </c>
      <c r="O243" s="19"/>
      <c r="P243" s="43">
        <f t="shared" si="22"/>
        <v>0</v>
      </c>
    </row>
    <row r="244" spans="1:16" ht="24.6" x14ac:dyDescent="0.65">
      <c r="A244" s="10">
        <v>240</v>
      </c>
      <c r="B244" s="19" t="s">
        <v>183</v>
      </c>
      <c r="C244" s="70"/>
      <c r="D244" s="94">
        <v>0</v>
      </c>
      <c r="E244" s="46">
        <f t="shared" si="18"/>
        <v>0</v>
      </c>
      <c r="F244" s="105">
        <v>0</v>
      </c>
      <c r="G244" s="103">
        <v>0</v>
      </c>
      <c r="H244" s="46">
        <f t="shared" si="19"/>
        <v>0</v>
      </c>
      <c r="I244" s="95"/>
      <c r="J244" s="20">
        <v>40</v>
      </c>
      <c r="K244" s="71">
        <f t="shared" si="20"/>
        <v>0</v>
      </c>
      <c r="L244" s="17" t="s">
        <v>16</v>
      </c>
      <c r="M244" s="18">
        <v>0</v>
      </c>
      <c r="N244" s="23">
        <f t="shared" si="21"/>
        <v>0</v>
      </c>
      <c r="O244" s="19"/>
      <c r="P244" s="43">
        <f t="shared" si="22"/>
        <v>0</v>
      </c>
    </row>
    <row r="245" spans="1:16" ht="24.6" x14ac:dyDescent="0.65">
      <c r="A245" s="10">
        <v>241</v>
      </c>
      <c r="B245" s="19" t="s">
        <v>117</v>
      </c>
      <c r="C245" s="70">
        <v>3</v>
      </c>
      <c r="D245" s="94">
        <v>0</v>
      </c>
      <c r="E245" s="46">
        <f t="shared" si="18"/>
        <v>3</v>
      </c>
      <c r="F245" s="105">
        <v>0</v>
      </c>
      <c r="G245" s="103">
        <v>0</v>
      </c>
      <c r="H245" s="46">
        <f t="shared" si="19"/>
        <v>3</v>
      </c>
      <c r="I245" s="95"/>
      <c r="J245" s="20">
        <v>20</v>
      </c>
      <c r="K245" s="71">
        <f t="shared" si="20"/>
        <v>0</v>
      </c>
      <c r="L245" s="17" t="s">
        <v>16</v>
      </c>
      <c r="M245" s="18">
        <v>0</v>
      </c>
      <c r="N245" s="23">
        <f t="shared" si="21"/>
        <v>0</v>
      </c>
      <c r="O245" s="19"/>
      <c r="P245" s="43">
        <f t="shared" si="22"/>
        <v>0</v>
      </c>
    </row>
    <row r="246" spans="1:16" ht="24.6" x14ac:dyDescent="0.65">
      <c r="A246" s="10">
        <v>242</v>
      </c>
      <c r="B246" s="19" t="s">
        <v>313</v>
      </c>
      <c r="C246" s="70"/>
      <c r="D246" s="94">
        <v>0</v>
      </c>
      <c r="E246" s="46">
        <f t="shared" si="18"/>
        <v>0</v>
      </c>
      <c r="F246" s="105">
        <v>0</v>
      </c>
      <c r="G246" s="103">
        <v>0</v>
      </c>
      <c r="H246" s="46">
        <f t="shared" si="19"/>
        <v>0</v>
      </c>
      <c r="I246" s="95"/>
      <c r="J246" s="20">
        <v>30</v>
      </c>
      <c r="K246" s="71">
        <f t="shared" si="20"/>
        <v>0</v>
      </c>
      <c r="L246" s="17" t="s">
        <v>16</v>
      </c>
      <c r="M246" s="18">
        <v>0</v>
      </c>
      <c r="N246" s="23">
        <f t="shared" si="21"/>
        <v>0</v>
      </c>
      <c r="O246" s="19"/>
      <c r="P246" s="43">
        <f t="shared" si="22"/>
        <v>0</v>
      </c>
    </row>
    <row r="247" spans="1:16" ht="24.6" x14ac:dyDescent="0.65">
      <c r="A247" s="10">
        <v>243</v>
      </c>
      <c r="B247" s="19" t="s">
        <v>371</v>
      </c>
      <c r="C247" s="70"/>
      <c r="D247" s="94">
        <v>0</v>
      </c>
      <c r="E247" s="46">
        <f t="shared" si="18"/>
        <v>0</v>
      </c>
      <c r="F247" s="105">
        <v>0</v>
      </c>
      <c r="G247" s="103">
        <v>0</v>
      </c>
      <c r="H247" s="46">
        <f t="shared" si="19"/>
        <v>0</v>
      </c>
      <c r="I247" s="95"/>
      <c r="J247" s="20">
        <v>800</v>
      </c>
      <c r="K247" s="71">
        <f t="shared" si="20"/>
        <v>0</v>
      </c>
      <c r="L247" s="17" t="s">
        <v>16</v>
      </c>
      <c r="M247" s="18">
        <v>0</v>
      </c>
      <c r="N247" s="23">
        <f t="shared" si="21"/>
        <v>0</v>
      </c>
      <c r="O247" s="19"/>
      <c r="P247" s="43">
        <f t="shared" si="22"/>
        <v>0</v>
      </c>
    </row>
    <row r="248" spans="1:16" ht="24.6" x14ac:dyDescent="0.65">
      <c r="A248" s="10">
        <v>244</v>
      </c>
      <c r="B248" s="19" t="s">
        <v>373</v>
      </c>
      <c r="C248" s="70"/>
      <c r="D248" s="94">
        <v>0</v>
      </c>
      <c r="E248" s="46">
        <f t="shared" si="18"/>
        <v>0</v>
      </c>
      <c r="F248" s="105">
        <v>0</v>
      </c>
      <c r="G248" s="103">
        <v>0</v>
      </c>
      <c r="H248" s="46">
        <f t="shared" si="19"/>
        <v>0</v>
      </c>
      <c r="I248" s="95"/>
      <c r="J248" s="20">
        <v>150</v>
      </c>
      <c r="K248" s="71">
        <f t="shared" si="20"/>
        <v>0</v>
      </c>
      <c r="L248" s="17" t="s">
        <v>16</v>
      </c>
      <c r="M248" s="18">
        <v>0</v>
      </c>
      <c r="N248" s="23">
        <f t="shared" si="21"/>
        <v>0</v>
      </c>
      <c r="O248" s="19"/>
      <c r="P248" s="43">
        <f t="shared" si="22"/>
        <v>0</v>
      </c>
    </row>
    <row r="249" spans="1:16" ht="24.6" x14ac:dyDescent="0.65">
      <c r="A249" s="10">
        <v>245</v>
      </c>
      <c r="B249" s="19" t="s">
        <v>315</v>
      </c>
      <c r="C249" s="70"/>
      <c r="D249" s="94">
        <v>0</v>
      </c>
      <c r="E249" s="46">
        <f t="shared" si="18"/>
        <v>0</v>
      </c>
      <c r="F249" s="105">
        <v>0</v>
      </c>
      <c r="G249" s="103">
        <v>0</v>
      </c>
      <c r="H249" s="46">
        <f t="shared" si="19"/>
        <v>0</v>
      </c>
      <c r="I249" s="95"/>
      <c r="J249" s="20">
        <v>200</v>
      </c>
      <c r="K249" s="71">
        <f t="shared" si="20"/>
        <v>0</v>
      </c>
      <c r="L249" s="17" t="s">
        <v>16</v>
      </c>
      <c r="M249" s="18">
        <v>0</v>
      </c>
      <c r="N249" s="23">
        <f t="shared" si="21"/>
        <v>0</v>
      </c>
      <c r="O249" s="19"/>
      <c r="P249" s="43">
        <f t="shared" si="22"/>
        <v>0</v>
      </c>
    </row>
    <row r="250" spans="1:16" ht="24.6" x14ac:dyDescent="0.65">
      <c r="A250" s="10">
        <v>246</v>
      </c>
      <c r="B250" s="19" t="s">
        <v>374</v>
      </c>
      <c r="C250" s="70"/>
      <c r="D250" s="94">
        <v>0</v>
      </c>
      <c r="E250" s="46">
        <f t="shared" si="18"/>
        <v>0</v>
      </c>
      <c r="F250" s="105">
        <v>0</v>
      </c>
      <c r="G250" s="103">
        <v>0</v>
      </c>
      <c r="H250" s="46">
        <f t="shared" si="19"/>
        <v>0</v>
      </c>
      <c r="I250" s="95"/>
      <c r="J250" s="20">
        <v>250</v>
      </c>
      <c r="K250" s="71">
        <f t="shared" si="20"/>
        <v>0</v>
      </c>
      <c r="L250" s="17" t="s">
        <v>16</v>
      </c>
      <c r="M250" s="18">
        <v>0</v>
      </c>
      <c r="N250" s="23">
        <f t="shared" si="21"/>
        <v>0</v>
      </c>
      <c r="O250" s="19"/>
      <c r="P250" s="43">
        <f t="shared" si="22"/>
        <v>0</v>
      </c>
    </row>
    <row r="251" spans="1:16" ht="24.6" x14ac:dyDescent="0.65">
      <c r="A251" s="10">
        <v>247</v>
      </c>
      <c r="B251" s="19" t="s">
        <v>316</v>
      </c>
      <c r="C251" s="70"/>
      <c r="D251" s="94">
        <v>0</v>
      </c>
      <c r="E251" s="46">
        <f t="shared" si="18"/>
        <v>0</v>
      </c>
      <c r="F251" s="105">
        <v>0</v>
      </c>
      <c r="G251" s="103">
        <v>0</v>
      </c>
      <c r="H251" s="46">
        <f t="shared" si="19"/>
        <v>0</v>
      </c>
      <c r="I251" s="95"/>
      <c r="J251" s="20">
        <v>50</v>
      </c>
      <c r="K251" s="71">
        <f t="shared" si="20"/>
        <v>0</v>
      </c>
      <c r="L251" s="17" t="s">
        <v>16</v>
      </c>
      <c r="M251" s="18">
        <v>0</v>
      </c>
      <c r="N251" s="23">
        <f t="shared" si="21"/>
        <v>0</v>
      </c>
      <c r="O251" s="19"/>
      <c r="P251" s="43">
        <f t="shared" si="22"/>
        <v>0</v>
      </c>
    </row>
    <row r="252" spans="1:16" ht="24.6" x14ac:dyDescent="0.65">
      <c r="A252" s="10">
        <v>248</v>
      </c>
      <c r="B252" s="19" t="s">
        <v>314</v>
      </c>
      <c r="C252" s="70">
        <v>316</v>
      </c>
      <c r="D252" s="94">
        <v>0</v>
      </c>
      <c r="E252" s="46">
        <f t="shared" si="18"/>
        <v>316</v>
      </c>
      <c r="F252" s="105">
        <v>0</v>
      </c>
      <c r="G252" s="103">
        <v>0</v>
      </c>
      <c r="H252" s="46">
        <f t="shared" si="19"/>
        <v>316</v>
      </c>
      <c r="I252" s="95"/>
      <c r="J252" s="20">
        <v>0</v>
      </c>
      <c r="K252" s="71">
        <f t="shared" si="20"/>
        <v>0</v>
      </c>
      <c r="L252" s="17" t="s">
        <v>16</v>
      </c>
      <c r="M252" s="18">
        <v>0</v>
      </c>
      <c r="N252" s="23">
        <f t="shared" si="21"/>
        <v>0</v>
      </c>
      <c r="O252" s="19"/>
      <c r="P252" s="43">
        <f t="shared" si="22"/>
        <v>0</v>
      </c>
    </row>
    <row r="253" spans="1:16" ht="24" customHeight="1" x14ac:dyDescent="0.65">
      <c r="A253" s="10">
        <v>249</v>
      </c>
      <c r="B253" s="19" t="s">
        <v>337</v>
      </c>
      <c r="C253" s="70"/>
      <c r="D253" s="94">
        <v>0</v>
      </c>
      <c r="E253" s="46">
        <f t="shared" si="18"/>
        <v>0</v>
      </c>
      <c r="F253" s="105">
        <v>0</v>
      </c>
      <c r="G253" s="103">
        <v>0</v>
      </c>
      <c r="H253" s="46">
        <f t="shared" si="19"/>
        <v>0</v>
      </c>
      <c r="I253" s="95"/>
      <c r="J253" s="20">
        <v>45</v>
      </c>
      <c r="K253" s="71">
        <f t="shared" si="20"/>
        <v>0</v>
      </c>
      <c r="L253" s="17" t="s">
        <v>16</v>
      </c>
      <c r="M253" s="18">
        <v>0</v>
      </c>
      <c r="N253" s="23">
        <f t="shared" si="21"/>
        <v>0</v>
      </c>
      <c r="O253" s="19"/>
      <c r="P253" s="43">
        <f t="shared" si="22"/>
        <v>0</v>
      </c>
    </row>
    <row r="254" spans="1:16" ht="24.6" x14ac:dyDescent="0.65">
      <c r="A254" s="10">
        <v>250</v>
      </c>
      <c r="B254" s="19" t="s">
        <v>338</v>
      </c>
      <c r="C254" s="70"/>
      <c r="D254" s="94">
        <v>0</v>
      </c>
      <c r="E254" s="46">
        <f t="shared" si="18"/>
        <v>0</v>
      </c>
      <c r="F254" s="105">
        <v>0</v>
      </c>
      <c r="G254" s="103">
        <v>0</v>
      </c>
      <c r="H254" s="46">
        <f t="shared" si="19"/>
        <v>0</v>
      </c>
      <c r="I254" s="95"/>
      <c r="J254" s="20">
        <v>35</v>
      </c>
      <c r="K254" s="71">
        <f t="shared" si="20"/>
        <v>0</v>
      </c>
      <c r="L254" s="17" t="s">
        <v>16</v>
      </c>
      <c r="M254" s="18">
        <v>0</v>
      </c>
      <c r="N254" s="23">
        <f t="shared" si="21"/>
        <v>0</v>
      </c>
      <c r="O254" s="19"/>
      <c r="P254" s="43">
        <f t="shared" si="22"/>
        <v>0</v>
      </c>
    </row>
    <row r="255" spans="1:16" ht="24.6" x14ac:dyDescent="0.65">
      <c r="A255" s="10">
        <v>251</v>
      </c>
      <c r="B255" s="19" t="s">
        <v>339</v>
      </c>
      <c r="C255" s="70"/>
      <c r="D255" s="94">
        <v>0</v>
      </c>
      <c r="E255" s="46">
        <f t="shared" si="18"/>
        <v>0</v>
      </c>
      <c r="F255" s="105">
        <v>0</v>
      </c>
      <c r="G255" s="103">
        <v>0</v>
      </c>
      <c r="H255" s="46">
        <f t="shared" si="19"/>
        <v>0</v>
      </c>
      <c r="I255" s="95"/>
      <c r="J255" s="20">
        <v>25</v>
      </c>
      <c r="K255" s="71">
        <f t="shared" si="20"/>
        <v>0</v>
      </c>
      <c r="L255" s="17" t="s">
        <v>16</v>
      </c>
      <c r="M255" s="18">
        <v>0</v>
      </c>
      <c r="N255" s="23">
        <f t="shared" si="21"/>
        <v>0</v>
      </c>
      <c r="O255" s="19"/>
      <c r="P255" s="43">
        <f t="shared" si="22"/>
        <v>0</v>
      </c>
    </row>
    <row r="256" spans="1:16" ht="24.6" x14ac:dyDescent="0.65">
      <c r="A256" s="10">
        <v>252</v>
      </c>
      <c r="B256" s="19" t="s">
        <v>317</v>
      </c>
      <c r="C256" s="70"/>
      <c r="D256" s="94">
        <v>0</v>
      </c>
      <c r="E256" s="46">
        <f t="shared" si="18"/>
        <v>0</v>
      </c>
      <c r="F256" s="105">
        <v>0</v>
      </c>
      <c r="G256" s="103">
        <v>0</v>
      </c>
      <c r="H256" s="46">
        <f t="shared" si="19"/>
        <v>0</v>
      </c>
      <c r="I256" s="95"/>
      <c r="J256" s="20">
        <v>50</v>
      </c>
      <c r="K256" s="71">
        <f t="shared" si="20"/>
        <v>0</v>
      </c>
      <c r="L256" s="17" t="s">
        <v>16</v>
      </c>
      <c r="M256" s="18">
        <v>0</v>
      </c>
      <c r="N256" s="23">
        <f t="shared" si="21"/>
        <v>0</v>
      </c>
      <c r="O256" s="19"/>
      <c r="P256" s="43">
        <f t="shared" si="22"/>
        <v>0</v>
      </c>
    </row>
    <row r="257" spans="1:16" ht="24.6" x14ac:dyDescent="0.65">
      <c r="A257" s="10">
        <v>253</v>
      </c>
      <c r="B257" s="19" t="s">
        <v>318</v>
      </c>
      <c r="C257" s="70"/>
      <c r="D257" s="94">
        <v>0</v>
      </c>
      <c r="E257" s="46">
        <f t="shared" si="18"/>
        <v>0</v>
      </c>
      <c r="F257" s="105">
        <v>0</v>
      </c>
      <c r="G257" s="103">
        <v>0</v>
      </c>
      <c r="H257" s="46">
        <f t="shared" si="19"/>
        <v>0</v>
      </c>
      <c r="I257" s="95"/>
      <c r="J257" s="20">
        <v>60</v>
      </c>
      <c r="K257" s="71">
        <f t="shared" si="20"/>
        <v>0</v>
      </c>
      <c r="L257" s="17" t="s">
        <v>16</v>
      </c>
      <c r="M257" s="18">
        <v>0</v>
      </c>
      <c r="N257" s="23">
        <f t="shared" si="21"/>
        <v>0</v>
      </c>
      <c r="O257" s="19"/>
      <c r="P257" s="43">
        <f t="shared" si="22"/>
        <v>0</v>
      </c>
    </row>
    <row r="258" spans="1:16" ht="24.6" x14ac:dyDescent="0.65">
      <c r="A258" s="10">
        <v>254</v>
      </c>
      <c r="B258" s="19" t="s">
        <v>319</v>
      </c>
      <c r="C258" s="70"/>
      <c r="D258" s="94">
        <v>0</v>
      </c>
      <c r="E258" s="46">
        <f t="shared" si="18"/>
        <v>0</v>
      </c>
      <c r="F258" s="105">
        <v>0</v>
      </c>
      <c r="G258" s="103">
        <v>0</v>
      </c>
      <c r="H258" s="46">
        <f t="shared" si="19"/>
        <v>0</v>
      </c>
      <c r="I258" s="95"/>
      <c r="J258" s="20">
        <v>250</v>
      </c>
      <c r="K258" s="71">
        <f t="shared" si="20"/>
        <v>0</v>
      </c>
      <c r="L258" s="17" t="s">
        <v>16</v>
      </c>
      <c r="M258" s="18">
        <v>0</v>
      </c>
      <c r="N258" s="23">
        <f t="shared" si="21"/>
        <v>0</v>
      </c>
      <c r="O258" s="19"/>
      <c r="P258" s="43">
        <f t="shared" si="22"/>
        <v>0</v>
      </c>
    </row>
    <row r="259" spans="1:16" ht="24.6" x14ac:dyDescent="0.65">
      <c r="A259" s="10">
        <v>255</v>
      </c>
      <c r="B259" s="19" t="s">
        <v>320</v>
      </c>
      <c r="C259" s="70"/>
      <c r="D259" s="94">
        <v>0</v>
      </c>
      <c r="E259" s="46">
        <f t="shared" si="18"/>
        <v>0</v>
      </c>
      <c r="F259" s="105">
        <v>0</v>
      </c>
      <c r="G259" s="103">
        <v>0</v>
      </c>
      <c r="H259" s="46">
        <f t="shared" si="19"/>
        <v>0</v>
      </c>
      <c r="I259" s="95"/>
      <c r="J259" s="20">
        <v>100</v>
      </c>
      <c r="K259" s="71">
        <f t="shared" si="20"/>
        <v>0</v>
      </c>
      <c r="L259" s="17" t="s">
        <v>16</v>
      </c>
      <c r="M259" s="18">
        <v>0</v>
      </c>
      <c r="N259" s="23">
        <f t="shared" si="21"/>
        <v>0</v>
      </c>
      <c r="O259" s="19"/>
      <c r="P259" s="43">
        <f t="shared" si="22"/>
        <v>0</v>
      </c>
    </row>
    <row r="260" spans="1:16" ht="24.6" x14ac:dyDescent="0.65">
      <c r="A260" s="10">
        <v>256</v>
      </c>
      <c r="B260" s="19" t="s">
        <v>321</v>
      </c>
      <c r="C260" s="70"/>
      <c r="D260" s="94">
        <v>0</v>
      </c>
      <c r="E260" s="46">
        <f t="shared" si="18"/>
        <v>0</v>
      </c>
      <c r="F260" s="105">
        <v>0</v>
      </c>
      <c r="G260" s="103">
        <v>0</v>
      </c>
      <c r="H260" s="46">
        <f t="shared" si="19"/>
        <v>0</v>
      </c>
      <c r="I260" s="95"/>
      <c r="J260" s="20">
        <v>350</v>
      </c>
      <c r="K260" s="71">
        <f t="shared" si="20"/>
        <v>0</v>
      </c>
      <c r="L260" s="17" t="s">
        <v>16</v>
      </c>
      <c r="M260" s="18">
        <v>0</v>
      </c>
      <c r="N260" s="23">
        <f t="shared" si="21"/>
        <v>0</v>
      </c>
      <c r="O260" s="19"/>
      <c r="P260" s="43">
        <f t="shared" si="22"/>
        <v>0</v>
      </c>
    </row>
    <row r="261" spans="1:16" ht="24.6" x14ac:dyDescent="0.65">
      <c r="A261" s="10">
        <v>257</v>
      </c>
      <c r="B261" s="19" t="s">
        <v>322</v>
      </c>
      <c r="C261" s="70"/>
      <c r="D261" s="94">
        <v>0</v>
      </c>
      <c r="E261" s="46">
        <f t="shared" si="18"/>
        <v>0</v>
      </c>
      <c r="F261" s="105">
        <v>0</v>
      </c>
      <c r="G261" s="103">
        <v>0</v>
      </c>
      <c r="H261" s="46">
        <f t="shared" si="19"/>
        <v>0</v>
      </c>
      <c r="I261" s="95"/>
      <c r="J261" s="20">
        <v>60</v>
      </c>
      <c r="K261" s="71">
        <f t="shared" si="20"/>
        <v>0</v>
      </c>
      <c r="L261" s="17" t="s">
        <v>16</v>
      </c>
      <c r="M261" s="18">
        <v>0</v>
      </c>
      <c r="N261" s="23">
        <f t="shared" si="21"/>
        <v>0</v>
      </c>
      <c r="O261" s="19"/>
      <c r="P261" s="43">
        <f t="shared" si="22"/>
        <v>0</v>
      </c>
    </row>
    <row r="262" spans="1:16" ht="24.6" x14ac:dyDescent="0.65">
      <c r="A262" s="10">
        <v>258</v>
      </c>
      <c r="B262" s="19" t="s">
        <v>323</v>
      </c>
      <c r="C262" s="70"/>
      <c r="D262" s="94">
        <v>0</v>
      </c>
      <c r="E262" s="46">
        <f t="shared" si="18"/>
        <v>0</v>
      </c>
      <c r="F262" s="105">
        <v>0</v>
      </c>
      <c r="G262" s="103">
        <v>0</v>
      </c>
      <c r="H262" s="46">
        <f t="shared" si="19"/>
        <v>0</v>
      </c>
      <c r="I262" s="95"/>
      <c r="J262" s="20">
        <v>50</v>
      </c>
      <c r="K262" s="71">
        <f t="shared" si="20"/>
        <v>0</v>
      </c>
      <c r="L262" s="17" t="s">
        <v>16</v>
      </c>
      <c r="M262" s="18">
        <v>0</v>
      </c>
      <c r="N262" s="23">
        <f t="shared" si="21"/>
        <v>0</v>
      </c>
      <c r="O262" s="19"/>
      <c r="P262" s="43">
        <f t="shared" si="22"/>
        <v>0</v>
      </c>
    </row>
    <row r="263" spans="1:16" ht="24.6" x14ac:dyDescent="0.65">
      <c r="A263" s="10">
        <v>259</v>
      </c>
      <c r="B263" s="19" t="s">
        <v>324</v>
      </c>
      <c r="C263" s="70"/>
      <c r="D263" s="94">
        <v>0</v>
      </c>
      <c r="E263" s="46">
        <f t="shared" si="18"/>
        <v>0</v>
      </c>
      <c r="F263" s="105">
        <v>0</v>
      </c>
      <c r="G263" s="103">
        <v>0</v>
      </c>
      <c r="H263" s="46">
        <f t="shared" si="19"/>
        <v>0</v>
      </c>
      <c r="I263" s="95"/>
      <c r="J263" s="20">
        <v>100</v>
      </c>
      <c r="K263" s="71">
        <f t="shared" si="20"/>
        <v>0</v>
      </c>
      <c r="L263" s="17" t="s">
        <v>16</v>
      </c>
      <c r="M263" s="18">
        <v>0</v>
      </c>
      <c r="N263" s="23">
        <f t="shared" si="21"/>
        <v>0</v>
      </c>
      <c r="O263" s="19"/>
      <c r="P263" s="43">
        <f t="shared" si="22"/>
        <v>0</v>
      </c>
    </row>
    <row r="264" spans="1:16" ht="24.6" x14ac:dyDescent="0.65">
      <c r="A264" s="10">
        <v>260</v>
      </c>
      <c r="B264" s="19" t="s">
        <v>325</v>
      </c>
      <c r="C264" s="70"/>
      <c r="D264" s="94">
        <v>0</v>
      </c>
      <c r="E264" s="46">
        <f t="shared" si="18"/>
        <v>0</v>
      </c>
      <c r="F264" s="105">
        <v>0</v>
      </c>
      <c r="G264" s="103">
        <v>0</v>
      </c>
      <c r="H264" s="46">
        <f t="shared" si="19"/>
        <v>0</v>
      </c>
      <c r="I264" s="95"/>
      <c r="J264" s="20">
        <v>120</v>
      </c>
      <c r="K264" s="71">
        <f t="shared" si="20"/>
        <v>0</v>
      </c>
      <c r="L264" s="17" t="s">
        <v>16</v>
      </c>
      <c r="M264" s="18">
        <v>0</v>
      </c>
      <c r="N264" s="23">
        <f t="shared" si="21"/>
        <v>0</v>
      </c>
      <c r="O264" s="19"/>
      <c r="P264" s="43">
        <f t="shared" si="22"/>
        <v>0</v>
      </c>
    </row>
    <row r="265" spans="1:16" ht="24.6" x14ac:dyDescent="0.65">
      <c r="A265" s="10">
        <v>261</v>
      </c>
      <c r="B265" s="19" t="s">
        <v>326</v>
      </c>
      <c r="C265" s="70"/>
      <c r="D265" s="94">
        <v>0</v>
      </c>
      <c r="E265" s="46">
        <f t="shared" si="18"/>
        <v>0</v>
      </c>
      <c r="F265" s="105">
        <v>0</v>
      </c>
      <c r="G265" s="103">
        <v>0</v>
      </c>
      <c r="H265" s="46">
        <f t="shared" si="19"/>
        <v>0</v>
      </c>
      <c r="I265" s="95"/>
      <c r="J265" s="20">
        <v>60</v>
      </c>
      <c r="K265" s="71">
        <f t="shared" si="20"/>
        <v>0</v>
      </c>
      <c r="L265" s="17" t="s">
        <v>16</v>
      </c>
      <c r="M265" s="18">
        <v>0</v>
      </c>
      <c r="N265" s="23">
        <f t="shared" si="21"/>
        <v>0</v>
      </c>
      <c r="O265" s="19"/>
      <c r="P265" s="43">
        <f t="shared" si="22"/>
        <v>0</v>
      </c>
    </row>
    <row r="266" spans="1:16" ht="24.6" x14ac:dyDescent="0.65">
      <c r="A266" s="10">
        <v>262</v>
      </c>
      <c r="B266" s="19" t="s">
        <v>327</v>
      </c>
      <c r="C266" s="70"/>
      <c r="D266" s="94">
        <v>0</v>
      </c>
      <c r="E266" s="46">
        <f t="shared" si="18"/>
        <v>0</v>
      </c>
      <c r="F266" s="105">
        <v>0</v>
      </c>
      <c r="G266" s="103">
        <v>0</v>
      </c>
      <c r="H266" s="46">
        <f t="shared" si="19"/>
        <v>0</v>
      </c>
      <c r="I266" s="95"/>
      <c r="J266" s="20">
        <v>150</v>
      </c>
      <c r="K266" s="71">
        <f t="shared" si="20"/>
        <v>0</v>
      </c>
      <c r="L266" s="17" t="s">
        <v>16</v>
      </c>
      <c r="M266" s="18">
        <v>0</v>
      </c>
      <c r="N266" s="23">
        <f t="shared" si="21"/>
        <v>0</v>
      </c>
      <c r="O266" s="19"/>
      <c r="P266" s="43">
        <f t="shared" si="22"/>
        <v>0</v>
      </c>
    </row>
    <row r="267" spans="1:16" ht="24.6" x14ac:dyDescent="0.65">
      <c r="A267" s="10">
        <v>263</v>
      </c>
      <c r="B267" s="19" t="s">
        <v>328</v>
      </c>
      <c r="C267" s="70"/>
      <c r="D267" s="94">
        <v>0</v>
      </c>
      <c r="E267" s="46">
        <f t="shared" si="18"/>
        <v>0</v>
      </c>
      <c r="F267" s="105">
        <v>0</v>
      </c>
      <c r="G267" s="103">
        <v>0</v>
      </c>
      <c r="H267" s="46">
        <f t="shared" si="19"/>
        <v>0</v>
      </c>
      <c r="I267" s="95"/>
      <c r="J267" s="20">
        <v>150</v>
      </c>
      <c r="K267" s="71">
        <f t="shared" si="20"/>
        <v>0</v>
      </c>
      <c r="L267" s="17" t="s">
        <v>16</v>
      </c>
      <c r="M267" s="18">
        <v>0</v>
      </c>
      <c r="N267" s="23">
        <f t="shared" si="21"/>
        <v>0</v>
      </c>
      <c r="O267" s="19"/>
      <c r="P267" s="43">
        <f t="shared" si="22"/>
        <v>0</v>
      </c>
    </row>
    <row r="268" spans="1:16" ht="24.6" x14ac:dyDescent="0.65">
      <c r="A268" s="10">
        <v>264</v>
      </c>
      <c r="B268" s="19" t="s">
        <v>329</v>
      </c>
      <c r="C268" s="70"/>
      <c r="D268" s="94">
        <v>0</v>
      </c>
      <c r="E268" s="46">
        <f t="shared" si="18"/>
        <v>0</v>
      </c>
      <c r="F268" s="105">
        <v>0</v>
      </c>
      <c r="G268" s="103">
        <v>0</v>
      </c>
      <c r="H268" s="46">
        <f t="shared" si="19"/>
        <v>0</v>
      </c>
      <c r="I268" s="95"/>
      <c r="J268" s="20">
        <v>200</v>
      </c>
      <c r="K268" s="71">
        <f t="shared" si="20"/>
        <v>0</v>
      </c>
      <c r="L268" s="17" t="s">
        <v>16</v>
      </c>
      <c r="M268" s="18">
        <v>0</v>
      </c>
      <c r="N268" s="23">
        <f t="shared" si="21"/>
        <v>0</v>
      </c>
      <c r="O268" s="19"/>
      <c r="P268" s="43">
        <f t="shared" si="22"/>
        <v>0</v>
      </c>
    </row>
    <row r="269" spans="1:16" ht="24.6" x14ac:dyDescent="0.65">
      <c r="A269" s="10">
        <v>265</v>
      </c>
      <c r="B269" s="19" t="s">
        <v>330</v>
      </c>
      <c r="C269" s="70"/>
      <c r="D269" s="94">
        <v>0</v>
      </c>
      <c r="E269" s="46">
        <f t="shared" si="18"/>
        <v>0</v>
      </c>
      <c r="F269" s="105">
        <v>0</v>
      </c>
      <c r="G269" s="103">
        <v>0</v>
      </c>
      <c r="H269" s="46">
        <f t="shared" si="19"/>
        <v>0</v>
      </c>
      <c r="I269" s="95"/>
      <c r="J269" s="20"/>
      <c r="K269" s="71">
        <f t="shared" si="20"/>
        <v>0</v>
      </c>
      <c r="L269" s="17" t="s">
        <v>16</v>
      </c>
      <c r="M269" s="18">
        <v>0</v>
      </c>
      <c r="N269" s="23">
        <f t="shared" si="21"/>
        <v>0</v>
      </c>
      <c r="O269" s="19"/>
      <c r="P269" s="43">
        <f t="shared" si="22"/>
        <v>0</v>
      </c>
    </row>
    <row r="270" spans="1:16" ht="24.6" x14ac:dyDescent="0.65">
      <c r="A270" s="10">
        <v>266</v>
      </c>
      <c r="B270" s="19" t="s">
        <v>331</v>
      </c>
      <c r="C270" s="70"/>
      <c r="D270" s="94">
        <v>0</v>
      </c>
      <c r="E270" s="46">
        <f t="shared" si="18"/>
        <v>0</v>
      </c>
      <c r="F270" s="105">
        <v>0</v>
      </c>
      <c r="G270" s="103">
        <v>0</v>
      </c>
      <c r="H270" s="46">
        <f t="shared" si="19"/>
        <v>0</v>
      </c>
      <c r="I270" s="95"/>
      <c r="J270" s="20"/>
      <c r="K270" s="71">
        <f t="shared" si="20"/>
        <v>0</v>
      </c>
      <c r="L270" s="17" t="s">
        <v>16</v>
      </c>
      <c r="M270" s="18">
        <v>0</v>
      </c>
      <c r="N270" s="23">
        <f t="shared" si="21"/>
        <v>0</v>
      </c>
      <c r="O270" s="19"/>
      <c r="P270" s="43">
        <f t="shared" si="22"/>
        <v>0</v>
      </c>
    </row>
    <row r="271" spans="1:16" ht="24.6" x14ac:dyDescent="0.65">
      <c r="A271" s="10">
        <v>267</v>
      </c>
      <c r="B271" s="19" t="s">
        <v>368</v>
      </c>
      <c r="C271" s="70"/>
      <c r="D271" s="94">
        <v>0</v>
      </c>
      <c r="E271" s="46">
        <f t="shared" si="18"/>
        <v>0</v>
      </c>
      <c r="F271" s="105">
        <v>0</v>
      </c>
      <c r="G271" s="103">
        <v>0</v>
      </c>
      <c r="H271" s="46">
        <f t="shared" si="19"/>
        <v>0</v>
      </c>
      <c r="I271" s="95"/>
      <c r="J271" s="20"/>
      <c r="K271" s="71">
        <f t="shared" si="20"/>
        <v>0</v>
      </c>
      <c r="L271" s="17" t="s">
        <v>16</v>
      </c>
      <c r="M271" s="18">
        <v>0</v>
      </c>
      <c r="N271" s="23">
        <f t="shared" si="21"/>
        <v>0</v>
      </c>
      <c r="O271" s="19"/>
      <c r="P271" s="43">
        <f t="shared" si="22"/>
        <v>0</v>
      </c>
    </row>
    <row r="272" spans="1:16" ht="24.6" x14ac:dyDescent="0.65">
      <c r="A272" s="10">
        <v>268</v>
      </c>
      <c r="B272" s="19" t="s">
        <v>506</v>
      </c>
      <c r="C272" s="70"/>
      <c r="D272" s="94">
        <v>0</v>
      </c>
      <c r="E272" s="46">
        <f t="shared" ref="E272:E284" si="23">C272+D272</f>
        <v>0</v>
      </c>
      <c r="F272" s="105">
        <v>0</v>
      </c>
      <c r="G272" s="103">
        <v>0</v>
      </c>
      <c r="H272" s="46">
        <f t="shared" ref="H272:H284" si="24">+E272-F272-I272</f>
        <v>0</v>
      </c>
      <c r="I272" s="95"/>
      <c r="J272" s="20">
        <v>250</v>
      </c>
      <c r="K272" s="71">
        <f t="shared" ref="K272:K284" si="25">+J272*I272</f>
        <v>0</v>
      </c>
      <c r="L272" s="17" t="s">
        <v>16</v>
      </c>
      <c r="M272" s="18">
        <v>0</v>
      </c>
      <c r="N272" s="23">
        <f t="shared" ref="N272:N284" si="26">SUM(K272-M272)</f>
        <v>0</v>
      </c>
      <c r="O272" s="19"/>
      <c r="P272" s="43">
        <f t="shared" ref="P272:P284" si="27">+K272*O272</f>
        <v>0</v>
      </c>
    </row>
    <row r="273" spans="1:17" ht="24.6" x14ac:dyDescent="0.65">
      <c r="A273" s="10">
        <v>269</v>
      </c>
      <c r="B273" s="19"/>
      <c r="C273" s="46"/>
      <c r="D273" s="94">
        <v>0</v>
      </c>
      <c r="E273" s="46">
        <f t="shared" si="23"/>
        <v>0</v>
      </c>
      <c r="F273" s="105">
        <v>0</v>
      </c>
      <c r="G273" s="103">
        <v>0</v>
      </c>
      <c r="H273" s="46">
        <f t="shared" si="24"/>
        <v>0</v>
      </c>
      <c r="I273" s="95"/>
      <c r="J273" s="20"/>
      <c r="K273" s="71">
        <f t="shared" si="25"/>
        <v>0</v>
      </c>
      <c r="L273" s="17" t="s">
        <v>16</v>
      </c>
      <c r="M273" s="18">
        <v>0</v>
      </c>
      <c r="N273" s="23">
        <f t="shared" si="26"/>
        <v>0</v>
      </c>
      <c r="O273" s="19"/>
      <c r="P273" s="43">
        <f t="shared" si="27"/>
        <v>0</v>
      </c>
    </row>
    <row r="274" spans="1:17" ht="24.6" x14ac:dyDescent="0.65">
      <c r="A274" s="10">
        <v>270</v>
      </c>
      <c r="B274" s="19"/>
      <c r="C274" s="46"/>
      <c r="D274" s="94">
        <v>0</v>
      </c>
      <c r="E274" s="46">
        <f t="shared" si="23"/>
        <v>0</v>
      </c>
      <c r="F274" s="105">
        <v>0</v>
      </c>
      <c r="G274" s="103">
        <v>0</v>
      </c>
      <c r="H274" s="46">
        <f t="shared" si="24"/>
        <v>0</v>
      </c>
      <c r="I274" s="95"/>
      <c r="J274" s="20"/>
      <c r="K274" s="71">
        <f t="shared" si="25"/>
        <v>0</v>
      </c>
      <c r="L274" s="17" t="s">
        <v>16</v>
      </c>
      <c r="M274" s="18">
        <v>0</v>
      </c>
      <c r="N274" s="23">
        <f t="shared" si="26"/>
        <v>0</v>
      </c>
      <c r="O274" s="19"/>
      <c r="P274" s="43">
        <f t="shared" si="27"/>
        <v>0</v>
      </c>
    </row>
    <row r="275" spans="1:17" ht="24.6" x14ac:dyDescent="0.65">
      <c r="A275" s="10">
        <v>271</v>
      </c>
      <c r="B275" s="19"/>
      <c r="C275" s="46"/>
      <c r="D275" s="94">
        <v>0</v>
      </c>
      <c r="E275" s="46">
        <f t="shared" si="23"/>
        <v>0</v>
      </c>
      <c r="F275" s="105">
        <v>0</v>
      </c>
      <c r="G275" s="103">
        <v>0</v>
      </c>
      <c r="H275" s="46">
        <f t="shared" si="24"/>
        <v>0</v>
      </c>
      <c r="I275" s="95"/>
      <c r="J275" s="20"/>
      <c r="K275" s="71">
        <f t="shared" si="25"/>
        <v>0</v>
      </c>
      <c r="L275" s="17" t="s">
        <v>16</v>
      </c>
      <c r="M275" s="18">
        <v>0</v>
      </c>
      <c r="N275" s="23">
        <f t="shared" si="26"/>
        <v>0</v>
      </c>
      <c r="O275" s="19"/>
      <c r="P275" s="43">
        <f t="shared" si="27"/>
        <v>0</v>
      </c>
    </row>
    <row r="276" spans="1:17" ht="24.6" x14ac:dyDescent="0.65">
      <c r="A276" s="10">
        <v>272</v>
      </c>
      <c r="B276" s="19"/>
      <c r="C276" s="46"/>
      <c r="D276" s="94">
        <v>0</v>
      </c>
      <c r="E276" s="46">
        <f t="shared" si="23"/>
        <v>0</v>
      </c>
      <c r="F276" s="105">
        <v>0</v>
      </c>
      <c r="G276" s="103">
        <v>0</v>
      </c>
      <c r="H276" s="46">
        <f t="shared" si="24"/>
        <v>0</v>
      </c>
      <c r="I276" s="95"/>
      <c r="J276" s="20"/>
      <c r="K276" s="71">
        <f t="shared" si="25"/>
        <v>0</v>
      </c>
      <c r="L276" s="17" t="s">
        <v>16</v>
      </c>
      <c r="M276" s="18">
        <v>0</v>
      </c>
      <c r="N276" s="23">
        <f t="shared" si="26"/>
        <v>0</v>
      </c>
      <c r="O276" s="19"/>
      <c r="P276" s="43">
        <f t="shared" si="27"/>
        <v>0</v>
      </c>
    </row>
    <row r="277" spans="1:17" ht="24.6" x14ac:dyDescent="0.65">
      <c r="A277" s="10">
        <v>273</v>
      </c>
      <c r="B277" s="19"/>
      <c r="C277" s="46"/>
      <c r="D277" s="94">
        <v>0</v>
      </c>
      <c r="E277" s="46">
        <f t="shared" si="23"/>
        <v>0</v>
      </c>
      <c r="F277" s="105">
        <v>0</v>
      </c>
      <c r="G277" s="103">
        <v>0</v>
      </c>
      <c r="H277" s="46">
        <f t="shared" si="24"/>
        <v>0</v>
      </c>
      <c r="I277" s="95"/>
      <c r="J277" s="20"/>
      <c r="K277" s="71">
        <f t="shared" si="25"/>
        <v>0</v>
      </c>
      <c r="L277" s="17" t="s">
        <v>16</v>
      </c>
      <c r="M277" s="18">
        <v>0</v>
      </c>
      <c r="N277" s="23">
        <f t="shared" si="26"/>
        <v>0</v>
      </c>
      <c r="O277" s="19"/>
      <c r="P277" s="43">
        <f t="shared" si="27"/>
        <v>0</v>
      </c>
    </row>
    <row r="278" spans="1:17" ht="24.6" x14ac:dyDescent="0.65">
      <c r="A278" s="10">
        <v>274</v>
      </c>
      <c r="B278" s="19"/>
      <c r="C278" s="46"/>
      <c r="D278" s="94">
        <v>0</v>
      </c>
      <c r="E278" s="46">
        <f t="shared" si="23"/>
        <v>0</v>
      </c>
      <c r="F278" s="105">
        <v>0</v>
      </c>
      <c r="G278" s="103">
        <v>0</v>
      </c>
      <c r="H278" s="46">
        <f t="shared" si="24"/>
        <v>0</v>
      </c>
      <c r="I278" s="95"/>
      <c r="J278" s="20"/>
      <c r="K278" s="71">
        <f t="shared" si="25"/>
        <v>0</v>
      </c>
      <c r="L278" s="17" t="s">
        <v>16</v>
      </c>
      <c r="M278" s="18">
        <v>0</v>
      </c>
      <c r="N278" s="23">
        <f t="shared" si="26"/>
        <v>0</v>
      </c>
      <c r="O278" s="19"/>
      <c r="P278" s="43">
        <f t="shared" si="27"/>
        <v>0</v>
      </c>
    </row>
    <row r="279" spans="1:17" ht="24.6" x14ac:dyDescent="0.65">
      <c r="A279" s="10">
        <v>275</v>
      </c>
      <c r="B279" s="19"/>
      <c r="C279" s="46"/>
      <c r="D279" s="94">
        <v>0</v>
      </c>
      <c r="E279" s="46">
        <f t="shared" si="23"/>
        <v>0</v>
      </c>
      <c r="F279" s="105">
        <v>0</v>
      </c>
      <c r="G279" s="103">
        <v>0</v>
      </c>
      <c r="H279" s="46">
        <f t="shared" si="24"/>
        <v>0</v>
      </c>
      <c r="I279" s="95"/>
      <c r="J279" s="20"/>
      <c r="K279" s="71">
        <f t="shared" si="25"/>
        <v>0</v>
      </c>
      <c r="L279" s="17" t="s">
        <v>16</v>
      </c>
      <c r="M279" s="18">
        <v>0</v>
      </c>
      <c r="N279" s="23">
        <f t="shared" si="26"/>
        <v>0</v>
      </c>
      <c r="O279" s="19"/>
      <c r="P279" s="43">
        <f t="shared" si="27"/>
        <v>0</v>
      </c>
    </row>
    <row r="280" spans="1:17" ht="24.6" x14ac:dyDescent="0.65">
      <c r="A280" s="10">
        <v>276</v>
      </c>
      <c r="B280" s="19"/>
      <c r="C280" s="46"/>
      <c r="D280" s="94">
        <v>0</v>
      </c>
      <c r="E280" s="46">
        <f t="shared" si="23"/>
        <v>0</v>
      </c>
      <c r="F280" s="105">
        <v>0</v>
      </c>
      <c r="G280" s="103">
        <v>0</v>
      </c>
      <c r="H280" s="46">
        <f t="shared" si="24"/>
        <v>0</v>
      </c>
      <c r="I280" s="95"/>
      <c r="J280" s="20"/>
      <c r="K280" s="71">
        <f t="shared" si="25"/>
        <v>0</v>
      </c>
      <c r="L280" s="17" t="s">
        <v>16</v>
      </c>
      <c r="M280" s="18">
        <v>0</v>
      </c>
      <c r="N280" s="23">
        <f t="shared" si="26"/>
        <v>0</v>
      </c>
      <c r="O280" s="19"/>
      <c r="P280" s="43">
        <f t="shared" si="27"/>
        <v>0</v>
      </c>
    </row>
    <row r="281" spans="1:17" ht="24.6" x14ac:dyDescent="0.65">
      <c r="A281" s="10">
        <v>277</v>
      </c>
      <c r="B281" s="19"/>
      <c r="C281" s="46"/>
      <c r="D281" s="94">
        <v>0</v>
      </c>
      <c r="E281" s="46">
        <f t="shared" si="23"/>
        <v>0</v>
      </c>
      <c r="F281" s="105">
        <v>0</v>
      </c>
      <c r="G281" s="103">
        <v>0</v>
      </c>
      <c r="H281" s="46">
        <f t="shared" si="24"/>
        <v>0</v>
      </c>
      <c r="I281" s="95"/>
      <c r="J281" s="20"/>
      <c r="K281" s="71">
        <f t="shared" si="25"/>
        <v>0</v>
      </c>
      <c r="L281" s="17" t="s">
        <v>16</v>
      </c>
      <c r="M281" s="18">
        <v>0</v>
      </c>
      <c r="N281" s="23">
        <f t="shared" si="26"/>
        <v>0</v>
      </c>
      <c r="O281" s="19"/>
      <c r="P281" s="43">
        <f t="shared" si="27"/>
        <v>0</v>
      </c>
    </row>
    <row r="282" spans="1:17" ht="24.6" x14ac:dyDescent="0.65">
      <c r="A282" s="10">
        <v>278</v>
      </c>
      <c r="B282" s="19"/>
      <c r="C282" s="46"/>
      <c r="D282" s="94">
        <v>0</v>
      </c>
      <c r="E282" s="46">
        <f t="shared" si="23"/>
        <v>0</v>
      </c>
      <c r="F282" s="105">
        <v>0</v>
      </c>
      <c r="G282" s="103">
        <v>0</v>
      </c>
      <c r="H282" s="46">
        <f t="shared" si="24"/>
        <v>0</v>
      </c>
      <c r="I282" s="95"/>
      <c r="J282" s="20"/>
      <c r="K282" s="71">
        <f t="shared" si="25"/>
        <v>0</v>
      </c>
      <c r="L282" s="17" t="s">
        <v>16</v>
      </c>
      <c r="M282" s="18">
        <v>0</v>
      </c>
      <c r="N282" s="23">
        <f t="shared" si="26"/>
        <v>0</v>
      </c>
      <c r="O282" s="19"/>
      <c r="P282" s="43">
        <f t="shared" si="27"/>
        <v>0</v>
      </c>
    </row>
    <row r="283" spans="1:17" ht="24.6" x14ac:dyDescent="0.65">
      <c r="A283" s="10">
        <v>279</v>
      </c>
      <c r="B283" s="19"/>
      <c r="C283" s="46"/>
      <c r="D283" s="94">
        <v>0</v>
      </c>
      <c r="E283" s="46">
        <f t="shared" si="23"/>
        <v>0</v>
      </c>
      <c r="F283" s="105">
        <v>0</v>
      </c>
      <c r="G283" s="103">
        <v>0</v>
      </c>
      <c r="H283" s="46">
        <f t="shared" si="24"/>
        <v>0</v>
      </c>
      <c r="I283" s="95"/>
      <c r="J283" s="20"/>
      <c r="K283" s="71">
        <f t="shared" si="25"/>
        <v>0</v>
      </c>
      <c r="L283" s="17" t="s">
        <v>16</v>
      </c>
      <c r="M283" s="18">
        <v>0</v>
      </c>
      <c r="N283" s="23">
        <f t="shared" si="26"/>
        <v>0</v>
      </c>
      <c r="O283" s="19"/>
      <c r="P283" s="43">
        <f t="shared" si="27"/>
        <v>0</v>
      </c>
    </row>
    <row r="284" spans="1:17" ht="24.6" x14ac:dyDescent="0.65">
      <c r="A284" s="10">
        <v>280</v>
      </c>
      <c r="B284" s="19"/>
      <c r="C284" s="46"/>
      <c r="D284" s="94">
        <v>0</v>
      </c>
      <c r="E284" s="46">
        <f t="shared" si="23"/>
        <v>0</v>
      </c>
      <c r="F284" s="105">
        <v>0</v>
      </c>
      <c r="G284" s="103">
        <v>0</v>
      </c>
      <c r="H284" s="46">
        <f t="shared" si="24"/>
        <v>0</v>
      </c>
      <c r="I284" s="95"/>
      <c r="J284" s="20"/>
      <c r="K284" s="71">
        <f t="shared" si="25"/>
        <v>0</v>
      </c>
      <c r="L284" s="17" t="s">
        <v>16</v>
      </c>
      <c r="M284" s="18">
        <v>0</v>
      </c>
      <c r="N284" s="23">
        <f t="shared" si="26"/>
        <v>0</v>
      </c>
      <c r="O284" s="19"/>
      <c r="P284" s="43">
        <f t="shared" si="27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0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/>
    </row>
    <row r="289" spans="1:16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6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16" ht="24.6" x14ac:dyDescent="0.65">
      <c r="A291" s="1"/>
      <c r="C291" s="31"/>
      <c r="E291" s="31"/>
      <c r="H291" s="31"/>
      <c r="J291" s="229" t="s">
        <v>206</v>
      </c>
      <c r="K291" s="230"/>
      <c r="L291" s="36">
        <v>0</v>
      </c>
    </row>
    <row r="292" spans="1:16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50</v>
      </c>
    </row>
    <row r="293" spans="1:16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-50</v>
      </c>
    </row>
    <row r="294" spans="1:16" ht="24.6" x14ac:dyDescent="0.65">
      <c r="A294" s="1"/>
      <c r="C294" s="31"/>
      <c r="E294" s="31"/>
      <c r="H294" s="31"/>
      <c r="J294" s="229" t="s">
        <v>209</v>
      </c>
      <c r="K294" s="230"/>
      <c r="L294" s="37"/>
    </row>
    <row r="295" spans="1:16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50</v>
      </c>
    </row>
    <row r="296" spans="1:16" ht="24.6" x14ac:dyDescent="0.65">
      <c r="H296" s="2"/>
      <c r="J296" s="229" t="s">
        <v>211</v>
      </c>
      <c r="K296" s="230"/>
      <c r="L296" s="33">
        <f>+L294-L293</f>
        <v>50</v>
      </c>
    </row>
    <row r="297" spans="1:16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6" ht="24.6" x14ac:dyDescent="0.65">
      <c r="H298" s="2"/>
      <c r="J298" s="51" t="s">
        <v>332</v>
      </c>
      <c r="N298" s="126"/>
      <c r="O298" s="126"/>
      <c r="P298" s="126"/>
    </row>
    <row r="299" spans="1:16" x14ac:dyDescent="0.6">
      <c r="H299" s="2"/>
      <c r="J299" s="2"/>
      <c r="N299" s="126"/>
      <c r="O299" s="126"/>
      <c r="P299" s="126"/>
    </row>
    <row r="300" spans="1:16" x14ac:dyDescent="0.6">
      <c r="H300" s="2"/>
      <c r="J300" s="2"/>
      <c r="N300" s="126"/>
      <c r="O300" s="126"/>
      <c r="P300" s="126"/>
    </row>
    <row r="301" spans="1:16" x14ac:dyDescent="0.6">
      <c r="H301" s="2"/>
      <c r="J301" s="2"/>
      <c r="N301" s="127"/>
      <c r="O301" s="127"/>
      <c r="P301" s="127"/>
    </row>
    <row r="302" spans="1:16" x14ac:dyDescent="0.6">
      <c r="H302" s="2"/>
      <c r="J302" s="2"/>
      <c r="N302" s="127"/>
      <c r="O302" s="127"/>
      <c r="P302" s="127"/>
    </row>
    <row r="303" spans="1:16" x14ac:dyDescent="0.6">
      <c r="H303" s="2"/>
      <c r="J303" s="2"/>
      <c r="N303" s="128"/>
      <c r="O303" s="128"/>
      <c r="P303" s="128"/>
    </row>
    <row r="304" spans="1:16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J295:K295"/>
    <mergeCell ref="J296:K296"/>
    <mergeCell ref="I3:K3"/>
    <mergeCell ref="L3:L4"/>
    <mergeCell ref="M3:M4"/>
    <mergeCell ref="AB3:AB4"/>
    <mergeCell ref="J293:K293"/>
    <mergeCell ref="J294:K294"/>
    <mergeCell ref="I286:J286"/>
    <mergeCell ref="J287:K287"/>
    <mergeCell ref="J288:K288"/>
    <mergeCell ref="O3:O4"/>
    <mergeCell ref="J290:K290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J291:K291"/>
    <mergeCell ref="J292:K292"/>
    <mergeCell ref="T3:T4"/>
    <mergeCell ref="X3:X4"/>
    <mergeCell ref="S32:Z32"/>
  </mergeCells>
  <pageMargins left="0.25" right="0.25" top="0.75" bottom="0.75" header="0.3" footer="0.3"/>
  <pageSetup paperSize="9" scale="2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71"/>
  <sheetViews>
    <sheetView zoomScaleNormal="100" workbookViewId="0">
      <pane xSplit="8" ySplit="4" topLeftCell="I266" activePane="bottomRight" state="frozen"/>
      <selection activeCell="F286" sqref="F286"/>
      <selection pane="topRight" activeCell="F286" sqref="F286"/>
      <selection pane="bottomLeft" activeCell="F286" sqref="F286"/>
      <selection pane="bottomRight" activeCell="F286" sqref="F286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12.5976562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x14ac:dyDescent="0.65">
      <c r="A5" s="10">
        <v>1</v>
      </c>
      <c r="B5" s="19" t="s">
        <v>406</v>
      </c>
      <c r="C5" s="70">
        <f>+ยกมา!H5</f>
        <v>79</v>
      </c>
      <c r="D5" s="94">
        <v>0</v>
      </c>
      <c r="E5" s="46">
        <f t="shared" ref="E5:E154" si="0">C5+D5</f>
        <v>79</v>
      </c>
      <c r="F5" s="105">
        <v>0</v>
      </c>
      <c r="G5" s="103">
        <v>0</v>
      </c>
      <c r="H5" s="46">
        <f t="shared" ref="H5:H72" si="1">+E5-F5-I5-G5</f>
        <v>76</v>
      </c>
      <c r="I5" s="95">
        <v>3</v>
      </c>
      <c r="J5" s="15">
        <v>50</v>
      </c>
      <c r="K5" s="71">
        <f>+J5*I5</f>
        <v>150</v>
      </c>
      <c r="L5" s="17" t="s">
        <v>16</v>
      </c>
      <c r="M5" s="18">
        <v>0</v>
      </c>
      <c r="N5" s="23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0">
        <f>+ยกมา!H6</f>
        <v>72</v>
      </c>
      <c r="D6" s="94">
        <v>0</v>
      </c>
      <c r="E6" s="46">
        <f t="shared" si="0"/>
        <v>72</v>
      </c>
      <c r="F6" s="105">
        <v>0</v>
      </c>
      <c r="G6" s="103">
        <v>0</v>
      </c>
      <c r="H6" s="46">
        <f t="shared" si="1"/>
        <v>67</v>
      </c>
      <c r="I6" s="95">
        <v>5</v>
      </c>
      <c r="J6" s="15">
        <v>100</v>
      </c>
      <c r="K6" s="71">
        <f t="shared" ref="K6:K73" si="5">+J6*I6</f>
        <v>500</v>
      </c>
      <c r="L6" s="17" t="s">
        <v>422</v>
      </c>
      <c r="M6" s="18">
        <v>40</v>
      </c>
      <c r="N6" s="23">
        <f t="shared" ref="N6:N73" si="6">SUM(K6-M6)</f>
        <v>460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0">
        <f>+ยกมา!H7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0">
        <f>+ยกมา!H8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0">
        <f>+ยกมา!H9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0">
        <f>+ยกมา!H10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0">
        <f>+ยกมา!H11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0">
        <f>+ยกมา!H12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0">
        <f>+ยกมา!H13</f>
        <v>80</v>
      </c>
      <c r="D13" s="94">
        <v>0</v>
      </c>
      <c r="E13" s="46">
        <f t="shared" si="0"/>
        <v>80</v>
      </c>
      <c r="F13" s="105">
        <v>0</v>
      </c>
      <c r="G13" s="103">
        <v>0</v>
      </c>
      <c r="H13" s="46">
        <f t="shared" si="1"/>
        <v>79</v>
      </c>
      <c r="I13" s="95">
        <v>1</v>
      </c>
      <c r="J13" s="15">
        <v>50</v>
      </c>
      <c r="K13" s="71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0">
        <f>+ยกมา!H14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0">
        <f>+ยกมา!H15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0">
        <f>+ยกมา!H16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0">
        <f>+ยกมา!H17</f>
        <v>5</v>
      </c>
      <c r="D17" s="94">
        <v>0</v>
      </c>
      <c r="E17" s="46">
        <f t="shared" si="0"/>
        <v>5</v>
      </c>
      <c r="F17" s="105">
        <v>0</v>
      </c>
      <c r="G17" s="103">
        <v>0</v>
      </c>
      <c r="H17" s="46">
        <f t="shared" si="1"/>
        <v>5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0">
        <f>+ยกมา!H18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0">
        <f>+ยกมา!H19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0">
        <f>+ยกมา!H20</f>
        <v>6</v>
      </c>
      <c r="D20" s="94">
        <v>0</v>
      </c>
      <c r="E20" s="46">
        <f t="shared" si="0"/>
        <v>6</v>
      </c>
      <c r="F20" s="105">
        <v>0</v>
      </c>
      <c r="G20" s="103">
        <v>0</v>
      </c>
      <c r="H20" s="46">
        <f t="shared" si="1"/>
        <v>5</v>
      </c>
      <c r="I20" s="95">
        <v>1</v>
      </c>
      <c r="J20" s="15">
        <v>50</v>
      </c>
      <c r="K20" s="71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0">
        <f>+ยกมา!H21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0">
        <f>+ยกมา!H22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0">
        <f>+ยกมา!H23</f>
        <v>3</v>
      </c>
      <c r="D23" s="94">
        <v>0</v>
      </c>
      <c r="E23" s="46">
        <f t="shared" si="0"/>
        <v>3</v>
      </c>
      <c r="F23" s="105">
        <v>0</v>
      </c>
      <c r="G23" s="103">
        <v>0</v>
      </c>
      <c r="H23" s="46">
        <f t="shared" si="1"/>
        <v>3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0">
        <f>+ยกมา!H24</f>
        <v>1</v>
      </c>
      <c r="D24" s="94">
        <v>0</v>
      </c>
      <c r="E24" s="46">
        <f t="shared" si="0"/>
        <v>1</v>
      </c>
      <c r="F24" s="105">
        <v>0</v>
      </c>
      <c r="G24" s="103">
        <v>0</v>
      </c>
      <c r="H24" s="46">
        <f t="shared" si="1"/>
        <v>1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0">
        <f>+ยกมา!H25</f>
        <v>49</v>
      </c>
      <c r="D25" s="94">
        <v>0</v>
      </c>
      <c r="E25" s="46">
        <f t="shared" si="0"/>
        <v>49</v>
      </c>
      <c r="F25" s="105">
        <v>0</v>
      </c>
      <c r="G25" s="103">
        <v>0</v>
      </c>
      <c r="H25" s="46">
        <f t="shared" si="1"/>
        <v>44</v>
      </c>
      <c r="I25" s="95">
        <v>5</v>
      </c>
      <c r="J25" s="15">
        <v>100</v>
      </c>
      <c r="K25" s="71">
        <f t="shared" si="5"/>
        <v>500</v>
      </c>
      <c r="L25" s="17" t="s">
        <v>422</v>
      </c>
      <c r="M25" s="18">
        <v>40</v>
      </c>
      <c r="N25" s="23">
        <f t="shared" si="6"/>
        <v>460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0">
        <f>+ยกมา!H26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0">
        <f>+ยกมา!H27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0">
        <f>+ยกมา!H28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0">
        <f>+ยกมา!H29</f>
        <v>1</v>
      </c>
      <c r="D29" s="94">
        <v>0</v>
      </c>
      <c r="E29" s="46">
        <f t="shared" si="0"/>
        <v>1</v>
      </c>
      <c r="F29" s="105">
        <v>0</v>
      </c>
      <c r="G29" s="103">
        <v>0</v>
      </c>
      <c r="H29" s="46">
        <f t="shared" si="1"/>
        <v>1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0">
        <f>+ยกมา!H30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0">
        <f>+ยกมา!H31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0">
        <f>+ยกมา!H32</f>
        <v>3</v>
      </c>
      <c r="D32" s="94">
        <v>0</v>
      </c>
      <c r="E32" s="46">
        <f t="shared" si="0"/>
        <v>3</v>
      </c>
      <c r="F32" s="105">
        <v>0</v>
      </c>
      <c r="G32" s="103">
        <v>0</v>
      </c>
      <c r="H32" s="46">
        <f t="shared" si="1"/>
        <v>2</v>
      </c>
      <c r="I32" s="95">
        <v>1</v>
      </c>
      <c r="J32" s="15">
        <v>100</v>
      </c>
      <c r="K32" s="71">
        <f t="shared" si="5"/>
        <v>100</v>
      </c>
      <c r="L32" s="17" t="s">
        <v>423</v>
      </c>
      <c r="M32" s="18">
        <v>100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0">
        <f>+ยกมา!H33</f>
        <v>7</v>
      </c>
      <c r="D33" s="94">
        <v>0</v>
      </c>
      <c r="E33" s="46">
        <f t="shared" si="0"/>
        <v>7</v>
      </c>
      <c r="F33" s="105">
        <v>0</v>
      </c>
      <c r="G33" s="103">
        <v>0</v>
      </c>
      <c r="H33" s="46">
        <f t="shared" si="1"/>
        <v>7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0">
        <f>+ยกมา!H34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424</v>
      </c>
      <c r="C35" s="70">
        <f>+ยกมา!H35</f>
        <v>3</v>
      </c>
      <c r="D35" s="94">
        <v>0</v>
      </c>
      <c r="E35" s="46">
        <f t="shared" si="0"/>
        <v>3</v>
      </c>
      <c r="F35" s="105">
        <v>0</v>
      </c>
      <c r="G35" s="103">
        <v>0</v>
      </c>
      <c r="H35" s="46">
        <f t="shared" si="1"/>
        <v>0</v>
      </c>
      <c r="I35" s="95">
        <v>3</v>
      </c>
      <c r="J35" s="15">
        <v>130</v>
      </c>
      <c r="K35" s="71">
        <f t="shared" si="5"/>
        <v>390</v>
      </c>
      <c r="L35" s="17" t="s">
        <v>16</v>
      </c>
      <c r="M35" s="18">
        <v>0</v>
      </c>
      <c r="N35" s="23">
        <f t="shared" si="6"/>
        <v>390</v>
      </c>
      <c r="O35" s="19">
        <v>36.94</v>
      </c>
      <c r="P35" s="43">
        <f t="shared" si="7"/>
        <v>14406.599999999999</v>
      </c>
    </row>
    <row r="36" spans="1:26" ht="24.6" x14ac:dyDescent="0.65">
      <c r="A36" s="10">
        <v>32</v>
      </c>
      <c r="B36" s="19" t="s">
        <v>48</v>
      </c>
      <c r="C36" s="70">
        <f>+ยกมา!H36</f>
        <v>57</v>
      </c>
      <c r="D36" s="94">
        <v>0</v>
      </c>
      <c r="E36" s="46">
        <f t="shared" si="0"/>
        <v>57</v>
      </c>
      <c r="F36" s="105">
        <v>0</v>
      </c>
      <c r="G36" s="103">
        <v>0</v>
      </c>
      <c r="H36" s="46">
        <f t="shared" si="1"/>
        <v>57</v>
      </c>
      <c r="I36" s="95"/>
      <c r="J36" s="15">
        <v>100</v>
      </c>
      <c r="K36" s="71">
        <f t="shared" si="5"/>
        <v>0</v>
      </c>
      <c r="L36" s="17" t="s">
        <v>16</v>
      </c>
      <c r="M36" s="18">
        <v>50</v>
      </c>
      <c r="N36" s="23">
        <f t="shared" si="6"/>
        <v>-50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0">
        <f>+ยกมา!H37</f>
        <v>19</v>
      </c>
      <c r="D37" s="94">
        <v>0</v>
      </c>
      <c r="E37" s="46">
        <f t="shared" si="0"/>
        <v>19</v>
      </c>
      <c r="F37" s="105">
        <v>0</v>
      </c>
      <c r="G37" s="103">
        <v>0</v>
      </c>
      <c r="H37" s="46">
        <f t="shared" si="1"/>
        <v>18</v>
      </c>
      <c r="I37" s="95">
        <v>1</v>
      </c>
      <c r="J37" s="15">
        <v>130</v>
      </c>
      <c r="K37" s="71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0">
        <f>+ยกมา!H38</f>
        <v>2</v>
      </c>
      <c r="D38" s="94">
        <v>0</v>
      </c>
      <c r="E38" s="46">
        <f t="shared" si="0"/>
        <v>2</v>
      </c>
      <c r="F38" s="105">
        <v>0</v>
      </c>
      <c r="G38" s="103">
        <v>0</v>
      </c>
      <c r="H38" s="46">
        <f t="shared" si="1"/>
        <v>0</v>
      </c>
      <c r="I38" s="95">
        <v>2</v>
      </c>
      <c r="J38" s="15">
        <v>130</v>
      </c>
      <c r="K38" s="71">
        <f t="shared" si="5"/>
        <v>260</v>
      </c>
      <c r="L38" s="17" t="s">
        <v>16</v>
      </c>
      <c r="M38" s="18">
        <v>0</v>
      </c>
      <c r="N38" s="23">
        <f t="shared" si="6"/>
        <v>260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0">
        <f>+ยกมา!H39</f>
        <v>7</v>
      </c>
      <c r="D39" s="94">
        <v>0</v>
      </c>
      <c r="E39" s="46">
        <f t="shared" si="0"/>
        <v>7</v>
      </c>
      <c r="F39" s="105">
        <v>0</v>
      </c>
      <c r="G39" s="103">
        <v>0</v>
      </c>
      <c r="H39" s="46">
        <f t="shared" si="1"/>
        <v>7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0">
        <f>+ยกมา!H40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0">
        <f>+ยกมา!H41</f>
        <v>9</v>
      </c>
      <c r="D41" s="94">
        <v>0</v>
      </c>
      <c r="E41" s="46">
        <f t="shared" si="0"/>
        <v>9</v>
      </c>
      <c r="F41" s="105">
        <v>0</v>
      </c>
      <c r="G41" s="103">
        <v>0</v>
      </c>
      <c r="H41" s="46">
        <f t="shared" si="1"/>
        <v>8</v>
      </c>
      <c r="I41" s="95">
        <v>1</v>
      </c>
      <c r="J41" s="15">
        <v>50</v>
      </c>
      <c r="K41" s="71">
        <f t="shared" si="5"/>
        <v>50</v>
      </c>
      <c r="L41" s="17" t="s">
        <v>16</v>
      </c>
      <c r="M41" s="18">
        <v>0</v>
      </c>
      <c r="N41" s="23">
        <f t="shared" si="6"/>
        <v>50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0">
        <f>+ยกมา!H42</f>
        <v>13</v>
      </c>
      <c r="D42" s="94">
        <v>0</v>
      </c>
      <c r="E42" s="46">
        <f t="shared" si="0"/>
        <v>13</v>
      </c>
      <c r="F42" s="105">
        <v>0</v>
      </c>
      <c r="G42" s="103">
        <v>0</v>
      </c>
      <c r="H42" s="46">
        <f t="shared" si="1"/>
        <v>12</v>
      </c>
      <c r="I42" s="95">
        <v>1</v>
      </c>
      <c r="J42" s="15">
        <v>50</v>
      </c>
      <c r="K42" s="71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0">
        <f>+ยกมา!H43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4</v>
      </c>
      <c r="I43" s="95">
        <v>1</v>
      </c>
      <c r="J43" s="15">
        <v>50</v>
      </c>
      <c r="K43" s="71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541</v>
      </c>
      <c r="C44" s="70">
        <f>+ยกมา!H44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x14ac:dyDescent="0.65">
      <c r="A45" s="10">
        <v>41</v>
      </c>
      <c r="B45" s="19" t="s">
        <v>264</v>
      </c>
      <c r="C45" s="70">
        <f>+ยกมา!H45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475</v>
      </c>
      <c r="C46" s="70">
        <f>+ยกมา!H46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474</v>
      </c>
      <c r="C47" s="70">
        <f>+ยกมา!H47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476</v>
      </c>
      <c r="C48" s="70">
        <f>+ยกมา!H48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265</v>
      </c>
      <c r="C49" s="70">
        <f>+ยกมา!H49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52</v>
      </c>
      <c r="C50" s="70">
        <f>+ยกมา!H50</f>
        <v>5</v>
      </c>
      <c r="D50" s="94">
        <v>0</v>
      </c>
      <c r="E50" s="46">
        <f t="shared" si="0"/>
        <v>5</v>
      </c>
      <c r="F50" s="105">
        <v>0</v>
      </c>
      <c r="G50" s="103">
        <v>0</v>
      </c>
      <c r="H50" s="46">
        <f t="shared" si="1"/>
        <v>5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53</v>
      </c>
      <c r="C51" s="70">
        <f>+ยกมา!H51</f>
        <v>4</v>
      </c>
      <c r="D51" s="94">
        <v>0</v>
      </c>
      <c r="E51" s="46">
        <f t="shared" si="0"/>
        <v>4</v>
      </c>
      <c r="F51" s="105">
        <v>0</v>
      </c>
      <c r="G51" s="103">
        <v>0</v>
      </c>
      <c r="H51" s="46">
        <f t="shared" si="1"/>
        <v>4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54</v>
      </c>
      <c r="C52" s="70">
        <f>+ยกมา!H52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55</v>
      </c>
      <c r="C53" s="70">
        <f>+ยกมา!H53</f>
        <v>4</v>
      </c>
      <c r="D53" s="94">
        <v>0</v>
      </c>
      <c r="E53" s="46">
        <f t="shared" si="0"/>
        <v>4</v>
      </c>
      <c r="F53" s="105">
        <v>0</v>
      </c>
      <c r="G53" s="103">
        <v>0</v>
      </c>
      <c r="H53" s="46">
        <f t="shared" si="1"/>
        <v>4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56</v>
      </c>
      <c r="C54" s="70">
        <f>+ยกมา!H54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57</v>
      </c>
      <c r="C55" s="70">
        <f>+ยกมา!H55</f>
        <v>9</v>
      </c>
      <c r="D55" s="94">
        <v>0</v>
      </c>
      <c r="E55" s="46">
        <f t="shared" si="0"/>
        <v>9</v>
      </c>
      <c r="F55" s="105">
        <v>0</v>
      </c>
      <c r="G55" s="103">
        <v>0</v>
      </c>
      <c r="H55" s="46">
        <f t="shared" si="1"/>
        <v>9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58</v>
      </c>
      <c r="C56" s="70">
        <f>+ยกมา!H56</f>
        <v>4</v>
      </c>
      <c r="D56" s="94">
        <v>0</v>
      </c>
      <c r="E56" s="46">
        <f t="shared" si="0"/>
        <v>4</v>
      </c>
      <c r="F56" s="105">
        <v>0</v>
      </c>
      <c r="G56" s="103">
        <v>0</v>
      </c>
      <c r="H56" s="46">
        <f t="shared" si="1"/>
        <v>4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59</v>
      </c>
      <c r="C57" s="70">
        <f>+ยกมา!H57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2</v>
      </c>
      <c r="I57" s="95">
        <v>1</v>
      </c>
      <c r="J57" s="15">
        <v>50</v>
      </c>
      <c r="K57" s="71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60</v>
      </c>
      <c r="C58" s="70">
        <f>+ยกมา!H58</f>
        <v>10</v>
      </c>
      <c r="D58" s="94">
        <v>0</v>
      </c>
      <c r="E58" s="46">
        <f t="shared" si="0"/>
        <v>10</v>
      </c>
      <c r="F58" s="105">
        <v>0</v>
      </c>
      <c r="G58" s="103">
        <v>0</v>
      </c>
      <c r="H58" s="46">
        <f t="shared" si="1"/>
        <v>10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61</v>
      </c>
      <c r="C59" s="70">
        <f>+ยกมา!H59</f>
        <v>8</v>
      </c>
      <c r="D59" s="94">
        <v>0</v>
      </c>
      <c r="E59" s="46">
        <f t="shared" si="0"/>
        <v>8</v>
      </c>
      <c r="F59" s="105">
        <v>0</v>
      </c>
      <c r="G59" s="103">
        <v>0</v>
      </c>
      <c r="H59" s="46">
        <f t="shared" si="1"/>
        <v>8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62</v>
      </c>
      <c r="C60" s="70">
        <f>+ยกมา!H60</f>
        <v>4</v>
      </c>
      <c r="D60" s="94">
        <v>0</v>
      </c>
      <c r="E60" s="46">
        <f t="shared" si="0"/>
        <v>4</v>
      </c>
      <c r="F60" s="105">
        <v>0</v>
      </c>
      <c r="G60" s="103">
        <v>0</v>
      </c>
      <c r="H60" s="46">
        <f t="shared" si="1"/>
        <v>4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63</v>
      </c>
      <c r="C61" s="70">
        <f>+ยกมา!H61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64</v>
      </c>
      <c r="C62" s="70">
        <f>+ยกมา!H62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65</v>
      </c>
      <c r="C63" s="70">
        <f>+ยกมา!H63</f>
        <v>5</v>
      </c>
      <c r="D63" s="94">
        <v>0</v>
      </c>
      <c r="E63" s="46">
        <f t="shared" si="0"/>
        <v>5</v>
      </c>
      <c r="F63" s="105">
        <v>0</v>
      </c>
      <c r="G63" s="103">
        <v>0</v>
      </c>
      <c r="H63" s="46">
        <f t="shared" si="1"/>
        <v>5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66</v>
      </c>
      <c r="C64" s="70">
        <f>+ยกมา!H64</f>
        <v>12</v>
      </c>
      <c r="D64" s="94">
        <v>0</v>
      </c>
      <c r="E64" s="46">
        <f t="shared" si="0"/>
        <v>12</v>
      </c>
      <c r="F64" s="105">
        <v>0</v>
      </c>
      <c r="G64" s="103">
        <v>0</v>
      </c>
      <c r="H64" s="46">
        <f t="shared" si="1"/>
        <v>12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266</v>
      </c>
      <c r="C65" s="70">
        <f>+ยกมา!H65</f>
        <v>5</v>
      </c>
      <c r="D65" s="94">
        <v>0</v>
      </c>
      <c r="E65" s="46">
        <f t="shared" si="0"/>
        <v>5</v>
      </c>
      <c r="F65" s="105">
        <v>0</v>
      </c>
      <c r="G65" s="103">
        <v>0</v>
      </c>
      <c r="H65" s="46">
        <f t="shared" si="1"/>
        <v>5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340</v>
      </c>
      <c r="C66" s="70">
        <f>+ยกมา!H66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341</v>
      </c>
      <c r="C67" s="70">
        <f>+ยกมา!H67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342</v>
      </c>
      <c r="C68" s="70">
        <f>+ยกมา!H68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72</v>
      </c>
      <c r="C69" s="70">
        <f>+ยกมา!H69</f>
        <v>3</v>
      </c>
      <c r="D69" s="94">
        <v>0</v>
      </c>
      <c r="E69" s="46">
        <f t="shared" si="0"/>
        <v>3</v>
      </c>
      <c r="F69" s="105">
        <v>0</v>
      </c>
      <c r="G69" s="103">
        <v>0</v>
      </c>
      <c r="H69" s="46">
        <f t="shared" si="1"/>
        <v>3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73</v>
      </c>
      <c r="C70" s="70">
        <f>+ยกมา!H70</f>
        <v>1</v>
      </c>
      <c r="D70" s="94">
        <v>0</v>
      </c>
      <c r="E70" s="46">
        <f t="shared" si="0"/>
        <v>1</v>
      </c>
      <c r="F70" s="105">
        <v>0</v>
      </c>
      <c r="G70" s="103">
        <v>0</v>
      </c>
      <c r="H70" s="46">
        <f t="shared" si="1"/>
        <v>1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74</v>
      </c>
      <c r="C71" s="70">
        <f>+ยกมา!H71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175</v>
      </c>
      <c r="C72" s="70">
        <f>+ยกมา!H72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267</v>
      </c>
      <c r="C73" s="70">
        <f>+ยกมา!H73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70</v>
      </c>
      <c r="C74" s="70">
        <f>+ยกมา!H74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x14ac:dyDescent="0.65">
      <c r="A75" s="10">
        <v>71</v>
      </c>
      <c r="B75" s="19" t="s">
        <v>71</v>
      </c>
      <c r="C75" s="70">
        <f>+ยกมา!H75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199</v>
      </c>
      <c r="C76" s="70">
        <f>+ยกมา!H76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200</v>
      </c>
      <c r="C77" s="70">
        <f>+ยกมา!H77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201</v>
      </c>
      <c r="C78" s="70">
        <f>+ยกมา!H78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77</v>
      </c>
      <c r="C79" s="70">
        <f>+ยกมา!H79</f>
        <v>11</v>
      </c>
      <c r="D79" s="94">
        <v>0</v>
      </c>
      <c r="E79" s="46">
        <f t="shared" si="0"/>
        <v>11</v>
      </c>
      <c r="F79" s="105">
        <v>0</v>
      </c>
      <c r="G79" s="103">
        <v>0</v>
      </c>
      <c r="H79" s="46">
        <f t="shared" si="11"/>
        <v>11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408</v>
      </c>
      <c r="C80" s="70">
        <f>+ยกมา!H80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-1</v>
      </c>
      <c r="I80" s="95">
        <v>1</v>
      </c>
      <c r="J80" s="20">
        <v>50</v>
      </c>
      <c r="K80" s="71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0">
        <f>+ยกมา!H81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0">
        <f>+ยกมา!H82</f>
        <v>3</v>
      </c>
      <c r="D82" s="94">
        <v>0</v>
      </c>
      <c r="E82" s="46">
        <f t="shared" si="0"/>
        <v>3</v>
      </c>
      <c r="F82" s="105">
        <v>0</v>
      </c>
      <c r="G82" s="103">
        <v>0</v>
      </c>
      <c r="H82" s="46">
        <f t="shared" si="11"/>
        <v>3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0">
        <f>+ยกมา!H83</f>
        <v>1</v>
      </c>
      <c r="D83" s="94">
        <v>0</v>
      </c>
      <c r="E83" s="46">
        <f t="shared" si="0"/>
        <v>1</v>
      </c>
      <c r="F83" s="105">
        <v>0</v>
      </c>
      <c r="G83" s="103">
        <v>0</v>
      </c>
      <c r="H83" s="46">
        <f t="shared" si="11"/>
        <v>0</v>
      </c>
      <c r="I83" s="95">
        <v>1</v>
      </c>
      <c r="J83" s="20">
        <v>120</v>
      </c>
      <c r="K83" s="71">
        <f t="shared" si="12"/>
        <v>120</v>
      </c>
      <c r="L83" s="17" t="s">
        <v>16</v>
      </c>
      <c r="M83" s="18">
        <v>0</v>
      </c>
      <c r="N83" s="23">
        <f t="shared" si="13"/>
        <v>120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346</v>
      </c>
      <c r="C84" s="70">
        <f>+ยกมา!H84</f>
        <v>4</v>
      </c>
      <c r="D84" s="94">
        <v>0</v>
      </c>
      <c r="E84" s="46">
        <f t="shared" si="0"/>
        <v>4</v>
      </c>
      <c r="F84" s="105">
        <v>0</v>
      </c>
      <c r="G84" s="103">
        <v>0</v>
      </c>
      <c r="H84" s="46">
        <f t="shared" si="11"/>
        <v>3</v>
      </c>
      <c r="I84" s="95">
        <v>1</v>
      </c>
      <c r="J84" s="22">
        <v>50</v>
      </c>
      <c r="K84" s="71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268</v>
      </c>
      <c r="C85" s="70">
        <f>+ยกมา!H85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552</v>
      </c>
      <c r="C86" s="70">
        <f>+ยกมา!H86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x14ac:dyDescent="0.65">
      <c r="A87" s="10">
        <v>83</v>
      </c>
      <c r="B87" s="19" t="s">
        <v>347</v>
      </c>
      <c r="C87" s="70">
        <f>+ยกมา!H87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269</v>
      </c>
      <c r="C88" s="70">
        <f>+ยกมา!H88</f>
        <v>2</v>
      </c>
      <c r="D88" s="94">
        <v>0</v>
      </c>
      <c r="E88" s="46">
        <f t="shared" si="0"/>
        <v>2</v>
      </c>
      <c r="F88" s="105">
        <v>0</v>
      </c>
      <c r="G88" s="103">
        <v>0</v>
      </c>
      <c r="H88" s="46">
        <f t="shared" si="11"/>
        <v>0</v>
      </c>
      <c r="I88" s="95">
        <v>2</v>
      </c>
      <c r="J88" s="22">
        <v>55</v>
      </c>
      <c r="K88" s="71">
        <f t="shared" si="12"/>
        <v>110</v>
      </c>
      <c r="L88" s="17" t="s">
        <v>16</v>
      </c>
      <c r="M88" s="18">
        <v>0</v>
      </c>
      <c r="N88" s="23">
        <f t="shared" si="13"/>
        <v>110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93</v>
      </c>
      <c r="C89" s="70">
        <f>+ยกมา!H89</f>
        <v>4</v>
      </c>
      <c r="D89" s="94">
        <v>0</v>
      </c>
      <c r="E89" s="46">
        <f t="shared" si="0"/>
        <v>4</v>
      </c>
      <c r="F89" s="105">
        <v>0</v>
      </c>
      <c r="G89" s="103">
        <v>0</v>
      </c>
      <c r="H89" s="46">
        <f t="shared" si="11"/>
        <v>3</v>
      </c>
      <c r="I89" s="95">
        <v>1</v>
      </c>
      <c r="J89" s="22">
        <v>55</v>
      </c>
      <c r="K89" s="71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94</v>
      </c>
      <c r="C90" s="70">
        <f>+ยกมา!H90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369</v>
      </c>
      <c r="C91" s="70">
        <f>+ยกมา!H91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370</v>
      </c>
      <c r="C92" s="70">
        <f>+ยกมา!H92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270</v>
      </c>
      <c r="C93" s="70">
        <f>+ยกมา!H93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271</v>
      </c>
      <c r="C94" s="70">
        <f>+ยกมา!H94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472</v>
      </c>
      <c r="C95" s="70">
        <f>+ยกมา!H95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244</v>
      </c>
      <c r="C96" s="70">
        <f>+ยกมา!H96</f>
        <v>20</v>
      </c>
      <c r="D96" s="94">
        <v>0</v>
      </c>
      <c r="E96" s="46">
        <f t="shared" si="0"/>
        <v>20</v>
      </c>
      <c r="F96" s="105">
        <v>0</v>
      </c>
      <c r="G96" s="103">
        <v>0</v>
      </c>
      <c r="H96" s="46">
        <f t="shared" si="11"/>
        <v>17</v>
      </c>
      <c r="I96" s="95">
        <v>3</v>
      </c>
      <c r="J96" s="15">
        <v>35</v>
      </c>
      <c r="K96" s="71">
        <f t="shared" si="12"/>
        <v>105</v>
      </c>
      <c r="L96" s="17" t="s">
        <v>16</v>
      </c>
      <c r="M96" s="18">
        <v>0</v>
      </c>
      <c r="N96" s="23">
        <f t="shared" si="13"/>
        <v>105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0">
        <f>+ยกมา!H97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0">
        <f>+ยกมา!H98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488</v>
      </c>
      <c r="C99" s="70">
        <f>+ยกมา!H99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x14ac:dyDescent="0.65">
      <c r="A100" s="10">
        <v>96</v>
      </c>
      <c r="B100" s="19" t="s">
        <v>489</v>
      </c>
      <c r="C100" s="70">
        <f>+ยกมา!H100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0">
        <f>+ยกมา!H101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0">
        <f>+ยกมา!H102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0">
        <f>+ยกมา!H103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0">
        <f>+ยกมา!H104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0">
        <f>+ยกมา!H105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0">
        <f>+ยกมา!H106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0">
        <f>+ยกมา!H107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0">
        <f>+ยกมา!H108</f>
        <v>1</v>
      </c>
      <c r="D108" s="94">
        <v>0</v>
      </c>
      <c r="E108" s="46">
        <f t="shared" si="0"/>
        <v>1</v>
      </c>
      <c r="F108" s="105">
        <v>0</v>
      </c>
      <c r="G108" s="103">
        <v>0</v>
      </c>
      <c r="H108" s="46">
        <f t="shared" si="11"/>
        <v>0</v>
      </c>
      <c r="I108" s="95">
        <v>1</v>
      </c>
      <c r="J108" s="22">
        <v>120</v>
      </c>
      <c r="K108" s="71">
        <f t="shared" si="12"/>
        <v>120</v>
      </c>
      <c r="L108" s="17" t="s">
        <v>16</v>
      </c>
      <c r="M108" s="18">
        <v>0</v>
      </c>
      <c r="N108" s="23">
        <f t="shared" si="13"/>
        <v>120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0">
        <f>+ยกมา!H109</f>
        <v>1</v>
      </c>
      <c r="D109" s="94">
        <v>0</v>
      </c>
      <c r="E109" s="46">
        <f t="shared" si="0"/>
        <v>1</v>
      </c>
      <c r="F109" s="105">
        <v>0</v>
      </c>
      <c r="G109" s="103">
        <v>0</v>
      </c>
      <c r="H109" s="46">
        <f t="shared" si="11"/>
        <v>0</v>
      </c>
      <c r="I109" s="95">
        <v>1</v>
      </c>
      <c r="J109" s="22">
        <v>250</v>
      </c>
      <c r="K109" s="71">
        <f t="shared" si="12"/>
        <v>250</v>
      </c>
      <c r="L109" s="17" t="s">
        <v>16</v>
      </c>
      <c r="M109" s="18">
        <v>0</v>
      </c>
      <c r="N109" s="23">
        <f t="shared" si="13"/>
        <v>250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0">
        <f>+ยกมา!H110</f>
        <v>20</v>
      </c>
      <c r="D110" s="94">
        <v>0</v>
      </c>
      <c r="E110" s="46">
        <f t="shared" si="0"/>
        <v>20</v>
      </c>
      <c r="F110" s="105">
        <v>0</v>
      </c>
      <c r="G110" s="103">
        <v>0</v>
      </c>
      <c r="H110" s="46">
        <f t="shared" si="11"/>
        <v>20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0">
        <f>+ยกมา!H111</f>
        <v>11</v>
      </c>
      <c r="D111" s="94">
        <v>0</v>
      </c>
      <c r="E111" s="46">
        <f t="shared" si="0"/>
        <v>11</v>
      </c>
      <c r="F111" s="105">
        <v>0</v>
      </c>
      <c r="G111" s="103">
        <v>0</v>
      </c>
      <c r="H111" s="46">
        <f t="shared" si="11"/>
        <v>11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0">
        <f>+ยกมา!H112</f>
        <v>0</v>
      </c>
      <c r="D112" s="94">
        <v>0</v>
      </c>
      <c r="E112" s="46">
        <f t="shared" si="0"/>
        <v>0</v>
      </c>
      <c r="F112" s="105">
        <v>0</v>
      </c>
      <c r="G112" s="103">
        <v>0</v>
      </c>
      <c r="H112" s="46">
        <f t="shared" si="11"/>
        <v>0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0">
        <f>+ยกมา!H113</f>
        <v>6</v>
      </c>
      <c r="D113" s="94">
        <v>0</v>
      </c>
      <c r="E113" s="46">
        <f t="shared" si="0"/>
        <v>6</v>
      </c>
      <c r="F113" s="105">
        <v>0</v>
      </c>
      <c r="G113" s="103">
        <v>0</v>
      </c>
      <c r="H113" s="46">
        <f t="shared" si="11"/>
        <v>5</v>
      </c>
      <c r="I113" s="95">
        <v>1</v>
      </c>
      <c r="J113" s="20">
        <v>100</v>
      </c>
      <c r="K113" s="71">
        <f t="shared" si="12"/>
        <v>100</v>
      </c>
      <c r="L113" s="17" t="s">
        <v>425</v>
      </c>
      <c r="M113" s="18">
        <v>100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0">
        <f>+ยกมา!H114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0">
        <f>+ยกมา!H115</f>
        <v>4</v>
      </c>
      <c r="D115" s="94">
        <v>0</v>
      </c>
      <c r="E115" s="46">
        <f t="shared" si="0"/>
        <v>4</v>
      </c>
      <c r="F115" s="105">
        <v>0</v>
      </c>
      <c r="G115" s="103">
        <v>0</v>
      </c>
      <c r="H115" s="46">
        <f t="shared" si="11"/>
        <v>4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0">
        <f>+ยกมา!H116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0">
        <f>+ยกมา!H117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0">
        <f>+ยกมา!H118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0">
        <f>+ยกมา!H119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0">
        <f>+ยกมา!H120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0">
        <f>+ยกมา!H121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0">
        <f>+ยกมา!H122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510</v>
      </c>
      <c r="C123" s="70">
        <f>+ยกมา!H123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x14ac:dyDescent="0.65">
      <c r="A124" s="10">
        <v>120</v>
      </c>
      <c r="B124" s="19" t="s">
        <v>145</v>
      </c>
      <c r="C124" s="70">
        <f>+ยกมา!H124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0">
        <f>+ยกมา!H125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0">
        <f>+ยกมา!H126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356</v>
      </c>
      <c r="C127" s="70">
        <f>+ยกมา!H127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0">
        <f>+ยกมา!H128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0">
        <f>+ยกมา!H129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0">
        <f>+ยกมา!H130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0">
        <f>+ยกมา!H131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0">
        <f>+ยกมา!H132</f>
        <v>2</v>
      </c>
      <c r="D132" s="94">
        <v>0</v>
      </c>
      <c r="E132" s="46">
        <f t="shared" si="0"/>
        <v>2</v>
      </c>
      <c r="F132" s="105">
        <v>0</v>
      </c>
      <c r="G132" s="103">
        <v>0</v>
      </c>
      <c r="H132" s="46">
        <f t="shared" si="11"/>
        <v>2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0">
        <f>+ยกมา!H133</f>
        <v>2</v>
      </c>
      <c r="D133" s="94">
        <v>0</v>
      </c>
      <c r="E133" s="46">
        <f t="shared" si="0"/>
        <v>2</v>
      </c>
      <c r="F133" s="105">
        <v>0</v>
      </c>
      <c r="G133" s="103">
        <v>0</v>
      </c>
      <c r="H133" s="46">
        <f t="shared" si="11"/>
        <v>1</v>
      </c>
      <c r="I133" s="95">
        <v>1</v>
      </c>
      <c r="J133" s="20">
        <v>40</v>
      </c>
      <c r="K133" s="71">
        <f t="shared" si="12"/>
        <v>40</v>
      </c>
      <c r="L133" s="17" t="s">
        <v>426</v>
      </c>
      <c r="M133" s="18">
        <v>10</v>
      </c>
      <c r="N133" s="23">
        <f t="shared" si="13"/>
        <v>30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0">
        <f>+ยกมา!H134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0">
        <f>+ยกมา!H135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0">
        <f>+ยกมา!H136</f>
        <v>6</v>
      </c>
      <c r="D136" s="94">
        <v>0</v>
      </c>
      <c r="E136" s="46">
        <f t="shared" si="0"/>
        <v>6</v>
      </c>
      <c r="F136" s="105">
        <v>0</v>
      </c>
      <c r="G136" s="103">
        <v>0</v>
      </c>
      <c r="H136" s="46">
        <f t="shared" si="11"/>
        <v>4</v>
      </c>
      <c r="I136" s="95">
        <v>2</v>
      </c>
      <c r="J136" s="20">
        <v>50</v>
      </c>
      <c r="K136" s="71">
        <f t="shared" si="12"/>
        <v>100</v>
      </c>
      <c r="L136" s="17" t="s">
        <v>16</v>
      </c>
      <c r="M136" s="18">
        <v>0</v>
      </c>
      <c r="N136" s="23">
        <f t="shared" si="13"/>
        <v>100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0">
        <f>+ยกมา!H137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0">
        <f>+ยกมา!H138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490</v>
      </c>
      <c r="C139" s="70">
        <f>+ยกมา!H139</f>
        <v>0</v>
      </c>
      <c r="D139" s="94">
        <v>0</v>
      </c>
      <c r="E139" s="46">
        <f>C139+D139</f>
        <v>0</v>
      </c>
      <c r="F139" s="105">
        <v>0</v>
      </c>
      <c r="G139" s="103">
        <v>0</v>
      </c>
      <c r="H139" s="46">
        <f>+E139-F139-I139-G139</f>
        <v>0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491</v>
      </c>
      <c r="C140" s="70">
        <f>+ยกมา!H140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0">
        <f>+ยกมา!H141</f>
        <v>5</v>
      </c>
      <c r="D141" s="94">
        <v>0</v>
      </c>
      <c r="E141" s="46">
        <f t="shared" si="0"/>
        <v>5</v>
      </c>
      <c r="F141" s="105">
        <v>0</v>
      </c>
      <c r="G141" s="103">
        <v>0</v>
      </c>
      <c r="H141" s="46">
        <f t="shared" si="11"/>
        <v>5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0">
        <f>+ยกมา!H142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0">
        <f>+ยกมา!H143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0">
        <f>+ยกมา!H144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0">
        <f>+ยกมา!H145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0">
        <f>+ยกมา!H146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0">
        <f>+ยกมา!H147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0">
        <f>+ยกมา!H148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0">
        <f>+ยกมา!H149</f>
        <v>2</v>
      </c>
      <c r="D149" s="94">
        <v>0</v>
      </c>
      <c r="E149" s="46">
        <f t="shared" si="0"/>
        <v>2</v>
      </c>
      <c r="F149" s="105">
        <v>0</v>
      </c>
      <c r="G149" s="103">
        <v>0</v>
      </c>
      <c r="H149" s="46">
        <f t="shared" si="15"/>
        <v>0</v>
      </c>
      <c r="I149" s="95">
        <v>2</v>
      </c>
      <c r="J149" s="20">
        <v>10</v>
      </c>
      <c r="K149" s="71">
        <f t="shared" si="16"/>
        <v>20</v>
      </c>
      <c r="L149" s="17" t="s">
        <v>16</v>
      </c>
      <c r="M149" s="18">
        <v>0</v>
      </c>
      <c r="N149" s="23">
        <f t="shared" si="17"/>
        <v>20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0">
        <f>+ยกมา!H150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0">
        <f>+ยกมา!H151</f>
        <v>2</v>
      </c>
      <c r="D151" s="94">
        <v>0</v>
      </c>
      <c r="E151" s="46">
        <f t="shared" si="0"/>
        <v>2</v>
      </c>
      <c r="F151" s="105">
        <v>0</v>
      </c>
      <c r="G151" s="103">
        <v>0</v>
      </c>
      <c r="H151" s="46">
        <f t="shared" si="15"/>
        <v>0</v>
      </c>
      <c r="I151" s="95">
        <v>2</v>
      </c>
      <c r="J151" s="20">
        <v>10</v>
      </c>
      <c r="K151" s="71">
        <f t="shared" si="16"/>
        <v>20</v>
      </c>
      <c r="L151" s="17" t="s">
        <v>16</v>
      </c>
      <c r="M151" s="18">
        <v>0</v>
      </c>
      <c r="N151" s="23">
        <f t="shared" si="17"/>
        <v>20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0">
        <f>+ยกมา!H152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0">
        <f>+ยกมา!H153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0">
        <f>+ยกมา!H154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0">
        <f>+ยกมา!H155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0">
        <f>+ยกมา!H156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0">
        <f>+ยกมา!H157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0">
        <f>+ยกมา!H158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0">
        <f>+ยกมา!H159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0">
        <f>+ยกมา!H160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0">
        <f>+ยกมา!H161</f>
        <v>5</v>
      </c>
      <c r="D161" s="94">
        <v>0</v>
      </c>
      <c r="E161" s="46">
        <f t="shared" si="19"/>
        <v>5</v>
      </c>
      <c r="F161" s="105">
        <v>0</v>
      </c>
      <c r="G161" s="103">
        <v>0</v>
      </c>
      <c r="H161" s="46">
        <f t="shared" si="15"/>
        <v>4</v>
      </c>
      <c r="I161" s="95">
        <v>1</v>
      </c>
      <c r="J161" s="20">
        <v>25</v>
      </c>
      <c r="K161" s="71">
        <f t="shared" si="16"/>
        <v>25</v>
      </c>
      <c r="L161" s="17" t="s">
        <v>16</v>
      </c>
      <c r="M161" s="18">
        <v>0</v>
      </c>
      <c r="N161" s="23">
        <f t="shared" si="17"/>
        <v>25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0">
        <f>+ยกมา!H162</f>
        <v>5</v>
      </c>
      <c r="D162" s="94">
        <v>0</v>
      </c>
      <c r="E162" s="46">
        <f t="shared" si="19"/>
        <v>5</v>
      </c>
      <c r="F162" s="105">
        <v>0</v>
      </c>
      <c r="G162" s="103">
        <v>0</v>
      </c>
      <c r="H162" s="46">
        <f t="shared" si="15"/>
        <v>3</v>
      </c>
      <c r="I162" s="95">
        <v>2</v>
      </c>
      <c r="J162" s="20">
        <v>25</v>
      </c>
      <c r="K162" s="71">
        <f t="shared" si="16"/>
        <v>50</v>
      </c>
      <c r="L162" s="17" t="s">
        <v>16</v>
      </c>
      <c r="M162" s="18">
        <v>0</v>
      </c>
      <c r="N162" s="23">
        <f t="shared" si="17"/>
        <v>50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0">
        <f>+ยกมา!H163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0">
        <f>+ยกมา!H164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0">
        <f>+ยกมา!H165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0">
        <f>+ยกมา!H166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0">
        <f>+ยกมา!H167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0">
        <f>+ยกมา!H168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0">
        <f>+ยกมา!H169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0">
        <f>+ยกมา!H170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0">
        <f>+ยกมา!H171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0">
        <f>+ยกมา!H172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0">
        <f>+ยกมา!H173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0">
        <f>+ยกมา!H174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0">
        <f>+ยกมา!H175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0">
        <f>+ยกมา!H176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customHeight="1" x14ac:dyDescent="0.65">
      <c r="A177" s="10">
        <v>173</v>
      </c>
      <c r="B177" s="19" t="s">
        <v>473</v>
      </c>
      <c r="C177" s="70">
        <f>+ยกมา!H177</f>
        <v>0</v>
      </c>
      <c r="D177" s="94">
        <v>0</v>
      </c>
      <c r="E177" s="46">
        <f>C177+D177</f>
        <v>0</v>
      </c>
      <c r="F177" s="105">
        <v>0</v>
      </c>
      <c r="G177" s="103">
        <v>0</v>
      </c>
      <c r="H177" s="46">
        <f>+E177-F177-I177-G177</f>
        <v>0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517</v>
      </c>
      <c r="C178" s="70">
        <f>+ยกมา!H178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0">
        <f>+ยกมา!H179</f>
        <v>8</v>
      </c>
      <c r="D179" s="94">
        <v>0</v>
      </c>
      <c r="E179" s="46">
        <f t="shared" si="19"/>
        <v>8</v>
      </c>
      <c r="F179" s="105">
        <v>0</v>
      </c>
      <c r="G179" s="103">
        <v>0</v>
      </c>
      <c r="H179" s="46">
        <f t="shared" si="15"/>
        <v>6</v>
      </c>
      <c r="I179" s="95">
        <v>2</v>
      </c>
      <c r="J179" s="20">
        <v>100</v>
      </c>
      <c r="K179" s="71">
        <f t="shared" si="16"/>
        <v>200</v>
      </c>
      <c r="L179" s="17" t="s">
        <v>16</v>
      </c>
      <c r="M179" s="18">
        <v>0</v>
      </c>
      <c r="N179" s="23">
        <f t="shared" si="17"/>
        <v>200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0">
        <f>+ยกมา!H180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0">
        <f>+ยกมา!H181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0">
        <f>+ยกมา!H182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0">
        <f>+ยกมา!H183</f>
        <v>8</v>
      </c>
      <c r="D183" s="94">
        <v>0</v>
      </c>
      <c r="E183" s="46">
        <f t="shared" si="19"/>
        <v>8</v>
      </c>
      <c r="F183" s="105">
        <v>0</v>
      </c>
      <c r="G183" s="103">
        <v>0</v>
      </c>
      <c r="H183" s="46">
        <f t="shared" si="15"/>
        <v>7</v>
      </c>
      <c r="I183" s="95">
        <v>1</v>
      </c>
      <c r="J183" s="20">
        <v>35</v>
      </c>
      <c r="K183" s="71">
        <f t="shared" si="16"/>
        <v>35</v>
      </c>
      <c r="L183" s="17" t="s">
        <v>16</v>
      </c>
      <c r="M183" s="18">
        <v>0</v>
      </c>
      <c r="N183" s="23">
        <f t="shared" si="17"/>
        <v>35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0">
        <f>+ยกมา!H184</f>
        <v>7</v>
      </c>
      <c r="D184" s="94">
        <v>0</v>
      </c>
      <c r="E184" s="46">
        <f t="shared" si="19"/>
        <v>7</v>
      </c>
      <c r="F184" s="105">
        <v>0</v>
      </c>
      <c r="G184" s="103">
        <v>0</v>
      </c>
      <c r="H184" s="46">
        <f t="shared" si="15"/>
        <v>7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0">
        <f>+ยกมา!H185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0">
        <f>+ยกมา!H186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0">
        <f>+ยกมา!H187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0">
        <f>+ยกมา!H188</f>
        <v>4</v>
      </c>
      <c r="D188" s="94">
        <v>0</v>
      </c>
      <c r="E188" s="46">
        <f t="shared" si="19"/>
        <v>4</v>
      </c>
      <c r="F188" s="105">
        <v>0</v>
      </c>
      <c r="G188" s="103">
        <v>0</v>
      </c>
      <c r="H188" s="46">
        <f t="shared" si="15"/>
        <v>4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0">
        <f>+ยกมา!H189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0">
        <f>+ยกมา!H190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0">
        <f>+ยกมา!H191</f>
        <v>5</v>
      </c>
      <c r="D191" s="94">
        <v>0</v>
      </c>
      <c r="E191" s="46">
        <f t="shared" si="19"/>
        <v>5</v>
      </c>
      <c r="F191" s="105">
        <v>0</v>
      </c>
      <c r="G191" s="103">
        <v>0</v>
      </c>
      <c r="H191" s="46">
        <f t="shared" si="15"/>
        <v>3</v>
      </c>
      <c r="I191" s="95">
        <v>2</v>
      </c>
      <c r="J191" s="20">
        <v>60</v>
      </c>
      <c r="K191" s="71">
        <f t="shared" si="16"/>
        <v>120</v>
      </c>
      <c r="L191" s="17" t="s">
        <v>16</v>
      </c>
      <c r="M191" s="18">
        <v>0</v>
      </c>
      <c r="N191" s="23">
        <f t="shared" si="17"/>
        <v>120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0">
        <f>+ยกมา!H192</f>
        <v>13</v>
      </c>
      <c r="D192" s="94">
        <v>0</v>
      </c>
      <c r="E192" s="46">
        <f t="shared" si="19"/>
        <v>13</v>
      </c>
      <c r="F192" s="105">
        <v>0</v>
      </c>
      <c r="G192" s="103">
        <v>0</v>
      </c>
      <c r="H192" s="46">
        <f t="shared" si="15"/>
        <v>12</v>
      </c>
      <c r="I192" s="95">
        <v>1</v>
      </c>
      <c r="J192" s="20">
        <v>120</v>
      </c>
      <c r="K192" s="71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0">
        <f>+ยกมา!H193</f>
        <v>3</v>
      </c>
      <c r="D193" s="94">
        <v>0</v>
      </c>
      <c r="E193" s="46">
        <f t="shared" si="19"/>
        <v>3</v>
      </c>
      <c r="F193" s="105">
        <v>0</v>
      </c>
      <c r="G193" s="103">
        <v>0</v>
      </c>
      <c r="H193" s="46">
        <f t="shared" si="15"/>
        <v>3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0">
        <f>+ยกมา!H194</f>
        <v>5</v>
      </c>
      <c r="D194" s="94">
        <v>0</v>
      </c>
      <c r="E194" s="46">
        <f t="shared" si="19"/>
        <v>5</v>
      </c>
      <c r="F194" s="105">
        <v>0</v>
      </c>
      <c r="G194" s="103">
        <v>0</v>
      </c>
      <c r="H194" s="46">
        <f t="shared" si="15"/>
        <v>5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0">
        <f>+ยกมา!H195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0">
        <f>+ยกมา!H196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0">
        <f>+ยกมา!H197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0">
        <f>+ยกมา!H198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0">
        <f>+ยกมา!H199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0">
        <f>+ยกมา!H200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0">
        <f>+ยกมา!H201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0">
        <f>+ยกมา!H202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0">
        <f>+ยกมา!H203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0">
        <f>+ยกมา!H204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0">
        <f>+ยกมา!H205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0">
        <f>+ยกมา!H206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0">
        <f>+ยกมา!H207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0">
        <f>+ยกมา!H208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0">
        <f>+ยกมา!H209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0">
        <f>+ยกมา!H210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0">
        <f>+ยกมา!H211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0">
        <f>+ยกมา!H212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0">
        <f>+ยกมา!H213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0">
        <f>+ยกมา!H214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0">
        <f>+ยกมา!H215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0">
        <f>+ยกมา!H216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0">
        <f>+ยกมา!H217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0">
        <f>+ยกมา!H218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0">
        <f>+ยกมา!H219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0">
        <f>+ยกมา!H220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0">
        <f>+ยกมา!H221</f>
        <v>19</v>
      </c>
      <c r="D221" s="94">
        <v>0</v>
      </c>
      <c r="E221" s="46">
        <f t="shared" ref="E221:E272" si="24">C221+D221</f>
        <v>19</v>
      </c>
      <c r="F221" s="105">
        <v>0</v>
      </c>
      <c r="G221" s="103">
        <v>0</v>
      </c>
      <c r="H221" s="46">
        <f t="shared" si="20"/>
        <v>19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0">
        <f>+ยกมา!H222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0">
        <f>+ยกมา!H223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0">
        <f>+ยกมา!H224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0">
        <f>+ยกมา!H225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0">
        <f>+ยกมา!H226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0">
        <f>+ยกมา!H227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0">
        <f>+ยกมา!H228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0">
        <f>+ยกมา!H229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0">
        <f>+ยกมา!H230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0">
        <f>+ยกมา!H231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0">
        <f>+ยกมา!H232</f>
        <v>5</v>
      </c>
      <c r="D232" s="94">
        <v>0</v>
      </c>
      <c r="E232" s="46">
        <f t="shared" si="24"/>
        <v>5</v>
      </c>
      <c r="F232" s="105">
        <v>0</v>
      </c>
      <c r="G232" s="103">
        <v>0</v>
      </c>
      <c r="H232" s="46">
        <f t="shared" si="20"/>
        <v>4</v>
      </c>
      <c r="I232" s="95">
        <v>1</v>
      </c>
      <c r="J232" s="20">
        <v>120</v>
      </c>
      <c r="K232" s="71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0">
        <f>+ยกมา!H233</f>
        <v>6</v>
      </c>
      <c r="D233" s="94">
        <v>0</v>
      </c>
      <c r="E233" s="46">
        <f t="shared" si="24"/>
        <v>6</v>
      </c>
      <c r="F233" s="105">
        <v>0</v>
      </c>
      <c r="G233" s="103">
        <v>0</v>
      </c>
      <c r="H233" s="46">
        <f t="shared" si="20"/>
        <v>4</v>
      </c>
      <c r="I233" s="95">
        <v>2</v>
      </c>
      <c r="J233" s="20">
        <v>25</v>
      </c>
      <c r="K233" s="71">
        <f t="shared" si="21"/>
        <v>50</v>
      </c>
      <c r="L233" s="17" t="s">
        <v>16</v>
      </c>
      <c r="M233" s="18">
        <v>0</v>
      </c>
      <c r="N233" s="23">
        <f t="shared" si="22"/>
        <v>50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0">
        <f>+ยกมา!H234</f>
        <v>2</v>
      </c>
      <c r="D234" s="94">
        <v>0</v>
      </c>
      <c r="E234" s="46">
        <f t="shared" si="24"/>
        <v>2</v>
      </c>
      <c r="F234" s="105">
        <v>0</v>
      </c>
      <c r="G234" s="103">
        <v>0</v>
      </c>
      <c r="H234" s="46">
        <f t="shared" si="20"/>
        <v>2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0">
        <f>+ยกมา!H235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0">
        <f>+ยกมา!H236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1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0">
        <f>+ยกมา!H237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0">
        <f>+ยกมา!H238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0">
        <f>+ยกมา!H239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0">
        <f>+ยกมา!H240</f>
        <v>187</v>
      </c>
      <c r="D240" s="94">
        <v>0</v>
      </c>
      <c r="E240" s="46">
        <f t="shared" si="24"/>
        <v>187</v>
      </c>
      <c r="F240" s="105">
        <v>0</v>
      </c>
      <c r="G240" s="103">
        <v>0</v>
      </c>
      <c r="H240" s="46">
        <f t="shared" si="20"/>
        <v>187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0">
        <f>+ยกมา!H241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0">
        <f>+ยกมา!H242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0">
        <f>+ยกมา!H243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0">
        <f>+ยกมา!H244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0">
        <f>+ยกมา!H245</f>
        <v>3</v>
      </c>
      <c r="D245" s="94">
        <v>0</v>
      </c>
      <c r="E245" s="46">
        <f t="shared" si="24"/>
        <v>3</v>
      </c>
      <c r="F245" s="105">
        <v>0</v>
      </c>
      <c r="G245" s="103">
        <v>0</v>
      </c>
      <c r="H245" s="46">
        <f t="shared" si="20"/>
        <v>2</v>
      </c>
      <c r="I245" s="95">
        <v>1</v>
      </c>
      <c r="J245" s="20">
        <v>20</v>
      </c>
      <c r="K245" s="71">
        <f t="shared" si="21"/>
        <v>20</v>
      </c>
      <c r="L245" s="17" t="s">
        <v>16</v>
      </c>
      <c r="M245" s="18">
        <v>0</v>
      </c>
      <c r="N245" s="23">
        <f t="shared" si="22"/>
        <v>20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0">
        <f>+ยกมา!H246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0">
        <f>+ยกมา!H247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0">
        <f>+ยกมา!H248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0">
        <f>+ยกมา!H249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0">
        <f>+ยกมา!H250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0">
        <f>+ยกมา!H251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0">
        <f>+ยกมา!H252</f>
        <v>316</v>
      </c>
      <c r="D252" s="94">
        <v>0</v>
      </c>
      <c r="E252" s="46">
        <f t="shared" si="24"/>
        <v>316</v>
      </c>
      <c r="F252" s="105">
        <v>0</v>
      </c>
      <c r="G252" s="103">
        <v>0</v>
      </c>
      <c r="H252" s="46">
        <f t="shared" si="20"/>
        <v>316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0">
        <f>+ยกมา!H253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0">
        <f>+ยกมา!H254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0">
        <f>+ยกมา!H255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0">
        <f>+ยกมา!H256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0">
        <f>+ยกมา!H257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0">
        <f>+ยกมา!H258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0">
        <f>+ยกมา!H259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0">
        <f>+ยกมา!H260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0">
        <f>+ยกมา!H261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0">
        <f>+ยกมา!H262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0">
        <f>+ยกมา!H263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0">
        <f>+ยกมา!H264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0">
        <f>+ยกมา!H265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0">
        <f>+ยกมา!H266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0">
        <f>+ยกมา!H267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0">
        <f>+ยกมา!H268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0">
        <f>+ยกมา!H269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0">
        <f>+ยกมา!H270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0">
        <f>+ยกมา!H271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506</v>
      </c>
      <c r="C272" s="70">
        <f>+ยกมา!H272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0">
        <f>+ยกมา!H273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0">
        <f>+ยกมา!H274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0">
        <f>+ยกมา!H275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0">
        <f>+ยกมา!H276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0">
        <f>+ยกมา!H277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0">
        <f>+ยกมา!H278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0">
        <f>+ยกมา!H279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0">
        <f>+ยกมา!H280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0">
        <f>+ยกมา!H281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0">
        <f>+ยกมา!H282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0">
        <f>+ยกมา!H283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0">
        <f>+ยกมา!H284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14406.599999999999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+AA32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4210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/>
    </row>
    <row r="289" spans="1:22" ht="24.6" x14ac:dyDescent="0.65">
      <c r="A289" s="1"/>
      <c r="E289" s="31"/>
      <c r="H289" s="31"/>
      <c r="J289" s="34" t="s">
        <v>204</v>
      </c>
      <c r="K289" s="35"/>
      <c r="L289" s="36">
        <f>SUM(M289:AR289)</f>
        <v>2450</v>
      </c>
      <c r="M289" s="2">
        <v>155</v>
      </c>
      <c r="N289" s="2">
        <v>330</v>
      </c>
      <c r="O289" s="2">
        <v>90</v>
      </c>
      <c r="P289" s="2">
        <v>65</v>
      </c>
      <c r="Q289" s="2">
        <v>1020</v>
      </c>
      <c r="R289" s="2">
        <v>25</v>
      </c>
      <c r="S289" s="2">
        <v>320</v>
      </c>
      <c r="T289" s="2">
        <v>75</v>
      </c>
      <c r="U289" s="2">
        <v>100</v>
      </c>
      <c r="V289" s="2">
        <v>270</v>
      </c>
    </row>
    <row r="290" spans="1:22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22" ht="24.6" x14ac:dyDescent="0.65">
      <c r="A291" s="1"/>
      <c r="E291" s="31"/>
      <c r="H291" s="31"/>
      <c r="J291" s="229" t="s">
        <v>206</v>
      </c>
      <c r="K291" s="230"/>
      <c r="L291" s="36">
        <v>205</v>
      </c>
    </row>
    <row r="292" spans="1:22" ht="24.6" x14ac:dyDescent="0.65">
      <c r="A292" s="1"/>
      <c r="E292" s="31"/>
      <c r="H292" s="31"/>
      <c r="J292" s="229" t="s">
        <v>207</v>
      </c>
      <c r="K292" s="230"/>
      <c r="L292" s="37">
        <f>SUM(M5:M285)</f>
        <v>340</v>
      </c>
    </row>
    <row r="293" spans="1:22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1215</v>
      </c>
    </row>
    <row r="294" spans="1:22" ht="24.6" x14ac:dyDescent="0.65">
      <c r="A294" s="1"/>
      <c r="E294" s="31"/>
      <c r="H294" s="31"/>
      <c r="J294" s="229" t="s">
        <v>209</v>
      </c>
      <c r="K294" s="230"/>
      <c r="L294" s="37">
        <v>1265</v>
      </c>
    </row>
    <row r="295" spans="1:22" ht="24.6" x14ac:dyDescent="0.65">
      <c r="A295" s="1"/>
      <c r="E295" s="31"/>
      <c r="H295" s="31"/>
      <c r="J295" s="229" t="s">
        <v>210</v>
      </c>
      <c r="K295" s="230"/>
      <c r="L295" s="33">
        <f>+L294-L293</f>
        <v>50</v>
      </c>
    </row>
    <row r="296" spans="1:22" ht="24.6" x14ac:dyDescent="0.65">
      <c r="H296" s="2"/>
      <c r="J296" s="229" t="s">
        <v>211</v>
      </c>
      <c r="K296" s="230"/>
      <c r="L296" s="33">
        <f>+L294-L293</f>
        <v>50</v>
      </c>
    </row>
    <row r="297" spans="1:22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22" ht="24.6" x14ac:dyDescent="0.65">
      <c r="H298" s="2"/>
      <c r="J298" s="96" t="s">
        <v>332</v>
      </c>
      <c r="K298" s="2" t="s">
        <v>434</v>
      </c>
      <c r="N298" s="126"/>
      <c r="O298" s="126">
        <v>100</v>
      </c>
      <c r="P298" s="126"/>
    </row>
    <row r="299" spans="1:22" x14ac:dyDescent="0.6">
      <c r="H299" s="2"/>
      <c r="J299" s="2"/>
      <c r="K299" s="2" t="s">
        <v>435</v>
      </c>
      <c r="N299" s="126"/>
      <c r="O299" s="126"/>
      <c r="P299" s="126"/>
    </row>
    <row r="300" spans="1:22" x14ac:dyDescent="0.6">
      <c r="H300" s="2"/>
      <c r="J300" s="2"/>
      <c r="N300" s="126"/>
      <c r="O300" s="126"/>
      <c r="P300" s="126"/>
    </row>
    <row r="301" spans="1:22" x14ac:dyDescent="0.6">
      <c r="H301" s="2"/>
      <c r="J301" s="2"/>
      <c r="N301" s="127"/>
      <c r="O301" s="127"/>
      <c r="P301" s="127"/>
    </row>
    <row r="302" spans="1:22" x14ac:dyDescent="0.6">
      <c r="H302" s="2"/>
      <c r="J302" s="2"/>
      <c r="N302" s="127"/>
      <c r="O302" s="127"/>
      <c r="P302" s="127"/>
    </row>
    <row r="303" spans="1:22" x14ac:dyDescent="0.6">
      <c r="H303" s="2"/>
      <c r="J303" s="2"/>
      <c r="N303" s="128"/>
      <c r="O303" s="128"/>
      <c r="P303" s="128"/>
    </row>
    <row r="304" spans="1:22" x14ac:dyDescent="0.6">
      <c r="H304" s="2"/>
      <c r="J304" s="2"/>
      <c r="N304" s="129">
        <f>SUM(N298:N303)</f>
        <v>0</v>
      </c>
      <c r="O304" s="129">
        <f>SUM(O298:O303)</f>
        <v>100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30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2.1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67.900000000000006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S32:Z32"/>
    <mergeCell ref="U3:U4"/>
    <mergeCell ref="V3:V4"/>
    <mergeCell ref="J293:K293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71"/>
  <sheetViews>
    <sheetView zoomScaleNormal="100" workbookViewId="0">
      <pane xSplit="8" ySplit="4" topLeftCell="I299" activePane="bottomRight" state="frozen"/>
      <selection activeCell="F286" sqref="F286"/>
      <selection pane="topRight" activeCell="F286" sqref="F286"/>
      <selection pane="bottomLeft" activeCell="F286" sqref="F286"/>
      <selection pane="bottomRight" activeCell="F286" sqref="F286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x14ac:dyDescent="0.65">
      <c r="A5" s="10">
        <v>1</v>
      </c>
      <c r="B5" s="19" t="s">
        <v>406</v>
      </c>
      <c r="C5" s="70">
        <f>+'1'!H5</f>
        <v>76</v>
      </c>
      <c r="D5" s="94">
        <v>20</v>
      </c>
      <c r="E5" s="46">
        <f t="shared" ref="E5:E154" si="0">C5+D5</f>
        <v>96</v>
      </c>
      <c r="F5" s="105">
        <v>0</v>
      </c>
      <c r="G5" s="103">
        <v>0</v>
      </c>
      <c r="H5" s="46">
        <f t="shared" ref="H5:H72" si="1">+E5-F5-I5-G5</f>
        <v>95</v>
      </c>
      <c r="I5" s="95">
        <v>1</v>
      </c>
      <c r="J5" s="15">
        <v>50</v>
      </c>
      <c r="K5" s="71">
        <f>+J5*I5</f>
        <v>50</v>
      </c>
      <c r="L5" s="17" t="s">
        <v>16</v>
      </c>
      <c r="M5" s="18">
        <v>0</v>
      </c>
      <c r="N5" s="88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0">
        <f>+'1'!H6</f>
        <v>67</v>
      </c>
      <c r="D6" s="94">
        <v>0</v>
      </c>
      <c r="E6" s="46">
        <f t="shared" si="0"/>
        <v>67</v>
      </c>
      <c r="F6" s="105">
        <v>0</v>
      </c>
      <c r="G6" s="103">
        <v>0</v>
      </c>
      <c r="H6" s="46">
        <f t="shared" si="1"/>
        <v>58</v>
      </c>
      <c r="I6" s="95">
        <v>9</v>
      </c>
      <c r="J6" s="15">
        <v>100</v>
      </c>
      <c r="K6" s="71">
        <f t="shared" ref="K6:K73" si="5">+J6*I6</f>
        <v>900</v>
      </c>
      <c r="L6" s="17" t="s">
        <v>436</v>
      </c>
      <c r="M6" s="18">
        <v>300</v>
      </c>
      <c r="N6" s="88">
        <f t="shared" ref="N6:N73" si="6">SUM(K6-M6)</f>
        <v>600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0">
        <f>+'1'!H7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0">
        <f>+'1'!H8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0">
        <f>+'1'!H9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0">
        <f>+'1'!H10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0">
        <f>+'1'!H11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0">
        <f>+'1'!H12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0">
        <f>+'1'!H13</f>
        <v>79</v>
      </c>
      <c r="D13" s="94">
        <v>20</v>
      </c>
      <c r="E13" s="46">
        <f t="shared" si="0"/>
        <v>99</v>
      </c>
      <c r="F13" s="105">
        <v>0</v>
      </c>
      <c r="G13" s="103">
        <v>0</v>
      </c>
      <c r="H13" s="46">
        <f t="shared" si="1"/>
        <v>99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0">
        <f>+'1'!H14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0">
        <f>+'1'!H15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0">
        <f>+'1'!H16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0">
        <f>+'1'!H17</f>
        <v>5</v>
      </c>
      <c r="D17" s="94">
        <v>0</v>
      </c>
      <c r="E17" s="46">
        <f t="shared" si="0"/>
        <v>5</v>
      </c>
      <c r="F17" s="105">
        <v>3</v>
      </c>
      <c r="G17" s="103">
        <v>0</v>
      </c>
      <c r="H17" s="46">
        <f t="shared" si="1"/>
        <v>0</v>
      </c>
      <c r="I17" s="95">
        <v>2</v>
      </c>
      <c r="J17" s="15">
        <v>50</v>
      </c>
      <c r="K17" s="71">
        <f t="shared" si="5"/>
        <v>100</v>
      </c>
      <c r="L17" s="17" t="s">
        <v>437</v>
      </c>
      <c r="M17" s="18">
        <v>0</v>
      </c>
      <c r="N17" s="88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0">
        <f>+'1'!H18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0">
        <f>+'1'!H19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0">
        <f>+'1'!H20</f>
        <v>5</v>
      </c>
      <c r="D20" s="94">
        <v>0</v>
      </c>
      <c r="E20" s="46">
        <f t="shared" si="0"/>
        <v>5</v>
      </c>
      <c r="F20" s="105">
        <v>0</v>
      </c>
      <c r="G20" s="103">
        <v>0</v>
      </c>
      <c r="H20" s="46">
        <f t="shared" si="1"/>
        <v>1</v>
      </c>
      <c r="I20" s="95">
        <v>4</v>
      </c>
      <c r="J20" s="15">
        <v>50</v>
      </c>
      <c r="K20" s="71">
        <f t="shared" si="5"/>
        <v>200</v>
      </c>
      <c r="L20" s="17" t="s">
        <v>16</v>
      </c>
      <c r="M20" s="18">
        <v>0</v>
      </c>
      <c r="N20" s="88">
        <f t="shared" si="6"/>
        <v>200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0">
        <f>+'1'!H21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0">
        <f>+'1'!H22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0">
        <f>+'1'!H23</f>
        <v>3</v>
      </c>
      <c r="D23" s="94">
        <v>3</v>
      </c>
      <c r="E23" s="46">
        <f t="shared" si="0"/>
        <v>6</v>
      </c>
      <c r="F23" s="105">
        <v>0</v>
      </c>
      <c r="G23" s="103">
        <v>0</v>
      </c>
      <c r="H23" s="46">
        <f t="shared" si="1"/>
        <v>3</v>
      </c>
      <c r="I23" s="95">
        <v>3</v>
      </c>
      <c r="J23" s="15">
        <v>65</v>
      </c>
      <c r="K23" s="71">
        <f t="shared" si="5"/>
        <v>195</v>
      </c>
      <c r="L23" s="17" t="s">
        <v>438</v>
      </c>
      <c r="M23" s="18">
        <v>65</v>
      </c>
      <c r="N23" s="88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0">
        <f>+'1'!H24</f>
        <v>1</v>
      </c>
      <c r="D24" s="94">
        <v>3</v>
      </c>
      <c r="E24" s="46">
        <f t="shared" si="0"/>
        <v>4</v>
      </c>
      <c r="F24" s="105">
        <v>0</v>
      </c>
      <c r="G24" s="103">
        <v>0</v>
      </c>
      <c r="H24" s="46">
        <f t="shared" si="1"/>
        <v>4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0">
        <f>+'1'!H25</f>
        <v>44</v>
      </c>
      <c r="D25" s="94">
        <v>0</v>
      </c>
      <c r="E25" s="46">
        <f t="shared" si="0"/>
        <v>44</v>
      </c>
      <c r="F25" s="105">
        <v>0</v>
      </c>
      <c r="G25" s="103">
        <v>0</v>
      </c>
      <c r="H25" s="46">
        <f t="shared" si="1"/>
        <v>33</v>
      </c>
      <c r="I25" s="95">
        <v>11</v>
      </c>
      <c r="J25" s="15">
        <v>100</v>
      </c>
      <c r="K25" s="71">
        <f t="shared" si="5"/>
        <v>1100</v>
      </c>
      <c r="L25" s="17" t="s">
        <v>439</v>
      </c>
      <c r="M25" s="18">
        <v>400</v>
      </c>
      <c r="N25" s="88">
        <f t="shared" si="6"/>
        <v>700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0">
        <f>+'1'!H26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0">
        <f>+'1'!H27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0">
        <f>+'1'!H28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0">
        <f>+'1'!H29</f>
        <v>1</v>
      </c>
      <c r="D29" s="94">
        <v>0</v>
      </c>
      <c r="E29" s="46">
        <f t="shared" si="0"/>
        <v>1</v>
      </c>
      <c r="F29" s="105">
        <v>0</v>
      </c>
      <c r="G29" s="103">
        <v>0</v>
      </c>
      <c r="H29" s="46">
        <f t="shared" si="1"/>
        <v>1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0">
        <f>+'1'!H30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0">
        <f>+'1'!H31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0">
        <f>+'1'!H32</f>
        <v>2</v>
      </c>
      <c r="D32" s="94">
        <v>0</v>
      </c>
      <c r="E32" s="46">
        <f t="shared" si="0"/>
        <v>2</v>
      </c>
      <c r="F32" s="105">
        <v>0</v>
      </c>
      <c r="G32" s="103">
        <v>0</v>
      </c>
      <c r="H32" s="46">
        <f t="shared" si="1"/>
        <v>0</v>
      </c>
      <c r="I32" s="95">
        <v>2</v>
      </c>
      <c r="J32" s="15">
        <v>100</v>
      </c>
      <c r="K32" s="71">
        <f t="shared" si="5"/>
        <v>200</v>
      </c>
      <c r="L32" s="17" t="s">
        <v>16</v>
      </c>
      <c r="M32" s="18">
        <v>0</v>
      </c>
      <c r="N32" s="88">
        <f t="shared" si="6"/>
        <v>200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0">
        <f>+'1'!H33</f>
        <v>7</v>
      </c>
      <c r="D33" s="94">
        <v>0</v>
      </c>
      <c r="E33" s="46">
        <f t="shared" si="0"/>
        <v>7</v>
      </c>
      <c r="F33" s="105">
        <v>0</v>
      </c>
      <c r="G33" s="103">
        <v>0</v>
      </c>
      <c r="H33" s="46">
        <f t="shared" si="1"/>
        <v>7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0">
        <f>+'1'!H34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424</v>
      </c>
      <c r="C35" s="70">
        <f>+'1'!H35</f>
        <v>0</v>
      </c>
      <c r="D35" s="94">
        <v>5</v>
      </c>
      <c r="E35" s="46">
        <f t="shared" si="0"/>
        <v>5</v>
      </c>
      <c r="F35" s="105">
        <v>0</v>
      </c>
      <c r="G35" s="103">
        <v>0</v>
      </c>
      <c r="H35" s="46">
        <f t="shared" si="1"/>
        <v>5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0">
        <f>+'1'!H36</f>
        <v>57</v>
      </c>
      <c r="D36" s="94">
        <v>0</v>
      </c>
      <c r="E36" s="46">
        <f t="shared" si="0"/>
        <v>57</v>
      </c>
      <c r="F36" s="105">
        <v>17</v>
      </c>
      <c r="G36" s="103">
        <v>0</v>
      </c>
      <c r="H36" s="46">
        <f t="shared" si="1"/>
        <v>36</v>
      </c>
      <c r="I36" s="95">
        <v>4</v>
      </c>
      <c r="J36" s="15">
        <v>100</v>
      </c>
      <c r="K36" s="71">
        <f t="shared" si="5"/>
        <v>400</v>
      </c>
      <c r="L36" s="17" t="s">
        <v>440</v>
      </c>
      <c r="M36" s="18">
        <v>50</v>
      </c>
      <c r="N36" s="88">
        <f t="shared" si="6"/>
        <v>350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0">
        <f>+'1'!H37</f>
        <v>18</v>
      </c>
      <c r="D37" s="94">
        <v>0</v>
      </c>
      <c r="E37" s="46">
        <f t="shared" si="0"/>
        <v>18</v>
      </c>
      <c r="F37" s="105">
        <v>0</v>
      </c>
      <c r="G37" s="103">
        <v>0</v>
      </c>
      <c r="H37" s="46">
        <f t="shared" si="1"/>
        <v>17</v>
      </c>
      <c r="I37" s="95">
        <v>1</v>
      </c>
      <c r="J37" s="15">
        <v>130</v>
      </c>
      <c r="K37" s="71">
        <f t="shared" si="5"/>
        <v>130</v>
      </c>
      <c r="L37" s="17" t="s">
        <v>16</v>
      </c>
      <c r="M37" s="18">
        <v>0</v>
      </c>
      <c r="N37" s="88">
        <f t="shared" si="6"/>
        <v>130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0">
        <f>+'1'!H38</f>
        <v>0</v>
      </c>
      <c r="D38" s="94">
        <v>5</v>
      </c>
      <c r="E38" s="46">
        <f t="shared" si="0"/>
        <v>5</v>
      </c>
      <c r="F38" s="105">
        <v>0</v>
      </c>
      <c r="G38" s="103">
        <v>0</v>
      </c>
      <c r="H38" s="46">
        <f t="shared" si="1"/>
        <v>4</v>
      </c>
      <c r="I38" s="95">
        <v>1</v>
      </c>
      <c r="J38" s="15">
        <v>130</v>
      </c>
      <c r="K38" s="71">
        <f t="shared" si="5"/>
        <v>130</v>
      </c>
      <c r="L38" s="17" t="s">
        <v>16</v>
      </c>
      <c r="M38" s="18">
        <v>0</v>
      </c>
      <c r="N38" s="88">
        <f t="shared" si="6"/>
        <v>130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0">
        <f>+'1'!H39</f>
        <v>7</v>
      </c>
      <c r="D39" s="94">
        <v>0</v>
      </c>
      <c r="E39" s="46">
        <f t="shared" si="0"/>
        <v>7</v>
      </c>
      <c r="F39" s="105">
        <v>0</v>
      </c>
      <c r="G39" s="103">
        <v>0</v>
      </c>
      <c r="H39" s="46">
        <f t="shared" si="1"/>
        <v>7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0">
        <f>+'1'!H40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0">
        <f>+'1'!H41</f>
        <v>8</v>
      </c>
      <c r="D41" s="94">
        <v>0</v>
      </c>
      <c r="E41" s="46">
        <f t="shared" si="0"/>
        <v>8</v>
      </c>
      <c r="F41" s="105">
        <v>0</v>
      </c>
      <c r="G41" s="103">
        <v>0</v>
      </c>
      <c r="H41" s="46">
        <f t="shared" si="1"/>
        <v>5</v>
      </c>
      <c r="I41" s="95">
        <v>3</v>
      </c>
      <c r="J41" s="15">
        <v>50</v>
      </c>
      <c r="K41" s="71">
        <f t="shared" si="5"/>
        <v>150</v>
      </c>
      <c r="L41" s="17" t="s">
        <v>16</v>
      </c>
      <c r="M41" s="18">
        <v>0</v>
      </c>
      <c r="N41" s="88">
        <f t="shared" si="6"/>
        <v>150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0">
        <f>+'1'!H42</f>
        <v>12</v>
      </c>
      <c r="D42" s="94">
        <v>0</v>
      </c>
      <c r="E42" s="46">
        <f t="shared" si="0"/>
        <v>12</v>
      </c>
      <c r="F42" s="105">
        <v>0</v>
      </c>
      <c r="G42" s="103">
        <v>0</v>
      </c>
      <c r="H42" s="46">
        <f t="shared" si="1"/>
        <v>9</v>
      </c>
      <c r="I42" s="95">
        <v>3</v>
      </c>
      <c r="J42" s="15">
        <v>50</v>
      </c>
      <c r="K42" s="71">
        <f t="shared" si="5"/>
        <v>150</v>
      </c>
      <c r="L42" s="17" t="s">
        <v>438</v>
      </c>
      <c r="M42" s="18">
        <v>50</v>
      </c>
      <c r="N42" s="88">
        <f t="shared" si="6"/>
        <v>100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0">
        <f>+'1'!H43</f>
        <v>4</v>
      </c>
      <c r="D43" s="94">
        <v>2</v>
      </c>
      <c r="E43" s="46">
        <f t="shared" si="0"/>
        <v>6</v>
      </c>
      <c r="F43" s="105">
        <v>0</v>
      </c>
      <c r="G43" s="103">
        <v>0</v>
      </c>
      <c r="H43" s="46">
        <f t="shared" si="1"/>
        <v>6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541</v>
      </c>
      <c r="C44" s="70">
        <f>+'1'!H44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x14ac:dyDescent="0.65">
      <c r="A45" s="10">
        <v>41</v>
      </c>
      <c r="B45" s="19" t="s">
        <v>264</v>
      </c>
      <c r="C45" s="70">
        <f>+'1'!H45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475</v>
      </c>
      <c r="C46" s="70">
        <f>+'1'!H46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474</v>
      </c>
      <c r="C47" s="70">
        <f>+'1'!H47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476</v>
      </c>
      <c r="C48" s="70">
        <f>+'1'!H48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265</v>
      </c>
      <c r="C49" s="70">
        <f>+'1'!H49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52</v>
      </c>
      <c r="C50" s="70">
        <f>+'1'!H50</f>
        <v>5</v>
      </c>
      <c r="D50" s="94">
        <v>0</v>
      </c>
      <c r="E50" s="46">
        <f t="shared" si="0"/>
        <v>5</v>
      </c>
      <c r="F50" s="105">
        <v>0</v>
      </c>
      <c r="G50" s="103">
        <v>0</v>
      </c>
      <c r="H50" s="46">
        <f t="shared" si="1"/>
        <v>5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53</v>
      </c>
      <c r="C51" s="70">
        <f>+'1'!H51</f>
        <v>4</v>
      </c>
      <c r="D51" s="94">
        <v>0</v>
      </c>
      <c r="E51" s="46">
        <f t="shared" si="0"/>
        <v>4</v>
      </c>
      <c r="F51" s="105">
        <v>0</v>
      </c>
      <c r="G51" s="103">
        <v>0</v>
      </c>
      <c r="H51" s="46">
        <f t="shared" si="1"/>
        <v>4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54</v>
      </c>
      <c r="C52" s="70">
        <f>+'1'!H52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55</v>
      </c>
      <c r="C53" s="70">
        <f>+'1'!H53</f>
        <v>4</v>
      </c>
      <c r="D53" s="94">
        <v>0</v>
      </c>
      <c r="E53" s="46">
        <f t="shared" si="0"/>
        <v>4</v>
      </c>
      <c r="F53" s="105">
        <v>0</v>
      </c>
      <c r="G53" s="103">
        <v>0</v>
      </c>
      <c r="H53" s="46">
        <f t="shared" si="1"/>
        <v>4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56</v>
      </c>
      <c r="C54" s="70">
        <f>+'1'!H54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57</v>
      </c>
      <c r="C55" s="70">
        <f>+'1'!H55</f>
        <v>9</v>
      </c>
      <c r="D55" s="94">
        <v>0</v>
      </c>
      <c r="E55" s="46">
        <f t="shared" si="0"/>
        <v>9</v>
      </c>
      <c r="F55" s="105">
        <v>0</v>
      </c>
      <c r="G55" s="103">
        <v>0</v>
      </c>
      <c r="H55" s="46">
        <f t="shared" si="1"/>
        <v>9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58</v>
      </c>
      <c r="C56" s="70">
        <f>+'1'!H56</f>
        <v>4</v>
      </c>
      <c r="D56" s="94">
        <v>0</v>
      </c>
      <c r="E56" s="46">
        <f t="shared" si="0"/>
        <v>4</v>
      </c>
      <c r="F56" s="105">
        <v>0</v>
      </c>
      <c r="G56" s="103">
        <v>0</v>
      </c>
      <c r="H56" s="46">
        <f t="shared" si="1"/>
        <v>4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59</v>
      </c>
      <c r="C57" s="70">
        <f>+'1'!H57</f>
        <v>2</v>
      </c>
      <c r="D57" s="94">
        <v>0</v>
      </c>
      <c r="E57" s="46">
        <f t="shared" si="0"/>
        <v>2</v>
      </c>
      <c r="F57" s="105">
        <v>0</v>
      </c>
      <c r="G57" s="103">
        <v>0</v>
      </c>
      <c r="H57" s="46">
        <f t="shared" si="1"/>
        <v>2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60</v>
      </c>
      <c r="C58" s="70">
        <f>+'1'!H58</f>
        <v>10</v>
      </c>
      <c r="D58" s="94">
        <v>0</v>
      </c>
      <c r="E58" s="46">
        <f t="shared" si="0"/>
        <v>10</v>
      </c>
      <c r="F58" s="105">
        <v>2</v>
      </c>
      <c r="G58" s="103">
        <v>0</v>
      </c>
      <c r="H58" s="46">
        <f t="shared" si="1"/>
        <v>8</v>
      </c>
      <c r="I58" s="95"/>
      <c r="J58" s="15">
        <v>50</v>
      </c>
      <c r="K58" s="71">
        <f t="shared" si="5"/>
        <v>0</v>
      </c>
      <c r="L58" s="17" t="s">
        <v>441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61</v>
      </c>
      <c r="C59" s="70">
        <f>+'1'!H59</f>
        <v>8</v>
      </c>
      <c r="D59" s="94">
        <v>0</v>
      </c>
      <c r="E59" s="46">
        <f t="shared" si="0"/>
        <v>8</v>
      </c>
      <c r="F59" s="105">
        <v>0</v>
      </c>
      <c r="G59" s="103">
        <v>0</v>
      </c>
      <c r="H59" s="46">
        <f t="shared" si="1"/>
        <v>8</v>
      </c>
      <c r="I59" s="95"/>
      <c r="J59" s="15">
        <v>120</v>
      </c>
      <c r="K59" s="71">
        <f t="shared" si="5"/>
        <v>0</v>
      </c>
      <c r="L59" s="17" t="s">
        <v>442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62</v>
      </c>
      <c r="C60" s="70">
        <f>+'1'!H60</f>
        <v>4</v>
      </c>
      <c r="D60" s="94">
        <v>0</v>
      </c>
      <c r="E60" s="46">
        <f t="shared" si="0"/>
        <v>4</v>
      </c>
      <c r="F60" s="105">
        <v>4</v>
      </c>
      <c r="G60" s="103">
        <v>0</v>
      </c>
      <c r="H60" s="46">
        <f t="shared" si="1"/>
        <v>0</v>
      </c>
      <c r="I60" s="95"/>
      <c r="J60" s="15">
        <v>120</v>
      </c>
      <c r="K60" s="71">
        <f t="shared" si="5"/>
        <v>0</v>
      </c>
      <c r="L60" s="17" t="s">
        <v>442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63</v>
      </c>
      <c r="C61" s="70">
        <f>+'1'!H61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64</v>
      </c>
      <c r="C62" s="70">
        <f>+'1'!H62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65</v>
      </c>
      <c r="C63" s="70">
        <f>+'1'!H63</f>
        <v>5</v>
      </c>
      <c r="D63" s="94">
        <v>0</v>
      </c>
      <c r="E63" s="46">
        <f t="shared" si="0"/>
        <v>5</v>
      </c>
      <c r="F63" s="105">
        <v>2</v>
      </c>
      <c r="G63" s="103">
        <v>0</v>
      </c>
      <c r="H63" s="46">
        <f t="shared" si="1"/>
        <v>3</v>
      </c>
      <c r="I63" s="95"/>
      <c r="J63" s="15">
        <v>120</v>
      </c>
      <c r="K63" s="71">
        <f t="shared" si="5"/>
        <v>0</v>
      </c>
      <c r="L63" s="17" t="s">
        <v>441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66</v>
      </c>
      <c r="C64" s="70">
        <f>+'1'!H64</f>
        <v>12</v>
      </c>
      <c r="D64" s="94">
        <v>0</v>
      </c>
      <c r="E64" s="46">
        <f t="shared" si="0"/>
        <v>12</v>
      </c>
      <c r="F64" s="105">
        <v>5</v>
      </c>
      <c r="G64" s="103">
        <v>0</v>
      </c>
      <c r="H64" s="46">
        <f t="shared" si="1"/>
        <v>7</v>
      </c>
      <c r="I64" s="95"/>
      <c r="J64" s="15">
        <v>120</v>
      </c>
      <c r="K64" s="71">
        <f t="shared" si="5"/>
        <v>0</v>
      </c>
      <c r="L64" s="17" t="s">
        <v>443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266</v>
      </c>
      <c r="C65" s="70">
        <f>+'1'!H65</f>
        <v>5</v>
      </c>
      <c r="D65" s="94">
        <v>0</v>
      </c>
      <c r="E65" s="46">
        <f t="shared" si="0"/>
        <v>5</v>
      </c>
      <c r="F65" s="105">
        <v>0</v>
      </c>
      <c r="G65" s="103">
        <v>0</v>
      </c>
      <c r="H65" s="46">
        <f t="shared" si="1"/>
        <v>5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340</v>
      </c>
      <c r="C66" s="70">
        <f>+'1'!H66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341</v>
      </c>
      <c r="C67" s="70">
        <f>+'1'!H67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342</v>
      </c>
      <c r="C68" s="70">
        <f>+'1'!H68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72</v>
      </c>
      <c r="C69" s="70">
        <f>+'1'!H69</f>
        <v>3</v>
      </c>
      <c r="D69" s="94">
        <v>0</v>
      </c>
      <c r="E69" s="46">
        <f t="shared" si="0"/>
        <v>3</v>
      </c>
      <c r="F69" s="105">
        <v>0</v>
      </c>
      <c r="G69" s="103">
        <v>0</v>
      </c>
      <c r="H69" s="46">
        <f t="shared" si="1"/>
        <v>2</v>
      </c>
      <c r="I69" s="95">
        <v>1</v>
      </c>
      <c r="J69" s="21">
        <v>50</v>
      </c>
      <c r="K69" s="71">
        <f t="shared" si="5"/>
        <v>50</v>
      </c>
      <c r="L69" s="17" t="s">
        <v>16</v>
      </c>
      <c r="M69" s="18">
        <v>0</v>
      </c>
      <c r="N69" s="88">
        <f t="shared" si="6"/>
        <v>50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73</v>
      </c>
      <c r="C70" s="70">
        <f>+'1'!H70</f>
        <v>1</v>
      </c>
      <c r="D70" s="94">
        <v>0</v>
      </c>
      <c r="E70" s="46">
        <f t="shared" si="0"/>
        <v>1</v>
      </c>
      <c r="F70" s="105">
        <v>0</v>
      </c>
      <c r="G70" s="103">
        <v>0</v>
      </c>
      <c r="H70" s="46">
        <f t="shared" si="1"/>
        <v>1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74</v>
      </c>
      <c r="C71" s="70">
        <f>+'1'!H71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2</v>
      </c>
      <c r="I71" s="95">
        <v>1</v>
      </c>
      <c r="J71" s="15">
        <v>50</v>
      </c>
      <c r="K71" s="71">
        <f t="shared" si="5"/>
        <v>50</v>
      </c>
      <c r="L71" s="17" t="s">
        <v>16</v>
      </c>
      <c r="M71" s="18">
        <v>0</v>
      </c>
      <c r="N71" s="88">
        <f t="shared" si="6"/>
        <v>50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175</v>
      </c>
      <c r="C72" s="70">
        <f>+'1'!H72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267</v>
      </c>
      <c r="C73" s="70">
        <f>+'1'!H73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70</v>
      </c>
      <c r="C74" s="70">
        <f>+'1'!H74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x14ac:dyDescent="0.65">
      <c r="A75" s="10">
        <v>71</v>
      </c>
      <c r="B75" s="19" t="s">
        <v>71</v>
      </c>
      <c r="C75" s="70">
        <f>+'1'!H75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199</v>
      </c>
      <c r="C76" s="70">
        <f>+'1'!H76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200</v>
      </c>
      <c r="C77" s="70">
        <f>+'1'!H77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201</v>
      </c>
      <c r="C78" s="70">
        <f>+'1'!H78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77</v>
      </c>
      <c r="C79" s="70">
        <f>+'1'!H79</f>
        <v>11</v>
      </c>
      <c r="D79" s="94">
        <v>0</v>
      </c>
      <c r="E79" s="46">
        <f t="shared" si="0"/>
        <v>11</v>
      </c>
      <c r="F79" s="105">
        <v>0</v>
      </c>
      <c r="G79" s="103">
        <v>0</v>
      </c>
      <c r="H79" s="46">
        <f t="shared" si="11"/>
        <v>8</v>
      </c>
      <c r="I79" s="95">
        <v>3</v>
      </c>
      <c r="J79" s="20">
        <v>50</v>
      </c>
      <c r="K79" s="71">
        <f t="shared" si="12"/>
        <v>150</v>
      </c>
      <c r="L79" s="17" t="s">
        <v>16</v>
      </c>
      <c r="M79" s="18">
        <v>0</v>
      </c>
      <c r="N79" s="88">
        <f t="shared" si="13"/>
        <v>150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408</v>
      </c>
      <c r="C80" s="70">
        <f>+'1'!H80</f>
        <v>-1</v>
      </c>
      <c r="D80" s="94">
        <v>0</v>
      </c>
      <c r="E80" s="46">
        <f t="shared" si="0"/>
        <v>-1</v>
      </c>
      <c r="F80" s="105">
        <v>0</v>
      </c>
      <c r="G80" s="103">
        <v>0</v>
      </c>
      <c r="H80" s="46">
        <f t="shared" si="11"/>
        <v>-2</v>
      </c>
      <c r="I80" s="95">
        <v>1</v>
      </c>
      <c r="J80" s="20">
        <v>50</v>
      </c>
      <c r="K80" s="71">
        <f t="shared" si="12"/>
        <v>50</v>
      </c>
      <c r="L80" s="17" t="s">
        <v>16</v>
      </c>
      <c r="M80" s="18">
        <v>0</v>
      </c>
      <c r="N80" s="88">
        <f t="shared" si="13"/>
        <v>50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0">
        <f>+'1'!H81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0">
        <f>+'1'!H82</f>
        <v>3</v>
      </c>
      <c r="D82" s="94">
        <v>0</v>
      </c>
      <c r="E82" s="46">
        <f t="shared" si="0"/>
        <v>3</v>
      </c>
      <c r="F82" s="105">
        <v>0</v>
      </c>
      <c r="G82" s="103">
        <v>0</v>
      </c>
      <c r="H82" s="46">
        <f t="shared" si="11"/>
        <v>3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0">
        <f>+'1'!H83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346</v>
      </c>
      <c r="C84" s="70">
        <f>+'1'!H84</f>
        <v>3</v>
      </c>
      <c r="D84" s="94">
        <v>5</v>
      </c>
      <c r="E84" s="46">
        <f t="shared" si="0"/>
        <v>8</v>
      </c>
      <c r="F84" s="105">
        <v>0</v>
      </c>
      <c r="G84" s="103">
        <v>0</v>
      </c>
      <c r="H84" s="46">
        <f t="shared" si="11"/>
        <v>5</v>
      </c>
      <c r="I84" s="95">
        <v>3</v>
      </c>
      <c r="J84" s="22">
        <v>50</v>
      </c>
      <c r="K84" s="71">
        <f t="shared" si="12"/>
        <v>150</v>
      </c>
      <c r="L84" s="17" t="s">
        <v>438</v>
      </c>
      <c r="M84" s="18">
        <v>50</v>
      </c>
      <c r="N84" s="88">
        <f t="shared" si="13"/>
        <v>100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268</v>
      </c>
      <c r="C85" s="70">
        <f>+'1'!H85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552</v>
      </c>
      <c r="C86" s="70">
        <f>+'1'!H86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x14ac:dyDescent="0.65">
      <c r="A87" s="10">
        <v>83</v>
      </c>
      <c r="B87" s="19" t="s">
        <v>347</v>
      </c>
      <c r="C87" s="70">
        <f>+'1'!H87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269</v>
      </c>
      <c r="C88" s="70">
        <f>+'1'!H88</f>
        <v>0</v>
      </c>
      <c r="D88" s="94">
        <v>5</v>
      </c>
      <c r="E88" s="46">
        <f t="shared" si="0"/>
        <v>5</v>
      </c>
      <c r="F88" s="105">
        <v>0</v>
      </c>
      <c r="G88" s="103">
        <v>0</v>
      </c>
      <c r="H88" s="46">
        <f t="shared" si="11"/>
        <v>5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93</v>
      </c>
      <c r="C89" s="70">
        <f>+'1'!H89</f>
        <v>3</v>
      </c>
      <c r="D89" s="94">
        <v>5</v>
      </c>
      <c r="E89" s="46">
        <f t="shared" si="0"/>
        <v>8</v>
      </c>
      <c r="F89" s="105">
        <v>1</v>
      </c>
      <c r="G89" s="103">
        <v>0</v>
      </c>
      <c r="H89" s="46">
        <f t="shared" si="11"/>
        <v>7</v>
      </c>
      <c r="I89" s="95"/>
      <c r="J89" s="22">
        <v>55</v>
      </c>
      <c r="K89" s="71">
        <f t="shared" si="12"/>
        <v>0</v>
      </c>
      <c r="L89" s="17" t="s">
        <v>444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94</v>
      </c>
      <c r="C90" s="70">
        <f>+'1'!H90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369</v>
      </c>
      <c r="C91" s="70">
        <f>+'1'!H91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370</v>
      </c>
      <c r="C92" s="70">
        <f>+'1'!H92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270</v>
      </c>
      <c r="C93" s="70">
        <f>+'1'!H93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271</v>
      </c>
      <c r="C94" s="70">
        <f>+'1'!H94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472</v>
      </c>
      <c r="C95" s="70">
        <f>+'1'!H95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244</v>
      </c>
      <c r="C96" s="70">
        <f>+'1'!H96</f>
        <v>17</v>
      </c>
      <c r="D96" s="94">
        <v>10</v>
      </c>
      <c r="E96" s="46">
        <f t="shared" si="0"/>
        <v>27</v>
      </c>
      <c r="F96" s="105">
        <v>0</v>
      </c>
      <c r="G96" s="103">
        <v>0</v>
      </c>
      <c r="H96" s="46">
        <f t="shared" si="11"/>
        <v>25</v>
      </c>
      <c r="I96" s="95">
        <v>2</v>
      </c>
      <c r="J96" s="15">
        <v>35</v>
      </c>
      <c r="K96" s="71">
        <f t="shared" si="12"/>
        <v>70</v>
      </c>
      <c r="L96" s="17" t="s">
        <v>16</v>
      </c>
      <c r="M96" s="18">
        <v>0</v>
      </c>
      <c r="N96" s="88">
        <f t="shared" si="13"/>
        <v>70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0">
        <f>+'1'!H97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0">
        <f>+'1'!H98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488</v>
      </c>
      <c r="C99" s="70">
        <f>+'1'!H99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x14ac:dyDescent="0.65">
      <c r="A100" s="10">
        <v>96</v>
      </c>
      <c r="B100" s="19" t="s">
        <v>489</v>
      </c>
      <c r="C100" s="70">
        <f>+'1'!H100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0">
        <f>+'1'!H101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0">
        <f>+'1'!H102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0">
        <f>+'1'!H103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0">
        <f>+'1'!H104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0">
        <f>+'1'!H105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0">
        <f>+'1'!H106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0">
        <f>+'1'!H107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0">
        <f>+'1'!H108</f>
        <v>0</v>
      </c>
      <c r="D108" s="94">
        <v>6</v>
      </c>
      <c r="E108" s="46">
        <f t="shared" si="0"/>
        <v>6</v>
      </c>
      <c r="F108" s="105">
        <v>0</v>
      </c>
      <c r="G108" s="103">
        <v>0</v>
      </c>
      <c r="H108" s="46">
        <f t="shared" si="11"/>
        <v>6</v>
      </c>
      <c r="I108" s="95"/>
      <c r="J108" s="22">
        <v>120</v>
      </c>
      <c r="K108" s="71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0">
        <f>+'1'!H109</f>
        <v>0</v>
      </c>
      <c r="D109" s="94">
        <v>1</v>
      </c>
      <c r="E109" s="46">
        <f t="shared" si="0"/>
        <v>1</v>
      </c>
      <c r="F109" s="105">
        <v>0</v>
      </c>
      <c r="G109" s="103">
        <v>0</v>
      </c>
      <c r="H109" s="46">
        <f t="shared" si="11"/>
        <v>1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0">
        <f>+'1'!H110</f>
        <v>20</v>
      </c>
      <c r="D110" s="94">
        <v>0</v>
      </c>
      <c r="E110" s="46">
        <f t="shared" si="0"/>
        <v>20</v>
      </c>
      <c r="F110" s="105">
        <v>0</v>
      </c>
      <c r="G110" s="103">
        <v>0</v>
      </c>
      <c r="H110" s="46">
        <f t="shared" si="11"/>
        <v>19</v>
      </c>
      <c r="I110" s="95">
        <v>1</v>
      </c>
      <c r="J110" s="20">
        <v>100</v>
      </c>
      <c r="K110" s="71">
        <f t="shared" si="12"/>
        <v>100</v>
      </c>
      <c r="L110" s="17" t="s">
        <v>16</v>
      </c>
      <c r="M110" s="18">
        <v>0</v>
      </c>
      <c r="N110" s="88">
        <f t="shared" si="13"/>
        <v>100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0">
        <f>+'1'!H111</f>
        <v>11</v>
      </c>
      <c r="D111" s="94">
        <v>0</v>
      </c>
      <c r="E111" s="46">
        <f t="shared" si="0"/>
        <v>11</v>
      </c>
      <c r="F111" s="105">
        <v>0</v>
      </c>
      <c r="G111" s="103">
        <v>0</v>
      </c>
      <c r="H111" s="46">
        <f t="shared" si="11"/>
        <v>10</v>
      </c>
      <c r="I111" s="95">
        <v>1</v>
      </c>
      <c r="J111" s="20">
        <v>55</v>
      </c>
      <c r="K111" s="71">
        <f t="shared" si="12"/>
        <v>55</v>
      </c>
      <c r="L111" s="17" t="s">
        <v>16</v>
      </c>
      <c r="M111" s="18">
        <v>0</v>
      </c>
      <c r="N111" s="88">
        <f t="shared" si="13"/>
        <v>55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0">
        <f>+'1'!H112</f>
        <v>0</v>
      </c>
      <c r="D112" s="94">
        <v>0</v>
      </c>
      <c r="E112" s="46">
        <f t="shared" si="0"/>
        <v>0</v>
      </c>
      <c r="F112" s="105">
        <v>0</v>
      </c>
      <c r="G112" s="103">
        <v>0</v>
      </c>
      <c r="H112" s="46">
        <f t="shared" si="11"/>
        <v>0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0">
        <f>+'1'!H113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0">
        <f>+'1'!H114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0">
        <f>+'1'!H115</f>
        <v>4</v>
      </c>
      <c r="D115" s="94">
        <v>0</v>
      </c>
      <c r="E115" s="46">
        <f t="shared" si="0"/>
        <v>4</v>
      </c>
      <c r="F115" s="105">
        <v>0</v>
      </c>
      <c r="G115" s="103">
        <v>0</v>
      </c>
      <c r="H115" s="46">
        <f t="shared" si="11"/>
        <v>1</v>
      </c>
      <c r="I115" s="95">
        <v>3</v>
      </c>
      <c r="J115" s="22">
        <v>50</v>
      </c>
      <c r="K115" s="71">
        <f t="shared" si="12"/>
        <v>150</v>
      </c>
      <c r="L115" s="17" t="s">
        <v>423</v>
      </c>
      <c r="M115" s="18">
        <v>50</v>
      </c>
      <c r="N115" s="88">
        <f t="shared" si="13"/>
        <v>100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0">
        <f>+'1'!H116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0">
        <f>+'1'!H117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0">
        <f>+'1'!H118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0">
        <f>+'1'!H119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0">
        <f>+'1'!H120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0">
        <f>+'1'!H121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0">
        <f>+'1'!H122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510</v>
      </c>
      <c r="C123" s="70">
        <f>+'1'!H123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x14ac:dyDescent="0.65">
      <c r="A124" s="10">
        <v>120</v>
      </c>
      <c r="B124" s="19" t="s">
        <v>145</v>
      </c>
      <c r="C124" s="70">
        <f>+'1'!H124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0">
        <f>+'1'!H125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0">
        <f>+'1'!H126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356</v>
      </c>
      <c r="C127" s="70">
        <f>+'1'!H127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0">
        <f>+'1'!H128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0">
        <f>+'1'!H129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0">
        <f>+'1'!H130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0">
        <f>+'1'!H131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0">
        <f>+'1'!H132</f>
        <v>2</v>
      </c>
      <c r="D132" s="94">
        <v>0</v>
      </c>
      <c r="E132" s="46">
        <f t="shared" si="0"/>
        <v>2</v>
      </c>
      <c r="F132" s="105">
        <v>0</v>
      </c>
      <c r="G132" s="103">
        <v>0</v>
      </c>
      <c r="H132" s="46">
        <f t="shared" si="11"/>
        <v>2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0">
        <f>+'1'!H133</f>
        <v>1</v>
      </c>
      <c r="D133" s="94">
        <v>0</v>
      </c>
      <c r="E133" s="46">
        <f t="shared" si="0"/>
        <v>1</v>
      </c>
      <c r="F133" s="105">
        <v>0</v>
      </c>
      <c r="G133" s="103">
        <v>0</v>
      </c>
      <c r="H133" s="46">
        <f t="shared" si="11"/>
        <v>1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0">
        <f>+'1'!H134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0">
        <f>+'1'!H135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0">
        <f>+'1'!H136</f>
        <v>4</v>
      </c>
      <c r="D136" s="94">
        <v>0</v>
      </c>
      <c r="E136" s="46">
        <f t="shared" si="0"/>
        <v>4</v>
      </c>
      <c r="F136" s="105">
        <v>0</v>
      </c>
      <c r="G136" s="103">
        <v>0</v>
      </c>
      <c r="H136" s="46">
        <f t="shared" si="11"/>
        <v>4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0">
        <f>+'1'!H137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0">
        <f>+'1'!H138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490</v>
      </c>
      <c r="C139" s="70">
        <f>+'1'!H139</f>
        <v>0</v>
      </c>
      <c r="D139" s="94">
        <v>0</v>
      </c>
      <c r="E139" s="46">
        <f>C139+D139</f>
        <v>0</v>
      </c>
      <c r="F139" s="105">
        <v>0</v>
      </c>
      <c r="G139" s="103">
        <v>0</v>
      </c>
      <c r="H139" s="46">
        <f>+E139-F139-I139-G139</f>
        <v>0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491</v>
      </c>
      <c r="C140" s="70">
        <f>+'1'!H140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0">
        <f>+'1'!H141</f>
        <v>5</v>
      </c>
      <c r="D141" s="94">
        <v>0</v>
      </c>
      <c r="E141" s="46">
        <f t="shared" si="0"/>
        <v>5</v>
      </c>
      <c r="F141" s="105">
        <v>0</v>
      </c>
      <c r="G141" s="103">
        <v>0</v>
      </c>
      <c r="H141" s="46">
        <f t="shared" si="11"/>
        <v>4</v>
      </c>
      <c r="I141" s="95">
        <v>1</v>
      </c>
      <c r="J141" s="20">
        <v>50</v>
      </c>
      <c r="K141" s="71">
        <f t="shared" si="12"/>
        <v>50</v>
      </c>
      <c r="L141" s="17" t="s">
        <v>16</v>
      </c>
      <c r="M141" s="18">
        <v>0</v>
      </c>
      <c r="N141" s="88">
        <f t="shared" si="13"/>
        <v>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0">
        <f>+'1'!H142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0">
        <f>+'1'!H143</f>
        <v>0</v>
      </c>
      <c r="D143" s="94">
        <v>5</v>
      </c>
      <c r="E143" s="46">
        <f t="shared" si="0"/>
        <v>5</v>
      </c>
      <c r="F143" s="105">
        <v>0</v>
      </c>
      <c r="G143" s="103">
        <v>0</v>
      </c>
      <c r="H143" s="137">
        <f t="shared" si="11"/>
        <v>3</v>
      </c>
      <c r="I143" s="95">
        <v>2</v>
      </c>
      <c r="J143" s="22">
        <v>50</v>
      </c>
      <c r="K143" s="71">
        <f t="shared" si="12"/>
        <v>100</v>
      </c>
      <c r="L143" s="17" t="s">
        <v>445</v>
      </c>
      <c r="M143" s="18">
        <v>25</v>
      </c>
      <c r="N143" s="88">
        <f t="shared" si="13"/>
        <v>75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0">
        <f>+'1'!H144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0">
        <f>+'1'!H145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0">
        <f>+'1'!H146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0">
        <f>+'1'!H147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0">
        <f>+'1'!H148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0">
        <f>+'1'!H149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0">
        <f>+'1'!H150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0">
        <f>+'1'!H151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0">
        <f>+'1'!H152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0">
        <f>+'1'!H153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0">
        <f>+'1'!H154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0">
        <f>+'1'!H155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0">
        <f>+'1'!H156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0">
        <f>+'1'!H157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0">
        <f>+'1'!H158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0">
        <f>+'1'!H159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0">
        <f>+'1'!H160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0">
        <f>+'1'!H161</f>
        <v>4</v>
      </c>
      <c r="D161" s="94">
        <v>5</v>
      </c>
      <c r="E161" s="46">
        <f t="shared" si="19"/>
        <v>9</v>
      </c>
      <c r="F161" s="105">
        <v>0</v>
      </c>
      <c r="G161" s="103">
        <v>0</v>
      </c>
      <c r="H161" s="46">
        <f t="shared" si="15"/>
        <v>7</v>
      </c>
      <c r="I161" s="95">
        <v>2</v>
      </c>
      <c r="J161" s="20">
        <v>25</v>
      </c>
      <c r="K161" s="71">
        <f t="shared" si="16"/>
        <v>50</v>
      </c>
      <c r="L161" s="17" t="s">
        <v>16</v>
      </c>
      <c r="M161" s="18">
        <v>0</v>
      </c>
      <c r="N161" s="88">
        <f t="shared" si="17"/>
        <v>50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0">
        <f>+'1'!H162</f>
        <v>3</v>
      </c>
      <c r="D162" s="94">
        <v>5</v>
      </c>
      <c r="E162" s="46">
        <f t="shared" si="19"/>
        <v>8</v>
      </c>
      <c r="F162" s="105">
        <v>0</v>
      </c>
      <c r="G162" s="103">
        <v>0</v>
      </c>
      <c r="H162" s="46">
        <f t="shared" si="15"/>
        <v>7</v>
      </c>
      <c r="I162" s="95">
        <v>1</v>
      </c>
      <c r="J162" s="20">
        <v>25</v>
      </c>
      <c r="K162" s="71">
        <f t="shared" si="16"/>
        <v>25</v>
      </c>
      <c r="L162" s="17" t="s">
        <v>16</v>
      </c>
      <c r="M162" s="18">
        <v>0</v>
      </c>
      <c r="N162" s="88">
        <f t="shared" si="17"/>
        <v>25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0">
        <f>+'1'!H163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0">
        <f>+'1'!H164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0">
        <f>+'1'!H165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0">
        <f>+'1'!H166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0">
        <f>+'1'!H167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0">
        <f>+'1'!H168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0">
        <f>+'1'!H169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0">
        <f>+'1'!H170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0">
        <f>+'1'!H171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0">
        <f>+'1'!H172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0">
        <f>+'1'!H173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0">
        <f>+'1'!H174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0">
        <f>+'1'!H175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0">
        <f>+'1'!H176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customHeight="1" x14ac:dyDescent="0.65">
      <c r="A177" s="10">
        <v>173</v>
      </c>
      <c r="B177" s="19" t="s">
        <v>473</v>
      </c>
      <c r="C177" s="70">
        <f>+'1'!H177</f>
        <v>0</v>
      </c>
      <c r="D177" s="94">
        <v>0</v>
      </c>
      <c r="E177" s="46">
        <f>C177+D177</f>
        <v>0</v>
      </c>
      <c r="F177" s="105">
        <v>0</v>
      </c>
      <c r="G177" s="103">
        <v>0</v>
      </c>
      <c r="H177" s="46">
        <f>+E177-F177-I177-G177</f>
        <v>0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517</v>
      </c>
      <c r="C178" s="70">
        <f>+'1'!H178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0">
        <f>+'1'!H179</f>
        <v>6</v>
      </c>
      <c r="D179" s="94">
        <v>0</v>
      </c>
      <c r="E179" s="46">
        <f t="shared" si="19"/>
        <v>6</v>
      </c>
      <c r="F179" s="105">
        <v>0</v>
      </c>
      <c r="G179" s="103">
        <v>0</v>
      </c>
      <c r="H179" s="46">
        <f t="shared" si="15"/>
        <v>6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0">
        <f>+'1'!H180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0">
        <f>+'1'!H181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0">
        <f>+'1'!H182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0">
        <f>+'1'!H183</f>
        <v>7</v>
      </c>
      <c r="D183" s="94">
        <v>0</v>
      </c>
      <c r="E183" s="46">
        <f t="shared" si="19"/>
        <v>7</v>
      </c>
      <c r="F183" s="105">
        <v>0</v>
      </c>
      <c r="G183" s="103">
        <v>0</v>
      </c>
      <c r="H183" s="46">
        <f t="shared" si="15"/>
        <v>6</v>
      </c>
      <c r="I183" s="95">
        <v>1</v>
      </c>
      <c r="J183" s="20">
        <v>35</v>
      </c>
      <c r="K183" s="71">
        <f t="shared" si="16"/>
        <v>35</v>
      </c>
      <c r="L183" s="17" t="s">
        <v>16</v>
      </c>
      <c r="M183" s="18">
        <v>0</v>
      </c>
      <c r="N183" s="88">
        <f t="shared" si="17"/>
        <v>35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0">
        <f>+'1'!H184</f>
        <v>7</v>
      </c>
      <c r="D184" s="94">
        <v>0</v>
      </c>
      <c r="E184" s="46">
        <f t="shared" si="19"/>
        <v>7</v>
      </c>
      <c r="F184" s="105">
        <v>0</v>
      </c>
      <c r="G184" s="103">
        <v>0</v>
      </c>
      <c r="H184" s="46">
        <f t="shared" si="15"/>
        <v>5</v>
      </c>
      <c r="I184" s="95">
        <v>2</v>
      </c>
      <c r="J184" s="20">
        <v>40</v>
      </c>
      <c r="K184" s="71">
        <f t="shared" si="16"/>
        <v>80</v>
      </c>
      <c r="L184" s="17" t="s">
        <v>16</v>
      </c>
      <c r="M184" s="18">
        <v>0</v>
      </c>
      <c r="N184" s="88">
        <f t="shared" si="17"/>
        <v>80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0">
        <f>+'1'!H185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0">
        <f>+'1'!H186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0">
        <f>+'1'!H187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0">
        <f>+'1'!H188</f>
        <v>4</v>
      </c>
      <c r="D188" s="94">
        <v>0</v>
      </c>
      <c r="E188" s="46">
        <f t="shared" si="19"/>
        <v>4</v>
      </c>
      <c r="F188" s="105">
        <v>0</v>
      </c>
      <c r="G188" s="103">
        <v>0</v>
      </c>
      <c r="H188" s="46">
        <f t="shared" si="15"/>
        <v>4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0">
        <f>+'1'!H189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0">
        <f>+'1'!H190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0">
        <f>+'1'!H191</f>
        <v>3</v>
      </c>
      <c r="D191" s="94">
        <v>0</v>
      </c>
      <c r="E191" s="46">
        <f t="shared" si="19"/>
        <v>3</v>
      </c>
      <c r="F191" s="105">
        <v>0</v>
      </c>
      <c r="G191" s="103">
        <v>0</v>
      </c>
      <c r="H191" s="46">
        <f t="shared" si="15"/>
        <v>3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0">
        <f>+'1'!H192</f>
        <v>12</v>
      </c>
      <c r="D192" s="94">
        <v>0</v>
      </c>
      <c r="E192" s="46">
        <f t="shared" si="19"/>
        <v>12</v>
      </c>
      <c r="F192" s="105">
        <v>0</v>
      </c>
      <c r="G192" s="103">
        <v>0</v>
      </c>
      <c r="H192" s="46">
        <f t="shared" si="15"/>
        <v>11</v>
      </c>
      <c r="I192" s="95">
        <v>1</v>
      </c>
      <c r="J192" s="20">
        <v>120</v>
      </c>
      <c r="K192" s="71">
        <f t="shared" si="16"/>
        <v>120</v>
      </c>
      <c r="L192" s="17" t="s">
        <v>16</v>
      </c>
      <c r="M192" s="18">
        <v>0</v>
      </c>
      <c r="N192" s="88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0">
        <f>+'1'!H193</f>
        <v>3</v>
      </c>
      <c r="D193" s="94">
        <v>0</v>
      </c>
      <c r="E193" s="46">
        <f t="shared" si="19"/>
        <v>3</v>
      </c>
      <c r="F193" s="105">
        <v>0</v>
      </c>
      <c r="G193" s="103">
        <v>0</v>
      </c>
      <c r="H193" s="46">
        <f t="shared" si="15"/>
        <v>3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0">
        <f>+'1'!H194</f>
        <v>5</v>
      </c>
      <c r="D194" s="94">
        <v>0</v>
      </c>
      <c r="E194" s="46">
        <f t="shared" si="19"/>
        <v>5</v>
      </c>
      <c r="F194" s="105">
        <v>0</v>
      </c>
      <c r="G194" s="103">
        <v>0</v>
      </c>
      <c r="H194" s="46">
        <f t="shared" si="15"/>
        <v>4</v>
      </c>
      <c r="I194" s="95">
        <v>1</v>
      </c>
      <c r="J194" s="20">
        <v>120</v>
      </c>
      <c r="K194" s="71">
        <f t="shared" si="16"/>
        <v>120</v>
      </c>
      <c r="L194" s="17" t="s">
        <v>16</v>
      </c>
      <c r="M194" s="18">
        <v>0</v>
      </c>
      <c r="N194" s="88">
        <f t="shared" si="17"/>
        <v>120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0">
        <f>+'1'!H195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0">
        <f>+'1'!H196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0">
        <f>+'1'!H197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0">
        <f>+'1'!H198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0">
        <f>+'1'!H199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0">
        <f>+'1'!H200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0">
        <f>+'1'!H201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0">
        <f>+'1'!H202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0">
        <f>+'1'!H203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0">
        <f>+'1'!H204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0">
        <f>+'1'!H205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0">
        <f>+'1'!H206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0">
        <f>+'1'!H207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0">
        <f>+'1'!H208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0">
        <f>+'1'!H209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0">
        <f>+'1'!H210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0">
        <f>+'1'!H211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0">
        <f>+'1'!H212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0">
        <f>+'1'!H213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0">
        <f>+'1'!H214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0">
        <f>+'1'!H215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0">
        <f>+'1'!H216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0">
        <f>+'1'!H217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0">
        <f>+'1'!H218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0">
        <f>+'1'!H219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0">
        <f>+'1'!H220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0">
        <f>+'1'!H221</f>
        <v>19</v>
      </c>
      <c r="D221" s="94">
        <v>0</v>
      </c>
      <c r="E221" s="46">
        <f t="shared" ref="E221:E272" si="24">C221+D221</f>
        <v>19</v>
      </c>
      <c r="F221" s="105">
        <v>0</v>
      </c>
      <c r="G221" s="103">
        <v>0</v>
      </c>
      <c r="H221" s="46">
        <f t="shared" si="20"/>
        <v>19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0">
        <f>+'1'!H222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0">
        <f>+'1'!H223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0">
        <f>+'1'!H224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0">
        <f>+'1'!H225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0">
        <f>+'1'!H226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0">
        <f>+'1'!H227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0">
        <f>+'1'!H228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0">
        <f>+'1'!H229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0">
        <f>+'1'!H230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0">
        <f>+'1'!H231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0">
        <f>+'1'!H232</f>
        <v>4</v>
      </c>
      <c r="D232" s="94">
        <v>0</v>
      </c>
      <c r="E232" s="46">
        <f t="shared" si="24"/>
        <v>4</v>
      </c>
      <c r="F232" s="105">
        <v>0</v>
      </c>
      <c r="G232" s="103">
        <v>0</v>
      </c>
      <c r="H232" s="46">
        <f t="shared" si="20"/>
        <v>3</v>
      </c>
      <c r="I232" s="95">
        <v>1</v>
      </c>
      <c r="J232" s="20">
        <v>120</v>
      </c>
      <c r="K232" s="71">
        <f t="shared" si="21"/>
        <v>120</v>
      </c>
      <c r="L232" s="17" t="s">
        <v>16</v>
      </c>
      <c r="M232" s="18">
        <v>0</v>
      </c>
      <c r="N232" s="88">
        <f t="shared" si="22"/>
        <v>120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0">
        <f>+'1'!H233</f>
        <v>4</v>
      </c>
      <c r="D233" s="94">
        <v>0</v>
      </c>
      <c r="E233" s="46">
        <f t="shared" si="24"/>
        <v>4</v>
      </c>
      <c r="F233" s="105">
        <v>0</v>
      </c>
      <c r="G233" s="103">
        <v>0</v>
      </c>
      <c r="H233" s="46">
        <f t="shared" si="20"/>
        <v>1</v>
      </c>
      <c r="I233" s="95">
        <v>3</v>
      </c>
      <c r="J233" s="20">
        <v>25</v>
      </c>
      <c r="K233" s="71">
        <f t="shared" si="21"/>
        <v>75</v>
      </c>
      <c r="L233" s="17" t="s">
        <v>423</v>
      </c>
      <c r="M233" s="18">
        <v>25</v>
      </c>
      <c r="N233" s="88">
        <f t="shared" si="22"/>
        <v>50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0">
        <f>+'1'!H234</f>
        <v>2</v>
      </c>
      <c r="D234" s="94">
        <v>0</v>
      </c>
      <c r="E234" s="46">
        <f t="shared" si="24"/>
        <v>2</v>
      </c>
      <c r="F234" s="105">
        <v>1</v>
      </c>
      <c r="G234" s="103">
        <v>0</v>
      </c>
      <c r="H234" s="46">
        <f t="shared" si="20"/>
        <v>0</v>
      </c>
      <c r="I234" s="95">
        <v>1</v>
      </c>
      <c r="J234" s="20">
        <v>25</v>
      </c>
      <c r="K234" s="71">
        <f t="shared" si="21"/>
        <v>25</v>
      </c>
      <c r="L234" s="17" t="s">
        <v>444</v>
      </c>
      <c r="M234" s="18">
        <v>0</v>
      </c>
      <c r="N234" s="88">
        <f t="shared" si="22"/>
        <v>25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0">
        <f>+'1'!H235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0">
        <f>+'1'!H236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0</v>
      </c>
      <c r="I236" s="95">
        <v>1</v>
      </c>
      <c r="J236" s="20">
        <v>25</v>
      </c>
      <c r="K236" s="71">
        <f t="shared" si="21"/>
        <v>25</v>
      </c>
      <c r="L236" s="17" t="s">
        <v>16</v>
      </c>
      <c r="M236" s="18">
        <v>0</v>
      </c>
      <c r="N236" s="88">
        <f t="shared" si="22"/>
        <v>25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0">
        <f>+'1'!H237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0">
        <f>+'1'!H238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0">
        <f>+'1'!H239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0">
        <f>+'1'!H240</f>
        <v>187</v>
      </c>
      <c r="D240" s="94">
        <v>0</v>
      </c>
      <c r="E240" s="46">
        <f t="shared" si="24"/>
        <v>187</v>
      </c>
      <c r="F240" s="105">
        <v>0</v>
      </c>
      <c r="G240" s="103">
        <v>0</v>
      </c>
      <c r="H240" s="46">
        <f t="shared" si="20"/>
        <v>187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0">
        <f>+'1'!H241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0">
        <f>+'1'!H242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0">
        <f>+'1'!H243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0">
        <f>+'1'!H244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0">
        <f>+'1'!H245</f>
        <v>2</v>
      </c>
      <c r="D245" s="94">
        <v>0</v>
      </c>
      <c r="E245" s="46">
        <f t="shared" si="24"/>
        <v>2</v>
      </c>
      <c r="F245" s="105">
        <v>0</v>
      </c>
      <c r="G245" s="103">
        <v>0</v>
      </c>
      <c r="H245" s="46">
        <f t="shared" si="20"/>
        <v>2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0">
        <f>+'1'!H246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0">
        <f>+'1'!H247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0">
        <f>+'1'!H248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0">
        <f>+'1'!H249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0">
        <f>+'1'!H250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0">
        <f>+'1'!H251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0">
        <f>+'1'!H252</f>
        <v>316</v>
      </c>
      <c r="D252" s="94">
        <v>0</v>
      </c>
      <c r="E252" s="46">
        <f t="shared" si="24"/>
        <v>316</v>
      </c>
      <c r="F252" s="105">
        <v>0</v>
      </c>
      <c r="G252" s="103">
        <v>0</v>
      </c>
      <c r="H252" s="46">
        <f t="shared" si="20"/>
        <v>316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0">
        <f>+'1'!H253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0">
        <f>+'1'!H254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0">
        <f>+'1'!H255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0">
        <f>+'1'!H256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0">
        <f>+'1'!H257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0">
        <f>+'1'!H258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0">
        <f>+'1'!H259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0">
        <f>+'1'!H260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0">
        <f>+'1'!H261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0">
        <f>+'1'!H262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0">
        <f>+'1'!H263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0">
        <f>+'1'!H264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0">
        <f>+'1'!H265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0">
        <f>+'1'!H266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0">
        <f>+'1'!H267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0">
        <f>+'1'!H268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0">
        <f>+'1'!H269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0">
        <f>+'1'!H270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0">
        <f>+'1'!H271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506</v>
      </c>
      <c r="C272" s="70">
        <f>+'1'!H272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0">
        <f>+'1'!H273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0">
        <f>+'1'!H274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0">
        <f>+'1'!H275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0">
        <f>+'1'!H276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0">
        <f>+'1'!H277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0">
        <f>+'1'!H278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0">
        <f>+'1'!H279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0">
        <f>+'1'!H280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0">
        <f>+'1'!H281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0">
        <f>+'1'!H282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0">
        <f>+'1'!H283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0">
        <f>+'1'!H284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5355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>
        <v>0</v>
      </c>
    </row>
    <row r="289" spans="1:21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1775</v>
      </c>
      <c r="M289" s="2">
        <v>50</v>
      </c>
      <c r="N289" s="2">
        <v>25</v>
      </c>
      <c r="O289" s="2">
        <v>75</v>
      </c>
      <c r="P289" s="2">
        <v>125</v>
      </c>
      <c r="Q289" s="2">
        <v>50</v>
      </c>
      <c r="R289" s="2">
        <v>100</v>
      </c>
      <c r="S289" s="2">
        <v>50</v>
      </c>
      <c r="T289" s="2">
        <v>1000</v>
      </c>
      <c r="U289" s="2">
        <v>300</v>
      </c>
    </row>
    <row r="290" spans="1:21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21" ht="24.6" x14ac:dyDescent="0.65">
      <c r="A291" s="1"/>
      <c r="C291" s="31"/>
      <c r="E291" s="31"/>
      <c r="H291" s="31"/>
      <c r="J291" s="229" t="s">
        <v>206</v>
      </c>
      <c r="K291" s="230"/>
      <c r="L291" s="36">
        <v>0</v>
      </c>
    </row>
    <row r="292" spans="1:21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1015</v>
      </c>
    </row>
    <row r="293" spans="1:21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2565</v>
      </c>
    </row>
    <row r="294" spans="1:21" ht="24.6" x14ac:dyDescent="0.65">
      <c r="A294" s="1"/>
      <c r="C294" s="31"/>
      <c r="E294" s="31"/>
      <c r="H294" s="31"/>
      <c r="J294" s="229" t="s">
        <v>209</v>
      </c>
      <c r="K294" s="230"/>
      <c r="L294" s="37">
        <v>2565</v>
      </c>
    </row>
    <row r="295" spans="1:21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21" ht="24.6" x14ac:dyDescent="0.65">
      <c r="H296" s="2"/>
      <c r="J296" s="229" t="s">
        <v>211</v>
      </c>
      <c r="K296" s="230"/>
      <c r="L296" s="33">
        <f>+L294-L293</f>
        <v>0</v>
      </c>
    </row>
    <row r="297" spans="1:21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21" ht="24.6" x14ac:dyDescent="0.65">
      <c r="H298" s="2"/>
      <c r="J298" s="96" t="s">
        <v>332</v>
      </c>
      <c r="N298" s="126"/>
      <c r="O298" s="126"/>
      <c r="P298" s="126"/>
    </row>
    <row r="299" spans="1:21" x14ac:dyDescent="0.6">
      <c r="H299" s="2"/>
      <c r="J299" s="2"/>
      <c r="N299" s="126"/>
      <c r="O299" s="126"/>
      <c r="P299" s="126"/>
    </row>
    <row r="300" spans="1:21" x14ac:dyDescent="0.6">
      <c r="H300" s="2"/>
      <c r="J300" s="2"/>
      <c r="N300" s="126"/>
      <c r="O300" s="126"/>
      <c r="P300" s="126"/>
    </row>
    <row r="301" spans="1:21" x14ac:dyDescent="0.6">
      <c r="H301" s="2"/>
      <c r="J301" s="2"/>
      <c r="N301" s="127"/>
      <c r="O301" s="127"/>
      <c r="P301" s="127"/>
    </row>
    <row r="302" spans="1:21" x14ac:dyDescent="0.6">
      <c r="H302" s="2"/>
      <c r="J302" s="2"/>
      <c r="N302" s="127"/>
      <c r="O302" s="127"/>
      <c r="P302" s="127"/>
    </row>
    <row r="303" spans="1:21" x14ac:dyDescent="0.6">
      <c r="H303" s="2"/>
      <c r="J303" s="2"/>
      <c r="N303" s="128"/>
      <c r="O303" s="128"/>
      <c r="P303" s="128"/>
    </row>
    <row r="304" spans="1:21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24" activeCellId="3" sqref="B24:B43 F24:F43 J24:J43 L24:L43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+'2'!H5</f>
        <v>95</v>
      </c>
      <c r="D5" s="94">
        <v>0</v>
      </c>
      <c r="E5" s="46">
        <f t="shared" ref="E5:E154" si="0">C5+D5</f>
        <v>95</v>
      </c>
      <c r="F5" s="105">
        <v>0</v>
      </c>
      <c r="G5" s="103">
        <v>0</v>
      </c>
      <c r="H5" s="46">
        <f t="shared" ref="H5:H72" si="1">+E5-F5-I5-G5</f>
        <v>85</v>
      </c>
      <c r="I5" s="95">
        <v>10</v>
      </c>
      <c r="J5" s="15">
        <v>50</v>
      </c>
      <c r="K5" s="71">
        <f>+J5*I5</f>
        <v>500</v>
      </c>
      <c r="L5" s="17" t="s">
        <v>16</v>
      </c>
      <c r="M5" s="18">
        <v>0</v>
      </c>
      <c r="N5" s="23">
        <f>SUM(K5-M5)</f>
        <v>500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+'2'!H6</f>
        <v>58</v>
      </c>
      <c r="D6" s="94">
        <v>0</v>
      </c>
      <c r="E6" s="46">
        <f t="shared" si="0"/>
        <v>58</v>
      </c>
      <c r="F6" s="105">
        <v>0</v>
      </c>
      <c r="G6" s="103">
        <v>0</v>
      </c>
      <c r="H6" s="46">
        <f t="shared" si="1"/>
        <v>52</v>
      </c>
      <c r="I6" s="95">
        <v>6</v>
      </c>
      <c r="J6" s="15">
        <v>100</v>
      </c>
      <c r="K6" s="71">
        <f t="shared" ref="K6:K73" si="5">+J6*I6</f>
        <v>600</v>
      </c>
      <c r="L6" s="17" t="s">
        <v>447</v>
      </c>
      <c r="M6" s="18">
        <v>200</v>
      </c>
      <c r="N6" s="23">
        <f t="shared" ref="N6:N73" si="6">SUM(K6-M6)</f>
        <v>400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+'2'!H7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+'2'!H8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+'2'!H9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+'2'!H10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+'2'!H11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+'2'!H12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+'2'!H13</f>
        <v>99</v>
      </c>
      <c r="D13" s="94">
        <v>0</v>
      </c>
      <c r="E13" s="46">
        <f t="shared" si="0"/>
        <v>99</v>
      </c>
      <c r="F13" s="105">
        <v>0</v>
      </c>
      <c r="G13" s="103">
        <v>0</v>
      </c>
      <c r="H13" s="46">
        <f t="shared" si="1"/>
        <v>99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+'2'!H14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+'2'!H15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+'2'!H16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+'2'!H17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+'2'!H18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+'2'!H19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+'2'!H20</f>
        <v>1</v>
      </c>
      <c r="D20" s="94">
        <v>0</v>
      </c>
      <c r="E20" s="46">
        <f t="shared" si="0"/>
        <v>1</v>
      </c>
      <c r="F20" s="105">
        <v>0</v>
      </c>
      <c r="G20" s="103">
        <v>0</v>
      </c>
      <c r="H20" s="46">
        <f t="shared" si="1"/>
        <v>1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+'2'!H21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+'2'!H22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+'2'!H23</f>
        <v>3</v>
      </c>
      <c r="D23" s="94">
        <v>0</v>
      </c>
      <c r="E23" s="46">
        <f t="shared" si="0"/>
        <v>3</v>
      </c>
      <c r="F23" s="105">
        <v>0</v>
      </c>
      <c r="G23" s="103">
        <v>0</v>
      </c>
      <c r="H23" s="46">
        <f t="shared" si="1"/>
        <v>3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0">
        <f>+'2'!H24</f>
        <v>4</v>
      </c>
      <c r="D24" s="94">
        <v>0</v>
      </c>
      <c r="E24" s="46">
        <f t="shared" si="0"/>
        <v>4</v>
      </c>
      <c r="F24" s="105">
        <v>1</v>
      </c>
      <c r="G24" s="103">
        <v>0</v>
      </c>
      <c r="H24" s="46">
        <f t="shared" si="1"/>
        <v>3</v>
      </c>
      <c r="I24" s="95"/>
      <c r="J24" s="15">
        <v>85</v>
      </c>
      <c r="K24" s="71">
        <f t="shared" si="5"/>
        <v>0</v>
      </c>
      <c r="L24" s="17" t="s">
        <v>444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+'2'!H25</f>
        <v>33</v>
      </c>
      <c r="D25" s="94">
        <v>0</v>
      </c>
      <c r="E25" s="46">
        <f t="shared" si="0"/>
        <v>33</v>
      </c>
      <c r="F25" s="105">
        <v>0</v>
      </c>
      <c r="G25" s="103">
        <v>0</v>
      </c>
      <c r="H25" s="46">
        <f t="shared" si="1"/>
        <v>31</v>
      </c>
      <c r="I25" s="95">
        <v>2</v>
      </c>
      <c r="J25" s="15">
        <v>100</v>
      </c>
      <c r="K25" s="71">
        <f t="shared" si="5"/>
        <v>200</v>
      </c>
      <c r="L25" s="17" t="s">
        <v>448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+'2'!H26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+'2'!H27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+'2'!H28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+'2'!H29</f>
        <v>1</v>
      </c>
      <c r="D29" s="94">
        <v>0</v>
      </c>
      <c r="E29" s="46">
        <f t="shared" si="0"/>
        <v>1</v>
      </c>
      <c r="F29" s="105">
        <v>0</v>
      </c>
      <c r="G29" s="103">
        <v>0</v>
      </c>
      <c r="H29" s="46">
        <f t="shared" si="1"/>
        <v>1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+'2'!H30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+'2'!H31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+'2'!H32</f>
        <v>0</v>
      </c>
      <c r="D32" s="94">
        <v>0</v>
      </c>
      <c r="E32" s="46">
        <f t="shared" si="0"/>
        <v>0</v>
      </c>
      <c r="F32" s="105">
        <v>0</v>
      </c>
      <c r="G32" s="103">
        <v>0</v>
      </c>
      <c r="H32" s="46">
        <f t="shared" si="1"/>
        <v>0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137">
        <f>+'2'!H33</f>
        <v>7</v>
      </c>
      <c r="D33" s="94">
        <v>0</v>
      </c>
      <c r="E33" s="46">
        <f t="shared" si="0"/>
        <v>7</v>
      </c>
      <c r="F33" s="105">
        <v>0</v>
      </c>
      <c r="G33" s="103">
        <v>0</v>
      </c>
      <c r="H33" s="46">
        <f t="shared" si="1"/>
        <v>4</v>
      </c>
      <c r="I33" s="95">
        <v>3</v>
      </c>
      <c r="J33" s="15">
        <v>100</v>
      </c>
      <c r="K33" s="71">
        <f t="shared" si="5"/>
        <v>300</v>
      </c>
      <c r="L33" s="17" t="s">
        <v>449</v>
      </c>
      <c r="M33" s="18">
        <v>150</v>
      </c>
      <c r="N33" s="23">
        <f t="shared" si="6"/>
        <v>150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+'2'!H34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+'2'!H35</f>
        <v>5</v>
      </c>
      <c r="D35" s="94">
        <v>0</v>
      </c>
      <c r="E35" s="46">
        <f t="shared" si="0"/>
        <v>5</v>
      </c>
      <c r="F35" s="105">
        <v>0</v>
      </c>
      <c r="G35" s="103">
        <v>0</v>
      </c>
      <c r="H35" s="46">
        <f t="shared" si="1"/>
        <v>5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+'2'!H36</f>
        <v>36</v>
      </c>
      <c r="D36" s="94">
        <v>0</v>
      </c>
      <c r="E36" s="46">
        <f t="shared" si="0"/>
        <v>36</v>
      </c>
      <c r="F36" s="105">
        <v>0</v>
      </c>
      <c r="G36" s="103">
        <v>0</v>
      </c>
      <c r="H36" s="46">
        <f t="shared" si="1"/>
        <v>16</v>
      </c>
      <c r="I36" s="95">
        <v>20</v>
      </c>
      <c r="J36" s="15">
        <v>100</v>
      </c>
      <c r="K36" s="71">
        <f t="shared" si="5"/>
        <v>2000</v>
      </c>
      <c r="L36" s="17" t="s">
        <v>450</v>
      </c>
      <c r="M36" s="18">
        <f>17*50</f>
        <v>850</v>
      </c>
      <c r="N36" s="23">
        <f t="shared" si="6"/>
        <v>1150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+'2'!H37</f>
        <v>17</v>
      </c>
      <c r="D37" s="94">
        <v>5</v>
      </c>
      <c r="E37" s="46">
        <f t="shared" si="0"/>
        <v>22</v>
      </c>
      <c r="F37" s="105">
        <v>0</v>
      </c>
      <c r="G37" s="103">
        <v>0</v>
      </c>
      <c r="H37" s="46">
        <f t="shared" si="1"/>
        <v>18</v>
      </c>
      <c r="I37" s="95">
        <v>4</v>
      </c>
      <c r="J37" s="15">
        <v>130</v>
      </c>
      <c r="K37" s="71">
        <f t="shared" si="5"/>
        <v>520</v>
      </c>
      <c r="L37" s="17" t="s">
        <v>451</v>
      </c>
      <c r="M37" s="18">
        <v>260</v>
      </c>
      <c r="N37" s="23">
        <f t="shared" si="6"/>
        <v>260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+'2'!H38</f>
        <v>4</v>
      </c>
      <c r="D38" s="94">
        <v>0</v>
      </c>
      <c r="E38" s="46">
        <f t="shared" si="0"/>
        <v>4</v>
      </c>
      <c r="F38" s="105">
        <v>0</v>
      </c>
      <c r="G38" s="103">
        <v>0</v>
      </c>
      <c r="H38" s="46">
        <f t="shared" si="1"/>
        <v>3</v>
      </c>
      <c r="I38" s="95">
        <v>1</v>
      </c>
      <c r="J38" s="15">
        <v>130</v>
      </c>
      <c r="K38" s="71">
        <f t="shared" si="5"/>
        <v>130</v>
      </c>
      <c r="L38" s="17" t="s">
        <v>448</v>
      </c>
      <c r="M38" s="18">
        <v>130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+'2'!H39</f>
        <v>7</v>
      </c>
      <c r="D39" s="94">
        <v>0</v>
      </c>
      <c r="E39" s="46">
        <f t="shared" si="0"/>
        <v>7</v>
      </c>
      <c r="F39" s="105">
        <v>0</v>
      </c>
      <c r="G39" s="103">
        <v>0</v>
      </c>
      <c r="H39" s="46">
        <f t="shared" si="1"/>
        <v>7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+'2'!H40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+'2'!H41</f>
        <v>5</v>
      </c>
      <c r="D41" s="94">
        <v>0</v>
      </c>
      <c r="E41" s="46">
        <f t="shared" si="0"/>
        <v>5</v>
      </c>
      <c r="F41" s="105">
        <v>0</v>
      </c>
      <c r="G41" s="103">
        <v>0</v>
      </c>
      <c r="H41" s="46">
        <f t="shared" si="1"/>
        <v>5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+'2'!H42</f>
        <v>9</v>
      </c>
      <c r="D42" s="94">
        <v>0</v>
      </c>
      <c r="E42" s="46">
        <f t="shared" si="0"/>
        <v>9</v>
      </c>
      <c r="F42" s="105">
        <v>0</v>
      </c>
      <c r="G42" s="103">
        <v>0</v>
      </c>
      <c r="H42" s="46">
        <f t="shared" si="1"/>
        <v>8</v>
      </c>
      <c r="I42" s="95">
        <v>1</v>
      </c>
      <c r="J42" s="15">
        <v>50</v>
      </c>
      <c r="K42" s="71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0">
        <f>+'2'!H43</f>
        <v>6</v>
      </c>
      <c r="D43" s="94">
        <v>0</v>
      </c>
      <c r="E43" s="46">
        <f t="shared" si="0"/>
        <v>6</v>
      </c>
      <c r="F43" s="105">
        <v>6</v>
      </c>
      <c r="G43" s="103">
        <v>0</v>
      </c>
      <c r="H43" s="46">
        <f t="shared" si="1"/>
        <v>0</v>
      </c>
      <c r="I43" s="95"/>
      <c r="J43" s="15">
        <v>50</v>
      </c>
      <c r="K43" s="71">
        <f t="shared" si="5"/>
        <v>0</v>
      </c>
      <c r="L43" s="17" t="s">
        <v>452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+'2'!H44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+'2'!H45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+'2'!H46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+'2'!H47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+'2'!H48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+'2'!H49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+'2'!H50</f>
        <v>5</v>
      </c>
      <c r="D50" s="94">
        <v>0</v>
      </c>
      <c r="E50" s="46">
        <f t="shared" si="0"/>
        <v>5</v>
      </c>
      <c r="F50" s="105">
        <v>0</v>
      </c>
      <c r="G50" s="103">
        <v>0</v>
      </c>
      <c r="H50" s="46">
        <f t="shared" si="1"/>
        <v>1</v>
      </c>
      <c r="I50" s="95">
        <v>4</v>
      </c>
      <c r="J50" s="15">
        <v>50</v>
      </c>
      <c r="K50" s="71">
        <f t="shared" si="5"/>
        <v>200</v>
      </c>
      <c r="L50" s="17" t="s">
        <v>451</v>
      </c>
      <c r="M50" s="18">
        <v>100</v>
      </c>
      <c r="N50" s="23">
        <f t="shared" si="6"/>
        <v>100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+'2'!H51</f>
        <v>4</v>
      </c>
      <c r="D51" s="94">
        <v>0</v>
      </c>
      <c r="E51" s="46">
        <f t="shared" si="0"/>
        <v>4</v>
      </c>
      <c r="F51" s="105">
        <v>0</v>
      </c>
      <c r="G51" s="103">
        <v>0</v>
      </c>
      <c r="H51" s="46">
        <f t="shared" si="1"/>
        <v>3</v>
      </c>
      <c r="I51" s="95">
        <v>1</v>
      </c>
      <c r="J51" s="15">
        <v>50</v>
      </c>
      <c r="K51" s="71">
        <f t="shared" si="5"/>
        <v>50</v>
      </c>
      <c r="L51" s="17" t="s">
        <v>450</v>
      </c>
      <c r="M51" s="18">
        <v>25</v>
      </c>
      <c r="N51" s="23">
        <f t="shared" si="6"/>
        <v>25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+'2'!H52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+'2'!H53</f>
        <v>4</v>
      </c>
      <c r="D53" s="94">
        <v>0</v>
      </c>
      <c r="E53" s="46">
        <f t="shared" si="0"/>
        <v>4</v>
      </c>
      <c r="F53" s="105">
        <v>0</v>
      </c>
      <c r="G53" s="103">
        <v>0</v>
      </c>
      <c r="H53" s="46">
        <f t="shared" si="1"/>
        <v>4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+'2'!H54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+'2'!H55</f>
        <v>9</v>
      </c>
      <c r="D55" s="94">
        <v>0</v>
      </c>
      <c r="E55" s="46">
        <f t="shared" si="0"/>
        <v>9</v>
      </c>
      <c r="F55" s="105">
        <v>0</v>
      </c>
      <c r="G55" s="103">
        <v>0</v>
      </c>
      <c r="H55" s="46">
        <f t="shared" si="1"/>
        <v>9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+'2'!H56</f>
        <v>4</v>
      </c>
      <c r="D56" s="94">
        <v>0</v>
      </c>
      <c r="E56" s="46">
        <f t="shared" si="0"/>
        <v>4</v>
      </c>
      <c r="F56" s="105">
        <v>0</v>
      </c>
      <c r="G56" s="103">
        <v>0</v>
      </c>
      <c r="H56" s="46">
        <f t="shared" si="1"/>
        <v>4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+'2'!H57</f>
        <v>2</v>
      </c>
      <c r="D57" s="94">
        <v>0</v>
      </c>
      <c r="E57" s="46">
        <f t="shared" si="0"/>
        <v>2</v>
      </c>
      <c r="F57" s="105">
        <v>0</v>
      </c>
      <c r="G57" s="103">
        <v>0</v>
      </c>
      <c r="H57" s="46">
        <f t="shared" si="1"/>
        <v>2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+'2'!H58</f>
        <v>8</v>
      </c>
      <c r="D58" s="94">
        <v>0</v>
      </c>
      <c r="E58" s="46">
        <f t="shared" si="0"/>
        <v>8</v>
      </c>
      <c r="F58" s="105">
        <v>0</v>
      </c>
      <c r="G58" s="103">
        <v>0</v>
      </c>
      <c r="H58" s="46">
        <f t="shared" si="1"/>
        <v>8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+'2'!H59</f>
        <v>8</v>
      </c>
      <c r="D59" s="94">
        <v>0</v>
      </c>
      <c r="E59" s="46">
        <f t="shared" si="0"/>
        <v>8</v>
      </c>
      <c r="F59" s="105">
        <v>0</v>
      </c>
      <c r="G59" s="103">
        <v>0</v>
      </c>
      <c r="H59" s="46">
        <f t="shared" si="1"/>
        <v>8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+'2'!H60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+'2'!H61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+'2'!H62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+'2'!H63</f>
        <v>3</v>
      </c>
      <c r="D63" s="94">
        <v>0</v>
      </c>
      <c r="E63" s="46">
        <f t="shared" si="0"/>
        <v>3</v>
      </c>
      <c r="F63" s="105">
        <v>0</v>
      </c>
      <c r="G63" s="103">
        <v>0</v>
      </c>
      <c r="H63" s="46">
        <f t="shared" si="1"/>
        <v>3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+'2'!H64</f>
        <v>7</v>
      </c>
      <c r="D64" s="94">
        <v>0</v>
      </c>
      <c r="E64" s="46">
        <f t="shared" si="0"/>
        <v>7</v>
      </c>
      <c r="F64" s="105">
        <v>0</v>
      </c>
      <c r="G64" s="103">
        <v>0</v>
      </c>
      <c r="H64" s="46">
        <f t="shared" si="1"/>
        <v>7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+'2'!H65</f>
        <v>5</v>
      </c>
      <c r="D65" s="94">
        <v>0</v>
      </c>
      <c r="E65" s="46">
        <f t="shared" si="0"/>
        <v>5</v>
      </c>
      <c r="F65" s="105">
        <v>0</v>
      </c>
      <c r="G65" s="103">
        <v>0</v>
      </c>
      <c r="H65" s="46">
        <f t="shared" si="1"/>
        <v>5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+'2'!H66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+'2'!H67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+'2'!H68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+'2'!H69</f>
        <v>2</v>
      </c>
      <c r="D69" s="94">
        <v>0</v>
      </c>
      <c r="E69" s="46">
        <f t="shared" si="0"/>
        <v>2</v>
      </c>
      <c r="F69" s="105">
        <v>0</v>
      </c>
      <c r="G69" s="103">
        <v>0</v>
      </c>
      <c r="H69" s="46">
        <f t="shared" si="1"/>
        <v>2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+'2'!H70</f>
        <v>1</v>
      </c>
      <c r="D70" s="94">
        <v>0</v>
      </c>
      <c r="E70" s="46">
        <f t="shared" si="0"/>
        <v>1</v>
      </c>
      <c r="F70" s="105">
        <v>0</v>
      </c>
      <c r="G70" s="103">
        <v>0</v>
      </c>
      <c r="H70" s="46">
        <f t="shared" si="1"/>
        <v>1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+'2'!H71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1"/>
        <v>1</v>
      </c>
      <c r="I71" s="95">
        <v>1</v>
      </c>
      <c r="J71" s="15">
        <v>50</v>
      </c>
      <c r="K71" s="71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+'2'!H72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+'2'!H73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+'2'!H74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+'2'!H75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+'2'!H76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+'2'!H77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+'2'!H78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+'2'!H79</f>
        <v>8</v>
      </c>
      <c r="D79" s="94">
        <v>0</v>
      </c>
      <c r="E79" s="46">
        <f t="shared" si="0"/>
        <v>8</v>
      </c>
      <c r="F79" s="105">
        <v>0</v>
      </c>
      <c r="G79" s="103">
        <v>0</v>
      </c>
      <c r="H79" s="46">
        <f t="shared" si="11"/>
        <v>8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+'2'!H80</f>
        <v>-2</v>
      </c>
      <c r="D80" s="94">
        <v>0</v>
      </c>
      <c r="E80" s="46">
        <f t="shared" si="0"/>
        <v>-2</v>
      </c>
      <c r="F80" s="105">
        <v>0</v>
      </c>
      <c r="G80" s="103">
        <v>0</v>
      </c>
      <c r="H80" s="46">
        <f t="shared" si="11"/>
        <v>-3</v>
      </c>
      <c r="I80" s="95">
        <v>1</v>
      </c>
      <c r="J80" s="20">
        <v>50</v>
      </c>
      <c r="K80" s="71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+'2'!H81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+'2'!H82</f>
        <v>3</v>
      </c>
      <c r="D82" s="94">
        <v>0</v>
      </c>
      <c r="E82" s="46">
        <f t="shared" si="0"/>
        <v>3</v>
      </c>
      <c r="F82" s="105">
        <v>0</v>
      </c>
      <c r="G82" s="103">
        <v>0</v>
      </c>
      <c r="H82" s="46">
        <f t="shared" si="11"/>
        <v>2</v>
      </c>
      <c r="I82" s="95">
        <v>1</v>
      </c>
      <c r="J82" s="20">
        <v>50</v>
      </c>
      <c r="K82" s="71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+'2'!H83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+'2'!H84</f>
        <v>5</v>
      </c>
      <c r="D84" s="94">
        <v>0</v>
      </c>
      <c r="E84" s="46">
        <f t="shared" si="0"/>
        <v>5</v>
      </c>
      <c r="F84" s="105">
        <v>0</v>
      </c>
      <c r="G84" s="103">
        <v>0</v>
      </c>
      <c r="H84" s="46">
        <f t="shared" si="11"/>
        <v>5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+'2'!H85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+'2'!H86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+'2'!H87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+'2'!H88</f>
        <v>5</v>
      </c>
      <c r="D88" s="94">
        <v>0</v>
      </c>
      <c r="E88" s="46">
        <f t="shared" si="0"/>
        <v>5</v>
      </c>
      <c r="F88" s="105">
        <v>0</v>
      </c>
      <c r="G88" s="103">
        <v>0</v>
      </c>
      <c r="H88" s="46">
        <f t="shared" si="11"/>
        <v>5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+'2'!H89</f>
        <v>7</v>
      </c>
      <c r="D89" s="94">
        <v>0</v>
      </c>
      <c r="E89" s="46">
        <f t="shared" si="0"/>
        <v>7</v>
      </c>
      <c r="F89" s="105">
        <v>0</v>
      </c>
      <c r="G89" s="103">
        <v>0</v>
      </c>
      <c r="H89" s="46">
        <f t="shared" si="11"/>
        <v>7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+'2'!H90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+'2'!H91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+'2'!H92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+'2'!H93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+'2'!H94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+'2'!H95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+'2'!H96</f>
        <v>25</v>
      </c>
      <c r="D96" s="94">
        <v>0</v>
      </c>
      <c r="E96" s="46">
        <f t="shared" si="0"/>
        <v>25</v>
      </c>
      <c r="F96" s="105">
        <v>0</v>
      </c>
      <c r="G96" s="103">
        <v>0</v>
      </c>
      <c r="H96" s="46">
        <f t="shared" si="11"/>
        <v>25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+'2'!H97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+'2'!H98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+'2'!H99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+'2'!H100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+'2'!H101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+'2'!H102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+'2'!H103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+'2'!H104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+'2'!H105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+'2'!H106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+'2'!H107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+'2'!H108</f>
        <v>6</v>
      </c>
      <c r="D108" s="94">
        <v>0</v>
      </c>
      <c r="E108" s="46">
        <f t="shared" si="0"/>
        <v>6</v>
      </c>
      <c r="F108" s="105">
        <v>0</v>
      </c>
      <c r="G108" s="103">
        <v>0</v>
      </c>
      <c r="H108" s="46">
        <f t="shared" si="11"/>
        <v>6</v>
      </c>
      <c r="I108" s="95"/>
      <c r="J108" s="22">
        <v>120</v>
      </c>
      <c r="K108" s="71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+'2'!H109</f>
        <v>1</v>
      </c>
      <c r="D109" s="94">
        <v>0</v>
      </c>
      <c r="E109" s="46">
        <f t="shared" si="0"/>
        <v>1</v>
      </c>
      <c r="F109" s="105">
        <v>0</v>
      </c>
      <c r="G109" s="103">
        <v>0</v>
      </c>
      <c r="H109" s="46">
        <f t="shared" si="11"/>
        <v>1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+'2'!H110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+'2'!H111</f>
        <v>10</v>
      </c>
      <c r="D111" s="94">
        <v>0</v>
      </c>
      <c r="E111" s="46">
        <f t="shared" si="0"/>
        <v>10</v>
      </c>
      <c r="F111" s="105">
        <v>0</v>
      </c>
      <c r="G111" s="103">
        <v>0</v>
      </c>
      <c r="H111" s="46">
        <f t="shared" si="11"/>
        <v>10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+'2'!H112</f>
        <v>0</v>
      </c>
      <c r="D112" s="94">
        <v>0</v>
      </c>
      <c r="E112" s="46">
        <f t="shared" si="0"/>
        <v>0</v>
      </c>
      <c r="F112" s="105">
        <v>0</v>
      </c>
      <c r="G112" s="103">
        <v>0</v>
      </c>
      <c r="H112" s="46">
        <f t="shared" si="11"/>
        <v>0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+'2'!H113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+'2'!H114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+'2'!H115</f>
        <v>1</v>
      </c>
      <c r="D115" s="94">
        <v>0</v>
      </c>
      <c r="E115" s="46">
        <f t="shared" si="0"/>
        <v>1</v>
      </c>
      <c r="F115" s="105">
        <v>0</v>
      </c>
      <c r="G115" s="103">
        <v>0</v>
      </c>
      <c r="H115" s="46">
        <f t="shared" si="11"/>
        <v>1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+'2'!H116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+'2'!H117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+'2'!H118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+'2'!H119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+'2'!H120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+'2'!H121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+'2'!H122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+'2'!H123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+'2'!H124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+'2'!H125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+'2'!H126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+'2'!H127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+'2'!H128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+'2'!H129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+'2'!H130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+'2'!H131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+'2'!H132</f>
        <v>2</v>
      </c>
      <c r="D132" s="94">
        <v>0</v>
      </c>
      <c r="E132" s="46">
        <f t="shared" si="0"/>
        <v>2</v>
      </c>
      <c r="F132" s="105">
        <v>0</v>
      </c>
      <c r="G132" s="103">
        <v>0</v>
      </c>
      <c r="H132" s="46">
        <f t="shared" si="11"/>
        <v>2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+'2'!H133</f>
        <v>1</v>
      </c>
      <c r="D133" s="94">
        <v>0</v>
      </c>
      <c r="E133" s="46">
        <f t="shared" si="0"/>
        <v>1</v>
      </c>
      <c r="F133" s="105">
        <v>0</v>
      </c>
      <c r="G133" s="103">
        <v>0</v>
      </c>
      <c r="H133" s="46">
        <f t="shared" si="11"/>
        <v>1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+'2'!H134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+'2'!H135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+'2'!H136</f>
        <v>4</v>
      </c>
      <c r="D136" s="94">
        <v>0</v>
      </c>
      <c r="E136" s="46">
        <f t="shared" si="0"/>
        <v>4</v>
      </c>
      <c r="F136" s="105">
        <v>0</v>
      </c>
      <c r="G136" s="103">
        <v>0</v>
      </c>
      <c r="H136" s="46">
        <f t="shared" si="11"/>
        <v>4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+'2'!H137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+'2'!H138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+'2'!H139</f>
        <v>0</v>
      </c>
      <c r="D139" s="94">
        <v>0</v>
      </c>
      <c r="E139" s="46">
        <f>C139+D139</f>
        <v>0</v>
      </c>
      <c r="F139" s="105">
        <v>0</v>
      </c>
      <c r="G139" s="103">
        <v>0</v>
      </c>
      <c r="H139" s="46">
        <f>+E139-F139-I139-G139</f>
        <v>0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+'2'!H140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+'2'!H141</f>
        <v>4</v>
      </c>
      <c r="D141" s="94">
        <v>0</v>
      </c>
      <c r="E141" s="46">
        <f t="shared" si="0"/>
        <v>4</v>
      </c>
      <c r="F141" s="105">
        <v>0</v>
      </c>
      <c r="G141" s="103">
        <v>0</v>
      </c>
      <c r="H141" s="46">
        <f t="shared" si="11"/>
        <v>4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+'2'!H142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+'2'!H143</f>
        <v>3</v>
      </c>
      <c r="D143" s="94">
        <v>0</v>
      </c>
      <c r="E143" s="46">
        <f t="shared" si="0"/>
        <v>3</v>
      </c>
      <c r="F143" s="105">
        <v>0</v>
      </c>
      <c r="G143" s="103">
        <v>0</v>
      </c>
      <c r="H143" s="46">
        <f t="shared" si="11"/>
        <v>3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+'2'!H144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+'2'!H145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+'2'!H146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+'2'!H147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+'2'!H148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+'2'!H149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+'2'!H150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+'2'!H151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+'2'!H152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+'2'!H153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+'2'!H154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+'2'!H155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+'2'!H156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+'2'!H157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+'2'!H158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+'2'!H159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+'2'!H160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+'2'!H161</f>
        <v>7</v>
      </c>
      <c r="D161" s="94">
        <v>0</v>
      </c>
      <c r="E161" s="46">
        <f t="shared" si="19"/>
        <v>7</v>
      </c>
      <c r="F161" s="105">
        <v>0</v>
      </c>
      <c r="G161" s="103">
        <v>0</v>
      </c>
      <c r="H161" s="46">
        <f t="shared" si="15"/>
        <v>7</v>
      </c>
      <c r="I161" s="95"/>
      <c r="J161" s="20">
        <v>25</v>
      </c>
      <c r="K161" s="71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+'2'!H162</f>
        <v>7</v>
      </c>
      <c r="D162" s="94">
        <v>0</v>
      </c>
      <c r="E162" s="46">
        <f t="shared" si="19"/>
        <v>7</v>
      </c>
      <c r="F162" s="105">
        <v>0</v>
      </c>
      <c r="G162" s="103">
        <v>0</v>
      </c>
      <c r="H162" s="46">
        <f t="shared" si="15"/>
        <v>7</v>
      </c>
      <c r="I162" s="95"/>
      <c r="J162" s="20">
        <v>25</v>
      </c>
      <c r="K162" s="71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+'2'!H163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+'2'!H164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+'2'!H165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+'2'!H166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+'2'!H167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+'2'!H168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+'2'!H169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+'2'!H170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+'2'!H171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+'2'!H172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+'2'!H173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+'2'!H174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+'2'!H175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+'2'!H176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+'2'!H177</f>
        <v>0</v>
      </c>
      <c r="D177" s="94">
        <v>0</v>
      </c>
      <c r="E177" s="46">
        <f>C177+D177</f>
        <v>0</v>
      </c>
      <c r="F177" s="105">
        <v>0</v>
      </c>
      <c r="G177" s="103">
        <v>0</v>
      </c>
      <c r="H177" s="46">
        <f>+E177-F177-I177-G177</f>
        <v>0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+'2'!H178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+'2'!H179</f>
        <v>6</v>
      </c>
      <c r="D179" s="94">
        <v>0</v>
      </c>
      <c r="E179" s="46">
        <f t="shared" si="19"/>
        <v>6</v>
      </c>
      <c r="F179" s="105">
        <v>0</v>
      </c>
      <c r="G179" s="103">
        <v>0</v>
      </c>
      <c r="H179" s="46">
        <f t="shared" si="15"/>
        <v>6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+'2'!H180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+'2'!H181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+'2'!H182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+'2'!H183</f>
        <v>6</v>
      </c>
      <c r="D183" s="94">
        <v>0</v>
      </c>
      <c r="E183" s="46">
        <f t="shared" si="19"/>
        <v>6</v>
      </c>
      <c r="F183" s="105">
        <v>0</v>
      </c>
      <c r="G183" s="103">
        <v>0</v>
      </c>
      <c r="H183" s="46">
        <f t="shared" si="15"/>
        <v>6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+'2'!H184</f>
        <v>5</v>
      </c>
      <c r="D184" s="94">
        <v>0</v>
      </c>
      <c r="E184" s="46">
        <f t="shared" si="19"/>
        <v>5</v>
      </c>
      <c r="F184" s="105">
        <v>0</v>
      </c>
      <c r="G184" s="103">
        <v>0</v>
      </c>
      <c r="H184" s="46">
        <f t="shared" si="15"/>
        <v>5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+'2'!H185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+'2'!H186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+'2'!H187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+'2'!H188</f>
        <v>4</v>
      </c>
      <c r="D188" s="94">
        <v>0</v>
      </c>
      <c r="E188" s="46">
        <f t="shared" si="19"/>
        <v>4</v>
      </c>
      <c r="F188" s="105">
        <v>0</v>
      </c>
      <c r="G188" s="103">
        <v>0</v>
      </c>
      <c r="H188" s="46">
        <f t="shared" si="15"/>
        <v>4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+'2'!H189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+'2'!H190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+'2'!H191</f>
        <v>3</v>
      </c>
      <c r="D191" s="94">
        <v>0</v>
      </c>
      <c r="E191" s="46">
        <f t="shared" si="19"/>
        <v>3</v>
      </c>
      <c r="F191" s="105">
        <v>0</v>
      </c>
      <c r="G191" s="103">
        <v>0</v>
      </c>
      <c r="H191" s="46">
        <f t="shared" si="15"/>
        <v>3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+'2'!H192</f>
        <v>11</v>
      </c>
      <c r="D192" s="94">
        <v>0</v>
      </c>
      <c r="E192" s="46">
        <f t="shared" si="19"/>
        <v>11</v>
      </c>
      <c r="F192" s="105">
        <v>0</v>
      </c>
      <c r="G192" s="103">
        <v>0</v>
      </c>
      <c r="H192" s="46">
        <f t="shared" si="15"/>
        <v>11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+'2'!H193</f>
        <v>3</v>
      </c>
      <c r="D193" s="94">
        <v>0</v>
      </c>
      <c r="E193" s="46">
        <f t="shared" si="19"/>
        <v>3</v>
      </c>
      <c r="F193" s="105">
        <v>0</v>
      </c>
      <c r="G193" s="103">
        <v>0</v>
      </c>
      <c r="H193" s="46">
        <f t="shared" si="15"/>
        <v>3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+'2'!H194</f>
        <v>4</v>
      </c>
      <c r="D194" s="94">
        <v>0</v>
      </c>
      <c r="E194" s="46">
        <f t="shared" si="19"/>
        <v>4</v>
      </c>
      <c r="F194" s="105">
        <v>0</v>
      </c>
      <c r="G194" s="103">
        <v>0</v>
      </c>
      <c r="H194" s="46">
        <f t="shared" si="15"/>
        <v>4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+'2'!H195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+'2'!H196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+'2'!H197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+'2'!H198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+'2'!H199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+'2'!H200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+'2'!H201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+'2'!H202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+'2'!H203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+'2'!H204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+'2'!H205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+'2'!H206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+'2'!H207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+'2'!H208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+'2'!H209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+'2'!H210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+'2'!H211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+'2'!H212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+'2'!H213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+'2'!H214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+'2'!H215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+'2'!H216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+'2'!H217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+'2'!H218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+'2'!H219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+'2'!H220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+'2'!H221</f>
        <v>19</v>
      </c>
      <c r="D221" s="94">
        <v>0</v>
      </c>
      <c r="E221" s="46">
        <f t="shared" ref="E221:E272" si="24">C221+D221</f>
        <v>19</v>
      </c>
      <c r="F221" s="105">
        <v>0</v>
      </c>
      <c r="G221" s="103">
        <v>0</v>
      </c>
      <c r="H221" s="46">
        <f t="shared" si="20"/>
        <v>19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+'2'!H222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+'2'!H223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+'2'!H224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+'2'!H225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+'2'!H226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+'2'!H227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+'2'!H228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+'2'!H229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+'2'!H230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+'2'!H231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+'2'!H232</f>
        <v>3</v>
      </c>
      <c r="D232" s="94">
        <v>0</v>
      </c>
      <c r="E232" s="46">
        <f t="shared" si="24"/>
        <v>3</v>
      </c>
      <c r="F232" s="105">
        <v>0</v>
      </c>
      <c r="G232" s="103">
        <v>0</v>
      </c>
      <c r="H232" s="46">
        <f t="shared" si="20"/>
        <v>3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+'2'!H233</f>
        <v>1</v>
      </c>
      <c r="D233" s="94">
        <v>0</v>
      </c>
      <c r="E233" s="46">
        <f t="shared" si="24"/>
        <v>1</v>
      </c>
      <c r="F233" s="105">
        <v>0</v>
      </c>
      <c r="G233" s="103">
        <v>0</v>
      </c>
      <c r="H233" s="46">
        <f t="shared" si="20"/>
        <v>1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+'2'!H234</f>
        <v>0</v>
      </c>
      <c r="D234" s="94">
        <v>0</v>
      </c>
      <c r="E234" s="46">
        <f t="shared" si="24"/>
        <v>0</v>
      </c>
      <c r="F234" s="105">
        <v>0</v>
      </c>
      <c r="G234" s="103">
        <v>0</v>
      </c>
      <c r="H234" s="46">
        <f t="shared" si="20"/>
        <v>0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+'2'!H235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+'2'!H236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+'2'!H237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+'2'!H238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+'2'!H239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+'2'!H240</f>
        <v>187</v>
      </c>
      <c r="D240" s="94">
        <v>0</v>
      </c>
      <c r="E240" s="46">
        <f t="shared" si="24"/>
        <v>187</v>
      </c>
      <c r="F240" s="105">
        <v>0</v>
      </c>
      <c r="G240" s="103">
        <v>0</v>
      </c>
      <c r="H240" s="46">
        <f t="shared" si="20"/>
        <v>187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+'2'!H241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+'2'!H242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+'2'!H243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+'2'!H244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+'2'!H245</f>
        <v>2</v>
      </c>
      <c r="D245" s="94">
        <v>0</v>
      </c>
      <c r="E245" s="46">
        <f t="shared" si="24"/>
        <v>2</v>
      </c>
      <c r="F245" s="105">
        <v>0</v>
      </c>
      <c r="G245" s="103">
        <v>0</v>
      </c>
      <c r="H245" s="46">
        <f t="shared" si="20"/>
        <v>2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+'2'!H246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+'2'!H247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+'2'!H248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+'2'!H249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+'2'!H250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+'2'!H251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+'2'!H252</f>
        <v>316</v>
      </c>
      <c r="D252" s="94">
        <v>0</v>
      </c>
      <c r="E252" s="46">
        <f t="shared" si="24"/>
        <v>316</v>
      </c>
      <c r="F252" s="105">
        <v>0</v>
      </c>
      <c r="G252" s="103">
        <v>0</v>
      </c>
      <c r="H252" s="46">
        <f t="shared" si="20"/>
        <v>316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+'2'!H253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+'2'!H254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+'2'!H255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+'2'!H256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+'2'!H257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+'2'!H258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+'2'!H259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+'2'!H260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+'2'!H261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+'2'!H262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+'2'!H263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+'2'!H264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+'2'!H265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+'2'!H266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+'2'!H267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+'2'!H268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+'2'!H269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+'2'!H270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+'2'!H271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+'2'!H272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+'2'!H273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+'2'!H274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+'2'!H275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+'2'!H276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+'2'!H277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+'2'!H278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+'2'!H279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+'2'!H280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+'2'!H281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+'2'!H282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+'2'!H283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+'2'!H284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4700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/>
    </row>
    <row r="289" spans="1:16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6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16" ht="24.6" x14ac:dyDescent="0.65">
      <c r="A291" s="1"/>
      <c r="C291" s="31"/>
      <c r="E291" s="31"/>
      <c r="H291" s="31"/>
      <c r="J291" s="229" t="s">
        <v>206</v>
      </c>
      <c r="K291" s="230"/>
      <c r="L291" s="36">
        <v>0</v>
      </c>
    </row>
    <row r="292" spans="1:16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1715</v>
      </c>
    </row>
    <row r="293" spans="1:16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2985</v>
      </c>
    </row>
    <row r="294" spans="1:16" ht="24.6" x14ac:dyDescent="0.65">
      <c r="A294" s="1"/>
      <c r="C294" s="31"/>
      <c r="E294" s="31"/>
      <c r="H294" s="31"/>
      <c r="J294" s="229" t="s">
        <v>209</v>
      </c>
      <c r="K294" s="230"/>
      <c r="L294" s="37">
        <v>2985</v>
      </c>
    </row>
    <row r="295" spans="1:16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16" ht="24.6" x14ac:dyDescent="0.65">
      <c r="H296" s="2"/>
      <c r="J296" s="229" t="s">
        <v>211</v>
      </c>
      <c r="K296" s="230"/>
      <c r="L296" s="33">
        <f>+L294-L293</f>
        <v>0</v>
      </c>
    </row>
    <row r="297" spans="1:16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6" ht="24.6" x14ac:dyDescent="0.65">
      <c r="H298" s="2"/>
      <c r="J298" s="96" t="s">
        <v>332</v>
      </c>
      <c r="N298" s="126"/>
      <c r="O298" s="126">
        <f>100+100+130+40+50</f>
        <v>420</v>
      </c>
      <c r="P298" s="126"/>
    </row>
    <row r="299" spans="1:16" x14ac:dyDescent="0.6">
      <c r="H299" s="2"/>
      <c r="J299" s="2"/>
      <c r="N299" s="126"/>
      <c r="O299" s="126"/>
      <c r="P299" s="126"/>
    </row>
    <row r="300" spans="1:16" x14ac:dyDescent="0.6">
      <c r="H300" s="2"/>
      <c r="J300" s="2"/>
      <c r="N300" s="126"/>
      <c r="O300" s="126"/>
      <c r="P300" s="126"/>
    </row>
    <row r="301" spans="1:16" x14ac:dyDescent="0.6">
      <c r="H301" s="2"/>
      <c r="J301" s="2"/>
      <c r="N301" s="127"/>
      <c r="O301" s="127"/>
      <c r="P301" s="127"/>
    </row>
    <row r="302" spans="1:16" x14ac:dyDescent="0.6">
      <c r="H302" s="2"/>
      <c r="J302" s="2"/>
      <c r="N302" s="127"/>
      <c r="O302" s="127"/>
      <c r="P302" s="127"/>
    </row>
    <row r="303" spans="1:16" x14ac:dyDescent="0.6">
      <c r="H303" s="2"/>
      <c r="J303" s="2"/>
      <c r="N303" s="128"/>
      <c r="O303" s="128"/>
      <c r="P303" s="128"/>
    </row>
    <row r="304" spans="1:16" x14ac:dyDescent="0.6">
      <c r="H304" s="2"/>
      <c r="J304" s="2"/>
      <c r="N304" s="129">
        <f>SUM(N298:N303)</f>
        <v>0</v>
      </c>
      <c r="O304" s="129">
        <f>SUM(O298:O303)</f>
        <v>420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126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8.82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285.18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6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162" activeCellId="3" sqref="B33:B162 F33:F162 J33:J162 L33:L162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+'3'!H5</f>
        <v>85</v>
      </c>
      <c r="D5" s="94">
        <v>0</v>
      </c>
      <c r="E5" s="46">
        <f t="shared" ref="E5:E154" si="0">C5+D5</f>
        <v>85</v>
      </c>
      <c r="F5" s="105">
        <v>0</v>
      </c>
      <c r="G5" s="103">
        <v>0</v>
      </c>
      <c r="H5" s="46">
        <f t="shared" ref="H5:H72" si="1">+E5-F5-I5-G5</f>
        <v>85</v>
      </c>
      <c r="I5" s="95"/>
      <c r="J5" s="15">
        <v>50</v>
      </c>
      <c r="K5" s="71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+'3'!H6</f>
        <v>52</v>
      </c>
      <c r="D6" s="94">
        <v>0</v>
      </c>
      <c r="E6" s="46">
        <f t="shared" si="0"/>
        <v>52</v>
      </c>
      <c r="F6" s="105">
        <v>0</v>
      </c>
      <c r="G6" s="103">
        <v>0</v>
      </c>
      <c r="H6" s="46">
        <f t="shared" si="1"/>
        <v>37</v>
      </c>
      <c r="I6" s="95">
        <v>15</v>
      </c>
      <c r="J6" s="15">
        <v>100</v>
      </c>
      <c r="K6" s="71">
        <f t="shared" ref="K6:K73" si="5">+J6*I6</f>
        <v>1500</v>
      </c>
      <c r="L6" s="17" t="s">
        <v>16</v>
      </c>
      <c r="M6" s="18">
        <v>0</v>
      </c>
      <c r="N6" s="23">
        <f t="shared" ref="N6:N73" si="6">SUM(K6-M6)</f>
        <v>1500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+'3'!H7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+'3'!H8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+'3'!H9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+'3'!H10</f>
        <v>0</v>
      </c>
      <c r="D10" s="94">
        <v>0</v>
      </c>
      <c r="E10" s="46">
        <f t="shared" si="0"/>
        <v>0</v>
      </c>
      <c r="F10" s="105">
        <v>0</v>
      </c>
      <c r="G10" s="103">
        <v>0</v>
      </c>
      <c r="H10" s="46">
        <f t="shared" si="1"/>
        <v>0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+'3'!H11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+'3'!H12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+'3'!H13</f>
        <v>99</v>
      </c>
      <c r="D13" s="94">
        <v>0</v>
      </c>
      <c r="E13" s="46">
        <f t="shared" si="0"/>
        <v>99</v>
      </c>
      <c r="F13" s="105">
        <v>0</v>
      </c>
      <c r="G13" s="103">
        <v>0</v>
      </c>
      <c r="H13" s="46">
        <f t="shared" si="1"/>
        <v>96</v>
      </c>
      <c r="I13" s="95">
        <v>3</v>
      </c>
      <c r="J13" s="15">
        <v>50</v>
      </c>
      <c r="K13" s="71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+'3'!H14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+'3'!H15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+'3'!H16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+'3'!H17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+'3'!H18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+'3'!H19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+'3'!H20</f>
        <v>1</v>
      </c>
      <c r="D20" s="94">
        <v>0</v>
      </c>
      <c r="E20" s="46">
        <f t="shared" si="0"/>
        <v>1</v>
      </c>
      <c r="F20" s="105">
        <v>0</v>
      </c>
      <c r="G20" s="103">
        <v>0</v>
      </c>
      <c r="H20" s="46">
        <f t="shared" si="1"/>
        <v>1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+'3'!H21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+'3'!H22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+'3'!H23</f>
        <v>3</v>
      </c>
      <c r="D23" s="94">
        <v>0</v>
      </c>
      <c r="E23" s="46">
        <f t="shared" si="0"/>
        <v>3</v>
      </c>
      <c r="F23" s="105">
        <v>0</v>
      </c>
      <c r="G23" s="103">
        <v>0</v>
      </c>
      <c r="H23" s="46">
        <f t="shared" si="1"/>
        <v>3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+'3'!H24</f>
        <v>3</v>
      </c>
      <c r="D24" s="94">
        <v>0</v>
      </c>
      <c r="E24" s="46">
        <f t="shared" si="0"/>
        <v>3</v>
      </c>
      <c r="F24" s="105">
        <v>0</v>
      </c>
      <c r="G24" s="103">
        <v>0</v>
      </c>
      <c r="H24" s="46">
        <f t="shared" si="1"/>
        <v>3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+'3'!H25</f>
        <v>31</v>
      </c>
      <c r="D25" s="94">
        <v>0</v>
      </c>
      <c r="E25" s="46">
        <f t="shared" si="0"/>
        <v>31</v>
      </c>
      <c r="F25" s="105">
        <v>0</v>
      </c>
      <c r="G25" s="103">
        <v>0</v>
      </c>
      <c r="H25" s="46">
        <f t="shared" si="1"/>
        <v>22</v>
      </c>
      <c r="I25" s="95">
        <v>9</v>
      </c>
      <c r="J25" s="15">
        <v>100</v>
      </c>
      <c r="K25" s="71">
        <f t="shared" si="5"/>
        <v>900</v>
      </c>
      <c r="L25" s="17" t="s">
        <v>453</v>
      </c>
      <c r="M25" s="18">
        <v>350</v>
      </c>
      <c r="N25" s="23">
        <f t="shared" si="6"/>
        <v>550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+'3'!H26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+'3'!H27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+'3'!H28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+'3'!H29</f>
        <v>1</v>
      </c>
      <c r="D29" s="94">
        <v>0</v>
      </c>
      <c r="E29" s="46">
        <f t="shared" si="0"/>
        <v>1</v>
      </c>
      <c r="F29" s="105">
        <v>0</v>
      </c>
      <c r="G29" s="103">
        <v>0</v>
      </c>
      <c r="H29" s="46">
        <f t="shared" si="1"/>
        <v>1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+'3'!H30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+'3'!H31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+'3'!H32</f>
        <v>0</v>
      </c>
      <c r="D32" s="94">
        <v>0</v>
      </c>
      <c r="E32" s="46">
        <f t="shared" si="0"/>
        <v>0</v>
      </c>
      <c r="F32" s="105">
        <v>0</v>
      </c>
      <c r="G32" s="103">
        <v>0</v>
      </c>
      <c r="H32" s="46">
        <f t="shared" si="1"/>
        <v>0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0">
        <f>+'3'!H33</f>
        <v>4</v>
      </c>
      <c r="D33" s="94">
        <v>0</v>
      </c>
      <c r="E33" s="46">
        <f t="shared" si="0"/>
        <v>4</v>
      </c>
      <c r="F33" s="105">
        <v>1</v>
      </c>
      <c r="G33" s="103">
        <v>0</v>
      </c>
      <c r="H33" s="46">
        <f t="shared" si="1"/>
        <v>3</v>
      </c>
      <c r="I33" s="95"/>
      <c r="J33" s="15">
        <v>100</v>
      </c>
      <c r="K33" s="71">
        <f t="shared" si="5"/>
        <v>0</v>
      </c>
      <c r="L33" s="17" t="s">
        <v>444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+'3'!H34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+'3'!H35</f>
        <v>5</v>
      </c>
      <c r="D35" s="94">
        <v>0</v>
      </c>
      <c r="E35" s="46">
        <f t="shared" si="0"/>
        <v>5</v>
      </c>
      <c r="F35" s="105">
        <v>0</v>
      </c>
      <c r="G35" s="103">
        <v>0</v>
      </c>
      <c r="H35" s="46">
        <f t="shared" si="1"/>
        <v>4</v>
      </c>
      <c r="I35" s="95">
        <v>1</v>
      </c>
      <c r="J35" s="15">
        <v>130</v>
      </c>
      <c r="K35" s="71">
        <f t="shared" si="5"/>
        <v>130</v>
      </c>
      <c r="L35" s="17" t="s">
        <v>16</v>
      </c>
      <c r="M35" s="18">
        <v>0</v>
      </c>
      <c r="N35" s="23">
        <f t="shared" si="6"/>
        <v>130</v>
      </c>
      <c r="O35" s="19">
        <v>36.94</v>
      </c>
      <c r="P35" s="43">
        <f t="shared" si="7"/>
        <v>4802.2</v>
      </c>
    </row>
    <row r="36" spans="1:26" ht="24.6" hidden="1" x14ac:dyDescent="0.65">
      <c r="A36" s="10">
        <v>32</v>
      </c>
      <c r="B36" s="19" t="s">
        <v>48</v>
      </c>
      <c r="C36" s="70">
        <f>+'3'!H36</f>
        <v>16</v>
      </c>
      <c r="D36" s="94">
        <v>0</v>
      </c>
      <c r="E36" s="46">
        <f t="shared" si="0"/>
        <v>16</v>
      </c>
      <c r="F36" s="105">
        <v>0</v>
      </c>
      <c r="G36" s="103">
        <v>0</v>
      </c>
      <c r="H36" s="46">
        <f t="shared" si="1"/>
        <v>10</v>
      </c>
      <c r="I36" s="95">
        <v>6</v>
      </c>
      <c r="J36" s="15">
        <v>100</v>
      </c>
      <c r="K36" s="71">
        <f t="shared" si="5"/>
        <v>600</v>
      </c>
      <c r="L36" s="17" t="s">
        <v>16</v>
      </c>
      <c r="M36" s="18">
        <v>0</v>
      </c>
      <c r="N36" s="23">
        <f t="shared" si="6"/>
        <v>600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0">
        <f>+'3'!H37</f>
        <v>18</v>
      </c>
      <c r="D37" s="94">
        <v>0</v>
      </c>
      <c r="E37" s="46">
        <f t="shared" si="0"/>
        <v>18</v>
      </c>
      <c r="F37" s="105">
        <v>13</v>
      </c>
      <c r="G37" s="103">
        <v>0</v>
      </c>
      <c r="H37" s="46">
        <f t="shared" si="1"/>
        <v>5</v>
      </c>
      <c r="I37" s="95"/>
      <c r="J37" s="15">
        <v>130</v>
      </c>
      <c r="K37" s="71">
        <f t="shared" si="5"/>
        <v>0</v>
      </c>
      <c r="L37" s="17" t="s">
        <v>454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+'3'!H38</f>
        <v>3</v>
      </c>
      <c r="D38" s="94">
        <v>0</v>
      </c>
      <c r="E38" s="46">
        <f t="shared" si="0"/>
        <v>3</v>
      </c>
      <c r="F38" s="105">
        <v>0</v>
      </c>
      <c r="G38" s="103">
        <v>0</v>
      </c>
      <c r="H38" s="46">
        <f t="shared" si="1"/>
        <v>1</v>
      </c>
      <c r="I38" s="95">
        <v>2</v>
      </c>
      <c r="J38" s="15">
        <v>130</v>
      </c>
      <c r="K38" s="71">
        <f t="shared" si="5"/>
        <v>260</v>
      </c>
      <c r="L38" s="17" t="s">
        <v>448</v>
      </c>
      <c r="M38" s="18">
        <v>130</v>
      </c>
      <c r="N38" s="23">
        <f t="shared" si="6"/>
        <v>130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0">
        <f>+'3'!H39</f>
        <v>7</v>
      </c>
      <c r="D39" s="94">
        <v>0</v>
      </c>
      <c r="E39" s="46">
        <f t="shared" si="0"/>
        <v>7</v>
      </c>
      <c r="F39" s="105">
        <v>6</v>
      </c>
      <c r="G39" s="103">
        <v>0</v>
      </c>
      <c r="H39" s="46">
        <f t="shared" si="1"/>
        <v>0</v>
      </c>
      <c r="I39" s="95">
        <v>1</v>
      </c>
      <c r="J39" s="15">
        <v>35</v>
      </c>
      <c r="K39" s="71">
        <f t="shared" si="5"/>
        <v>35</v>
      </c>
      <c r="L39" s="17" t="s">
        <v>452</v>
      </c>
      <c r="M39" s="18">
        <v>0</v>
      </c>
      <c r="N39" s="23">
        <f t="shared" si="6"/>
        <v>35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+'3'!H40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+'3'!H41</f>
        <v>5</v>
      </c>
      <c r="D41" s="94">
        <v>0</v>
      </c>
      <c r="E41" s="46">
        <f t="shared" si="0"/>
        <v>5</v>
      </c>
      <c r="F41" s="105">
        <v>0</v>
      </c>
      <c r="G41" s="103">
        <v>0</v>
      </c>
      <c r="H41" s="46">
        <f t="shared" si="1"/>
        <v>5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+'3'!H42</f>
        <v>8</v>
      </c>
      <c r="D42" s="94">
        <v>0</v>
      </c>
      <c r="E42" s="46">
        <f t="shared" si="0"/>
        <v>8</v>
      </c>
      <c r="F42" s="105">
        <v>0</v>
      </c>
      <c r="G42" s="103">
        <v>0</v>
      </c>
      <c r="H42" s="46">
        <f t="shared" si="1"/>
        <v>8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+'3'!H43</f>
        <v>0</v>
      </c>
      <c r="D43" s="94">
        <v>0</v>
      </c>
      <c r="E43" s="46">
        <f t="shared" si="0"/>
        <v>0</v>
      </c>
      <c r="F43" s="105">
        <v>0</v>
      </c>
      <c r="G43" s="103">
        <v>0</v>
      </c>
      <c r="H43" s="46">
        <f t="shared" si="1"/>
        <v>0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+'3'!H44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+'3'!H45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+'3'!H46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+'3'!H47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+'3'!H48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+'3'!H49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+'3'!H50</f>
        <v>1</v>
      </c>
      <c r="D50" s="94">
        <v>0</v>
      </c>
      <c r="E50" s="46">
        <f t="shared" si="0"/>
        <v>1</v>
      </c>
      <c r="F50" s="105">
        <v>0</v>
      </c>
      <c r="G50" s="103">
        <v>0</v>
      </c>
      <c r="H50" s="46">
        <f t="shared" si="1"/>
        <v>1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+'3'!H51</f>
        <v>3</v>
      </c>
      <c r="D51" s="94">
        <v>0</v>
      </c>
      <c r="E51" s="46">
        <f t="shared" si="0"/>
        <v>3</v>
      </c>
      <c r="F51" s="105">
        <v>0</v>
      </c>
      <c r="G51" s="103">
        <v>0</v>
      </c>
      <c r="H51" s="46">
        <f t="shared" si="1"/>
        <v>3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+'3'!H52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+'3'!H53</f>
        <v>4</v>
      </c>
      <c r="D53" s="94">
        <v>0</v>
      </c>
      <c r="E53" s="46">
        <f t="shared" si="0"/>
        <v>4</v>
      </c>
      <c r="F53" s="105">
        <v>0</v>
      </c>
      <c r="G53" s="103">
        <v>0</v>
      </c>
      <c r="H53" s="46">
        <f t="shared" si="1"/>
        <v>4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+'3'!H54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+'3'!H55</f>
        <v>9</v>
      </c>
      <c r="D55" s="94">
        <v>0</v>
      </c>
      <c r="E55" s="46">
        <f t="shared" si="0"/>
        <v>9</v>
      </c>
      <c r="F55" s="105">
        <v>0</v>
      </c>
      <c r="G55" s="103">
        <v>0</v>
      </c>
      <c r="H55" s="46">
        <f t="shared" si="1"/>
        <v>9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+'3'!H56</f>
        <v>4</v>
      </c>
      <c r="D56" s="94">
        <v>0</v>
      </c>
      <c r="E56" s="46">
        <f t="shared" si="0"/>
        <v>4</v>
      </c>
      <c r="F56" s="105">
        <v>0</v>
      </c>
      <c r="G56" s="103">
        <v>0</v>
      </c>
      <c r="H56" s="46">
        <f t="shared" si="1"/>
        <v>0</v>
      </c>
      <c r="I56" s="95">
        <v>4</v>
      </c>
      <c r="J56" s="15">
        <v>50</v>
      </c>
      <c r="K56" s="71">
        <f t="shared" si="5"/>
        <v>200</v>
      </c>
      <c r="L56" s="17" t="s">
        <v>16</v>
      </c>
      <c r="M56" s="18">
        <v>0</v>
      </c>
      <c r="N56" s="23">
        <f t="shared" si="6"/>
        <v>200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+'3'!H57</f>
        <v>2</v>
      </c>
      <c r="D57" s="94">
        <v>0</v>
      </c>
      <c r="E57" s="46">
        <f t="shared" si="0"/>
        <v>2</v>
      </c>
      <c r="F57" s="105">
        <v>0</v>
      </c>
      <c r="G57" s="103">
        <v>0</v>
      </c>
      <c r="H57" s="46">
        <f t="shared" si="1"/>
        <v>2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+'3'!H58</f>
        <v>8</v>
      </c>
      <c r="D58" s="94">
        <v>0</v>
      </c>
      <c r="E58" s="46">
        <f t="shared" si="0"/>
        <v>8</v>
      </c>
      <c r="F58" s="105">
        <v>0</v>
      </c>
      <c r="G58" s="103">
        <v>0</v>
      </c>
      <c r="H58" s="46">
        <f t="shared" si="1"/>
        <v>7</v>
      </c>
      <c r="I58" s="95">
        <v>1</v>
      </c>
      <c r="J58" s="15">
        <v>50</v>
      </c>
      <c r="K58" s="71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+'3'!H59</f>
        <v>8</v>
      </c>
      <c r="D59" s="94">
        <v>0</v>
      </c>
      <c r="E59" s="46">
        <f t="shared" si="0"/>
        <v>8</v>
      </c>
      <c r="F59" s="105">
        <v>0</v>
      </c>
      <c r="G59" s="103">
        <v>0</v>
      </c>
      <c r="H59" s="46">
        <f t="shared" si="1"/>
        <v>6</v>
      </c>
      <c r="I59" s="95">
        <v>2</v>
      </c>
      <c r="J59" s="15">
        <v>120</v>
      </c>
      <c r="K59" s="71">
        <f t="shared" si="5"/>
        <v>240</v>
      </c>
      <c r="L59" s="17" t="s">
        <v>438</v>
      </c>
      <c r="M59" s="18">
        <v>120</v>
      </c>
      <c r="N59" s="23">
        <f t="shared" si="6"/>
        <v>120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+'3'!H60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+'3'!H61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+'3'!H62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+'3'!H63</f>
        <v>3</v>
      </c>
      <c r="D63" s="94">
        <v>0</v>
      </c>
      <c r="E63" s="46">
        <f t="shared" si="0"/>
        <v>3</v>
      </c>
      <c r="F63" s="105">
        <v>0</v>
      </c>
      <c r="G63" s="103">
        <v>0</v>
      </c>
      <c r="H63" s="46">
        <f t="shared" si="1"/>
        <v>3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66</v>
      </c>
      <c r="C64" s="70">
        <f>+'3'!H64</f>
        <v>7</v>
      </c>
      <c r="D64" s="94">
        <v>0</v>
      </c>
      <c r="E64" s="46">
        <f t="shared" si="0"/>
        <v>7</v>
      </c>
      <c r="F64" s="105">
        <v>2</v>
      </c>
      <c r="G64" s="103">
        <v>0</v>
      </c>
      <c r="H64" s="46">
        <f t="shared" si="1"/>
        <v>2</v>
      </c>
      <c r="I64" s="95">
        <v>3</v>
      </c>
      <c r="J64" s="15">
        <v>120</v>
      </c>
      <c r="K64" s="71">
        <f t="shared" si="5"/>
        <v>360</v>
      </c>
      <c r="L64" s="17" t="s">
        <v>455</v>
      </c>
      <c r="M64" s="18">
        <v>180</v>
      </c>
      <c r="N64" s="23">
        <f t="shared" si="6"/>
        <v>180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+'3'!H65</f>
        <v>5</v>
      </c>
      <c r="D65" s="94">
        <v>0</v>
      </c>
      <c r="E65" s="46">
        <f t="shared" si="0"/>
        <v>5</v>
      </c>
      <c r="F65" s="105">
        <v>0</v>
      </c>
      <c r="G65" s="103">
        <v>0</v>
      </c>
      <c r="H65" s="46">
        <f t="shared" si="1"/>
        <v>5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+'3'!H66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+'3'!H67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+'3'!H68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72</v>
      </c>
      <c r="C69" s="70">
        <f>+'3'!H69</f>
        <v>2</v>
      </c>
      <c r="D69" s="94">
        <v>0</v>
      </c>
      <c r="E69" s="46">
        <f t="shared" si="0"/>
        <v>2</v>
      </c>
      <c r="F69" s="105">
        <v>2</v>
      </c>
      <c r="G69" s="103">
        <v>0</v>
      </c>
      <c r="H69" s="46">
        <f t="shared" si="1"/>
        <v>0</v>
      </c>
      <c r="I69" s="95"/>
      <c r="J69" s="21">
        <v>50</v>
      </c>
      <c r="K69" s="71">
        <f t="shared" si="5"/>
        <v>0</v>
      </c>
      <c r="L69" s="17" t="s">
        <v>441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+'3'!H70</f>
        <v>1</v>
      </c>
      <c r="D70" s="94">
        <v>0</v>
      </c>
      <c r="E70" s="46">
        <f t="shared" si="0"/>
        <v>1</v>
      </c>
      <c r="F70" s="105">
        <v>0</v>
      </c>
      <c r="G70" s="103">
        <v>0</v>
      </c>
      <c r="H70" s="46">
        <f t="shared" si="1"/>
        <v>1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+'3'!H71</f>
        <v>1</v>
      </c>
      <c r="D71" s="94">
        <v>0</v>
      </c>
      <c r="E71" s="46">
        <f t="shared" si="0"/>
        <v>1</v>
      </c>
      <c r="F71" s="105">
        <v>0</v>
      </c>
      <c r="G71" s="103">
        <v>0</v>
      </c>
      <c r="H71" s="46">
        <f t="shared" si="1"/>
        <v>1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+'3'!H72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+'3'!H73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+'3'!H74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+'3'!H75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+'3'!H76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+'3'!H77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+'3'!H78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+'3'!H79</f>
        <v>8</v>
      </c>
      <c r="D79" s="94">
        <v>0</v>
      </c>
      <c r="E79" s="46">
        <f t="shared" si="0"/>
        <v>8</v>
      </c>
      <c r="F79" s="105">
        <v>0</v>
      </c>
      <c r="G79" s="103">
        <v>0</v>
      </c>
      <c r="H79" s="46">
        <f t="shared" si="11"/>
        <v>7</v>
      </c>
      <c r="I79" s="95">
        <v>1</v>
      </c>
      <c r="J79" s="20">
        <v>50</v>
      </c>
      <c r="K79" s="71">
        <f t="shared" si="12"/>
        <v>50</v>
      </c>
      <c r="L79" s="17" t="s">
        <v>448</v>
      </c>
      <c r="M79" s="18">
        <v>50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+'3'!H80</f>
        <v>-3</v>
      </c>
      <c r="D80" s="94">
        <v>3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+'3'!H81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0">
        <f>+'3'!H82</f>
        <v>2</v>
      </c>
      <c r="D82" s="94">
        <v>0</v>
      </c>
      <c r="E82" s="46">
        <f t="shared" si="0"/>
        <v>2</v>
      </c>
      <c r="F82" s="105">
        <v>2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441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+'3'!H83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+'3'!H84</f>
        <v>5</v>
      </c>
      <c r="D84" s="94">
        <v>0</v>
      </c>
      <c r="E84" s="46">
        <f t="shared" si="0"/>
        <v>5</v>
      </c>
      <c r="F84" s="105">
        <v>0</v>
      </c>
      <c r="G84" s="103">
        <v>0</v>
      </c>
      <c r="H84" s="46">
        <f t="shared" si="11"/>
        <v>4</v>
      </c>
      <c r="I84" s="95">
        <v>1</v>
      </c>
      <c r="J84" s="22">
        <v>50</v>
      </c>
      <c r="K84" s="71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+'3'!H85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+'3'!H86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+'3'!H87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269</v>
      </c>
      <c r="C88" s="70">
        <f>+'3'!H88</f>
        <v>5</v>
      </c>
      <c r="D88" s="94">
        <v>0</v>
      </c>
      <c r="E88" s="46">
        <f t="shared" si="0"/>
        <v>5</v>
      </c>
      <c r="F88" s="105">
        <v>3</v>
      </c>
      <c r="G88" s="103">
        <v>0</v>
      </c>
      <c r="H88" s="46">
        <f t="shared" si="11"/>
        <v>2</v>
      </c>
      <c r="I88" s="95"/>
      <c r="J88" s="22">
        <v>55</v>
      </c>
      <c r="K88" s="71">
        <f t="shared" si="12"/>
        <v>0</v>
      </c>
      <c r="L88" s="17" t="s">
        <v>437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93</v>
      </c>
      <c r="C89" s="70">
        <f>+'3'!H89</f>
        <v>7</v>
      </c>
      <c r="D89" s="94">
        <v>0</v>
      </c>
      <c r="E89" s="46">
        <f t="shared" si="0"/>
        <v>7</v>
      </c>
      <c r="F89" s="105">
        <v>3</v>
      </c>
      <c r="G89" s="103">
        <v>0</v>
      </c>
      <c r="H89" s="46">
        <f t="shared" si="11"/>
        <v>2</v>
      </c>
      <c r="I89" s="95">
        <v>2</v>
      </c>
      <c r="J89" s="22">
        <v>55</v>
      </c>
      <c r="K89" s="71">
        <f t="shared" si="12"/>
        <v>110</v>
      </c>
      <c r="L89" s="17" t="s">
        <v>437</v>
      </c>
      <c r="M89" s="18">
        <v>0</v>
      </c>
      <c r="N89" s="23">
        <f t="shared" si="13"/>
        <v>110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+'3'!H90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+'3'!H91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+'3'!H92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+'3'!H93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+'3'!H94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+'3'!H95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244</v>
      </c>
      <c r="C96" s="70">
        <f>+'3'!H96</f>
        <v>25</v>
      </c>
      <c r="D96" s="94">
        <v>0</v>
      </c>
      <c r="E96" s="46">
        <f t="shared" si="0"/>
        <v>25</v>
      </c>
      <c r="F96" s="105">
        <v>6</v>
      </c>
      <c r="G96" s="103">
        <v>0</v>
      </c>
      <c r="H96" s="46">
        <f t="shared" si="11"/>
        <v>9</v>
      </c>
      <c r="I96" s="95">
        <v>10</v>
      </c>
      <c r="J96" s="15">
        <v>35</v>
      </c>
      <c r="K96" s="71">
        <f t="shared" si="12"/>
        <v>350</v>
      </c>
      <c r="L96" s="17" t="s">
        <v>456</v>
      </c>
      <c r="M96" s="18">
        <v>175</v>
      </c>
      <c r="N96" s="23">
        <f t="shared" si="13"/>
        <v>175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+'3'!H97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+'3'!H98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+'3'!H99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+'3'!H100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+'3'!H101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+'3'!H102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+'3'!H103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+'3'!H104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+'3'!H105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+'3'!H106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+'3'!H107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+'3'!H108</f>
        <v>6</v>
      </c>
      <c r="D108" s="94">
        <v>0</v>
      </c>
      <c r="E108" s="46">
        <f t="shared" si="0"/>
        <v>6</v>
      </c>
      <c r="F108" s="105">
        <v>0</v>
      </c>
      <c r="G108" s="103">
        <v>0</v>
      </c>
      <c r="H108" s="46">
        <f t="shared" si="11"/>
        <v>2</v>
      </c>
      <c r="I108" s="95">
        <v>4</v>
      </c>
      <c r="J108" s="22">
        <v>120</v>
      </c>
      <c r="K108" s="71">
        <f t="shared" si="12"/>
        <v>480</v>
      </c>
      <c r="L108" s="17" t="s">
        <v>451</v>
      </c>
      <c r="M108" s="18">
        <v>240</v>
      </c>
      <c r="N108" s="23">
        <f t="shared" si="13"/>
        <v>240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+'3'!H109</f>
        <v>1</v>
      </c>
      <c r="D109" s="94">
        <v>0</v>
      </c>
      <c r="E109" s="46">
        <f t="shared" si="0"/>
        <v>1</v>
      </c>
      <c r="F109" s="105">
        <v>0</v>
      </c>
      <c r="G109" s="103">
        <v>0</v>
      </c>
      <c r="H109" s="46">
        <f t="shared" si="11"/>
        <v>1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+'3'!H110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+'3'!H111</f>
        <v>10</v>
      </c>
      <c r="D111" s="94">
        <v>0</v>
      </c>
      <c r="E111" s="46">
        <f t="shared" si="0"/>
        <v>10</v>
      </c>
      <c r="F111" s="105">
        <v>0</v>
      </c>
      <c r="G111" s="103">
        <v>0</v>
      </c>
      <c r="H111" s="46">
        <f t="shared" si="11"/>
        <v>10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+'3'!H112</f>
        <v>0</v>
      </c>
      <c r="D112" s="94">
        <v>0</v>
      </c>
      <c r="E112" s="46">
        <f t="shared" si="0"/>
        <v>0</v>
      </c>
      <c r="F112" s="105">
        <v>0</v>
      </c>
      <c r="G112" s="103">
        <v>0</v>
      </c>
      <c r="H112" s="46">
        <f t="shared" si="11"/>
        <v>0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+'3'!H113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+'3'!H114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+'3'!H115</f>
        <v>1</v>
      </c>
      <c r="D115" s="94">
        <v>0</v>
      </c>
      <c r="E115" s="46">
        <f t="shared" si="0"/>
        <v>1</v>
      </c>
      <c r="F115" s="105">
        <v>0</v>
      </c>
      <c r="G115" s="103">
        <v>0</v>
      </c>
      <c r="H115" s="46">
        <f t="shared" si="11"/>
        <v>1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+'3'!H116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+'3'!H117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+'3'!H118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+'3'!H119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+'3'!H120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+'3'!H121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+'3'!H122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+'3'!H123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+'3'!H124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+'3'!H125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+'3'!H126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+'3'!H127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+'3'!H128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+'3'!H129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+'3'!H130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+'3'!H131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+'3'!H132</f>
        <v>2</v>
      </c>
      <c r="D132" s="94">
        <v>0</v>
      </c>
      <c r="E132" s="46">
        <f t="shared" si="0"/>
        <v>2</v>
      </c>
      <c r="F132" s="105">
        <v>0</v>
      </c>
      <c r="G132" s="103">
        <v>0</v>
      </c>
      <c r="H132" s="46">
        <f t="shared" si="11"/>
        <v>2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+'3'!H133</f>
        <v>1</v>
      </c>
      <c r="D133" s="94">
        <v>0</v>
      </c>
      <c r="E133" s="46">
        <f t="shared" si="0"/>
        <v>1</v>
      </c>
      <c r="F133" s="105">
        <v>0</v>
      </c>
      <c r="G133" s="103">
        <v>0</v>
      </c>
      <c r="H133" s="46">
        <f t="shared" si="11"/>
        <v>1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+'3'!H134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+'3'!H135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+'3'!H136</f>
        <v>4</v>
      </c>
      <c r="D136" s="94">
        <v>0</v>
      </c>
      <c r="E136" s="46">
        <f t="shared" si="0"/>
        <v>4</v>
      </c>
      <c r="F136" s="105">
        <v>0</v>
      </c>
      <c r="G136" s="103">
        <v>0</v>
      </c>
      <c r="H136" s="46">
        <f t="shared" si="11"/>
        <v>4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+'3'!H137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+'3'!H138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+'3'!H139</f>
        <v>0</v>
      </c>
      <c r="D139" s="94">
        <v>0</v>
      </c>
      <c r="E139" s="46">
        <f>C139+D139</f>
        <v>0</v>
      </c>
      <c r="F139" s="105">
        <v>0</v>
      </c>
      <c r="G139" s="103">
        <v>0</v>
      </c>
      <c r="H139" s="46">
        <f>+E139-F139-I139-G139</f>
        <v>0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+'3'!H140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0">
        <f>+'3'!H141</f>
        <v>4</v>
      </c>
      <c r="D141" s="94">
        <v>0</v>
      </c>
      <c r="E141" s="46">
        <f t="shared" si="0"/>
        <v>4</v>
      </c>
      <c r="F141" s="105">
        <v>1</v>
      </c>
      <c r="G141" s="103">
        <v>0</v>
      </c>
      <c r="H141" s="46">
        <f t="shared" si="11"/>
        <v>1</v>
      </c>
      <c r="I141" s="95">
        <v>2</v>
      </c>
      <c r="J141" s="20">
        <v>50</v>
      </c>
      <c r="K141" s="71">
        <f t="shared" si="12"/>
        <v>100</v>
      </c>
      <c r="L141" s="17" t="s">
        <v>444</v>
      </c>
      <c r="M141" s="18">
        <v>0</v>
      </c>
      <c r="N141" s="23">
        <f t="shared" si="13"/>
        <v>100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+'3'!H142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+'3'!H143</f>
        <v>3</v>
      </c>
      <c r="D143" s="94">
        <v>0</v>
      </c>
      <c r="E143" s="46">
        <f t="shared" si="0"/>
        <v>3</v>
      </c>
      <c r="F143" s="105">
        <v>0</v>
      </c>
      <c r="G143" s="103">
        <v>0</v>
      </c>
      <c r="H143" s="46">
        <f t="shared" si="11"/>
        <v>3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+'3'!H144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+'3'!H145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+'3'!H146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+'3'!H147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+'3'!H148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+'3'!H149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+'3'!H150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+'3'!H151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+'3'!H152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+'3'!H153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+'3'!H154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+'3'!H155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+'3'!H156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+'3'!H157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+'3'!H158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+'3'!H159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+'3'!H160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0">
        <f>+'3'!H161</f>
        <v>7</v>
      </c>
      <c r="D161" s="94">
        <v>0</v>
      </c>
      <c r="E161" s="46">
        <f t="shared" si="19"/>
        <v>7</v>
      </c>
      <c r="F161" s="105">
        <v>1</v>
      </c>
      <c r="G161" s="103">
        <v>0</v>
      </c>
      <c r="H161" s="46">
        <f t="shared" si="15"/>
        <v>6</v>
      </c>
      <c r="I161" s="95"/>
      <c r="J161" s="20">
        <v>25</v>
      </c>
      <c r="K161" s="71">
        <f t="shared" si="16"/>
        <v>0</v>
      </c>
      <c r="L161" s="17" t="s">
        <v>444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0">
        <f>+'3'!H162</f>
        <v>7</v>
      </c>
      <c r="D162" s="94">
        <v>0</v>
      </c>
      <c r="E162" s="46">
        <f t="shared" si="19"/>
        <v>7</v>
      </c>
      <c r="F162" s="105">
        <v>1</v>
      </c>
      <c r="G162" s="103">
        <v>0</v>
      </c>
      <c r="H162" s="46">
        <f t="shared" si="15"/>
        <v>5</v>
      </c>
      <c r="I162" s="95">
        <v>1</v>
      </c>
      <c r="J162" s="20">
        <v>25</v>
      </c>
      <c r="K162" s="71">
        <f t="shared" si="16"/>
        <v>25</v>
      </c>
      <c r="L162" s="17" t="s">
        <v>444</v>
      </c>
      <c r="M162" s="18">
        <v>0</v>
      </c>
      <c r="N162" s="23">
        <f t="shared" si="17"/>
        <v>25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+'3'!H163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+'3'!H164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+'3'!H165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+'3'!H166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+'3'!H167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+'3'!H168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+'3'!H169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+'3'!H170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+'3'!H171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+'3'!H172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+'3'!H173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+'3'!H174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+'3'!H175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+'3'!H176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+'3'!H177</f>
        <v>0</v>
      </c>
      <c r="D177" s="94">
        <v>0</v>
      </c>
      <c r="E177" s="46">
        <f>C177+D177</f>
        <v>0</v>
      </c>
      <c r="F177" s="105">
        <v>0</v>
      </c>
      <c r="G177" s="103">
        <v>0</v>
      </c>
      <c r="H177" s="46">
        <f>+E177-F177-I177-G177</f>
        <v>0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+'3'!H178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+'3'!H179</f>
        <v>6</v>
      </c>
      <c r="D179" s="94">
        <v>0</v>
      </c>
      <c r="E179" s="46">
        <f t="shared" si="19"/>
        <v>6</v>
      </c>
      <c r="F179" s="105">
        <v>0</v>
      </c>
      <c r="G179" s="103">
        <v>0</v>
      </c>
      <c r="H179" s="46">
        <f t="shared" si="15"/>
        <v>6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+'3'!H180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+'3'!H181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+'3'!H182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+'3'!H183</f>
        <v>6</v>
      </c>
      <c r="D183" s="94">
        <v>0</v>
      </c>
      <c r="E183" s="46">
        <f t="shared" si="19"/>
        <v>6</v>
      </c>
      <c r="F183" s="105">
        <v>0</v>
      </c>
      <c r="G183" s="103">
        <v>0</v>
      </c>
      <c r="H183" s="46">
        <f t="shared" si="15"/>
        <v>6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+'3'!H184</f>
        <v>5</v>
      </c>
      <c r="D184" s="94">
        <v>0</v>
      </c>
      <c r="E184" s="46">
        <f t="shared" si="19"/>
        <v>5</v>
      </c>
      <c r="F184" s="105">
        <v>0</v>
      </c>
      <c r="G184" s="103">
        <v>0</v>
      </c>
      <c r="H184" s="46">
        <f t="shared" si="15"/>
        <v>4</v>
      </c>
      <c r="I184" s="95">
        <v>1</v>
      </c>
      <c r="J184" s="20">
        <v>40</v>
      </c>
      <c r="K184" s="71">
        <f t="shared" si="16"/>
        <v>40</v>
      </c>
      <c r="L184" s="17" t="s">
        <v>16</v>
      </c>
      <c r="M184" s="18">
        <v>0</v>
      </c>
      <c r="N184" s="23">
        <f t="shared" si="17"/>
        <v>40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+'3'!H185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+'3'!H186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+'3'!H187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+'3'!H188</f>
        <v>4</v>
      </c>
      <c r="D188" s="94">
        <v>0</v>
      </c>
      <c r="E188" s="46">
        <f t="shared" si="19"/>
        <v>4</v>
      </c>
      <c r="F188" s="105">
        <v>0</v>
      </c>
      <c r="G188" s="103">
        <v>0</v>
      </c>
      <c r="H188" s="46">
        <f t="shared" si="15"/>
        <v>4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+'3'!H189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+'3'!H190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+'3'!H191</f>
        <v>3</v>
      </c>
      <c r="D191" s="94">
        <v>0</v>
      </c>
      <c r="E191" s="46">
        <f t="shared" si="19"/>
        <v>3</v>
      </c>
      <c r="F191" s="105">
        <v>0</v>
      </c>
      <c r="G191" s="103">
        <v>0</v>
      </c>
      <c r="H191" s="46">
        <f t="shared" si="15"/>
        <v>1</v>
      </c>
      <c r="I191" s="95">
        <v>2</v>
      </c>
      <c r="J191" s="20">
        <v>60</v>
      </c>
      <c r="K191" s="71">
        <f t="shared" si="16"/>
        <v>120</v>
      </c>
      <c r="L191" s="17" t="s">
        <v>16</v>
      </c>
      <c r="M191" s="18">
        <v>0</v>
      </c>
      <c r="N191" s="23">
        <f t="shared" si="17"/>
        <v>120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+'3'!H192</f>
        <v>11</v>
      </c>
      <c r="D192" s="94">
        <v>0</v>
      </c>
      <c r="E192" s="46">
        <f t="shared" si="19"/>
        <v>11</v>
      </c>
      <c r="F192" s="105">
        <v>0</v>
      </c>
      <c r="G192" s="103">
        <v>0</v>
      </c>
      <c r="H192" s="46">
        <f t="shared" si="15"/>
        <v>11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+'3'!H193</f>
        <v>3</v>
      </c>
      <c r="D193" s="94">
        <v>0</v>
      </c>
      <c r="E193" s="46">
        <f t="shared" si="19"/>
        <v>3</v>
      </c>
      <c r="F193" s="105">
        <v>0</v>
      </c>
      <c r="G193" s="103">
        <v>0</v>
      </c>
      <c r="H193" s="46">
        <f t="shared" si="15"/>
        <v>2</v>
      </c>
      <c r="I193" s="95">
        <v>1</v>
      </c>
      <c r="J193" s="20">
        <v>60</v>
      </c>
      <c r="K193" s="71">
        <f t="shared" si="16"/>
        <v>60</v>
      </c>
      <c r="L193" s="17" t="s">
        <v>16</v>
      </c>
      <c r="M193" s="18">
        <v>0</v>
      </c>
      <c r="N193" s="23">
        <f t="shared" si="17"/>
        <v>60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+'3'!H194</f>
        <v>4</v>
      </c>
      <c r="D194" s="94">
        <v>0</v>
      </c>
      <c r="E194" s="46">
        <f t="shared" si="19"/>
        <v>4</v>
      </c>
      <c r="F194" s="105">
        <v>0</v>
      </c>
      <c r="G194" s="103">
        <v>0</v>
      </c>
      <c r="H194" s="46">
        <f t="shared" si="15"/>
        <v>4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+'3'!H195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+'3'!H196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+'3'!H197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+'3'!H198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+'3'!H199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+'3'!H200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+'3'!H201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+'3'!H202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+'3'!H203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+'3'!H204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+'3'!H205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+'3'!H206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+'3'!H207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+'3'!H208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+'3'!H209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+'3'!H210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+'3'!H211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+'3'!H212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+'3'!H213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+'3'!H214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+'3'!H215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+'3'!H216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+'3'!H217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+'3'!H218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+'3'!H219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+'3'!H220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+'3'!H221</f>
        <v>19</v>
      </c>
      <c r="D221" s="94">
        <v>0</v>
      </c>
      <c r="E221" s="46">
        <f t="shared" ref="E221:E272" si="24">C221+D221</f>
        <v>19</v>
      </c>
      <c r="F221" s="105">
        <v>0</v>
      </c>
      <c r="G221" s="103">
        <v>0</v>
      </c>
      <c r="H221" s="46">
        <f t="shared" si="20"/>
        <v>19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+'3'!H222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+'3'!H223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+'3'!H224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+'3'!H225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+'3'!H226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+'3'!H227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+'3'!H228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+'3'!H229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+'3'!H230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+'3'!H231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+'3'!H232</f>
        <v>3</v>
      </c>
      <c r="D232" s="94">
        <v>0</v>
      </c>
      <c r="E232" s="46">
        <f t="shared" si="24"/>
        <v>3</v>
      </c>
      <c r="F232" s="105">
        <v>0</v>
      </c>
      <c r="G232" s="103">
        <v>0</v>
      </c>
      <c r="H232" s="46">
        <f t="shared" si="20"/>
        <v>1</v>
      </c>
      <c r="I232" s="95">
        <v>2</v>
      </c>
      <c r="J232" s="20">
        <v>120</v>
      </c>
      <c r="K232" s="71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+'3'!H233</f>
        <v>1</v>
      </c>
      <c r="D233" s="94">
        <v>4</v>
      </c>
      <c r="E233" s="46">
        <f t="shared" si="24"/>
        <v>5</v>
      </c>
      <c r="F233" s="105">
        <v>0</v>
      </c>
      <c r="G233" s="103">
        <v>0</v>
      </c>
      <c r="H233" s="46">
        <f t="shared" si="20"/>
        <v>4</v>
      </c>
      <c r="I233" s="95">
        <v>1</v>
      </c>
      <c r="J233" s="20">
        <v>25</v>
      </c>
      <c r="K233" s="71">
        <f t="shared" si="21"/>
        <v>25</v>
      </c>
      <c r="L233" s="17" t="s">
        <v>16</v>
      </c>
      <c r="M233" s="18">
        <v>0</v>
      </c>
      <c r="N233" s="23">
        <f t="shared" si="22"/>
        <v>25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+'3'!H234</f>
        <v>0</v>
      </c>
      <c r="D234" s="94">
        <v>5</v>
      </c>
      <c r="E234" s="46">
        <f t="shared" si="24"/>
        <v>5</v>
      </c>
      <c r="F234" s="105">
        <v>0</v>
      </c>
      <c r="G234" s="103">
        <v>0</v>
      </c>
      <c r="H234" s="46">
        <f t="shared" si="20"/>
        <v>4</v>
      </c>
      <c r="I234" s="95">
        <v>1</v>
      </c>
      <c r="J234" s="20">
        <v>25</v>
      </c>
      <c r="K234" s="71">
        <f t="shared" si="21"/>
        <v>25</v>
      </c>
      <c r="L234" s="17" t="s">
        <v>16</v>
      </c>
      <c r="M234" s="18">
        <v>0</v>
      </c>
      <c r="N234" s="23">
        <f t="shared" si="22"/>
        <v>25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+'3'!H235</f>
        <v>0</v>
      </c>
      <c r="D235" s="94">
        <v>4</v>
      </c>
      <c r="E235" s="46">
        <f t="shared" si="24"/>
        <v>4</v>
      </c>
      <c r="F235" s="105">
        <v>0</v>
      </c>
      <c r="G235" s="103">
        <v>0</v>
      </c>
      <c r="H235" s="46">
        <f t="shared" si="20"/>
        <v>2</v>
      </c>
      <c r="I235" s="95">
        <v>2</v>
      </c>
      <c r="J235" s="20">
        <v>25</v>
      </c>
      <c r="K235" s="71">
        <f t="shared" si="21"/>
        <v>50</v>
      </c>
      <c r="L235" s="17" t="s">
        <v>448</v>
      </c>
      <c r="M235" s="18">
        <v>25</v>
      </c>
      <c r="N235" s="23">
        <f t="shared" si="22"/>
        <v>25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+'3'!H236</f>
        <v>0</v>
      </c>
      <c r="D236" s="94">
        <v>5</v>
      </c>
      <c r="E236" s="46">
        <f t="shared" si="24"/>
        <v>5</v>
      </c>
      <c r="F236" s="105">
        <v>0</v>
      </c>
      <c r="G236" s="103">
        <v>0</v>
      </c>
      <c r="H236" s="46">
        <f t="shared" si="20"/>
        <v>5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+'3'!H237</f>
        <v>0</v>
      </c>
      <c r="D237" s="94">
        <v>5</v>
      </c>
      <c r="E237" s="46">
        <f t="shared" si="24"/>
        <v>5</v>
      </c>
      <c r="F237" s="105">
        <v>0</v>
      </c>
      <c r="G237" s="103">
        <v>0</v>
      </c>
      <c r="H237" s="46">
        <f t="shared" si="20"/>
        <v>5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+'3'!H238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+'3'!H239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+'3'!H240</f>
        <v>187</v>
      </c>
      <c r="D240" s="94">
        <v>0</v>
      </c>
      <c r="E240" s="46">
        <f t="shared" si="24"/>
        <v>187</v>
      </c>
      <c r="F240" s="105">
        <v>0</v>
      </c>
      <c r="G240" s="103">
        <v>0</v>
      </c>
      <c r="H240" s="46">
        <f t="shared" si="20"/>
        <v>187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+'3'!H241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+'3'!H242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+'3'!H243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+'3'!H244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+'3'!H245</f>
        <v>2</v>
      </c>
      <c r="D245" s="94">
        <v>0</v>
      </c>
      <c r="E245" s="46">
        <f t="shared" si="24"/>
        <v>2</v>
      </c>
      <c r="F245" s="105">
        <v>0</v>
      </c>
      <c r="G245" s="103">
        <v>0</v>
      </c>
      <c r="H245" s="46">
        <f t="shared" si="20"/>
        <v>2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+'3'!H246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+'3'!H247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+'3'!H248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+'3'!H249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+'3'!H250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+'3'!H251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+'3'!H252</f>
        <v>316</v>
      </c>
      <c r="D252" s="94">
        <v>0</v>
      </c>
      <c r="E252" s="46">
        <f t="shared" si="24"/>
        <v>316</v>
      </c>
      <c r="F252" s="105">
        <v>0</v>
      </c>
      <c r="G252" s="103">
        <v>0</v>
      </c>
      <c r="H252" s="46">
        <f t="shared" si="20"/>
        <v>316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+'3'!H253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+'3'!H254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+'3'!H255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+'3'!H256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+'3'!H257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+'3'!H258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+'3'!H259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+'3'!H260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+'3'!H261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+'3'!H262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+'3'!H263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+'3'!H264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+'3'!H265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+'3'!H266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+'3'!H267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+'3'!H268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+'3'!H269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+'3'!H270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+'3'!H271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+'3'!H272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+'3'!H273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+'3'!H274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+'3'!H275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+'3'!H276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+'3'!H277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+'3'!H278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+'3'!H279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+'3'!H280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+'3'!H281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+'3'!H282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+'3'!H283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+'3'!H284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4802.2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6150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>
        <v>0</v>
      </c>
    </row>
    <row r="289" spans="1:18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1935</v>
      </c>
      <c r="M289" s="2">
        <v>130</v>
      </c>
      <c r="N289" s="2">
        <v>120</v>
      </c>
      <c r="O289" s="2">
        <v>1125</v>
      </c>
      <c r="P289" s="2">
        <v>50</v>
      </c>
      <c r="Q289" s="2">
        <v>240</v>
      </c>
      <c r="R289" s="2">
        <v>270</v>
      </c>
    </row>
    <row r="290" spans="1:18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18" ht="24.6" x14ac:dyDescent="0.65">
      <c r="A291" s="1"/>
      <c r="C291" s="31"/>
      <c r="E291" s="31"/>
      <c r="H291" s="31"/>
      <c r="J291" s="229" t="s">
        <v>206</v>
      </c>
      <c r="K291" s="230"/>
      <c r="L291" s="36">
        <v>0</v>
      </c>
    </row>
    <row r="292" spans="1:18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1270</v>
      </c>
    </row>
    <row r="293" spans="1:18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2945</v>
      </c>
    </row>
    <row r="294" spans="1:18" ht="24.6" x14ac:dyDescent="0.65">
      <c r="A294" s="1"/>
      <c r="C294" s="31"/>
      <c r="E294" s="31"/>
      <c r="H294" s="31"/>
      <c r="J294" s="229" t="s">
        <v>209</v>
      </c>
      <c r="K294" s="230"/>
      <c r="L294" s="37">
        <v>2945</v>
      </c>
    </row>
    <row r="295" spans="1:18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18" ht="24.6" x14ac:dyDescent="0.65">
      <c r="H296" s="2"/>
      <c r="J296" s="229" t="s">
        <v>211</v>
      </c>
      <c r="K296" s="230"/>
      <c r="L296" s="33">
        <f>+L294-L293</f>
        <v>0</v>
      </c>
    </row>
    <row r="297" spans="1:18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8" ht="24.6" x14ac:dyDescent="0.65">
      <c r="H298" s="2"/>
      <c r="J298" s="96" t="s">
        <v>332</v>
      </c>
      <c r="N298" s="126"/>
      <c r="O298" s="126">
        <f>130+50+25</f>
        <v>205</v>
      </c>
      <c r="P298" s="126"/>
    </row>
    <row r="299" spans="1:18" x14ac:dyDescent="0.6">
      <c r="H299" s="2"/>
      <c r="J299" s="2"/>
      <c r="N299" s="126"/>
      <c r="O299" s="126"/>
      <c r="P299" s="126"/>
    </row>
    <row r="300" spans="1:18" x14ac:dyDescent="0.6">
      <c r="H300" s="2"/>
      <c r="J300" s="2"/>
      <c r="N300" s="126"/>
      <c r="O300" s="126"/>
      <c r="P300" s="126"/>
    </row>
    <row r="301" spans="1:18" x14ac:dyDescent="0.6">
      <c r="H301" s="2"/>
      <c r="J301" s="2"/>
      <c r="N301" s="127"/>
      <c r="O301" s="127"/>
      <c r="P301" s="127"/>
    </row>
    <row r="302" spans="1:18" x14ac:dyDescent="0.6">
      <c r="H302" s="2"/>
      <c r="J302" s="2"/>
      <c r="N302" s="127"/>
      <c r="O302" s="127"/>
      <c r="P302" s="127"/>
    </row>
    <row r="303" spans="1:18" x14ac:dyDescent="0.6">
      <c r="H303" s="2"/>
      <c r="J303" s="2"/>
      <c r="N303" s="128"/>
      <c r="O303" s="128"/>
      <c r="P303" s="128"/>
    </row>
    <row r="304" spans="1:18" x14ac:dyDescent="0.6">
      <c r="H304" s="2"/>
      <c r="J304" s="2"/>
      <c r="N304" s="129">
        <f>SUM(N298:N303)</f>
        <v>0</v>
      </c>
      <c r="O304" s="129">
        <f>SUM(O298:O303)</f>
        <v>205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61.5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4.3049999999999997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139.19499999999999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13.00"/>
        <filter val="2.00"/>
        <filter val="3.00"/>
        <filter val="6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71"/>
  <sheetViews>
    <sheetView zoomScaleNormal="100" workbookViewId="0">
      <pane xSplit="8" ySplit="4" topLeftCell="I276" activePane="bottomRight" state="frozen"/>
      <selection activeCell="F286" sqref="F286"/>
      <selection pane="topRight" activeCell="F286" sqref="F286"/>
      <selection pane="bottomLeft" activeCell="F286" sqref="F286"/>
      <selection pane="bottomRight" activeCell="O294" sqref="O294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x14ac:dyDescent="0.65">
      <c r="A5" s="10">
        <v>1</v>
      </c>
      <c r="B5" s="19" t="s">
        <v>406</v>
      </c>
      <c r="C5" s="70">
        <f>+'4'!H5</f>
        <v>85</v>
      </c>
      <c r="D5" s="94">
        <v>0</v>
      </c>
      <c r="E5" s="46">
        <f t="shared" ref="E5:E154" si="0">C5+D5</f>
        <v>85</v>
      </c>
      <c r="F5" s="105">
        <v>0</v>
      </c>
      <c r="G5" s="103">
        <v>0</v>
      </c>
      <c r="H5" s="46">
        <f t="shared" ref="H5:H72" si="1">+E5-F5-I5-G5</f>
        <v>85</v>
      </c>
      <c r="I5" s="95"/>
      <c r="J5" s="15">
        <v>50</v>
      </c>
      <c r="K5" s="71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0">
        <f>+'4'!H6</f>
        <v>37</v>
      </c>
      <c r="D6" s="94">
        <v>20</v>
      </c>
      <c r="E6" s="46">
        <f t="shared" si="0"/>
        <v>57</v>
      </c>
      <c r="F6" s="105">
        <v>0</v>
      </c>
      <c r="G6" s="103">
        <v>0</v>
      </c>
      <c r="H6" s="46">
        <f t="shared" si="1"/>
        <v>53</v>
      </c>
      <c r="I6" s="95">
        <v>4</v>
      </c>
      <c r="J6" s="15">
        <v>100</v>
      </c>
      <c r="K6" s="71">
        <f t="shared" ref="K6:K73" si="5">+J6*I6</f>
        <v>400</v>
      </c>
      <c r="L6" s="17" t="s">
        <v>16</v>
      </c>
      <c r="M6" s="18">
        <v>0</v>
      </c>
      <c r="N6" s="23">
        <f t="shared" ref="N6:N73" si="6">SUM(K6-M6)</f>
        <v>400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0">
        <f>+'4'!H7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0">
        <f>+'4'!H8</f>
        <v>0</v>
      </c>
      <c r="D8" s="94">
        <v>2</v>
      </c>
      <c r="E8" s="46">
        <f t="shared" si="0"/>
        <v>2</v>
      </c>
      <c r="F8" s="105">
        <v>0</v>
      </c>
      <c r="G8" s="103">
        <v>0</v>
      </c>
      <c r="H8" s="46">
        <f t="shared" si="1"/>
        <v>0</v>
      </c>
      <c r="I8" s="95">
        <v>2</v>
      </c>
      <c r="J8" s="15">
        <v>100</v>
      </c>
      <c r="K8" s="71">
        <f t="shared" si="5"/>
        <v>200</v>
      </c>
      <c r="L8" s="17" t="s">
        <v>457</v>
      </c>
      <c r="M8" s="18">
        <v>100</v>
      </c>
      <c r="N8" s="23">
        <f t="shared" si="6"/>
        <v>100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0">
        <f>+'4'!H9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0">
        <f>+'4'!H10</f>
        <v>0</v>
      </c>
      <c r="D10" s="94">
        <v>5</v>
      </c>
      <c r="E10" s="46">
        <f t="shared" si="0"/>
        <v>5</v>
      </c>
      <c r="F10" s="105">
        <v>0</v>
      </c>
      <c r="G10" s="103">
        <v>0</v>
      </c>
      <c r="H10" s="46">
        <f t="shared" si="1"/>
        <v>5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0">
        <f>+'4'!H11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0">
        <f>+'4'!H12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0">
        <f>+'4'!H13</f>
        <v>96</v>
      </c>
      <c r="D13" s="94">
        <v>0</v>
      </c>
      <c r="E13" s="46">
        <f t="shared" si="0"/>
        <v>96</v>
      </c>
      <c r="F13" s="105">
        <v>0</v>
      </c>
      <c r="G13" s="103">
        <v>0</v>
      </c>
      <c r="H13" s="46">
        <f t="shared" si="1"/>
        <v>96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0">
        <f>+'4'!H14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0">
        <f>+'4'!H15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0">
        <f>+'4'!H16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0">
        <f>+'4'!H17</f>
        <v>0</v>
      </c>
      <c r="D17" s="94">
        <v>5</v>
      </c>
      <c r="E17" s="46">
        <f t="shared" si="0"/>
        <v>5</v>
      </c>
      <c r="F17" s="105">
        <v>0</v>
      </c>
      <c r="G17" s="103">
        <v>0</v>
      </c>
      <c r="H17" s="46">
        <f t="shared" si="1"/>
        <v>5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0">
        <f>+'4'!H18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0">
        <f>+'4'!H19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0">
        <f>+'4'!H20</f>
        <v>1</v>
      </c>
      <c r="D20" s="94">
        <v>5</v>
      </c>
      <c r="E20" s="46">
        <f t="shared" si="0"/>
        <v>6</v>
      </c>
      <c r="F20" s="105">
        <v>0</v>
      </c>
      <c r="G20" s="103">
        <v>0</v>
      </c>
      <c r="H20" s="46">
        <f t="shared" si="1"/>
        <v>6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0">
        <f>+'4'!H21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0">
        <f>+'4'!H22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0">
        <f>+'4'!H23</f>
        <v>3</v>
      </c>
      <c r="D23" s="94">
        <v>0</v>
      </c>
      <c r="E23" s="46">
        <f t="shared" si="0"/>
        <v>3</v>
      </c>
      <c r="F23" s="105">
        <v>0</v>
      </c>
      <c r="G23" s="103">
        <v>0</v>
      </c>
      <c r="H23" s="46">
        <f t="shared" si="1"/>
        <v>2</v>
      </c>
      <c r="I23" s="95">
        <v>1</v>
      </c>
      <c r="J23" s="15">
        <v>65</v>
      </c>
      <c r="K23" s="71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0">
        <f>+'4'!H24</f>
        <v>3</v>
      </c>
      <c r="D24" s="94">
        <v>0</v>
      </c>
      <c r="E24" s="46">
        <f t="shared" si="0"/>
        <v>3</v>
      </c>
      <c r="F24" s="105">
        <v>0</v>
      </c>
      <c r="G24" s="103">
        <v>0</v>
      </c>
      <c r="H24" s="46">
        <f t="shared" si="1"/>
        <v>3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0">
        <f>+'4'!H25</f>
        <v>22</v>
      </c>
      <c r="D25" s="94">
        <v>0</v>
      </c>
      <c r="E25" s="46">
        <f t="shared" si="0"/>
        <v>22</v>
      </c>
      <c r="F25" s="105">
        <v>0</v>
      </c>
      <c r="G25" s="103">
        <v>0</v>
      </c>
      <c r="H25" s="46">
        <f t="shared" si="1"/>
        <v>18</v>
      </c>
      <c r="I25" s="95">
        <v>4</v>
      </c>
      <c r="J25" s="15">
        <v>100</v>
      </c>
      <c r="K25" s="71">
        <f t="shared" si="5"/>
        <v>400</v>
      </c>
      <c r="L25" s="17" t="s">
        <v>451</v>
      </c>
      <c r="M25" s="18">
        <v>200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0">
        <f>+'4'!H26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0">
        <f>+'4'!H27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0">
        <f>+'4'!H28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0">
        <f>+'4'!H29</f>
        <v>1</v>
      </c>
      <c r="D29" s="94">
        <v>3</v>
      </c>
      <c r="E29" s="46">
        <f t="shared" si="0"/>
        <v>4</v>
      </c>
      <c r="F29" s="105">
        <v>0</v>
      </c>
      <c r="G29" s="103">
        <v>0</v>
      </c>
      <c r="H29" s="46">
        <f t="shared" si="1"/>
        <v>4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0">
        <f>+'4'!H30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0">
        <f>+'4'!H31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0">
        <f>+'4'!H32</f>
        <v>0</v>
      </c>
      <c r="D32" s="94">
        <v>5</v>
      </c>
      <c r="E32" s="46">
        <f t="shared" si="0"/>
        <v>5</v>
      </c>
      <c r="F32" s="105">
        <v>0</v>
      </c>
      <c r="G32" s="103">
        <v>0</v>
      </c>
      <c r="H32" s="46">
        <f t="shared" si="1"/>
        <v>5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0">
        <f>+'4'!H33</f>
        <v>3</v>
      </c>
      <c r="D33" s="94">
        <v>0</v>
      </c>
      <c r="E33" s="46">
        <f t="shared" si="0"/>
        <v>3</v>
      </c>
      <c r="F33" s="105">
        <v>0</v>
      </c>
      <c r="G33" s="103">
        <v>0</v>
      </c>
      <c r="H33" s="46">
        <f t="shared" si="1"/>
        <v>3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0">
        <f>+'4'!H34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424</v>
      </c>
      <c r="C35" s="70">
        <f>+'4'!H35</f>
        <v>4</v>
      </c>
      <c r="D35" s="94">
        <v>0</v>
      </c>
      <c r="E35" s="46">
        <f t="shared" si="0"/>
        <v>4</v>
      </c>
      <c r="F35" s="105">
        <v>0</v>
      </c>
      <c r="G35" s="103">
        <v>0</v>
      </c>
      <c r="H35" s="46">
        <f t="shared" si="1"/>
        <v>4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0">
        <f>+'4'!H36</f>
        <v>10</v>
      </c>
      <c r="D36" s="94">
        <v>0</v>
      </c>
      <c r="E36" s="46">
        <f t="shared" si="0"/>
        <v>10</v>
      </c>
      <c r="F36" s="105">
        <v>0</v>
      </c>
      <c r="G36" s="103">
        <v>0</v>
      </c>
      <c r="H36" s="46">
        <f t="shared" si="1"/>
        <v>10</v>
      </c>
      <c r="I36" s="95"/>
      <c r="J36" s="15">
        <v>100</v>
      </c>
      <c r="K36" s="71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0">
        <f>+'4'!H37</f>
        <v>5</v>
      </c>
      <c r="D37" s="94">
        <v>0</v>
      </c>
      <c r="E37" s="46">
        <f t="shared" si="0"/>
        <v>5</v>
      </c>
      <c r="F37" s="105">
        <v>0</v>
      </c>
      <c r="G37" s="103">
        <v>0</v>
      </c>
      <c r="H37" s="46">
        <f t="shared" si="1"/>
        <v>5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0">
        <f>+'4'!H38</f>
        <v>1</v>
      </c>
      <c r="D38" s="94">
        <v>0</v>
      </c>
      <c r="E38" s="46">
        <f t="shared" si="0"/>
        <v>1</v>
      </c>
      <c r="F38" s="105">
        <v>0</v>
      </c>
      <c r="G38" s="103">
        <v>0</v>
      </c>
      <c r="H38" s="46">
        <f t="shared" si="1"/>
        <v>1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0">
        <f>+'4'!H39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0">
        <f>+'4'!H40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0">
        <f>+'4'!H41</f>
        <v>5</v>
      </c>
      <c r="D41" s="94">
        <v>5</v>
      </c>
      <c r="E41" s="46">
        <f t="shared" si="0"/>
        <v>10</v>
      </c>
      <c r="F41" s="105">
        <v>0</v>
      </c>
      <c r="G41" s="103">
        <v>0</v>
      </c>
      <c r="H41" s="46">
        <f t="shared" si="1"/>
        <v>9</v>
      </c>
      <c r="I41" s="95">
        <v>1</v>
      </c>
      <c r="J41" s="15">
        <v>50</v>
      </c>
      <c r="K41" s="71">
        <f t="shared" si="5"/>
        <v>50</v>
      </c>
      <c r="L41" s="17" t="s">
        <v>16</v>
      </c>
      <c r="M41" s="18">
        <v>0</v>
      </c>
      <c r="N41" s="23">
        <f t="shared" si="6"/>
        <v>50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0">
        <f>+'4'!H42</f>
        <v>8</v>
      </c>
      <c r="D42" s="94">
        <v>0</v>
      </c>
      <c r="E42" s="46">
        <f t="shared" si="0"/>
        <v>8</v>
      </c>
      <c r="F42" s="105">
        <v>0</v>
      </c>
      <c r="G42" s="103">
        <v>0</v>
      </c>
      <c r="H42" s="46">
        <f t="shared" si="1"/>
        <v>7</v>
      </c>
      <c r="I42" s="95">
        <v>1</v>
      </c>
      <c r="J42" s="15">
        <v>50</v>
      </c>
      <c r="K42" s="71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0">
        <f>+'4'!H43</f>
        <v>0</v>
      </c>
      <c r="D43" s="94">
        <v>5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541</v>
      </c>
      <c r="C44" s="70">
        <f>+'4'!H44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x14ac:dyDescent="0.65">
      <c r="A45" s="10">
        <v>41</v>
      </c>
      <c r="B45" s="19" t="s">
        <v>264</v>
      </c>
      <c r="C45" s="70">
        <f>+'4'!H45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475</v>
      </c>
      <c r="C46" s="70">
        <f>+'4'!H46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474</v>
      </c>
      <c r="C47" s="70">
        <f>+'4'!H47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476</v>
      </c>
      <c r="C48" s="70">
        <f>+'4'!H48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265</v>
      </c>
      <c r="C49" s="70">
        <f>+'4'!H49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52</v>
      </c>
      <c r="C50" s="70">
        <f>+'4'!H50</f>
        <v>1</v>
      </c>
      <c r="D50" s="94">
        <v>5</v>
      </c>
      <c r="E50" s="46">
        <f t="shared" si="0"/>
        <v>6</v>
      </c>
      <c r="F50" s="105">
        <v>0</v>
      </c>
      <c r="G50" s="103">
        <v>0</v>
      </c>
      <c r="H50" s="46">
        <f t="shared" si="1"/>
        <v>6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53</v>
      </c>
      <c r="C51" s="70">
        <f>+'4'!H51</f>
        <v>3</v>
      </c>
      <c r="D51" s="94">
        <v>0</v>
      </c>
      <c r="E51" s="46">
        <f t="shared" si="0"/>
        <v>3</v>
      </c>
      <c r="F51" s="105">
        <v>0</v>
      </c>
      <c r="G51" s="103">
        <v>0</v>
      </c>
      <c r="H51" s="46">
        <f t="shared" si="1"/>
        <v>3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54</v>
      </c>
      <c r="C52" s="70">
        <f>+'4'!H52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55</v>
      </c>
      <c r="C53" s="70">
        <f>+'4'!H53</f>
        <v>4</v>
      </c>
      <c r="D53" s="94">
        <v>0</v>
      </c>
      <c r="E53" s="46">
        <f t="shared" si="0"/>
        <v>4</v>
      </c>
      <c r="F53" s="105">
        <v>0</v>
      </c>
      <c r="G53" s="103">
        <v>0</v>
      </c>
      <c r="H53" s="46">
        <f t="shared" si="1"/>
        <v>4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56</v>
      </c>
      <c r="C54" s="70">
        <f>+'4'!H54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57</v>
      </c>
      <c r="C55" s="70">
        <f>+'4'!H55</f>
        <v>9</v>
      </c>
      <c r="D55" s="94">
        <v>0</v>
      </c>
      <c r="E55" s="46">
        <f t="shared" si="0"/>
        <v>9</v>
      </c>
      <c r="F55" s="105">
        <v>0</v>
      </c>
      <c r="G55" s="103">
        <v>0</v>
      </c>
      <c r="H55" s="46">
        <f t="shared" si="1"/>
        <v>9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58</v>
      </c>
      <c r="C56" s="70">
        <f>+'4'!H56</f>
        <v>0</v>
      </c>
      <c r="D56" s="94">
        <v>0</v>
      </c>
      <c r="E56" s="46">
        <f t="shared" si="0"/>
        <v>0</v>
      </c>
      <c r="F56" s="105">
        <v>0</v>
      </c>
      <c r="G56" s="103">
        <v>0</v>
      </c>
      <c r="H56" s="46">
        <f t="shared" si="1"/>
        <v>0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59</v>
      </c>
      <c r="C57" s="70">
        <f>+'4'!H57</f>
        <v>2</v>
      </c>
      <c r="D57" s="94">
        <v>3</v>
      </c>
      <c r="E57" s="46">
        <f t="shared" si="0"/>
        <v>5</v>
      </c>
      <c r="F57" s="105">
        <v>0</v>
      </c>
      <c r="G57" s="103">
        <v>0</v>
      </c>
      <c r="H57" s="46">
        <f t="shared" si="1"/>
        <v>5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60</v>
      </c>
      <c r="C58" s="70">
        <f>+'4'!H58</f>
        <v>7</v>
      </c>
      <c r="D58" s="94">
        <v>0</v>
      </c>
      <c r="E58" s="46">
        <f t="shared" si="0"/>
        <v>7</v>
      </c>
      <c r="F58" s="105">
        <v>0</v>
      </c>
      <c r="G58" s="103">
        <v>0</v>
      </c>
      <c r="H58" s="46">
        <f t="shared" si="1"/>
        <v>7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61</v>
      </c>
      <c r="C59" s="70">
        <f>+'4'!H59</f>
        <v>6</v>
      </c>
      <c r="D59" s="94">
        <v>0</v>
      </c>
      <c r="E59" s="46">
        <f t="shared" si="0"/>
        <v>6</v>
      </c>
      <c r="F59" s="105">
        <v>0</v>
      </c>
      <c r="G59" s="103">
        <v>0</v>
      </c>
      <c r="H59" s="46">
        <f t="shared" si="1"/>
        <v>6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62</v>
      </c>
      <c r="C60" s="70">
        <f>+'4'!H60</f>
        <v>0</v>
      </c>
      <c r="D60" s="94">
        <v>1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63</v>
      </c>
      <c r="C61" s="70">
        <f>+'4'!H61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64</v>
      </c>
      <c r="C62" s="70">
        <f>+'4'!H62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65</v>
      </c>
      <c r="C63" s="70">
        <f>+'4'!H63</f>
        <v>3</v>
      </c>
      <c r="D63" s="94">
        <v>0</v>
      </c>
      <c r="E63" s="46">
        <f t="shared" si="0"/>
        <v>3</v>
      </c>
      <c r="F63" s="105">
        <v>0</v>
      </c>
      <c r="G63" s="103">
        <v>0</v>
      </c>
      <c r="H63" s="46">
        <f t="shared" si="1"/>
        <v>3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66</v>
      </c>
      <c r="C64" s="70">
        <f>+'4'!H64</f>
        <v>2</v>
      </c>
      <c r="D64" s="94">
        <v>0</v>
      </c>
      <c r="E64" s="46">
        <f t="shared" si="0"/>
        <v>2</v>
      </c>
      <c r="F64" s="105">
        <v>0</v>
      </c>
      <c r="G64" s="103">
        <v>0</v>
      </c>
      <c r="H64" s="46">
        <f t="shared" si="1"/>
        <v>2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266</v>
      </c>
      <c r="C65" s="70">
        <f>+'4'!H65</f>
        <v>5</v>
      </c>
      <c r="D65" s="94">
        <v>0</v>
      </c>
      <c r="E65" s="46">
        <f t="shared" si="0"/>
        <v>5</v>
      </c>
      <c r="F65" s="105">
        <v>0</v>
      </c>
      <c r="G65" s="103">
        <v>0</v>
      </c>
      <c r="H65" s="46">
        <f t="shared" si="1"/>
        <v>5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340</v>
      </c>
      <c r="C66" s="70">
        <f>+'4'!H66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341</v>
      </c>
      <c r="C67" s="70">
        <f>+'4'!H67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342</v>
      </c>
      <c r="C68" s="70">
        <f>+'4'!H68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72</v>
      </c>
      <c r="C69" s="70">
        <f>+'4'!H69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73</v>
      </c>
      <c r="C70" s="70">
        <f>+'4'!H70</f>
        <v>1</v>
      </c>
      <c r="D70" s="94">
        <v>3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74</v>
      </c>
      <c r="C71" s="70">
        <f>+'4'!H71</f>
        <v>1</v>
      </c>
      <c r="D71" s="94">
        <v>3</v>
      </c>
      <c r="E71" s="46">
        <f t="shared" si="0"/>
        <v>4</v>
      </c>
      <c r="F71" s="105">
        <v>0</v>
      </c>
      <c r="G71" s="103">
        <v>0</v>
      </c>
      <c r="H71" s="46">
        <f t="shared" si="1"/>
        <v>3</v>
      </c>
      <c r="I71" s="95">
        <v>1</v>
      </c>
      <c r="J71" s="15">
        <v>50</v>
      </c>
      <c r="K71" s="71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175</v>
      </c>
      <c r="C72" s="70">
        <f>+'4'!H72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267</v>
      </c>
      <c r="C73" s="70">
        <f>+'4'!H73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70</v>
      </c>
      <c r="C74" s="70">
        <f>+'4'!H74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x14ac:dyDescent="0.65">
      <c r="A75" s="10">
        <v>71</v>
      </c>
      <c r="B75" s="19" t="s">
        <v>71</v>
      </c>
      <c r="C75" s="70">
        <f>+'4'!H75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199</v>
      </c>
      <c r="C76" s="70">
        <f>+'4'!H76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200</v>
      </c>
      <c r="C77" s="70">
        <f>+'4'!H77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201</v>
      </c>
      <c r="C78" s="70">
        <f>+'4'!H78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77</v>
      </c>
      <c r="C79" s="70">
        <f>+'4'!H79</f>
        <v>7</v>
      </c>
      <c r="D79" s="94">
        <v>10</v>
      </c>
      <c r="E79" s="46">
        <f t="shared" si="0"/>
        <v>17</v>
      </c>
      <c r="F79" s="105">
        <v>0</v>
      </c>
      <c r="G79" s="103">
        <v>0</v>
      </c>
      <c r="H79" s="46">
        <f t="shared" si="11"/>
        <v>17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408</v>
      </c>
      <c r="C80" s="70">
        <f>+'4'!H80</f>
        <v>0</v>
      </c>
      <c r="D80" s="94">
        <v>2</v>
      </c>
      <c r="E80" s="46">
        <f t="shared" si="0"/>
        <v>2</v>
      </c>
      <c r="F80" s="105">
        <v>0</v>
      </c>
      <c r="G80" s="103">
        <v>0</v>
      </c>
      <c r="H80" s="46">
        <f t="shared" si="11"/>
        <v>2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0">
        <f>+'4'!H81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0">
        <f>+'4'!H82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0">
        <f>+'4'!H83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346</v>
      </c>
      <c r="C84" s="70">
        <f>+'4'!H84</f>
        <v>4</v>
      </c>
      <c r="D84" s="94">
        <v>0</v>
      </c>
      <c r="E84" s="46">
        <f t="shared" si="0"/>
        <v>4</v>
      </c>
      <c r="F84" s="105">
        <v>0</v>
      </c>
      <c r="G84" s="103">
        <v>0</v>
      </c>
      <c r="H84" s="46">
        <f t="shared" si="11"/>
        <v>4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268</v>
      </c>
      <c r="C85" s="70">
        <f>+'4'!H85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552</v>
      </c>
      <c r="C86" s="70">
        <f>+'4'!H86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x14ac:dyDescent="0.65">
      <c r="A87" s="10">
        <v>83</v>
      </c>
      <c r="B87" s="19" t="s">
        <v>347</v>
      </c>
      <c r="C87" s="70">
        <f>+'4'!H87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269</v>
      </c>
      <c r="C88" s="70">
        <f>+'4'!H88</f>
        <v>2</v>
      </c>
      <c r="D88" s="94">
        <v>5</v>
      </c>
      <c r="E88" s="46">
        <f t="shared" si="0"/>
        <v>7</v>
      </c>
      <c r="F88" s="105">
        <v>0</v>
      </c>
      <c r="G88" s="103">
        <v>0</v>
      </c>
      <c r="H88" s="46">
        <f t="shared" si="11"/>
        <v>7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93</v>
      </c>
      <c r="C89" s="70">
        <f>+'4'!H89</f>
        <v>2</v>
      </c>
      <c r="D89" s="94">
        <v>5</v>
      </c>
      <c r="E89" s="46">
        <f t="shared" si="0"/>
        <v>7</v>
      </c>
      <c r="F89" s="105">
        <v>0</v>
      </c>
      <c r="G89" s="103">
        <v>0</v>
      </c>
      <c r="H89" s="46">
        <f t="shared" si="11"/>
        <v>7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94</v>
      </c>
      <c r="C90" s="70">
        <f>+'4'!H90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369</v>
      </c>
      <c r="C91" s="70">
        <f>+'4'!H91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370</v>
      </c>
      <c r="C92" s="70">
        <f>+'4'!H92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270</v>
      </c>
      <c r="C93" s="70">
        <f>+'4'!H93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271</v>
      </c>
      <c r="C94" s="70">
        <f>+'4'!H94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472</v>
      </c>
      <c r="C95" s="70">
        <f>+'4'!H95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244</v>
      </c>
      <c r="C96" s="70">
        <f>+'4'!H96</f>
        <v>9</v>
      </c>
      <c r="D96" s="94">
        <v>0</v>
      </c>
      <c r="E96" s="46">
        <f t="shared" si="0"/>
        <v>9</v>
      </c>
      <c r="F96" s="105">
        <v>0</v>
      </c>
      <c r="G96" s="103">
        <v>0</v>
      </c>
      <c r="H96" s="46">
        <f t="shared" si="11"/>
        <v>8</v>
      </c>
      <c r="I96" s="95">
        <v>1</v>
      </c>
      <c r="J96" s="15">
        <v>35</v>
      </c>
      <c r="K96" s="71">
        <f t="shared" si="12"/>
        <v>35</v>
      </c>
      <c r="L96" s="17" t="s">
        <v>16</v>
      </c>
      <c r="M96" s="18">
        <v>0</v>
      </c>
      <c r="N96" s="23">
        <f t="shared" si="13"/>
        <v>35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0">
        <f>+'4'!H97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0">
        <f>+'4'!H98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488</v>
      </c>
      <c r="C99" s="70">
        <f>+'4'!H99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x14ac:dyDescent="0.65">
      <c r="A100" s="10">
        <v>96</v>
      </c>
      <c r="B100" s="19" t="s">
        <v>489</v>
      </c>
      <c r="C100" s="70">
        <f>+'4'!H100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0">
        <f>+'4'!H101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0">
        <f>+'4'!H102</f>
        <v>0</v>
      </c>
      <c r="D102" s="94">
        <v>3</v>
      </c>
      <c r="E102" s="46">
        <f t="shared" si="0"/>
        <v>3</v>
      </c>
      <c r="F102" s="105">
        <v>0</v>
      </c>
      <c r="G102" s="103">
        <v>0</v>
      </c>
      <c r="H102" s="46">
        <f t="shared" si="11"/>
        <v>3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0">
        <f>+'4'!H103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0">
        <f>+'4'!H104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0">
        <f>+'4'!H105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0">
        <f>+'4'!H106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0">
        <f>+'4'!H107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0">
        <f>+'4'!H108</f>
        <v>2</v>
      </c>
      <c r="D108" s="94">
        <v>0</v>
      </c>
      <c r="E108" s="46">
        <f t="shared" si="0"/>
        <v>2</v>
      </c>
      <c r="F108" s="105">
        <v>0</v>
      </c>
      <c r="G108" s="103">
        <v>0</v>
      </c>
      <c r="H108" s="46">
        <f t="shared" si="11"/>
        <v>0</v>
      </c>
      <c r="I108" s="95">
        <v>2</v>
      </c>
      <c r="J108" s="22">
        <v>120</v>
      </c>
      <c r="K108" s="71">
        <f t="shared" si="12"/>
        <v>240</v>
      </c>
      <c r="L108" s="17" t="s">
        <v>459</v>
      </c>
      <c r="M108" s="18">
        <v>240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0">
        <f>+'4'!H109</f>
        <v>1</v>
      </c>
      <c r="D109" s="94">
        <v>0</v>
      </c>
      <c r="E109" s="46">
        <f t="shared" si="0"/>
        <v>1</v>
      </c>
      <c r="F109" s="105">
        <v>0</v>
      </c>
      <c r="G109" s="103">
        <v>0</v>
      </c>
      <c r="H109" s="46">
        <f t="shared" si="11"/>
        <v>1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0">
        <f>+'4'!H110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0">
        <f>+'4'!H111</f>
        <v>10</v>
      </c>
      <c r="D111" s="94">
        <v>0</v>
      </c>
      <c r="E111" s="46">
        <f t="shared" si="0"/>
        <v>10</v>
      </c>
      <c r="F111" s="105">
        <v>0</v>
      </c>
      <c r="G111" s="103">
        <v>0</v>
      </c>
      <c r="H111" s="46">
        <f t="shared" si="11"/>
        <v>10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0">
        <f>+'4'!H112</f>
        <v>0</v>
      </c>
      <c r="D112" s="94">
        <v>8</v>
      </c>
      <c r="E112" s="46">
        <f t="shared" si="0"/>
        <v>8</v>
      </c>
      <c r="F112" s="105">
        <v>0</v>
      </c>
      <c r="G112" s="103">
        <v>0</v>
      </c>
      <c r="H112" s="46">
        <f t="shared" si="11"/>
        <v>8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0">
        <f>+'4'!H113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0">
        <f>+'4'!H114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0">
        <f>+'4'!H115</f>
        <v>1</v>
      </c>
      <c r="D115" s="94">
        <v>3</v>
      </c>
      <c r="E115" s="46">
        <f t="shared" si="0"/>
        <v>4</v>
      </c>
      <c r="F115" s="105">
        <v>0</v>
      </c>
      <c r="G115" s="103">
        <v>0</v>
      </c>
      <c r="H115" s="46">
        <f t="shared" si="11"/>
        <v>4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0">
        <f>+'4'!H116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0">
        <f>+'4'!H117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0">
        <f>+'4'!H118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0">
        <f>+'4'!H119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0">
        <f>+'4'!H120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0">
        <f>+'4'!H121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0">
        <f>+'4'!H122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510</v>
      </c>
      <c r="C123" s="70">
        <f>+'4'!H123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x14ac:dyDescent="0.65">
      <c r="A124" s="10">
        <v>120</v>
      </c>
      <c r="B124" s="19" t="s">
        <v>145</v>
      </c>
      <c r="C124" s="70">
        <f>+'4'!H124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0">
        <f>+'4'!H125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0">
        <f>+'4'!H126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356</v>
      </c>
      <c r="C127" s="70">
        <f>+'4'!H127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0">
        <f>+'4'!H128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0">
        <f>+'4'!H129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0">
        <f>+'4'!H130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0">
        <f>+'4'!H131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0">
        <f>+'4'!H132</f>
        <v>2</v>
      </c>
      <c r="D132" s="94">
        <v>0</v>
      </c>
      <c r="E132" s="46">
        <f t="shared" si="0"/>
        <v>2</v>
      </c>
      <c r="F132" s="105">
        <v>0</v>
      </c>
      <c r="G132" s="103">
        <v>0</v>
      </c>
      <c r="H132" s="46">
        <f t="shared" si="11"/>
        <v>2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0">
        <f>+'4'!H133</f>
        <v>1</v>
      </c>
      <c r="D133" s="94">
        <v>0</v>
      </c>
      <c r="E133" s="46">
        <f t="shared" si="0"/>
        <v>1</v>
      </c>
      <c r="F133" s="105">
        <v>0</v>
      </c>
      <c r="G133" s="103">
        <v>0</v>
      </c>
      <c r="H133" s="46">
        <f t="shared" si="11"/>
        <v>1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0">
        <f>+'4'!H134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0">
        <f>+'4'!H135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0">
        <f>+'4'!H136</f>
        <v>4</v>
      </c>
      <c r="D136" s="94">
        <v>4</v>
      </c>
      <c r="E136" s="46">
        <f t="shared" si="0"/>
        <v>8</v>
      </c>
      <c r="F136" s="105">
        <v>0</v>
      </c>
      <c r="G136" s="103">
        <v>0</v>
      </c>
      <c r="H136" s="46">
        <f t="shared" si="11"/>
        <v>8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0">
        <f>+'4'!H137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0">
        <f>+'4'!H138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490</v>
      </c>
      <c r="C139" s="70">
        <f>+'4'!H139</f>
        <v>0</v>
      </c>
      <c r="D139" s="94">
        <v>0</v>
      </c>
      <c r="E139" s="46">
        <f>C139+D139</f>
        <v>0</v>
      </c>
      <c r="F139" s="105">
        <v>0</v>
      </c>
      <c r="G139" s="103">
        <v>0</v>
      </c>
      <c r="H139" s="46">
        <f>+E139-F139-I139-G139</f>
        <v>0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491</v>
      </c>
      <c r="C140" s="70">
        <f>+'4'!H140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0">
        <f>+'4'!H141</f>
        <v>1</v>
      </c>
      <c r="D141" s="94">
        <v>0</v>
      </c>
      <c r="E141" s="46">
        <f t="shared" si="0"/>
        <v>1</v>
      </c>
      <c r="F141" s="105">
        <v>0</v>
      </c>
      <c r="G141" s="103">
        <v>0</v>
      </c>
      <c r="H141" s="46">
        <f t="shared" si="11"/>
        <v>1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0">
        <f>+'4'!H142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0">
        <f>+'4'!H143</f>
        <v>3</v>
      </c>
      <c r="D143" s="94">
        <v>2</v>
      </c>
      <c r="E143" s="46">
        <f t="shared" si="0"/>
        <v>5</v>
      </c>
      <c r="F143" s="105">
        <v>0</v>
      </c>
      <c r="G143" s="103">
        <v>0</v>
      </c>
      <c r="H143" s="46">
        <f t="shared" si="11"/>
        <v>5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0">
        <f>+'4'!H144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0">
        <f>+'4'!H145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0">
        <f>+'4'!H146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0">
        <f>+'4'!H147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0">
        <f>+'4'!H148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0">
        <f>+'4'!H149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0">
        <f>+'4'!H150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0">
        <f>+'4'!H151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0">
        <f>+'4'!H152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0">
        <f>+'4'!H153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0">
        <f>+'4'!H154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0">
        <f>+'4'!H155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0">
        <f>+'4'!H156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0">
        <f>+'4'!H157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0">
        <f>+'4'!H158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0">
        <f>+'4'!H159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0">
        <f>+'4'!H160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0">
        <f>+'4'!H161</f>
        <v>6</v>
      </c>
      <c r="D161" s="94">
        <v>0</v>
      </c>
      <c r="E161" s="46">
        <f t="shared" si="19"/>
        <v>6</v>
      </c>
      <c r="F161" s="105">
        <v>0</v>
      </c>
      <c r="G161" s="103">
        <v>0</v>
      </c>
      <c r="H161" s="46">
        <f t="shared" si="15"/>
        <v>6</v>
      </c>
      <c r="I161" s="95"/>
      <c r="J161" s="20">
        <v>25</v>
      </c>
      <c r="K161" s="71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0">
        <f>+'4'!H162</f>
        <v>5</v>
      </c>
      <c r="D162" s="94">
        <v>0</v>
      </c>
      <c r="E162" s="46">
        <f t="shared" si="19"/>
        <v>5</v>
      </c>
      <c r="F162" s="105">
        <v>0</v>
      </c>
      <c r="G162" s="103">
        <v>0</v>
      </c>
      <c r="H162" s="46">
        <f t="shared" si="15"/>
        <v>5</v>
      </c>
      <c r="I162" s="95"/>
      <c r="J162" s="20">
        <v>25</v>
      </c>
      <c r="K162" s="71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0">
        <f>+'4'!H163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0">
        <f>+'4'!H164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0">
        <f>+'4'!H165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0">
        <f>+'4'!H166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0">
        <f>+'4'!H167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0">
        <f>+'4'!H168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0">
        <f>+'4'!H169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0">
        <f>+'4'!H170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0">
        <f>+'4'!H171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0">
        <f>+'4'!H172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0">
        <f>+'4'!H173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0">
        <f>+'4'!H174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0">
        <f>+'4'!H175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0">
        <f>+'4'!H176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customHeight="1" x14ac:dyDescent="0.65">
      <c r="A177" s="10">
        <v>173</v>
      </c>
      <c r="B177" s="19" t="s">
        <v>473</v>
      </c>
      <c r="C177" s="70">
        <f>+'4'!H177</f>
        <v>0</v>
      </c>
      <c r="D177" s="94">
        <v>0</v>
      </c>
      <c r="E177" s="46">
        <f>C177+D177</f>
        <v>0</v>
      </c>
      <c r="F177" s="105">
        <v>0</v>
      </c>
      <c r="G177" s="103">
        <v>0</v>
      </c>
      <c r="H177" s="46">
        <f>+E177-F177-I177-G177</f>
        <v>0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517</v>
      </c>
      <c r="C178" s="70">
        <f>+'4'!H178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0">
        <f>+'4'!H179</f>
        <v>6</v>
      </c>
      <c r="D179" s="94">
        <v>0</v>
      </c>
      <c r="E179" s="46">
        <f t="shared" si="19"/>
        <v>6</v>
      </c>
      <c r="F179" s="105">
        <v>0</v>
      </c>
      <c r="G179" s="103">
        <v>0</v>
      </c>
      <c r="H179" s="46">
        <f t="shared" si="15"/>
        <v>6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0">
        <f>+'4'!H180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0">
        <f>+'4'!H181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0">
        <f>+'4'!H182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0">
        <f>+'4'!H183</f>
        <v>6</v>
      </c>
      <c r="D183" s="94">
        <v>0</v>
      </c>
      <c r="E183" s="46">
        <f t="shared" si="19"/>
        <v>6</v>
      </c>
      <c r="F183" s="105">
        <v>0</v>
      </c>
      <c r="G183" s="103">
        <v>0</v>
      </c>
      <c r="H183" s="46">
        <f t="shared" si="15"/>
        <v>6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0">
        <f>+'4'!H184</f>
        <v>4</v>
      </c>
      <c r="D184" s="94">
        <v>0</v>
      </c>
      <c r="E184" s="46">
        <f t="shared" si="19"/>
        <v>4</v>
      </c>
      <c r="F184" s="105">
        <v>0</v>
      </c>
      <c r="G184" s="103">
        <v>0</v>
      </c>
      <c r="H184" s="46">
        <f t="shared" si="15"/>
        <v>4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0">
        <f>+'4'!H185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0">
        <f>+'4'!H186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0">
        <f>+'4'!H187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0">
        <f>+'4'!H188</f>
        <v>4</v>
      </c>
      <c r="D188" s="94">
        <v>0</v>
      </c>
      <c r="E188" s="46">
        <f t="shared" si="19"/>
        <v>4</v>
      </c>
      <c r="F188" s="105">
        <v>0</v>
      </c>
      <c r="G188" s="103">
        <v>0</v>
      </c>
      <c r="H188" s="46">
        <f t="shared" si="15"/>
        <v>4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0">
        <f>+'4'!H189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0">
        <f>+'4'!H190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0">
        <f>+'4'!H191</f>
        <v>1</v>
      </c>
      <c r="D191" s="94">
        <v>0</v>
      </c>
      <c r="E191" s="46">
        <f t="shared" si="19"/>
        <v>1</v>
      </c>
      <c r="F191" s="105">
        <v>0</v>
      </c>
      <c r="G191" s="103">
        <v>0</v>
      </c>
      <c r="H191" s="46">
        <f t="shared" si="15"/>
        <v>1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0">
        <f>+'4'!H192</f>
        <v>11</v>
      </c>
      <c r="D192" s="94">
        <v>0</v>
      </c>
      <c r="E192" s="46">
        <f t="shared" si="19"/>
        <v>11</v>
      </c>
      <c r="F192" s="105">
        <v>0</v>
      </c>
      <c r="G192" s="103">
        <v>0</v>
      </c>
      <c r="H192" s="46">
        <f t="shared" si="15"/>
        <v>11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0">
        <f>+'4'!H193</f>
        <v>2</v>
      </c>
      <c r="D193" s="94">
        <v>0</v>
      </c>
      <c r="E193" s="46">
        <f t="shared" si="19"/>
        <v>2</v>
      </c>
      <c r="F193" s="105">
        <v>0</v>
      </c>
      <c r="G193" s="103">
        <v>0</v>
      </c>
      <c r="H193" s="46">
        <f t="shared" si="15"/>
        <v>2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0">
        <f>+'4'!H194</f>
        <v>4</v>
      </c>
      <c r="D194" s="94">
        <v>0</v>
      </c>
      <c r="E194" s="46">
        <f t="shared" si="19"/>
        <v>4</v>
      </c>
      <c r="F194" s="105">
        <v>0</v>
      </c>
      <c r="G194" s="103">
        <v>0</v>
      </c>
      <c r="H194" s="46">
        <f t="shared" si="15"/>
        <v>4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0">
        <f>+'4'!H195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0">
        <f>+'4'!H196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0">
        <f>+'4'!H197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0">
        <f>+'4'!H198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0">
        <f>+'4'!H199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0">
        <f>+'4'!H200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0">
        <f>+'4'!H201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0">
        <f>+'4'!H202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0">
        <f>+'4'!H203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0">
        <f>+'4'!H204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0">
        <f>+'4'!H205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0">
        <f>+'4'!H206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0">
        <f>+'4'!H207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0">
        <f>+'4'!H208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0">
        <f>+'4'!H209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0">
        <f>+'4'!H210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0">
        <f>+'4'!H211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0">
        <f>+'4'!H212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0">
        <f>+'4'!H213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0">
        <f>+'4'!H214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0">
        <f>+'4'!H215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0">
        <f>+'4'!H216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0">
        <f>+'4'!H217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0">
        <f>+'4'!H218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0">
        <f>+'4'!H219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0">
        <f>+'4'!H220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0">
        <f>+'4'!H221</f>
        <v>19</v>
      </c>
      <c r="D221" s="94">
        <v>0</v>
      </c>
      <c r="E221" s="46">
        <f t="shared" ref="E221:E272" si="24">C221+D221</f>
        <v>19</v>
      </c>
      <c r="F221" s="105">
        <v>0</v>
      </c>
      <c r="G221" s="103">
        <v>0</v>
      </c>
      <c r="H221" s="46">
        <f t="shared" si="20"/>
        <v>18</v>
      </c>
      <c r="I221" s="95">
        <v>1</v>
      </c>
      <c r="J221" s="20">
        <v>55</v>
      </c>
      <c r="K221" s="71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0">
        <f>+'4'!H222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0">
        <f>+'4'!H223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0">
        <f>+'4'!H224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0">
        <f>+'4'!H225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0">
        <f>+'4'!H226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0">
        <f>+'4'!H227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0">
        <f>+'4'!H228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0">
        <f>+'4'!H229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0">
        <f>+'4'!H230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0">
        <f>+'4'!H231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0">
        <f>+'4'!H232</f>
        <v>1</v>
      </c>
      <c r="D232" s="94">
        <v>0</v>
      </c>
      <c r="E232" s="46">
        <f t="shared" si="24"/>
        <v>1</v>
      </c>
      <c r="F232" s="105">
        <v>0</v>
      </c>
      <c r="G232" s="103">
        <v>0</v>
      </c>
      <c r="H232" s="46">
        <f t="shared" si="20"/>
        <v>1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0">
        <f>+'4'!H233</f>
        <v>4</v>
      </c>
      <c r="D233" s="94">
        <v>0</v>
      </c>
      <c r="E233" s="46">
        <f t="shared" si="24"/>
        <v>4</v>
      </c>
      <c r="F233" s="105">
        <v>0</v>
      </c>
      <c r="G233" s="103">
        <v>0</v>
      </c>
      <c r="H233" s="46">
        <f t="shared" si="20"/>
        <v>4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0">
        <f>+'4'!H234</f>
        <v>4</v>
      </c>
      <c r="D234" s="94">
        <v>0</v>
      </c>
      <c r="E234" s="46">
        <f t="shared" si="24"/>
        <v>4</v>
      </c>
      <c r="F234" s="105">
        <v>0</v>
      </c>
      <c r="G234" s="103">
        <v>0</v>
      </c>
      <c r="H234" s="46">
        <f t="shared" si="20"/>
        <v>4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0">
        <f>+'4'!H235</f>
        <v>2</v>
      </c>
      <c r="D235" s="94">
        <v>0</v>
      </c>
      <c r="E235" s="46">
        <f t="shared" si="24"/>
        <v>2</v>
      </c>
      <c r="F235" s="105">
        <v>0</v>
      </c>
      <c r="G235" s="103">
        <v>0</v>
      </c>
      <c r="H235" s="46">
        <f t="shared" si="20"/>
        <v>2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0">
        <f>+'4'!H236</f>
        <v>5</v>
      </c>
      <c r="D236" s="94">
        <v>0</v>
      </c>
      <c r="E236" s="46">
        <f t="shared" si="24"/>
        <v>5</v>
      </c>
      <c r="F236" s="105">
        <v>0</v>
      </c>
      <c r="G236" s="103">
        <v>0</v>
      </c>
      <c r="H236" s="46">
        <f t="shared" si="20"/>
        <v>4</v>
      </c>
      <c r="I236" s="95">
        <v>1</v>
      </c>
      <c r="J236" s="20">
        <v>25</v>
      </c>
      <c r="K236" s="71">
        <f t="shared" si="21"/>
        <v>25</v>
      </c>
      <c r="L236" s="17" t="s">
        <v>16</v>
      </c>
      <c r="M236" s="18">
        <v>0</v>
      </c>
      <c r="N236" s="23">
        <f t="shared" si="22"/>
        <v>25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0">
        <f>+'4'!H237</f>
        <v>5</v>
      </c>
      <c r="D237" s="94">
        <v>0</v>
      </c>
      <c r="E237" s="46">
        <f t="shared" si="24"/>
        <v>5</v>
      </c>
      <c r="F237" s="105">
        <v>0</v>
      </c>
      <c r="G237" s="103">
        <v>0</v>
      </c>
      <c r="H237" s="46">
        <f t="shared" si="20"/>
        <v>4</v>
      </c>
      <c r="I237" s="95">
        <v>1</v>
      </c>
      <c r="J237" s="20">
        <v>25</v>
      </c>
      <c r="K237" s="71">
        <f t="shared" si="21"/>
        <v>25</v>
      </c>
      <c r="L237" s="17" t="s">
        <v>16</v>
      </c>
      <c r="M237" s="18">
        <v>0</v>
      </c>
      <c r="N237" s="23">
        <f t="shared" si="22"/>
        <v>25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0">
        <f>+'4'!H238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0">
        <f>+'4'!H239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0">
        <f>+'4'!H240</f>
        <v>187</v>
      </c>
      <c r="D240" s="94">
        <v>0</v>
      </c>
      <c r="E240" s="46">
        <f t="shared" si="24"/>
        <v>187</v>
      </c>
      <c r="F240" s="105">
        <v>0</v>
      </c>
      <c r="G240" s="103">
        <v>0</v>
      </c>
      <c r="H240" s="46">
        <f t="shared" si="20"/>
        <v>187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0">
        <f>+'4'!H241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0">
        <f>+'4'!H242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0">
        <f>+'4'!H243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0">
        <f>+'4'!H244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0">
        <f>+'4'!H245</f>
        <v>2</v>
      </c>
      <c r="D245" s="94">
        <v>0</v>
      </c>
      <c r="E245" s="46">
        <f t="shared" si="24"/>
        <v>2</v>
      </c>
      <c r="F245" s="105">
        <v>0</v>
      </c>
      <c r="G245" s="103">
        <v>0</v>
      </c>
      <c r="H245" s="46">
        <f t="shared" si="20"/>
        <v>2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0">
        <f>+'4'!H246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0">
        <f>+'4'!H247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0">
        <f>+'4'!H248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0">
        <f>+'4'!H249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0">
        <f>+'4'!H250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0">
        <f>+'4'!H251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0">
        <f>+'4'!H252</f>
        <v>316</v>
      </c>
      <c r="D252" s="94">
        <v>0</v>
      </c>
      <c r="E252" s="46">
        <f t="shared" si="24"/>
        <v>316</v>
      </c>
      <c r="F252" s="105">
        <v>0</v>
      </c>
      <c r="G252" s="103">
        <v>0</v>
      </c>
      <c r="H252" s="46">
        <f t="shared" si="20"/>
        <v>316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0">
        <f>+'4'!H253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0">
        <f>+'4'!H254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0">
        <f>+'4'!H255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0">
        <f>+'4'!H256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0">
        <f>+'4'!H257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0">
        <f>+'4'!H258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0">
        <f>+'4'!H259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0">
        <f>+'4'!H260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0">
        <f>+'4'!H261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0">
        <f>+'4'!H262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0">
        <f>+'4'!H263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0">
        <f>+'4'!H264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0">
        <f>+'4'!H265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0">
        <f>+'4'!H266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0">
        <f>+'4'!H267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0">
        <f>+'4'!H268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0">
        <f>+'4'!H269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0">
        <f>+'4'!H270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0">
        <f>+'4'!H271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506</v>
      </c>
      <c r="C272" s="70">
        <f>+'4'!H272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0">
        <f>+'4'!H273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0">
        <f>+'4'!H274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0">
        <f>+'4'!H275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0">
        <f>+'4'!H276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0">
        <f>+'4'!H277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0">
        <f>+'4'!H278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0">
        <f>+'4'!H279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0">
        <f>+'4'!H280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0">
        <f>+'4'!H281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0">
        <f>+'4'!H282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0">
        <f>+'4'!H283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0">
        <f>+'4'!H284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1595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>
        <v>0</v>
      </c>
    </row>
    <row r="289" spans="1:16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855</v>
      </c>
      <c r="M289" s="2">
        <v>400</v>
      </c>
      <c r="N289" s="2">
        <v>105</v>
      </c>
      <c r="O289" s="2">
        <v>50</v>
      </c>
      <c r="P289" s="2">
        <v>300</v>
      </c>
    </row>
    <row r="290" spans="1:16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16" ht="24.6" x14ac:dyDescent="0.65">
      <c r="A291" s="1"/>
      <c r="C291" s="31"/>
      <c r="E291" s="31"/>
      <c r="H291" s="31"/>
      <c r="J291" s="229" t="s">
        <v>206</v>
      </c>
      <c r="K291" s="230"/>
      <c r="L291" s="36">
        <v>50</v>
      </c>
      <c r="M291" s="2" t="s">
        <v>433</v>
      </c>
    </row>
    <row r="292" spans="1:16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540</v>
      </c>
    </row>
    <row r="293" spans="1:16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150</v>
      </c>
    </row>
    <row r="294" spans="1:16" ht="24.6" x14ac:dyDescent="0.65">
      <c r="A294" s="1"/>
      <c r="C294" s="31"/>
      <c r="E294" s="31"/>
      <c r="H294" s="31"/>
      <c r="J294" s="229" t="s">
        <v>209</v>
      </c>
      <c r="K294" s="230"/>
      <c r="L294" s="37">
        <v>150</v>
      </c>
    </row>
    <row r="295" spans="1:16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16" ht="24.6" x14ac:dyDescent="0.65">
      <c r="H296" s="2"/>
      <c r="J296" s="229" t="s">
        <v>211</v>
      </c>
      <c r="K296" s="230"/>
      <c r="L296" s="33">
        <f>+L294-L293</f>
        <v>0</v>
      </c>
    </row>
    <row r="297" spans="1:16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6" ht="24.6" x14ac:dyDescent="0.65">
      <c r="H298" s="2"/>
      <c r="J298" s="96" t="s">
        <v>332</v>
      </c>
      <c r="N298" s="126"/>
      <c r="O298" s="126">
        <v>300</v>
      </c>
      <c r="P298" s="126"/>
    </row>
    <row r="299" spans="1:16" x14ac:dyDescent="0.6">
      <c r="H299" s="2"/>
      <c r="J299" s="2"/>
      <c r="N299" s="126"/>
      <c r="O299" s="126"/>
      <c r="P299" s="126"/>
    </row>
    <row r="300" spans="1:16" x14ac:dyDescent="0.6">
      <c r="H300" s="2"/>
      <c r="J300" s="2"/>
      <c r="N300" s="126"/>
      <c r="O300" s="126"/>
      <c r="P300" s="126"/>
    </row>
    <row r="301" spans="1:16" x14ac:dyDescent="0.6">
      <c r="H301" s="2"/>
      <c r="J301" s="2"/>
      <c r="N301" s="127"/>
      <c r="O301" s="127"/>
      <c r="P301" s="127"/>
    </row>
    <row r="302" spans="1:16" x14ac:dyDescent="0.6">
      <c r="H302" s="2"/>
      <c r="J302" s="2"/>
      <c r="N302" s="127"/>
      <c r="O302" s="127"/>
      <c r="P302" s="127"/>
    </row>
    <row r="303" spans="1:16" x14ac:dyDescent="0.6">
      <c r="H303" s="2"/>
      <c r="J303" s="2"/>
      <c r="N303" s="128"/>
      <c r="O303" s="128"/>
      <c r="P303" s="128"/>
    </row>
    <row r="304" spans="1:16" x14ac:dyDescent="0.6">
      <c r="H304" s="2"/>
      <c r="J304" s="2"/>
      <c r="N304" s="129">
        <f>SUM(N298:N303)</f>
        <v>0</v>
      </c>
      <c r="O304" s="129">
        <f>SUM(O298:O303)</f>
        <v>300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90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6.3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203.7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71"/>
  <sheetViews>
    <sheetView zoomScaleNormal="100" workbookViewId="0">
      <pane xSplit="8" ySplit="4" topLeftCell="I297" activePane="bottomRight" state="frozen"/>
      <selection activeCell="F286" sqref="F286"/>
      <selection pane="topRight" activeCell="F286" sqref="F286"/>
      <selection pane="bottomLeft" activeCell="F286" sqref="F286"/>
      <selection pane="bottomRight" activeCell="F1" sqref="F1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x14ac:dyDescent="0.65">
      <c r="A5" s="10">
        <v>1</v>
      </c>
      <c r="B5" s="19" t="s">
        <v>406</v>
      </c>
      <c r="C5" s="70">
        <f>+'5'!H5</f>
        <v>85</v>
      </c>
      <c r="D5" s="94">
        <v>0</v>
      </c>
      <c r="E5" s="46">
        <f t="shared" ref="E5:E154" si="0">C5+D5</f>
        <v>85</v>
      </c>
      <c r="F5" s="105">
        <v>0</v>
      </c>
      <c r="G5" s="103">
        <v>0</v>
      </c>
      <c r="H5" s="46">
        <f t="shared" ref="H5:H72" si="1">+E5-F5-I5-G5</f>
        <v>83</v>
      </c>
      <c r="I5" s="95">
        <v>2</v>
      </c>
      <c r="J5" s="15">
        <v>50</v>
      </c>
      <c r="K5" s="71">
        <f>+J5*I5</f>
        <v>100</v>
      </c>
      <c r="L5" s="17" t="s">
        <v>16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0">
        <f>+'5'!H6</f>
        <v>53</v>
      </c>
      <c r="D6" s="94">
        <v>0</v>
      </c>
      <c r="E6" s="46">
        <f t="shared" si="0"/>
        <v>53</v>
      </c>
      <c r="F6" s="105">
        <v>0</v>
      </c>
      <c r="G6" s="103">
        <v>0</v>
      </c>
      <c r="H6" s="46">
        <f t="shared" si="1"/>
        <v>40</v>
      </c>
      <c r="I6" s="95">
        <v>13</v>
      </c>
      <c r="J6" s="15">
        <v>100</v>
      </c>
      <c r="K6" s="71">
        <f t="shared" ref="K6:K73" si="5">+J6*I6</f>
        <v>1300</v>
      </c>
      <c r="L6" s="17" t="s">
        <v>16</v>
      </c>
      <c r="M6" s="18">
        <v>0</v>
      </c>
      <c r="N6" s="23">
        <f t="shared" ref="N6:N73" si="6">SUM(K6-M6)</f>
        <v>1300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0">
        <f>+'5'!H7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0">
        <f>+'5'!H8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0">
        <f>+'5'!H9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0">
        <f>+'5'!H10</f>
        <v>5</v>
      </c>
      <c r="D10" s="94">
        <v>0</v>
      </c>
      <c r="E10" s="46">
        <f t="shared" si="0"/>
        <v>5</v>
      </c>
      <c r="F10" s="105">
        <v>0</v>
      </c>
      <c r="G10" s="103">
        <v>0</v>
      </c>
      <c r="H10" s="46">
        <f t="shared" si="1"/>
        <v>5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0">
        <f>+'5'!H11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0">
        <f>+'5'!H12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0">
        <f>+'5'!H13</f>
        <v>96</v>
      </c>
      <c r="D13" s="94">
        <v>0</v>
      </c>
      <c r="E13" s="46">
        <f t="shared" si="0"/>
        <v>96</v>
      </c>
      <c r="F13" s="105">
        <v>0</v>
      </c>
      <c r="G13" s="103">
        <v>0</v>
      </c>
      <c r="H13" s="46">
        <f t="shared" si="1"/>
        <v>96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0">
        <f>+'5'!H14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0">
        <f>+'5'!H15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0">
        <f>+'5'!H16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0">
        <f>+'5'!H17</f>
        <v>5</v>
      </c>
      <c r="D17" s="94">
        <v>0</v>
      </c>
      <c r="E17" s="46">
        <f t="shared" si="0"/>
        <v>5</v>
      </c>
      <c r="F17" s="105">
        <v>0</v>
      </c>
      <c r="G17" s="103">
        <v>0</v>
      </c>
      <c r="H17" s="46">
        <f t="shared" si="1"/>
        <v>5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0">
        <f>+'5'!H18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0">
        <f>+'5'!H19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0">
        <f>+'5'!H20</f>
        <v>6</v>
      </c>
      <c r="D20" s="94">
        <v>0</v>
      </c>
      <c r="E20" s="46">
        <f t="shared" si="0"/>
        <v>6</v>
      </c>
      <c r="F20" s="105">
        <v>0</v>
      </c>
      <c r="G20" s="103">
        <v>0</v>
      </c>
      <c r="H20" s="46">
        <f t="shared" si="1"/>
        <v>5</v>
      </c>
      <c r="I20" s="95">
        <v>1</v>
      </c>
      <c r="J20" s="15">
        <v>50</v>
      </c>
      <c r="K20" s="71">
        <f t="shared" si="5"/>
        <v>50</v>
      </c>
      <c r="L20" s="17" t="s">
        <v>445</v>
      </c>
      <c r="M20" s="18">
        <v>25</v>
      </c>
      <c r="N20" s="23">
        <f t="shared" si="6"/>
        <v>25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0">
        <f>+'5'!H21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0">
        <f>+'5'!H22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0">
        <f>+'5'!H23</f>
        <v>2</v>
      </c>
      <c r="D23" s="94">
        <v>0</v>
      </c>
      <c r="E23" s="46">
        <f t="shared" si="0"/>
        <v>2</v>
      </c>
      <c r="F23" s="105">
        <v>0</v>
      </c>
      <c r="G23" s="103">
        <v>0</v>
      </c>
      <c r="H23" s="46">
        <f t="shared" si="1"/>
        <v>1</v>
      </c>
      <c r="I23" s="95">
        <v>1</v>
      </c>
      <c r="J23" s="15">
        <v>65</v>
      </c>
      <c r="K23" s="71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0">
        <f>+'5'!H24</f>
        <v>3</v>
      </c>
      <c r="D24" s="94">
        <v>0</v>
      </c>
      <c r="E24" s="46">
        <f t="shared" si="0"/>
        <v>3</v>
      </c>
      <c r="F24" s="105">
        <v>0</v>
      </c>
      <c r="G24" s="103">
        <v>0</v>
      </c>
      <c r="H24" s="46">
        <f t="shared" si="1"/>
        <v>3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0">
        <f>+'5'!H25</f>
        <v>18</v>
      </c>
      <c r="D25" s="94">
        <v>0</v>
      </c>
      <c r="E25" s="46">
        <f t="shared" si="0"/>
        <v>18</v>
      </c>
      <c r="F25" s="105">
        <v>0</v>
      </c>
      <c r="G25" s="103">
        <v>0</v>
      </c>
      <c r="H25" s="46">
        <f t="shared" si="1"/>
        <v>17</v>
      </c>
      <c r="I25" s="95">
        <v>1</v>
      </c>
      <c r="J25" s="15">
        <v>100</v>
      </c>
      <c r="K25" s="71">
        <f t="shared" si="5"/>
        <v>100</v>
      </c>
      <c r="L25" s="17" t="s">
        <v>445</v>
      </c>
      <c r="M25" s="18">
        <v>50</v>
      </c>
      <c r="N25" s="23">
        <f t="shared" si="6"/>
        <v>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0">
        <f>+'5'!H26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0">
        <f>+'5'!H27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0">
        <f>+'5'!H28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0">
        <f>+'5'!H29</f>
        <v>4</v>
      </c>
      <c r="D29" s="94">
        <v>0</v>
      </c>
      <c r="E29" s="46">
        <f t="shared" si="0"/>
        <v>4</v>
      </c>
      <c r="F29" s="105">
        <v>0</v>
      </c>
      <c r="G29" s="103">
        <v>0</v>
      </c>
      <c r="H29" s="46">
        <f t="shared" si="1"/>
        <v>4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0">
        <f>+'5'!H30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0">
        <f>+'5'!H31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0">
        <f>+'5'!H32</f>
        <v>5</v>
      </c>
      <c r="D32" s="94">
        <v>0</v>
      </c>
      <c r="E32" s="46">
        <f t="shared" si="0"/>
        <v>5</v>
      </c>
      <c r="F32" s="105">
        <v>0</v>
      </c>
      <c r="G32" s="103">
        <v>0</v>
      </c>
      <c r="H32" s="46">
        <f t="shared" si="1"/>
        <v>5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0">
        <f>+'5'!H33</f>
        <v>3</v>
      </c>
      <c r="D33" s="94">
        <v>0</v>
      </c>
      <c r="E33" s="46">
        <f t="shared" si="0"/>
        <v>3</v>
      </c>
      <c r="F33" s="105">
        <v>0</v>
      </c>
      <c r="G33" s="103">
        <v>0</v>
      </c>
      <c r="H33" s="46">
        <f t="shared" si="1"/>
        <v>3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0">
        <f>+'5'!H34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424</v>
      </c>
      <c r="C35" s="70">
        <f>+'5'!H35</f>
        <v>4</v>
      </c>
      <c r="D35" s="94">
        <v>0</v>
      </c>
      <c r="E35" s="46">
        <f t="shared" si="0"/>
        <v>4</v>
      </c>
      <c r="F35" s="105">
        <v>0</v>
      </c>
      <c r="G35" s="103">
        <v>0</v>
      </c>
      <c r="H35" s="46">
        <f t="shared" si="1"/>
        <v>4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0">
        <f>+'5'!H36</f>
        <v>10</v>
      </c>
      <c r="D36" s="94">
        <v>0</v>
      </c>
      <c r="E36" s="46">
        <f t="shared" si="0"/>
        <v>10</v>
      </c>
      <c r="F36" s="105">
        <v>0</v>
      </c>
      <c r="G36" s="103">
        <v>0</v>
      </c>
      <c r="H36" s="46">
        <f t="shared" si="1"/>
        <v>5</v>
      </c>
      <c r="I36" s="95">
        <v>5</v>
      </c>
      <c r="J36" s="15">
        <v>100</v>
      </c>
      <c r="K36" s="71">
        <f t="shared" si="5"/>
        <v>500</v>
      </c>
      <c r="L36" s="17" t="s">
        <v>16</v>
      </c>
      <c r="M36" s="18">
        <v>0</v>
      </c>
      <c r="N36" s="23">
        <f t="shared" si="6"/>
        <v>500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0">
        <f>+'5'!H37</f>
        <v>5</v>
      </c>
      <c r="D37" s="94">
        <v>0</v>
      </c>
      <c r="E37" s="46">
        <f t="shared" si="0"/>
        <v>5</v>
      </c>
      <c r="F37" s="105">
        <v>0</v>
      </c>
      <c r="G37" s="103">
        <v>0</v>
      </c>
      <c r="H37" s="46">
        <f t="shared" si="1"/>
        <v>5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0">
        <f>+'5'!H38</f>
        <v>1</v>
      </c>
      <c r="D38" s="94">
        <v>0</v>
      </c>
      <c r="E38" s="46">
        <f t="shared" si="0"/>
        <v>1</v>
      </c>
      <c r="F38" s="105">
        <v>0</v>
      </c>
      <c r="G38" s="103">
        <v>0</v>
      </c>
      <c r="H38" s="46">
        <f t="shared" si="1"/>
        <v>1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0">
        <f>+'5'!H39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0">
        <f>+'5'!H40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0">
        <f>+'5'!H41</f>
        <v>9</v>
      </c>
      <c r="D41" s="94">
        <v>0</v>
      </c>
      <c r="E41" s="46">
        <f t="shared" si="0"/>
        <v>9</v>
      </c>
      <c r="F41" s="105">
        <v>0</v>
      </c>
      <c r="G41" s="103">
        <v>0</v>
      </c>
      <c r="H41" s="46">
        <f t="shared" si="1"/>
        <v>8</v>
      </c>
      <c r="I41" s="95">
        <v>1</v>
      </c>
      <c r="J41" s="15">
        <v>50</v>
      </c>
      <c r="K41" s="71">
        <f t="shared" si="5"/>
        <v>50</v>
      </c>
      <c r="L41" s="17" t="s">
        <v>16</v>
      </c>
      <c r="M41" s="18">
        <v>0</v>
      </c>
      <c r="N41" s="23">
        <f t="shared" si="6"/>
        <v>50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0">
        <f>+'5'!H42</f>
        <v>7</v>
      </c>
      <c r="D42" s="94">
        <v>0</v>
      </c>
      <c r="E42" s="46">
        <f t="shared" si="0"/>
        <v>7</v>
      </c>
      <c r="F42" s="105">
        <v>0</v>
      </c>
      <c r="G42" s="103">
        <v>0</v>
      </c>
      <c r="H42" s="46">
        <f t="shared" si="1"/>
        <v>6</v>
      </c>
      <c r="I42" s="95">
        <v>1</v>
      </c>
      <c r="J42" s="15">
        <v>50</v>
      </c>
      <c r="K42" s="71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0">
        <f>+'5'!H43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541</v>
      </c>
      <c r="C44" s="70">
        <f>+'5'!H44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x14ac:dyDescent="0.65">
      <c r="A45" s="10">
        <v>41</v>
      </c>
      <c r="B45" s="19" t="s">
        <v>264</v>
      </c>
      <c r="C45" s="70">
        <f>+'5'!H45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475</v>
      </c>
      <c r="C46" s="70">
        <f>+'5'!H46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474</v>
      </c>
      <c r="C47" s="70">
        <f>+'5'!H47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476</v>
      </c>
      <c r="C48" s="70">
        <f>+'5'!H48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265</v>
      </c>
      <c r="C49" s="70">
        <f>+'5'!H49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52</v>
      </c>
      <c r="C50" s="70">
        <f>+'5'!H50</f>
        <v>6</v>
      </c>
      <c r="D50" s="94">
        <v>0</v>
      </c>
      <c r="E50" s="46">
        <f t="shared" si="0"/>
        <v>6</v>
      </c>
      <c r="F50" s="105">
        <v>0</v>
      </c>
      <c r="G50" s="103">
        <v>0</v>
      </c>
      <c r="H50" s="46">
        <f t="shared" si="1"/>
        <v>5</v>
      </c>
      <c r="I50" s="95">
        <v>1</v>
      </c>
      <c r="J50" s="15">
        <v>50</v>
      </c>
      <c r="K50" s="71">
        <f t="shared" si="5"/>
        <v>50</v>
      </c>
      <c r="L50" s="17" t="s">
        <v>16</v>
      </c>
      <c r="M50" s="18">
        <v>0</v>
      </c>
      <c r="N50" s="23">
        <f t="shared" si="6"/>
        <v>50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53</v>
      </c>
      <c r="C51" s="70">
        <f>+'5'!H51</f>
        <v>3</v>
      </c>
      <c r="D51" s="94">
        <v>0</v>
      </c>
      <c r="E51" s="46">
        <f t="shared" si="0"/>
        <v>3</v>
      </c>
      <c r="F51" s="105">
        <v>0</v>
      </c>
      <c r="G51" s="103">
        <v>0</v>
      </c>
      <c r="H51" s="46">
        <f t="shared" si="1"/>
        <v>2</v>
      </c>
      <c r="I51" s="95">
        <v>1</v>
      </c>
      <c r="J51" s="15">
        <v>50</v>
      </c>
      <c r="K51" s="71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54</v>
      </c>
      <c r="C52" s="70">
        <f>+'5'!H52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55</v>
      </c>
      <c r="C53" s="70">
        <f>+'5'!H53</f>
        <v>4</v>
      </c>
      <c r="D53" s="94">
        <v>0</v>
      </c>
      <c r="E53" s="46">
        <f t="shared" si="0"/>
        <v>4</v>
      </c>
      <c r="F53" s="105">
        <v>0</v>
      </c>
      <c r="G53" s="103">
        <v>0</v>
      </c>
      <c r="H53" s="46">
        <f t="shared" si="1"/>
        <v>1</v>
      </c>
      <c r="I53" s="95">
        <v>3</v>
      </c>
      <c r="J53" s="15">
        <v>50</v>
      </c>
      <c r="K53" s="71">
        <f t="shared" si="5"/>
        <v>150</v>
      </c>
      <c r="L53" s="17" t="s">
        <v>16</v>
      </c>
      <c r="M53" s="18">
        <v>0</v>
      </c>
      <c r="N53" s="23">
        <f t="shared" si="6"/>
        <v>150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56</v>
      </c>
      <c r="C54" s="70">
        <f>+'5'!H54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57</v>
      </c>
      <c r="C55" s="70">
        <f>+'5'!H55</f>
        <v>9</v>
      </c>
      <c r="D55" s="94">
        <v>0</v>
      </c>
      <c r="E55" s="46">
        <f t="shared" si="0"/>
        <v>9</v>
      </c>
      <c r="F55" s="105">
        <v>0</v>
      </c>
      <c r="G55" s="103">
        <v>0</v>
      </c>
      <c r="H55" s="46">
        <f t="shared" si="1"/>
        <v>9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58</v>
      </c>
      <c r="C56" s="70">
        <f>+'5'!H56</f>
        <v>0</v>
      </c>
      <c r="D56" s="94">
        <v>0</v>
      </c>
      <c r="E56" s="46">
        <f t="shared" si="0"/>
        <v>0</v>
      </c>
      <c r="F56" s="105">
        <v>0</v>
      </c>
      <c r="G56" s="103">
        <v>0</v>
      </c>
      <c r="H56" s="46">
        <f t="shared" si="1"/>
        <v>0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59</v>
      </c>
      <c r="C57" s="70">
        <f>+'5'!H57</f>
        <v>5</v>
      </c>
      <c r="D57" s="94">
        <v>0</v>
      </c>
      <c r="E57" s="46">
        <f t="shared" si="0"/>
        <v>5</v>
      </c>
      <c r="F57" s="105">
        <v>0</v>
      </c>
      <c r="G57" s="103">
        <v>0</v>
      </c>
      <c r="H57" s="46">
        <f t="shared" si="1"/>
        <v>5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60</v>
      </c>
      <c r="C58" s="70">
        <f>+'5'!H58</f>
        <v>7</v>
      </c>
      <c r="D58" s="94">
        <v>0</v>
      </c>
      <c r="E58" s="46">
        <f t="shared" si="0"/>
        <v>7</v>
      </c>
      <c r="F58" s="105">
        <v>0</v>
      </c>
      <c r="G58" s="103">
        <v>0</v>
      </c>
      <c r="H58" s="46">
        <f t="shared" si="1"/>
        <v>7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61</v>
      </c>
      <c r="C59" s="70">
        <f>+'5'!H59</f>
        <v>6</v>
      </c>
      <c r="D59" s="94">
        <v>0</v>
      </c>
      <c r="E59" s="46">
        <f t="shared" si="0"/>
        <v>6</v>
      </c>
      <c r="F59" s="105">
        <v>0</v>
      </c>
      <c r="G59" s="103">
        <v>0</v>
      </c>
      <c r="H59" s="46">
        <f t="shared" si="1"/>
        <v>5</v>
      </c>
      <c r="I59" s="95">
        <v>1</v>
      </c>
      <c r="J59" s="15">
        <v>120</v>
      </c>
      <c r="K59" s="71">
        <f t="shared" si="5"/>
        <v>120</v>
      </c>
      <c r="L59" s="17" t="s">
        <v>445</v>
      </c>
      <c r="M59" s="18">
        <v>60</v>
      </c>
      <c r="N59" s="23">
        <f t="shared" si="6"/>
        <v>60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62</v>
      </c>
      <c r="C60" s="70">
        <f>+'5'!H60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63</v>
      </c>
      <c r="C61" s="70">
        <f>+'5'!H61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64</v>
      </c>
      <c r="C62" s="70">
        <f>+'5'!H62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65</v>
      </c>
      <c r="C63" s="70">
        <f>+'5'!H63</f>
        <v>3</v>
      </c>
      <c r="D63" s="94">
        <v>0</v>
      </c>
      <c r="E63" s="46">
        <f t="shared" si="0"/>
        <v>3</v>
      </c>
      <c r="F63" s="105">
        <v>0</v>
      </c>
      <c r="G63" s="103">
        <v>0</v>
      </c>
      <c r="H63" s="46">
        <f t="shared" si="1"/>
        <v>3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66</v>
      </c>
      <c r="C64" s="70">
        <f>+'5'!H64</f>
        <v>2</v>
      </c>
      <c r="D64" s="94">
        <v>0</v>
      </c>
      <c r="E64" s="46">
        <f t="shared" si="0"/>
        <v>2</v>
      </c>
      <c r="F64" s="105">
        <v>0</v>
      </c>
      <c r="G64" s="103">
        <v>0</v>
      </c>
      <c r="H64" s="46">
        <f t="shared" si="1"/>
        <v>2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266</v>
      </c>
      <c r="C65" s="70">
        <f>+'5'!H65</f>
        <v>5</v>
      </c>
      <c r="D65" s="94">
        <v>0</v>
      </c>
      <c r="E65" s="46">
        <f t="shared" si="0"/>
        <v>5</v>
      </c>
      <c r="F65" s="105">
        <v>0</v>
      </c>
      <c r="G65" s="103">
        <v>0</v>
      </c>
      <c r="H65" s="46">
        <f t="shared" si="1"/>
        <v>5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340</v>
      </c>
      <c r="C66" s="70">
        <f>+'5'!H66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341</v>
      </c>
      <c r="C67" s="70">
        <f>+'5'!H67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342</v>
      </c>
      <c r="C68" s="70">
        <f>+'5'!H68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72</v>
      </c>
      <c r="C69" s="70">
        <f>+'5'!H69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73</v>
      </c>
      <c r="C70" s="70">
        <f>+'5'!H70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74</v>
      </c>
      <c r="C71" s="70">
        <f>+'5'!H71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175</v>
      </c>
      <c r="C72" s="70">
        <f>+'5'!H72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267</v>
      </c>
      <c r="C73" s="70">
        <f>+'5'!H73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70</v>
      </c>
      <c r="C74" s="70">
        <f>+'5'!H74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x14ac:dyDescent="0.65">
      <c r="A75" s="10">
        <v>71</v>
      </c>
      <c r="B75" s="19" t="s">
        <v>71</v>
      </c>
      <c r="C75" s="70">
        <f>+'5'!H75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199</v>
      </c>
      <c r="C76" s="70">
        <f>+'5'!H76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200</v>
      </c>
      <c r="C77" s="70">
        <f>+'5'!H77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201</v>
      </c>
      <c r="C78" s="70">
        <f>+'5'!H78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77</v>
      </c>
      <c r="C79" s="70">
        <f>+'5'!H79</f>
        <v>17</v>
      </c>
      <c r="D79" s="94">
        <v>0</v>
      </c>
      <c r="E79" s="46">
        <f t="shared" si="0"/>
        <v>17</v>
      </c>
      <c r="F79" s="105">
        <v>0</v>
      </c>
      <c r="G79" s="103">
        <v>0</v>
      </c>
      <c r="H79" s="46">
        <f t="shared" si="11"/>
        <v>15</v>
      </c>
      <c r="I79" s="95">
        <v>2</v>
      </c>
      <c r="J79" s="20">
        <v>50</v>
      </c>
      <c r="K79" s="71">
        <f t="shared" si="12"/>
        <v>100</v>
      </c>
      <c r="L79" s="17" t="s">
        <v>16</v>
      </c>
      <c r="M79" s="18">
        <v>0</v>
      </c>
      <c r="N79" s="23">
        <f t="shared" si="13"/>
        <v>100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408</v>
      </c>
      <c r="C80" s="70">
        <f>+'5'!H80</f>
        <v>2</v>
      </c>
      <c r="D80" s="94">
        <v>0</v>
      </c>
      <c r="E80" s="46">
        <f t="shared" si="0"/>
        <v>2</v>
      </c>
      <c r="F80" s="105">
        <v>0</v>
      </c>
      <c r="G80" s="103">
        <v>0</v>
      </c>
      <c r="H80" s="46">
        <f t="shared" si="11"/>
        <v>2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0">
        <f>+'5'!H81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0">
        <f>+'5'!H82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0">
        <f>+'5'!H83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346</v>
      </c>
      <c r="C84" s="70">
        <f>+'5'!H84</f>
        <v>4</v>
      </c>
      <c r="D84" s="94">
        <v>0</v>
      </c>
      <c r="E84" s="46">
        <f t="shared" si="0"/>
        <v>4</v>
      </c>
      <c r="F84" s="105">
        <v>0</v>
      </c>
      <c r="G84" s="103">
        <v>0</v>
      </c>
      <c r="H84" s="46">
        <f t="shared" si="11"/>
        <v>4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268</v>
      </c>
      <c r="C85" s="70">
        <f>+'5'!H85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552</v>
      </c>
      <c r="C86" s="70">
        <f>+'5'!H86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x14ac:dyDescent="0.65">
      <c r="A87" s="10">
        <v>83</v>
      </c>
      <c r="B87" s="19" t="s">
        <v>347</v>
      </c>
      <c r="C87" s="70">
        <f>+'5'!H87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269</v>
      </c>
      <c r="C88" s="70">
        <f>+'5'!H88</f>
        <v>7</v>
      </c>
      <c r="D88" s="94">
        <v>0</v>
      </c>
      <c r="E88" s="46">
        <f t="shared" si="0"/>
        <v>7</v>
      </c>
      <c r="F88" s="105">
        <v>0</v>
      </c>
      <c r="G88" s="103">
        <v>0</v>
      </c>
      <c r="H88" s="46">
        <f t="shared" si="11"/>
        <v>7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93</v>
      </c>
      <c r="C89" s="70">
        <f>+'5'!H89</f>
        <v>7</v>
      </c>
      <c r="D89" s="94">
        <v>0</v>
      </c>
      <c r="E89" s="46">
        <f t="shared" si="0"/>
        <v>7</v>
      </c>
      <c r="F89" s="105">
        <v>0</v>
      </c>
      <c r="G89" s="103">
        <v>0</v>
      </c>
      <c r="H89" s="46">
        <f t="shared" si="11"/>
        <v>7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94</v>
      </c>
      <c r="C90" s="70">
        <f>+'5'!H90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369</v>
      </c>
      <c r="C91" s="70">
        <f>+'5'!H91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370</v>
      </c>
      <c r="C92" s="70">
        <f>+'5'!H92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270</v>
      </c>
      <c r="C93" s="70">
        <f>+'5'!H93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271</v>
      </c>
      <c r="C94" s="70">
        <f>+'5'!H94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472</v>
      </c>
      <c r="C95" s="70">
        <f>+'5'!H95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244</v>
      </c>
      <c r="C96" s="70">
        <f>+'5'!H96</f>
        <v>8</v>
      </c>
      <c r="D96" s="94">
        <v>0</v>
      </c>
      <c r="E96" s="46">
        <f t="shared" si="0"/>
        <v>8</v>
      </c>
      <c r="F96" s="105">
        <v>0</v>
      </c>
      <c r="G96" s="103">
        <v>0</v>
      </c>
      <c r="H96" s="46">
        <f t="shared" si="11"/>
        <v>8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0">
        <f>+'5'!H97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0">
        <f>+'5'!H98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488</v>
      </c>
      <c r="C99" s="70">
        <f>+'5'!H99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x14ac:dyDescent="0.65">
      <c r="A100" s="10">
        <v>96</v>
      </c>
      <c r="B100" s="19" t="s">
        <v>489</v>
      </c>
      <c r="C100" s="70">
        <f>+'5'!H100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0">
        <f>+'5'!H101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0">
        <f>+'5'!H102</f>
        <v>3</v>
      </c>
      <c r="D102" s="94">
        <v>0</v>
      </c>
      <c r="E102" s="46">
        <f t="shared" si="0"/>
        <v>3</v>
      </c>
      <c r="F102" s="105">
        <v>0</v>
      </c>
      <c r="G102" s="103">
        <v>0</v>
      </c>
      <c r="H102" s="46">
        <f t="shared" si="11"/>
        <v>0</v>
      </c>
      <c r="I102" s="95">
        <v>3</v>
      </c>
      <c r="J102" s="22">
        <v>35</v>
      </c>
      <c r="K102" s="71">
        <f t="shared" si="12"/>
        <v>105</v>
      </c>
      <c r="L102" s="17" t="s">
        <v>16</v>
      </c>
      <c r="M102" s="18">
        <v>0</v>
      </c>
      <c r="N102" s="23">
        <f t="shared" si="13"/>
        <v>105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0">
        <f>+'5'!H103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0">
        <f>+'5'!H104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0">
        <f>+'5'!H105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0">
        <f>+'5'!H106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0">
        <f>+'5'!H107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0">
        <f>+'5'!H108</f>
        <v>0</v>
      </c>
      <c r="D108" s="94">
        <v>9</v>
      </c>
      <c r="E108" s="46">
        <f t="shared" si="0"/>
        <v>9</v>
      </c>
      <c r="F108" s="105">
        <v>0</v>
      </c>
      <c r="G108" s="103">
        <v>0</v>
      </c>
      <c r="H108" s="46">
        <f t="shared" si="11"/>
        <v>5</v>
      </c>
      <c r="I108" s="95">
        <v>4</v>
      </c>
      <c r="J108" s="22">
        <v>120</v>
      </c>
      <c r="K108" s="71">
        <f t="shared" si="12"/>
        <v>480</v>
      </c>
      <c r="L108" s="17" t="s">
        <v>16</v>
      </c>
      <c r="M108" s="18">
        <v>0</v>
      </c>
      <c r="N108" s="23">
        <f t="shared" si="13"/>
        <v>480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0">
        <f>+'5'!H109</f>
        <v>1</v>
      </c>
      <c r="D109" s="94">
        <v>6</v>
      </c>
      <c r="E109" s="46">
        <f t="shared" si="0"/>
        <v>7</v>
      </c>
      <c r="F109" s="105">
        <v>0</v>
      </c>
      <c r="G109" s="103">
        <v>0</v>
      </c>
      <c r="H109" s="46">
        <f t="shared" si="11"/>
        <v>7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0">
        <f>+'5'!H110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0">
        <f>+'5'!H111</f>
        <v>10</v>
      </c>
      <c r="D111" s="94">
        <v>0</v>
      </c>
      <c r="E111" s="46">
        <f t="shared" si="0"/>
        <v>10</v>
      </c>
      <c r="F111" s="105">
        <v>0</v>
      </c>
      <c r="G111" s="103">
        <v>0</v>
      </c>
      <c r="H111" s="46">
        <f t="shared" si="11"/>
        <v>10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0">
        <f>+'5'!H112</f>
        <v>8</v>
      </c>
      <c r="D112" s="94">
        <v>0</v>
      </c>
      <c r="E112" s="46">
        <f t="shared" si="0"/>
        <v>8</v>
      </c>
      <c r="F112" s="105">
        <v>0</v>
      </c>
      <c r="G112" s="103">
        <v>0</v>
      </c>
      <c r="H112" s="46">
        <f t="shared" si="11"/>
        <v>8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0">
        <f>+'5'!H113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0">
        <f>+'5'!H114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0">
        <f>+'5'!H115</f>
        <v>4</v>
      </c>
      <c r="D115" s="94">
        <v>0</v>
      </c>
      <c r="E115" s="46">
        <f t="shared" si="0"/>
        <v>4</v>
      </c>
      <c r="F115" s="105">
        <v>0</v>
      </c>
      <c r="G115" s="103">
        <v>0</v>
      </c>
      <c r="H115" s="46">
        <f t="shared" si="11"/>
        <v>4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0">
        <f>+'5'!H116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0">
        <f>+'5'!H117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0">
        <f>+'5'!H118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0">
        <f>+'5'!H119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0">
        <f>+'5'!H120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0">
        <f>+'5'!H121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0">
        <f>+'5'!H122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510</v>
      </c>
      <c r="C123" s="70">
        <f>+'5'!H123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x14ac:dyDescent="0.65">
      <c r="A124" s="10">
        <v>120</v>
      </c>
      <c r="B124" s="19" t="s">
        <v>145</v>
      </c>
      <c r="C124" s="70">
        <f>+'5'!H124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0">
        <f>+'5'!H125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0">
        <f>+'5'!H126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356</v>
      </c>
      <c r="C127" s="70">
        <f>+'5'!H127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0">
        <f>+'5'!H128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0">
        <f>+'5'!H129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0">
        <f>+'5'!H130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0">
        <f>+'5'!H131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0">
        <f>+'5'!H132</f>
        <v>2</v>
      </c>
      <c r="D132" s="94">
        <v>0</v>
      </c>
      <c r="E132" s="46">
        <f t="shared" si="0"/>
        <v>2</v>
      </c>
      <c r="F132" s="105">
        <v>0</v>
      </c>
      <c r="G132" s="103">
        <v>0</v>
      </c>
      <c r="H132" s="46">
        <f t="shared" si="11"/>
        <v>2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0">
        <f>+'5'!H133</f>
        <v>1</v>
      </c>
      <c r="D133" s="94">
        <v>0</v>
      </c>
      <c r="E133" s="46">
        <f t="shared" si="0"/>
        <v>1</v>
      </c>
      <c r="F133" s="105">
        <v>0</v>
      </c>
      <c r="G133" s="103">
        <v>0</v>
      </c>
      <c r="H133" s="46">
        <f t="shared" si="11"/>
        <v>1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0">
        <f>+'5'!H134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0">
        <f>+'5'!H135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0">
        <f>+'5'!H136</f>
        <v>8</v>
      </c>
      <c r="D136" s="94">
        <v>0</v>
      </c>
      <c r="E136" s="46">
        <f t="shared" si="0"/>
        <v>8</v>
      </c>
      <c r="F136" s="105">
        <v>0</v>
      </c>
      <c r="G136" s="103">
        <v>0</v>
      </c>
      <c r="H136" s="46">
        <f t="shared" si="11"/>
        <v>8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0">
        <f>+'5'!H137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0">
        <f>+'5'!H138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490</v>
      </c>
      <c r="C139" s="70">
        <f>+'5'!H139</f>
        <v>0</v>
      </c>
      <c r="D139" s="94">
        <v>0</v>
      </c>
      <c r="E139" s="46">
        <f>C139+D139</f>
        <v>0</v>
      </c>
      <c r="F139" s="105">
        <v>0</v>
      </c>
      <c r="G139" s="103">
        <v>0</v>
      </c>
      <c r="H139" s="46">
        <f>+E139-F139-I139-G139</f>
        <v>0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491</v>
      </c>
      <c r="C140" s="70">
        <f>+'5'!H140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0">
        <f>+'5'!H141</f>
        <v>1</v>
      </c>
      <c r="D141" s="94">
        <v>0</v>
      </c>
      <c r="E141" s="46">
        <f t="shared" si="0"/>
        <v>1</v>
      </c>
      <c r="F141" s="105">
        <v>0</v>
      </c>
      <c r="G141" s="103">
        <v>0</v>
      </c>
      <c r="H141" s="46">
        <f t="shared" si="11"/>
        <v>0</v>
      </c>
      <c r="I141" s="95">
        <v>1</v>
      </c>
      <c r="J141" s="20">
        <v>50</v>
      </c>
      <c r="K141" s="71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0">
        <f>+'5'!H142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0">
        <f>+'5'!H143</f>
        <v>5</v>
      </c>
      <c r="D143" s="94">
        <v>0</v>
      </c>
      <c r="E143" s="46">
        <f t="shared" si="0"/>
        <v>5</v>
      </c>
      <c r="F143" s="105">
        <v>0</v>
      </c>
      <c r="G143" s="103">
        <v>0</v>
      </c>
      <c r="H143" s="46">
        <f t="shared" si="11"/>
        <v>5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0">
        <f>+'5'!H144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0">
        <f>+'5'!H145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0">
        <f>+'5'!H146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0">
        <f>+'5'!H147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0">
        <f>+'5'!H148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0">
        <f>+'5'!H149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0">
        <f>+'5'!H150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0">
        <f>+'5'!H151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0">
        <f>+'5'!H152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0">
        <f>+'5'!H153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0">
        <f>+'5'!H154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0">
        <f>+'5'!H155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0">
        <f>+'5'!H156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0">
        <f>+'5'!H157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0">
        <f>+'5'!H158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0">
        <f>+'5'!H159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0">
        <f>+'5'!H160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0">
        <f>+'5'!H161</f>
        <v>6</v>
      </c>
      <c r="D161" s="94">
        <v>0</v>
      </c>
      <c r="E161" s="46">
        <f t="shared" si="19"/>
        <v>6</v>
      </c>
      <c r="F161" s="105">
        <v>0</v>
      </c>
      <c r="G161" s="103">
        <v>0</v>
      </c>
      <c r="H161" s="46">
        <f t="shared" si="15"/>
        <v>6</v>
      </c>
      <c r="I161" s="95"/>
      <c r="J161" s="20">
        <v>25</v>
      </c>
      <c r="K161" s="71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0">
        <f>+'5'!H162</f>
        <v>5</v>
      </c>
      <c r="D162" s="94">
        <v>0</v>
      </c>
      <c r="E162" s="46">
        <f t="shared" si="19"/>
        <v>5</v>
      </c>
      <c r="F162" s="105">
        <v>0</v>
      </c>
      <c r="G162" s="103">
        <v>0</v>
      </c>
      <c r="H162" s="46">
        <f t="shared" si="15"/>
        <v>5</v>
      </c>
      <c r="I162" s="95"/>
      <c r="J162" s="20">
        <v>25</v>
      </c>
      <c r="K162" s="71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0">
        <f>+'5'!H163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0">
        <f>+'5'!H164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0">
        <f>+'5'!H165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0">
        <f>+'5'!H166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0">
        <f>+'5'!H167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0">
        <f>+'5'!H168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0">
        <f>+'5'!H169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0">
        <f>+'5'!H170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0">
        <f>+'5'!H171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0">
        <f>+'5'!H172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0">
        <f>+'5'!H173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0">
        <f>+'5'!H174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0">
        <f>+'5'!H175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0">
        <f>+'5'!H176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customHeight="1" x14ac:dyDescent="0.65">
      <c r="A177" s="10">
        <v>173</v>
      </c>
      <c r="B177" s="19" t="s">
        <v>473</v>
      </c>
      <c r="C177" s="70">
        <f>+'5'!H177</f>
        <v>0</v>
      </c>
      <c r="D177" s="94">
        <v>0</v>
      </c>
      <c r="E177" s="46">
        <f>C177+D177</f>
        <v>0</v>
      </c>
      <c r="F177" s="105">
        <v>0</v>
      </c>
      <c r="G177" s="103">
        <v>0</v>
      </c>
      <c r="H177" s="46">
        <f>+E177-F177-I177-G177</f>
        <v>0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517</v>
      </c>
      <c r="C178" s="70">
        <f>+'5'!H178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0">
        <f>+'5'!H179</f>
        <v>6</v>
      </c>
      <c r="D179" s="94">
        <v>0</v>
      </c>
      <c r="E179" s="46">
        <f t="shared" si="19"/>
        <v>6</v>
      </c>
      <c r="F179" s="105">
        <v>0</v>
      </c>
      <c r="G179" s="103">
        <v>0</v>
      </c>
      <c r="H179" s="46">
        <f t="shared" si="15"/>
        <v>6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0">
        <f>+'5'!H180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0">
        <f>+'5'!H181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0">
        <f>+'5'!H182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0">
        <f>+'5'!H183</f>
        <v>6</v>
      </c>
      <c r="D183" s="94">
        <v>0</v>
      </c>
      <c r="E183" s="46">
        <f t="shared" si="19"/>
        <v>6</v>
      </c>
      <c r="F183" s="105">
        <v>0</v>
      </c>
      <c r="G183" s="103">
        <v>0</v>
      </c>
      <c r="H183" s="46">
        <f t="shared" si="15"/>
        <v>6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0">
        <f>+'5'!H184</f>
        <v>4</v>
      </c>
      <c r="D184" s="94">
        <v>0</v>
      </c>
      <c r="E184" s="46">
        <f t="shared" si="19"/>
        <v>4</v>
      </c>
      <c r="F184" s="105">
        <v>0</v>
      </c>
      <c r="G184" s="103">
        <v>0</v>
      </c>
      <c r="H184" s="46">
        <f t="shared" si="15"/>
        <v>3</v>
      </c>
      <c r="I184" s="95">
        <v>1</v>
      </c>
      <c r="J184" s="20">
        <v>40</v>
      </c>
      <c r="K184" s="71">
        <f t="shared" si="16"/>
        <v>40</v>
      </c>
      <c r="L184" s="17" t="s">
        <v>16</v>
      </c>
      <c r="M184" s="18">
        <v>0</v>
      </c>
      <c r="N184" s="23">
        <f t="shared" si="17"/>
        <v>40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0">
        <f>+'5'!H185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0">
        <f>+'5'!H186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0">
        <f>+'5'!H187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0">
        <f>+'5'!H188</f>
        <v>4</v>
      </c>
      <c r="D188" s="94">
        <v>0</v>
      </c>
      <c r="E188" s="46">
        <f t="shared" si="19"/>
        <v>4</v>
      </c>
      <c r="F188" s="105">
        <v>0</v>
      </c>
      <c r="G188" s="103">
        <v>0</v>
      </c>
      <c r="H188" s="46">
        <f t="shared" si="15"/>
        <v>4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0">
        <f>+'5'!H189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0">
        <f>+'5'!H190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0">
        <f>+'5'!H191</f>
        <v>1</v>
      </c>
      <c r="D191" s="94">
        <v>0</v>
      </c>
      <c r="E191" s="46">
        <f t="shared" si="19"/>
        <v>1</v>
      </c>
      <c r="F191" s="105">
        <v>0</v>
      </c>
      <c r="G191" s="103">
        <v>0</v>
      </c>
      <c r="H191" s="46">
        <f t="shared" si="15"/>
        <v>1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0">
        <f>+'5'!H192</f>
        <v>11</v>
      </c>
      <c r="D192" s="94">
        <v>0</v>
      </c>
      <c r="E192" s="46">
        <f t="shared" si="19"/>
        <v>11</v>
      </c>
      <c r="F192" s="105">
        <v>0</v>
      </c>
      <c r="G192" s="103">
        <v>0</v>
      </c>
      <c r="H192" s="46">
        <f t="shared" si="15"/>
        <v>10</v>
      </c>
      <c r="I192" s="95">
        <v>1</v>
      </c>
      <c r="J192" s="20">
        <v>120</v>
      </c>
      <c r="K192" s="71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0">
        <f>+'5'!H193</f>
        <v>2</v>
      </c>
      <c r="D193" s="94">
        <v>0</v>
      </c>
      <c r="E193" s="46">
        <f t="shared" si="19"/>
        <v>2</v>
      </c>
      <c r="F193" s="105">
        <v>0</v>
      </c>
      <c r="G193" s="103">
        <v>0</v>
      </c>
      <c r="H193" s="46">
        <f t="shared" si="15"/>
        <v>2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0">
        <f>+'5'!H194</f>
        <v>4</v>
      </c>
      <c r="D194" s="94">
        <v>0</v>
      </c>
      <c r="E194" s="46">
        <f t="shared" si="19"/>
        <v>4</v>
      </c>
      <c r="F194" s="105">
        <v>0</v>
      </c>
      <c r="G194" s="103">
        <v>0</v>
      </c>
      <c r="H194" s="46">
        <f t="shared" si="15"/>
        <v>4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0">
        <f>+'5'!H195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0">
        <f>+'5'!H196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0">
        <f>+'5'!H197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0">
        <f>+'5'!H198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0">
        <f>+'5'!H199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0">
        <f>+'5'!H200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0">
        <f>+'5'!H201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0">
        <f>+'5'!H202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0">
        <f>+'5'!H203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0">
        <f>+'5'!H204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0">
        <f>+'5'!H205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0">
        <f>+'5'!H206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0">
        <f>+'5'!H207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0">
        <f>+'5'!H208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0">
        <f>+'5'!H209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0">
        <f>+'5'!H210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0">
        <f>+'5'!H211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0">
        <f>+'5'!H212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0">
        <f>+'5'!H213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0">
        <f>+'5'!H214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0">
        <f>+'5'!H215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0">
        <f>+'5'!H216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0">
        <f>+'5'!H217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0">
        <f>+'5'!H218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0">
        <f>+'5'!H219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0">
        <f>+'5'!H220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0">
        <f>+'5'!H221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0">
        <f>+'5'!H222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0">
        <f>+'5'!H223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0">
        <f>+'5'!H224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0">
        <f>+'5'!H225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0">
        <f>+'5'!H226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0">
        <f>+'5'!H227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0">
        <f>+'5'!H228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0">
        <f>+'5'!H229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0">
        <f>+'5'!H230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0">
        <f>+'5'!H231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0">
        <f>+'5'!H232</f>
        <v>1</v>
      </c>
      <c r="D232" s="94">
        <v>0</v>
      </c>
      <c r="E232" s="46">
        <f t="shared" si="24"/>
        <v>1</v>
      </c>
      <c r="F232" s="105">
        <v>0</v>
      </c>
      <c r="G232" s="103">
        <v>0</v>
      </c>
      <c r="H232" s="46">
        <f t="shared" si="20"/>
        <v>1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0">
        <f>+'5'!H233</f>
        <v>4</v>
      </c>
      <c r="D233" s="94">
        <v>0</v>
      </c>
      <c r="E233" s="46">
        <f t="shared" si="24"/>
        <v>4</v>
      </c>
      <c r="F233" s="105">
        <v>0</v>
      </c>
      <c r="G233" s="103">
        <v>0</v>
      </c>
      <c r="H233" s="46">
        <f t="shared" si="20"/>
        <v>3</v>
      </c>
      <c r="I233" s="95">
        <v>1</v>
      </c>
      <c r="J233" s="20">
        <v>25</v>
      </c>
      <c r="K233" s="71">
        <f t="shared" si="21"/>
        <v>25</v>
      </c>
      <c r="L233" s="17" t="s">
        <v>16</v>
      </c>
      <c r="M233" s="18">
        <v>0</v>
      </c>
      <c r="N233" s="23">
        <f t="shared" si="22"/>
        <v>25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0">
        <f>+'5'!H234</f>
        <v>4</v>
      </c>
      <c r="D234" s="94">
        <v>0</v>
      </c>
      <c r="E234" s="46">
        <f t="shared" si="24"/>
        <v>4</v>
      </c>
      <c r="F234" s="105">
        <v>0</v>
      </c>
      <c r="G234" s="103">
        <v>0</v>
      </c>
      <c r="H234" s="46">
        <f t="shared" si="20"/>
        <v>4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0">
        <f>+'5'!H235</f>
        <v>2</v>
      </c>
      <c r="D235" s="94">
        <v>0</v>
      </c>
      <c r="E235" s="46">
        <f t="shared" si="24"/>
        <v>2</v>
      </c>
      <c r="F235" s="105">
        <v>0</v>
      </c>
      <c r="G235" s="103">
        <v>0</v>
      </c>
      <c r="H235" s="46">
        <f t="shared" si="20"/>
        <v>1</v>
      </c>
      <c r="I235" s="95">
        <v>1</v>
      </c>
      <c r="J235" s="20">
        <v>25</v>
      </c>
      <c r="K235" s="71">
        <f t="shared" si="21"/>
        <v>25</v>
      </c>
      <c r="L235" s="17" t="s">
        <v>16</v>
      </c>
      <c r="M235" s="18">
        <v>0</v>
      </c>
      <c r="N235" s="23">
        <f t="shared" si="22"/>
        <v>25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0">
        <f>+'5'!H236</f>
        <v>4</v>
      </c>
      <c r="D236" s="94">
        <v>0</v>
      </c>
      <c r="E236" s="46">
        <f t="shared" si="24"/>
        <v>4</v>
      </c>
      <c r="F236" s="105">
        <v>0</v>
      </c>
      <c r="G236" s="103">
        <v>0</v>
      </c>
      <c r="H236" s="46">
        <f t="shared" si="20"/>
        <v>4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0">
        <f>+'5'!H237</f>
        <v>4</v>
      </c>
      <c r="D237" s="94">
        <v>0</v>
      </c>
      <c r="E237" s="46">
        <f t="shared" si="24"/>
        <v>4</v>
      </c>
      <c r="F237" s="105">
        <v>0</v>
      </c>
      <c r="G237" s="103">
        <v>0</v>
      </c>
      <c r="H237" s="46">
        <f t="shared" si="20"/>
        <v>4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0">
        <f>+'5'!H238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0">
        <f>+'5'!H239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0">
        <f>+'5'!H240</f>
        <v>187</v>
      </c>
      <c r="D240" s="94">
        <v>0</v>
      </c>
      <c r="E240" s="46">
        <f t="shared" si="24"/>
        <v>187</v>
      </c>
      <c r="F240" s="105">
        <v>0</v>
      </c>
      <c r="G240" s="103">
        <v>0</v>
      </c>
      <c r="H240" s="46">
        <f t="shared" si="20"/>
        <v>187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0">
        <f>+'5'!H241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0">
        <f>+'5'!H242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0">
        <f>+'5'!H243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0">
        <f>+'5'!H244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0">
        <f>+'5'!H245</f>
        <v>2</v>
      </c>
      <c r="D245" s="94">
        <v>0</v>
      </c>
      <c r="E245" s="46">
        <f t="shared" si="24"/>
        <v>2</v>
      </c>
      <c r="F245" s="105">
        <v>0</v>
      </c>
      <c r="G245" s="103">
        <v>0</v>
      </c>
      <c r="H245" s="46">
        <f t="shared" si="20"/>
        <v>1</v>
      </c>
      <c r="I245" s="95">
        <v>1</v>
      </c>
      <c r="J245" s="20">
        <v>20</v>
      </c>
      <c r="K245" s="71">
        <f t="shared" si="21"/>
        <v>20</v>
      </c>
      <c r="L245" s="17" t="s">
        <v>16</v>
      </c>
      <c r="M245" s="18">
        <v>0</v>
      </c>
      <c r="N245" s="23">
        <f t="shared" si="22"/>
        <v>20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0">
        <f>+'5'!H246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0">
        <f>+'5'!H247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0">
        <f>+'5'!H248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0">
        <f>+'5'!H249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0">
        <f>+'5'!H250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0">
        <f>+'5'!H251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0">
        <f>+'5'!H252</f>
        <v>316</v>
      </c>
      <c r="D252" s="94">
        <v>0</v>
      </c>
      <c r="E252" s="46">
        <f t="shared" si="24"/>
        <v>316</v>
      </c>
      <c r="F252" s="105">
        <v>0</v>
      </c>
      <c r="G252" s="103">
        <v>0</v>
      </c>
      <c r="H252" s="46">
        <f t="shared" si="20"/>
        <v>316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0">
        <f>+'5'!H253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0">
        <f>+'5'!H254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0">
        <f>+'5'!H255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0">
        <f>+'5'!H256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0">
        <f>+'5'!H257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0">
        <f>+'5'!H258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0">
        <f>+'5'!H259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0">
        <f>+'5'!H260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0">
        <f>+'5'!H261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0">
        <f>+'5'!H262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0">
        <f>+'5'!H263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0">
        <f>+'5'!H264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0">
        <f>+'5'!H265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0">
        <f>+'5'!H266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0">
        <f>+'5'!H267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0">
        <f>+'5'!H268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0">
        <f>+'5'!H269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0">
        <f>+'5'!H270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0">
        <f>+'5'!H271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506</v>
      </c>
      <c r="C272" s="70">
        <f>+'5'!H272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0">
        <f>+'5'!H273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0">
        <f>+'5'!H274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0">
        <f>+'5'!H275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0">
        <f>+'5'!H276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0">
        <f>+'5'!H277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0">
        <f>+'5'!H278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0">
        <f>+'5'!H279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0">
        <f>+'5'!H280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0">
        <f>+'5'!H281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0">
        <f>+'5'!H282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0">
        <f>+'5'!H283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0">
        <f>+'5'!H284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3550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>
        <v>0</v>
      </c>
    </row>
    <row r="289" spans="1:20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2305</v>
      </c>
      <c r="M289" s="2">
        <v>330</v>
      </c>
      <c r="N289" s="2">
        <v>200</v>
      </c>
      <c r="O289" s="2">
        <v>200</v>
      </c>
      <c r="P289" s="2">
        <v>295</v>
      </c>
      <c r="Q289" s="2">
        <v>800</v>
      </c>
      <c r="R289" s="2">
        <v>140</v>
      </c>
      <c r="S289" s="2">
        <v>240</v>
      </c>
      <c r="T289" s="2">
        <v>100</v>
      </c>
    </row>
    <row r="290" spans="1:20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20" ht="24.6" x14ac:dyDescent="0.65">
      <c r="A291" s="1"/>
      <c r="C291" s="31"/>
      <c r="E291" s="31"/>
      <c r="H291" s="31"/>
      <c r="J291" s="229" t="s">
        <v>206</v>
      </c>
      <c r="K291" s="230"/>
      <c r="L291" s="36">
        <v>0</v>
      </c>
    </row>
    <row r="292" spans="1:20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135</v>
      </c>
    </row>
    <row r="293" spans="1:20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1110</v>
      </c>
    </row>
    <row r="294" spans="1:20" ht="24.6" x14ac:dyDescent="0.65">
      <c r="A294" s="1"/>
      <c r="C294" s="31"/>
      <c r="E294" s="31"/>
      <c r="H294" s="31"/>
      <c r="J294" s="229" t="s">
        <v>209</v>
      </c>
      <c r="K294" s="230"/>
      <c r="L294" s="37">
        <v>1110</v>
      </c>
    </row>
    <row r="295" spans="1:20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20" ht="24.6" x14ac:dyDescent="0.65">
      <c r="H296" s="2"/>
      <c r="J296" s="229" t="s">
        <v>211</v>
      </c>
      <c r="K296" s="230"/>
      <c r="L296" s="33">
        <f>+L294-L293</f>
        <v>0</v>
      </c>
    </row>
    <row r="297" spans="1:20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20" ht="24.6" x14ac:dyDescent="0.65">
      <c r="H298" s="2"/>
      <c r="J298" s="96" t="s">
        <v>332</v>
      </c>
      <c r="N298" s="126"/>
      <c r="O298" s="126"/>
      <c r="P298" s="126"/>
    </row>
    <row r="299" spans="1:20" x14ac:dyDescent="0.6">
      <c r="H299" s="2"/>
      <c r="J299" s="2"/>
      <c r="N299" s="126"/>
      <c r="O299" s="126"/>
      <c r="P299" s="126"/>
    </row>
    <row r="300" spans="1:20" x14ac:dyDescent="0.6">
      <c r="H300" s="2"/>
      <c r="J300" s="2"/>
      <c r="N300" s="126"/>
      <c r="O300" s="126"/>
      <c r="P300" s="126"/>
    </row>
    <row r="301" spans="1:20" x14ac:dyDescent="0.6">
      <c r="H301" s="2"/>
      <c r="J301" s="2"/>
      <c r="N301" s="127"/>
      <c r="O301" s="127"/>
      <c r="P301" s="127"/>
    </row>
    <row r="302" spans="1:20" x14ac:dyDescent="0.6">
      <c r="H302" s="2"/>
      <c r="J302" s="2"/>
      <c r="N302" s="127"/>
      <c r="O302" s="127"/>
      <c r="P302" s="127"/>
    </row>
    <row r="303" spans="1:20" x14ac:dyDescent="0.6">
      <c r="H303" s="2"/>
      <c r="J303" s="2"/>
      <c r="N303" s="128"/>
      <c r="O303" s="128"/>
      <c r="P303" s="128"/>
    </row>
    <row r="304" spans="1:20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65" activeCellId="3" sqref="B25:B65 F25:F65 J25:J65 L25:L65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+'6'!H5</f>
        <v>83</v>
      </c>
      <c r="D5" s="94">
        <v>0</v>
      </c>
      <c r="E5" s="46">
        <f t="shared" ref="E5:E154" si="0">C5+D5</f>
        <v>83</v>
      </c>
      <c r="F5" s="105">
        <v>0</v>
      </c>
      <c r="G5" s="103">
        <v>0</v>
      </c>
      <c r="H5" s="46">
        <f t="shared" ref="H5:H72" si="1">+E5-F5-I5-G5</f>
        <v>83</v>
      </c>
      <c r="I5" s="95"/>
      <c r="J5" s="15">
        <v>50</v>
      </c>
      <c r="K5" s="71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+'6'!H6</f>
        <v>40</v>
      </c>
      <c r="D6" s="94">
        <v>0</v>
      </c>
      <c r="E6" s="46">
        <f t="shared" si="0"/>
        <v>40</v>
      </c>
      <c r="F6" s="105">
        <v>0</v>
      </c>
      <c r="G6" s="103">
        <v>0</v>
      </c>
      <c r="H6" s="46">
        <f t="shared" si="1"/>
        <v>34</v>
      </c>
      <c r="I6" s="95">
        <v>6</v>
      </c>
      <c r="J6" s="15">
        <v>100</v>
      </c>
      <c r="K6" s="71">
        <f t="shared" ref="K6:K73" si="5">+J6*I6</f>
        <v>600</v>
      </c>
      <c r="L6" s="17" t="s">
        <v>460</v>
      </c>
      <c r="M6" s="18">
        <v>240</v>
      </c>
      <c r="N6" s="23">
        <f t="shared" ref="N6:N73" si="6">SUM(K6-M6)</f>
        <v>360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+'6'!H7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+'6'!H8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+'6'!H9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+'6'!H10</f>
        <v>5</v>
      </c>
      <c r="D10" s="94">
        <v>0</v>
      </c>
      <c r="E10" s="46">
        <f t="shared" si="0"/>
        <v>5</v>
      </c>
      <c r="F10" s="105">
        <v>0</v>
      </c>
      <c r="G10" s="103">
        <v>0</v>
      </c>
      <c r="H10" s="46">
        <f t="shared" si="1"/>
        <v>5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+'6'!H11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+'6'!H12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+'6'!H13</f>
        <v>96</v>
      </c>
      <c r="D13" s="94">
        <v>0</v>
      </c>
      <c r="E13" s="46">
        <f t="shared" si="0"/>
        <v>96</v>
      </c>
      <c r="F13" s="105">
        <v>0</v>
      </c>
      <c r="G13" s="103">
        <v>0</v>
      </c>
      <c r="H13" s="46">
        <f t="shared" si="1"/>
        <v>94</v>
      </c>
      <c r="I13" s="95">
        <v>2</v>
      </c>
      <c r="J13" s="15">
        <v>50</v>
      </c>
      <c r="K13" s="71">
        <f t="shared" si="5"/>
        <v>100</v>
      </c>
      <c r="L13" s="17" t="s">
        <v>422</v>
      </c>
      <c r="M13" s="18">
        <v>20</v>
      </c>
      <c r="N13" s="23">
        <f t="shared" si="6"/>
        <v>80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+'6'!H14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+'6'!H15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+'6'!H16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+'6'!H17</f>
        <v>5</v>
      </c>
      <c r="D17" s="94">
        <v>0</v>
      </c>
      <c r="E17" s="46">
        <f t="shared" si="0"/>
        <v>5</v>
      </c>
      <c r="F17" s="105">
        <v>0</v>
      </c>
      <c r="G17" s="103">
        <v>0</v>
      </c>
      <c r="H17" s="46">
        <f t="shared" si="1"/>
        <v>5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+'6'!H18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+'6'!H19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+'6'!H20</f>
        <v>5</v>
      </c>
      <c r="D20" s="94">
        <v>0</v>
      </c>
      <c r="E20" s="46">
        <f t="shared" si="0"/>
        <v>5</v>
      </c>
      <c r="F20" s="105">
        <v>0</v>
      </c>
      <c r="G20" s="103">
        <v>0</v>
      </c>
      <c r="H20" s="46">
        <f t="shared" si="1"/>
        <v>4</v>
      </c>
      <c r="I20" s="95">
        <v>1</v>
      </c>
      <c r="J20" s="15">
        <v>50</v>
      </c>
      <c r="K20" s="71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+'6'!H21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+'6'!H22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+'6'!H23</f>
        <v>1</v>
      </c>
      <c r="D23" s="94">
        <v>0</v>
      </c>
      <c r="E23" s="46">
        <f t="shared" si="0"/>
        <v>1</v>
      </c>
      <c r="F23" s="105">
        <v>0</v>
      </c>
      <c r="G23" s="103">
        <v>0</v>
      </c>
      <c r="H23" s="46">
        <f t="shared" si="1"/>
        <v>0</v>
      </c>
      <c r="I23" s="95">
        <v>1</v>
      </c>
      <c r="J23" s="15">
        <v>65</v>
      </c>
      <c r="K23" s="71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+'6'!H24</f>
        <v>3</v>
      </c>
      <c r="D24" s="94">
        <v>0</v>
      </c>
      <c r="E24" s="46">
        <f t="shared" si="0"/>
        <v>3</v>
      </c>
      <c r="F24" s="105">
        <v>0</v>
      </c>
      <c r="G24" s="103">
        <v>0</v>
      </c>
      <c r="H24" s="46">
        <f t="shared" si="1"/>
        <v>3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0">
        <f>+'6'!H25</f>
        <v>17</v>
      </c>
      <c r="D25" s="94">
        <v>20</v>
      </c>
      <c r="E25" s="46">
        <f t="shared" si="0"/>
        <v>37</v>
      </c>
      <c r="F25" s="105">
        <v>12</v>
      </c>
      <c r="G25" s="103">
        <v>0</v>
      </c>
      <c r="H25" s="46">
        <f t="shared" si="1"/>
        <v>20</v>
      </c>
      <c r="I25" s="95">
        <v>5</v>
      </c>
      <c r="J25" s="15">
        <v>100</v>
      </c>
      <c r="K25" s="71">
        <f t="shared" si="5"/>
        <v>500</v>
      </c>
      <c r="L25" s="17" t="s">
        <v>461</v>
      </c>
      <c r="M25" s="18">
        <v>220</v>
      </c>
      <c r="N25" s="23">
        <f t="shared" si="6"/>
        <v>280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+'6'!H26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+'6'!H27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+'6'!H28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+'6'!H29</f>
        <v>4</v>
      </c>
      <c r="D29" s="94">
        <v>0</v>
      </c>
      <c r="E29" s="46">
        <f t="shared" si="0"/>
        <v>4</v>
      </c>
      <c r="F29" s="105">
        <v>0</v>
      </c>
      <c r="G29" s="103">
        <v>0</v>
      </c>
      <c r="H29" s="46">
        <f t="shared" si="1"/>
        <v>4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+'6'!H30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+'6'!H31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+'6'!H32</f>
        <v>5</v>
      </c>
      <c r="D32" s="94">
        <v>0</v>
      </c>
      <c r="E32" s="46">
        <f t="shared" si="0"/>
        <v>5</v>
      </c>
      <c r="F32" s="105">
        <v>0</v>
      </c>
      <c r="G32" s="103">
        <v>0</v>
      </c>
      <c r="H32" s="46">
        <f t="shared" si="1"/>
        <v>4</v>
      </c>
      <c r="I32" s="95">
        <v>1</v>
      </c>
      <c r="J32" s="15">
        <v>100</v>
      </c>
      <c r="K32" s="71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+'6'!H33</f>
        <v>3</v>
      </c>
      <c r="D33" s="94">
        <v>3</v>
      </c>
      <c r="E33" s="46">
        <f t="shared" si="0"/>
        <v>6</v>
      </c>
      <c r="F33" s="105">
        <v>0</v>
      </c>
      <c r="G33" s="103">
        <v>0</v>
      </c>
      <c r="H33" s="46">
        <f t="shared" si="1"/>
        <v>6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+'6'!H34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+'6'!H35</f>
        <v>4</v>
      </c>
      <c r="D35" s="94">
        <v>0</v>
      </c>
      <c r="E35" s="46">
        <f t="shared" si="0"/>
        <v>4</v>
      </c>
      <c r="F35" s="105">
        <v>0</v>
      </c>
      <c r="G35" s="103">
        <v>0</v>
      </c>
      <c r="H35" s="46">
        <f t="shared" si="1"/>
        <v>0</v>
      </c>
      <c r="I35" s="95">
        <v>4</v>
      </c>
      <c r="J35" s="15">
        <v>130</v>
      </c>
      <c r="K35" s="71">
        <f t="shared" si="5"/>
        <v>520</v>
      </c>
      <c r="L35" s="17" t="s">
        <v>16</v>
      </c>
      <c r="M35" s="18">
        <v>0</v>
      </c>
      <c r="N35" s="23">
        <f t="shared" si="6"/>
        <v>520</v>
      </c>
      <c r="O35" s="19">
        <v>36.94</v>
      </c>
      <c r="P35" s="43">
        <f t="shared" si="7"/>
        <v>19208.8</v>
      </c>
    </row>
    <row r="36" spans="1:26" ht="24.6" x14ac:dyDescent="0.65">
      <c r="A36" s="10">
        <v>32</v>
      </c>
      <c r="B36" s="19" t="s">
        <v>48</v>
      </c>
      <c r="C36" s="70">
        <f>+'6'!H36</f>
        <v>5</v>
      </c>
      <c r="D36" s="94">
        <v>20</v>
      </c>
      <c r="E36" s="46">
        <f t="shared" si="0"/>
        <v>25</v>
      </c>
      <c r="F36" s="105">
        <v>2</v>
      </c>
      <c r="G36" s="103">
        <v>0</v>
      </c>
      <c r="H36" s="46">
        <f t="shared" si="1"/>
        <v>22</v>
      </c>
      <c r="I36" s="95">
        <v>1</v>
      </c>
      <c r="J36" s="15">
        <v>100</v>
      </c>
      <c r="K36" s="71">
        <f t="shared" si="5"/>
        <v>100</v>
      </c>
      <c r="L36" s="17" t="s">
        <v>448</v>
      </c>
      <c r="M36" s="18">
        <v>100</v>
      </c>
      <c r="N36" s="23">
        <f t="shared" si="6"/>
        <v>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+'6'!H37</f>
        <v>5</v>
      </c>
      <c r="D37" s="94">
        <v>0</v>
      </c>
      <c r="E37" s="46">
        <f t="shared" si="0"/>
        <v>5</v>
      </c>
      <c r="F37" s="105">
        <v>0</v>
      </c>
      <c r="G37" s="103">
        <v>0</v>
      </c>
      <c r="H37" s="46">
        <f t="shared" si="1"/>
        <v>4</v>
      </c>
      <c r="I37" s="95">
        <v>1</v>
      </c>
      <c r="J37" s="15">
        <v>130</v>
      </c>
      <c r="K37" s="71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+'6'!H38</f>
        <v>1</v>
      </c>
      <c r="D38" s="94">
        <v>0</v>
      </c>
      <c r="E38" s="46">
        <f t="shared" si="0"/>
        <v>1</v>
      </c>
      <c r="F38" s="105">
        <v>0</v>
      </c>
      <c r="G38" s="103">
        <v>0</v>
      </c>
      <c r="H38" s="46">
        <f t="shared" si="1"/>
        <v>1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+'6'!H39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+'6'!H40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+'6'!H41</f>
        <v>8</v>
      </c>
      <c r="D41" s="94">
        <v>5</v>
      </c>
      <c r="E41" s="46">
        <f t="shared" si="0"/>
        <v>13</v>
      </c>
      <c r="F41" s="105">
        <v>0</v>
      </c>
      <c r="G41" s="103">
        <v>0</v>
      </c>
      <c r="H41" s="46">
        <f t="shared" si="1"/>
        <v>10</v>
      </c>
      <c r="I41" s="95">
        <v>3</v>
      </c>
      <c r="J41" s="15">
        <v>50</v>
      </c>
      <c r="K41" s="71">
        <f t="shared" si="5"/>
        <v>150</v>
      </c>
      <c r="L41" s="17" t="s">
        <v>462</v>
      </c>
      <c r="M41" s="18">
        <v>100</v>
      </c>
      <c r="N41" s="23">
        <f t="shared" si="6"/>
        <v>50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+'6'!H42</f>
        <v>6</v>
      </c>
      <c r="D42" s="94">
        <v>5</v>
      </c>
      <c r="E42" s="46">
        <f t="shared" si="0"/>
        <v>11</v>
      </c>
      <c r="F42" s="105">
        <v>0</v>
      </c>
      <c r="G42" s="103">
        <v>0</v>
      </c>
      <c r="H42" s="46">
        <f t="shared" si="1"/>
        <v>9</v>
      </c>
      <c r="I42" s="95">
        <v>2</v>
      </c>
      <c r="J42" s="15">
        <v>50</v>
      </c>
      <c r="K42" s="71">
        <f t="shared" si="5"/>
        <v>100</v>
      </c>
      <c r="L42" s="17" t="s">
        <v>438</v>
      </c>
      <c r="M42" s="18">
        <v>50</v>
      </c>
      <c r="N42" s="23">
        <f t="shared" si="6"/>
        <v>50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+'6'!H43</f>
        <v>5</v>
      </c>
      <c r="D43" s="94">
        <v>5</v>
      </c>
      <c r="E43" s="46">
        <f t="shared" si="0"/>
        <v>10</v>
      </c>
      <c r="F43" s="105">
        <v>0</v>
      </c>
      <c r="G43" s="103">
        <v>0</v>
      </c>
      <c r="H43" s="46">
        <f t="shared" si="1"/>
        <v>10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+'6'!H44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+'6'!H45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+'6'!H46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+'6'!H47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+'6'!H48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+'6'!H49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52</v>
      </c>
      <c r="C50" s="70">
        <f>+'6'!H50</f>
        <v>5</v>
      </c>
      <c r="D50" s="94">
        <v>0</v>
      </c>
      <c r="E50" s="46">
        <f t="shared" si="0"/>
        <v>5</v>
      </c>
      <c r="F50" s="105">
        <v>2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441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+'6'!H51</f>
        <v>2</v>
      </c>
      <c r="D51" s="94">
        <v>0</v>
      </c>
      <c r="E51" s="46">
        <f t="shared" si="0"/>
        <v>2</v>
      </c>
      <c r="F51" s="105">
        <v>0</v>
      </c>
      <c r="G51" s="103">
        <v>0</v>
      </c>
      <c r="H51" s="46">
        <f t="shared" si="1"/>
        <v>2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+'6'!H52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+'6'!H53</f>
        <v>1</v>
      </c>
      <c r="D53" s="94">
        <v>0</v>
      </c>
      <c r="E53" s="46">
        <f t="shared" si="0"/>
        <v>1</v>
      </c>
      <c r="F53" s="105">
        <v>0</v>
      </c>
      <c r="G53" s="103">
        <v>0</v>
      </c>
      <c r="H53" s="46">
        <f t="shared" si="1"/>
        <v>1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+'6'!H54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+'6'!H55</f>
        <v>9</v>
      </c>
      <c r="D55" s="94">
        <v>5</v>
      </c>
      <c r="E55" s="46">
        <f t="shared" si="0"/>
        <v>14</v>
      </c>
      <c r="F55" s="105">
        <v>0</v>
      </c>
      <c r="G55" s="103">
        <v>0</v>
      </c>
      <c r="H55" s="46">
        <f t="shared" si="1"/>
        <v>11</v>
      </c>
      <c r="I55" s="95">
        <v>3</v>
      </c>
      <c r="J55" s="15">
        <v>50</v>
      </c>
      <c r="K55" s="71">
        <f t="shared" si="5"/>
        <v>150</v>
      </c>
      <c r="L55" s="17" t="s">
        <v>449</v>
      </c>
      <c r="M55" s="18">
        <v>75</v>
      </c>
      <c r="N55" s="23">
        <f t="shared" si="6"/>
        <v>75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+'6'!H56</f>
        <v>0</v>
      </c>
      <c r="D56" s="94">
        <v>0</v>
      </c>
      <c r="E56" s="46">
        <f t="shared" si="0"/>
        <v>0</v>
      </c>
      <c r="F56" s="105">
        <v>0</v>
      </c>
      <c r="G56" s="103">
        <v>0</v>
      </c>
      <c r="H56" s="46">
        <f t="shared" si="1"/>
        <v>0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59</v>
      </c>
      <c r="C57" s="70">
        <f>+'6'!H57</f>
        <v>5</v>
      </c>
      <c r="D57" s="94">
        <v>0</v>
      </c>
      <c r="E57" s="46">
        <f t="shared" si="0"/>
        <v>5</v>
      </c>
      <c r="F57" s="105">
        <v>2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441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+'6'!H58</f>
        <v>7</v>
      </c>
      <c r="D58" s="94">
        <v>0</v>
      </c>
      <c r="E58" s="46">
        <f t="shared" si="0"/>
        <v>7</v>
      </c>
      <c r="F58" s="105">
        <v>0</v>
      </c>
      <c r="G58" s="103">
        <v>0</v>
      </c>
      <c r="H58" s="46">
        <f t="shared" si="1"/>
        <v>7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+'6'!H59</f>
        <v>5</v>
      </c>
      <c r="D59" s="94">
        <v>0</v>
      </c>
      <c r="E59" s="46">
        <f t="shared" si="0"/>
        <v>5</v>
      </c>
      <c r="F59" s="105">
        <v>0</v>
      </c>
      <c r="G59" s="103">
        <v>0</v>
      </c>
      <c r="H59" s="46">
        <f t="shared" si="1"/>
        <v>5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+'6'!H60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+'6'!H61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+'6'!H62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65</v>
      </c>
      <c r="C63" s="70">
        <f>+'6'!H63</f>
        <v>3</v>
      </c>
      <c r="D63" s="94">
        <v>0</v>
      </c>
      <c r="E63" s="46">
        <f t="shared" si="0"/>
        <v>3</v>
      </c>
      <c r="F63" s="105">
        <v>2</v>
      </c>
      <c r="G63" s="103">
        <v>0</v>
      </c>
      <c r="H63" s="46">
        <f t="shared" si="1"/>
        <v>0</v>
      </c>
      <c r="I63" s="95">
        <v>1</v>
      </c>
      <c r="J63" s="15">
        <v>120</v>
      </c>
      <c r="K63" s="71">
        <f t="shared" si="5"/>
        <v>120</v>
      </c>
      <c r="L63" s="17" t="s">
        <v>445</v>
      </c>
      <c r="M63" s="18">
        <v>70</v>
      </c>
      <c r="N63" s="23">
        <f t="shared" si="6"/>
        <v>50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+'6'!H64</f>
        <v>2</v>
      </c>
      <c r="D64" s="94">
        <v>5</v>
      </c>
      <c r="E64" s="46">
        <f t="shared" si="0"/>
        <v>7</v>
      </c>
      <c r="F64" s="105">
        <v>0</v>
      </c>
      <c r="G64" s="103">
        <v>0</v>
      </c>
      <c r="H64" s="46">
        <f t="shared" si="1"/>
        <v>5</v>
      </c>
      <c r="I64" s="95">
        <v>2</v>
      </c>
      <c r="J64" s="15">
        <v>120</v>
      </c>
      <c r="K64" s="71">
        <f t="shared" si="5"/>
        <v>240</v>
      </c>
      <c r="L64" s="17" t="s">
        <v>438</v>
      </c>
      <c r="M64" s="18">
        <v>120</v>
      </c>
      <c r="N64" s="23">
        <f t="shared" si="6"/>
        <v>120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266</v>
      </c>
      <c r="C65" s="70">
        <f>+'6'!H65</f>
        <v>5</v>
      </c>
      <c r="D65" s="94">
        <v>0</v>
      </c>
      <c r="E65" s="46">
        <f t="shared" si="0"/>
        <v>5</v>
      </c>
      <c r="F65" s="105">
        <v>4</v>
      </c>
      <c r="G65" s="103">
        <v>0</v>
      </c>
      <c r="H65" s="46">
        <f t="shared" si="1"/>
        <v>0</v>
      </c>
      <c r="I65" s="95">
        <v>1</v>
      </c>
      <c r="J65" s="15">
        <v>120</v>
      </c>
      <c r="K65" s="71">
        <f t="shared" si="5"/>
        <v>120</v>
      </c>
      <c r="L65" s="17" t="s">
        <v>445</v>
      </c>
      <c r="M65" s="18">
        <v>70</v>
      </c>
      <c r="N65" s="23">
        <f t="shared" si="6"/>
        <v>50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+'6'!H66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+'6'!H67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+'6'!H68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+'6'!H69</f>
        <v>0</v>
      </c>
      <c r="D69" s="94">
        <v>3</v>
      </c>
      <c r="E69" s="46">
        <f t="shared" si="0"/>
        <v>3</v>
      </c>
      <c r="F69" s="105">
        <v>0</v>
      </c>
      <c r="G69" s="103">
        <v>0</v>
      </c>
      <c r="H69" s="46">
        <f t="shared" si="1"/>
        <v>2</v>
      </c>
      <c r="I69" s="95">
        <v>1</v>
      </c>
      <c r="J69" s="21">
        <v>50</v>
      </c>
      <c r="K69" s="71">
        <f t="shared" si="5"/>
        <v>50</v>
      </c>
      <c r="L69" s="17" t="s">
        <v>16</v>
      </c>
      <c r="M69" s="18">
        <v>0</v>
      </c>
      <c r="N69" s="23">
        <f t="shared" si="6"/>
        <v>50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+'6'!H70</f>
        <v>4</v>
      </c>
      <c r="D70" s="94">
        <v>0</v>
      </c>
      <c r="E70" s="46">
        <f t="shared" si="0"/>
        <v>4</v>
      </c>
      <c r="F70" s="105">
        <v>0</v>
      </c>
      <c r="G70" s="103">
        <v>0</v>
      </c>
      <c r="H70" s="46">
        <f t="shared" si="1"/>
        <v>4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+'6'!H71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+'6'!H72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+'6'!H73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+'6'!H74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+'6'!H75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+'6'!H76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+'6'!H77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+'6'!H78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+'6'!H79</f>
        <v>15</v>
      </c>
      <c r="D79" s="94">
        <v>0</v>
      </c>
      <c r="E79" s="46">
        <f t="shared" si="0"/>
        <v>15</v>
      </c>
      <c r="F79" s="105">
        <v>0</v>
      </c>
      <c r="G79" s="103">
        <v>0</v>
      </c>
      <c r="H79" s="46">
        <f t="shared" si="11"/>
        <v>15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+'6'!H80</f>
        <v>2</v>
      </c>
      <c r="D80" s="94">
        <v>0</v>
      </c>
      <c r="E80" s="46">
        <f t="shared" si="0"/>
        <v>2</v>
      </c>
      <c r="F80" s="105">
        <v>0</v>
      </c>
      <c r="G80" s="103">
        <v>0</v>
      </c>
      <c r="H80" s="46">
        <f t="shared" si="11"/>
        <v>2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+'6'!H81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+'6'!H82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+'6'!H83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+'6'!H84</f>
        <v>4</v>
      </c>
      <c r="D84" s="94">
        <v>5</v>
      </c>
      <c r="E84" s="46">
        <f t="shared" si="0"/>
        <v>9</v>
      </c>
      <c r="F84" s="105">
        <v>0</v>
      </c>
      <c r="G84" s="103">
        <v>0</v>
      </c>
      <c r="H84" s="46">
        <f t="shared" si="11"/>
        <v>9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+'6'!H85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+'6'!H86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+'6'!H87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+'6'!H88</f>
        <v>7</v>
      </c>
      <c r="D88" s="94">
        <v>0</v>
      </c>
      <c r="E88" s="46">
        <f t="shared" si="0"/>
        <v>7</v>
      </c>
      <c r="F88" s="105">
        <v>0</v>
      </c>
      <c r="G88" s="103">
        <v>0</v>
      </c>
      <c r="H88" s="46">
        <f t="shared" si="11"/>
        <v>7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+'6'!H89</f>
        <v>7</v>
      </c>
      <c r="D89" s="94">
        <v>0</v>
      </c>
      <c r="E89" s="46">
        <f t="shared" si="0"/>
        <v>7</v>
      </c>
      <c r="F89" s="105">
        <v>0</v>
      </c>
      <c r="G89" s="103">
        <v>0</v>
      </c>
      <c r="H89" s="46">
        <f t="shared" si="11"/>
        <v>7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+'6'!H90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+'6'!H91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+'6'!H92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+'6'!H93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+'6'!H94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+'6'!H95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+'6'!H96</f>
        <v>8</v>
      </c>
      <c r="D96" s="94">
        <v>5</v>
      </c>
      <c r="E96" s="46">
        <f t="shared" si="0"/>
        <v>13</v>
      </c>
      <c r="F96" s="105">
        <v>0</v>
      </c>
      <c r="G96" s="103">
        <v>0</v>
      </c>
      <c r="H96" s="46">
        <f t="shared" si="11"/>
        <v>13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+'6'!H97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+'6'!H98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+'6'!H99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+'6'!H100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+'6'!H101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+'6'!H102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+'6'!H103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+'6'!H104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+'6'!H105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+'6'!H106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+'6'!H107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+'6'!H108</f>
        <v>5</v>
      </c>
      <c r="D108" s="94">
        <v>0</v>
      </c>
      <c r="E108" s="46">
        <f t="shared" si="0"/>
        <v>5</v>
      </c>
      <c r="F108" s="105">
        <v>0</v>
      </c>
      <c r="G108" s="103">
        <v>0</v>
      </c>
      <c r="H108" s="46">
        <f t="shared" si="11"/>
        <v>5</v>
      </c>
      <c r="I108" s="95"/>
      <c r="J108" s="22">
        <v>120</v>
      </c>
      <c r="K108" s="71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+'6'!H109</f>
        <v>7</v>
      </c>
      <c r="D109" s="94">
        <v>0</v>
      </c>
      <c r="E109" s="46">
        <f t="shared" si="0"/>
        <v>7</v>
      </c>
      <c r="F109" s="105">
        <v>0</v>
      </c>
      <c r="G109" s="103">
        <v>0</v>
      </c>
      <c r="H109" s="46">
        <f t="shared" si="11"/>
        <v>7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+'6'!H110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+'6'!H111</f>
        <v>10</v>
      </c>
      <c r="D111" s="94">
        <v>0</v>
      </c>
      <c r="E111" s="46">
        <f t="shared" si="0"/>
        <v>10</v>
      </c>
      <c r="F111" s="105">
        <v>0</v>
      </c>
      <c r="G111" s="103">
        <v>0</v>
      </c>
      <c r="H111" s="46">
        <f t="shared" si="11"/>
        <v>10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+'6'!H112</f>
        <v>8</v>
      </c>
      <c r="D112" s="94">
        <v>0</v>
      </c>
      <c r="E112" s="46">
        <f t="shared" si="0"/>
        <v>8</v>
      </c>
      <c r="F112" s="105">
        <v>0</v>
      </c>
      <c r="G112" s="103">
        <v>0</v>
      </c>
      <c r="H112" s="46">
        <f t="shared" si="11"/>
        <v>8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+'6'!H113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+'6'!H114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+'6'!H115</f>
        <v>4</v>
      </c>
      <c r="D115" s="94">
        <v>0</v>
      </c>
      <c r="E115" s="46">
        <f t="shared" si="0"/>
        <v>4</v>
      </c>
      <c r="F115" s="105">
        <v>0</v>
      </c>
      <c r="G115" s="103">
        <v>0</v>
      </c>
      <c r="H115" s="46">
        <f t="shared" si="11"/>
        <v>4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+'6'!H116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+'6'!H117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+'6'!H118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+'6'!H119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+'6'!H120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+'6'!H121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+'6'!H122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+'6'!H123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+'6'!H124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+'6'!H125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+'6'!H126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+'6'!H127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+'6'!H128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+'6'!H129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+'6'!H130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+'6'!H131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+'6'!H132</f>
        <v>2</v>
      </c>
      <c r="D132" s="94">
        <v>0</v>
      </c>
      <c r="E132" s="46">
        <f t="shared" si="0"/>
        <v>2</v>
      </c>
      <c r="F132" s="105">
        <v>0</v>
      </c>
      <c r="G132" s="103">
        <v>0</v>
      </c>
      <c r="H132" s="46">
        <f t="shared" si="11"/>
        <v>2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+'6'!H133</f>
        <v>1</v>
      </c>
      <c r="D133" s="94">
        <v>0</v>
      </c>
      <c r="E133" s="46">
        <f t="shared" si="0"/>
        <v>1</v>
      </c>
      <c r="F133" s="105">
        <v>0</v>
      </c>
      <c r="G133" s="103">
        <v>0</v>
      </c>
      <c r="H133" s="46">
        <f t="shared" si="11"/>
        <v>1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+'6'!H134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+'6'!H135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+'6'!H136</f>
        <v>8</v>
      </c>
      <c r="D136" s="94">
        <v>0</v>
      </c>
      <c r="E136" s="46">
        <f t="shared" si="0"/>
        <v>8</v>
      </c>
      <c r="F136" s="105">
        <v>0</v>
      </c>
      <c r="G136" s="103">
        <v>0</v>
      </c>
      <c r="H136" s="46">
        <f t="shared" si="11"/>
        <v>8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+'6'!H137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+'6'!H138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+'6'!H139</f>
        <v>0</v>
      </c>
      <c r="D139" s="94">
        <v>0</v>
      </c>
      <c r="E139" s="46">
        <f>C139+D139</f>
        <v>0</v>
      </c>
      <c r="F139" s="105">
        <v>0</v>
      </c>
      <c r="G139" s="103">
        <v>0</v>
      </c>
      <c r="H139" s="46">
        <f>+E139-F139-I139-G139</f>
        <v>0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+'6'!H140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+'6'!H141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+'6'!H142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+'6'!H143</f>
        <v>5</v>
      </c>
      <c r="D143" s="94">
        <v>0</v>
      </c>
      <c r="E143" s="46">
        <f t="shared" si="0"/>
        <v>5</v>
      </c>
      <c r="F143" s="105">
        <v>0</v>
      </c>
      <c r="G143" s="103">
        <v>0</v>
      </c>
      <c r="H143" s="46">
        <f t="shared" si="11"/>
        <v>5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+'6'!H144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+'6'!H145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+'6'!H146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+'6'!H147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+'6'!H148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+'6'!H149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+'6'!H150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+'6'!H151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+'6'!H152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+'6'!H153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+'6'!H154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+'6'!H155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+'6'!H156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+'6'!H157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+'6'!H158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+'6'!H159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+'6'!H160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+'6'!H161</f>
        <v>6</v>
      </c>
      <c r="D161" s="94">
        <v>0</v>
      </c>
      <c r="E161" s="46">
        <f t="shared" si="19"/>
        <v>6</v>
      </c>
      <c r="F161" s="105">
        <v>0</v>
      </c>
      <c r="G161" s="103">
        <v>0</v>
      </c>
      <c r="H161" s="46">
        <f t="shared" si="15"/>
        <v>6</v>
      </c>
      <c r="I161" s="95"/>
      <c r="J161" s="20">
        <v>25</v>
      </c>
      <c r="K161" s="71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+'6'!H162</f>
        <v>5</v>
      </c>
      <c r="D162" s="94">
        <v>0</v>
      </c>
      <c r="E162" s="46">
        <f t="shared" si="19"/>
        <v>5</v>
      </c>
      <c r="F162" s="105">
        <v>0</v>
      </c>
      <c r="G162" s="103">
        <v>0</v>
      </c>
      <c r="H162" s="46">
        <f t="shared" si="15"/>
        <v>5</v>
      </c>
      <c r="I162" s="95"/>
      <c r="J162" s="20">
        <v>25</v>
      </c>
      <c r="K162" s="71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+'6'!H163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+'6'!H164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+'6'!H165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+'6'!H166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+'6'!H167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+'6'!H168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+'6'!H169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+'6'!H170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+'6'!H171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+'6'!H172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+'6'!H173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+'6'!H174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+'6'!H175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+'6'!H176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+'6'!H177</f>
        <v>0</v>
      </c>
      <c r="D177" s="94">
        <v>0</v>
      </c>
      <c r="E177" s="46">
        <f>C177+D177</f>
        <v>0</v>
      </c>
      <c r="F177" s="105">
        <v>0</v>
      </c>
      <c r="G177" s="103">
        <v>0</v>
      </c>
      <c r="H177" s="46">
        <f>+E177-F177-I177-G177</f>
        <v>0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+'6'!H178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+'6'!H179</f>
        <v>6</v>
      </c>
      <c r="D179" s="94">
        <v>0</v>
      </c>
      <c r="E179" s="46">
        <f t="shared" si="19"/>
        <v>6</v>
      </c>
      <c r="F179" s="105">
        <v>0</v>
      </c>
      <c r="G179" s="103">
        <v>0</v>
      </c>
      <c r="H179" s="46">
        <f t="shared" si="15"/>
        <v>6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+'6'!H180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+'6'!H181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+'6'!H182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+'6'!H183</f>
        <v>6</v>
      </c>
      <c r="D183" s="94">
        <v>0</v>
      </c>
      <c r="E183" s="46">
        <f t="shared" si="19"/>
        <v>6</v>
      </c>
      <c r="F183" s="105">
        <v>0</v>
      </c>
      <c r="G183" s="103">
        <v>0</v>
      </c>
      <c r="H183" s="46">
        <f t="shared" si="15"/>
        <v>6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+'6'!H184</f>
        <v>3</v>
      </c>
      <c r="D184" s="94">
        <v>0</v>
      </c>
      <c r="E184" s="46">
        <f t="shared" si="19"/>
        <v>3</v>
      </c>
      <c r="F184" s="105">
        <v>0</v>
      </c>
      <c r="G184" s="103">
        <v>0</v>
      </c>
      <c r="H184" s="46">
        <f t="shared" si="15"/>
        <v>3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+'6'!H185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+'6'!H186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+'6'!H187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+'6'!H188</f>
        <v>4</v>
      </c>
      <c r="D188" s="94">
        <v>0</v>
      </c>
      <c r="E188" s="46">
        <f t="shared" si="19"/>
        <v>4</v>
      </c>
      <c r="F188" s="105">
        <v>0</v>
      </c>
      <c r="G188" s="103">
        <v>0</v>
      </c>
      <c r="H188" s="46">
        <f t="shared" si="15"/>
        <v>4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+'6'!H189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+'6'!H190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+'6'!H191</f>
        <v>1</v>
      </c>
      <c r="D191" s="94">
        <v>0</v>
      </c>
      <c r="E191" s="46">
        <f t="shared" si="19"/>
        <v>1</v>
      </c>
      <c r="F191" s="105">
        <v>0</v>
      </c>
      <c r="G191" s="103">
        <v>0</v>
      </c>
      <c r="H191" s="46">
        <f t="shared" si="15"/>
        <v>1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+'6'!H192</f>
        <v>10</v>
      </c>
      <c r="D192" s="94">
        <v>0</v>
      </c>
      <c r="E192" s="46">
        <f t="shared" si="19"/>
        <v>10</v>
      </c>
      <c r="F192" s="105">
        <v>0</v>
      </c>
      <c r="G192" s="103">
        <v>0</v>
      </c>
      <c r="H192" s="46">
        <f t="shared" si="15"/>
        <v>10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+'6'!H193</f>
        <v>2</v>
      </c>
      <c r="D193" s="94">
        <v>0</v>
      </c>
      <c r="E193" s="46">
        <f t="shared" si="19"/>
        <v>2</v>
      </c>
      <c r="F193" s="105">
        <v>0</v>
      </c>
      <c r="G193" s="103">
        <v>0</v>
      </c>
      <c r="H193" s="46">
        <f t="shared" si="15"/>
        <v>2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+'6'!H194</f>
        <v>4</v>
      </c>
      <c r="D194" s="94">
        <v>0</v>
      </c>
      <c r="E194" s="46">
        <f t="shared" si="19"/>
        <v>4</v>
      </c>
      <c r="F194" s="105">
        <v>0</v>
      </c>
      <c r="G194" s="103">
        <v>0</v>
      </c>
      <c r="H194" s="46">
        <f t="shared" si="15"/>
        <v>4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+'6'!H195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+'6'!H196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+'6'!H197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+'6'!H198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+'6'!H199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+'6'!H200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+'6'!H201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+'6'!H202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+'6'!H203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+'6'!H204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+'6'!H205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+'6'!H206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+'6'!H207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+'6'!H208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+'6'!H209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+'6'!H210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+'6'!H211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+'6'!H212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+'6'!H213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+'6'!H214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+'6'!H215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+'6'!H216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+'6'!H217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+'6'!H218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+'6'!H219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+'6'!H220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+'6'!H221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+'6'!H222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+'6'!H223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+'6'!H224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+'6'!H225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+'6'!H226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+'6'!H227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+'6'!H228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+'6'!H229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+'6'!H230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+'6'!H231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+'6'!H232</f>
        <v>1</v>
      </c>
      <c r="D232" s="94">
        <v>0</v>
      </c>
      <c r="E232" s="46">
        <f t="shared" si="24"/>
        <v>1</v>
      </c>
      <c r="F232" s="105">
        <v>0</v>
      </c>
      <c r="G232" s="103">
        <v>0</v>
      </c>
      <c r="H232" s="46">
        <f t="shared" si="20"/>
        <v>0</v>
      </c>
      <c r="I232" s="95">
        <v>1</v>
      </c>
      <c r="J232" s="20">
        <v>120</v>
      </c>
      <c r="K232" s="71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+'6'!H233</f>
        <v>3</v>
      </c>
      <c r="D233" s="94">
        <v>0</v>
      </c>
      <c r="E233" s="46">
        <f t="shared" si="24"/>
        <v>3</v>
      </c>
      <c r="F233" s="105">
        <v>0</v>
      </c>
      <c r="G233" s="103">
        <v>0</v>
      </c>
      <c r="H233" s="46">
        <f t="shared" si="20"/>
        <v>3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+'6'!H234</f>
        <v>4</v>
      </c>
      <c r="D234" s="94">
        <v>0</v>
      </c>
      <c r="E234" s="46">
        <f t="shared" si="24"/>
        <v>4</v>
      </c>
      <c r="F234" s="105">
        <v>0</v>
      </c>
      <c r="G234" s="103">
        <v>0</v>
      </c>
      <c r="H234" s="46">
        <f t="shared" si="20"/>
        <v>4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+'6'!H235</f>
        <v>1</v>
      </c>
      <c r="D235" s="94">
        <v>0</v>
      </c>
      <c r="E235" s="46">
        <f t="shared" si="24"/>
        <v>1</v>
      </c>
      <c r="F235" s="105">
        <v>0</v>
      </c>
      <c r="G235" s="103">
        <v>0</v>
      </c>
      <c r="H235" s="46">
        <f t="shared" si="20"/>
        <v>1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+'6'!H236</f>
        <v>4</v>
      </c>
      <c r="D236" s="94">
        <v>0</v>
      </c>
      <c r="E236" s="46">
        <f t="shared" si="24"/>
        <v>4</v>
      </c>
      <c r="F236" s="105">
        <v>0</v>
      </c>
      <c r="G236" s="103">
        <v>0</v>
      </c>
      <c r="H236" s="46">
        <f t="shared" si="20"/>
        <v>3</v>
      </c>
      <c r="I236" s="95">
        <v>1</v>
      </c>
      <c r="J236" s="20">
        <v>25</v>
      </c>
      <c r="K236" s="71">
        <f t="shared" si="21"/>
        <v>25</v>
      </c>
      <c r="L236" s="17" t="s">
        <v>16</v>
      </c>
      <c r="M236" s="18">
        <v>0</v>
      </c>
      <c r="N236" s="23">
        <f t="shared" si="22"/>
        <v>25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+'6'!H237</f>
        <v>4</v>
      </c>
      <c r="D237" s="94">
        <v>0</v>
      </c>
      <c r="E237" s="46">
        <f t="shared" si="24"/>
        <v>4</v>
      </c>
      <c r="F237" s="105">
        <v>0</v>
      </c>
      <c r="G237" s="103">
        <v>0</v>
      </c>
      <c r="H237" s="46">
        <f t="shared" si="20"/>
        <v>4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+'6'!H238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+'6'!H239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+'6'!H240</f>
        <v>187</v>
      </c>
      <c r="D240" s="94">
        <v>0</v>
      </c>
      <c r="E240" s="46">
        <f t="shared" si="24"/>
        <v>187</v>
      </c>
      <c r="F240" s="105">
        <v>0</v>
      </c>
      <c r="G240" s="103">
        <v>0</v>
      </c>
      <c r="H240" s="46">
        <f t="shared" si="20"/>
        <v>187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+'6'!H241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+'6'!H242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+'6'!H243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+'6'!H244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+'6'!H245</f>
        <v>1</v>
      </c>
      <c r="D245" s="94">
        <v>0</v>
      </c>
      <c r="E245" s="46">
        <f t="shared" si="24"/>
        <v>1</v>
      </c>
      <c r="F245" s="105">
        <v>0</v>
      </c>
      <c r="G245" s="103">
        <v>0</v>
      </c>
      <c r="H245" s="46">
        <f t="shared" si="20"/>
        <v>1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+'6'!H246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+'6'!H247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+'6'!H248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+'6'!H249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+'6'!H250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+'6'!H251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+'6'!H252</f>
        <v>316</v>
      </c>
      <c r="D252" s="94">
        <v>0</v>
      </c>
      <c r="E252" s="46">
        <f t="shared" si="24"/>
        <v>316</v>
      </c>
      <c r="F252" s="105">
        <v>0</v>
      </c>
      <c r="G252" s="103">
        <v>0</v>
      </c>
      <c r="H252" s="46">
        <f t="shared" si="20"/>
        <v>316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+'6'!H253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+'6'!H254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+'6'!H255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+'6'!H256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+'6'!H257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+'6'!H258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+'6'!H259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+'6'!H260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+'6'!H261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+'6'!H262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+'6'!H263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+'6'!H264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+'6'!H265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+'6'!H266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+'6'!H267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+'6'!H268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+'6'!H269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+'6'!H270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+'6'!H271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+'6'!H272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+'6'!H273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+'6'!H274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+'6'!H275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+'6'!H276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+'6'!H277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+'6'!H278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+'6'!H279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+'6'!H280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+'6'!H281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+'6'!H282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+'6'!H283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+'6'!H284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19208.8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3240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>
        <v>0</v>
      </c>
    </row>
    <row r="289" spans="1:16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945</v>
      </c>
      <c r="M289" s="2">
        <v>65</v>
      </c>
      <c r="N289" s="2">
        <v>60</v>
      </c>
      <c r="O289" s="2">
        <v>820</v>
      </c>
    </row>
    <row r="290" spans="1:16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16" ht="24.6" x14ac:dyDescent="0.65">
      <c r="A291" s="1"/>
      <c r="C291" s="31"/>
      <c r="E291" s="31"/>
      <c r="H291" s="31"/>
      <c r="J291" s="229" t="s">
        <v>206</v>
      </c>
      <c r="K291" s="230"/>
      <c r="L291" s="36">
        <v>50</v>
      </c>
      <c r="M291" s="2" t="s">
        <v>433</v>
      </c>
    </row>
    <row r="292" spans="1:16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1065</v>
      </c>
    </row>
    <row r="293" spans="1:16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1180</v>
      </c>
    </row>
    <row r="294" spans="1:16" ht="24.6" x14ac:dyDescent="0.65">
      <c r="A294" s="1"/>
      <c r="C294" s="31"/>
      <c r="E294" s="31"/>
      <c r="H294" s="31"/>
      <c r="J294" s="229" t="s">
        <v>209</v>
      </c>
      <c r="K294" s="230"/>
      <c r="L294" s="37">
        <v>1180</v>
      </c>
    </row>
    <row r="295" spans="1:16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16" ht="24.6" x14ac:dyDescent="0.65">
      <c r="H296" s="2"/>
      <c r="J296" s="229" t="s">
        <v>211</v>
      </c>
      <c r="K296" s="230"/>
      <c r="L296" s="33">
        <f>+L294-L293</f>
        <v>0</v>
      </c>
    </row>
    <row r="297" spans="1:16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6" ht="24.6" x14ac:dyDescent="0.65">
      <c r="H298" s="2"/>
      <c r="J298" s="96" t="s">
        <v>332</v>
      </c>
      <c r="N298" s="126"/>
      <c r="O298" s="126">
        <v>100</v>
      </c>
      <c r="P298" s="126"/>
    </row>
    <row r="299" spans="1:16" x14ac:dyDescent="0.6">
      <c r="H299" s="2"/>
      <c r="J299" s="2"/>
      <c r="N299" s="126"/>
      <c r="O299" s="126"/>
      <c r="P299" s="126"/>
    </row>
    <row r="300" spans="1:16" x14ac:dyDescent="0.6">
      <c r="H300" s="2"/>
      <c r="J300" s="2"/>
      <c r="N300" s="126"/>
      <c r="O300" s="126"/>
      <c r="P300" s="126"/>
    </row>
    <row r="301" spans="1:16" x14ac:dyDescent="0.6">
      <c r="H301" s="2"/>
      <c r="J301" s="2"/>
      <c r="N301" s="127"/>
      <c r="O301" s="127"/>
      <c r="P301" s="127"/>
    </row>
    <row r="302" spans="1:16" x14ac:dyDescent="0.6">
      <c r="H302" s="2"/>
      <c r="J302" s="2"/>
      <c r="N302" s="127"/>
      <c r="O302" s="127"/>
      <c r="P302" s="127"/>
    </row>
    <row r="303" spans="1:16" x14ac:dyDescent="0.6">
      <c r="H303" s="2"/>
      <c r="J303" s="2"/>
      <c r="N303" s="128"/>
      <c r="O303" s="128"/>
      <c r="P303" s="128"/>
    </row>
    <row r="304" spans="1:16" x14ac:dyDescent="0.6">
      <c r="H304" s="2"/>
      <c r="J304" s="2"/>
      <c r="N304" s="129">
        <f>SUM(N298:N303)</f>
        <v>0</v>
      </c>
      <c r="O304" s="129">
        <f>SUM(O298:O303)</f>
        <v>100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30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2.1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67.900000000000006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2.00"/>
        <filter val="2.00"/>
        <filter val="4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J5" activeCellId="3" sqref="B5:B192 F5:F192 L5:L192 J5:J192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x14ac:dyDescent="0.65">
      <c r="A5" s="10">
        <v>1</v>
      </c>
      <c r="B5" s="19" t="s">
        <v>406</v>
      </c>
      <c r="C5" s="70">
        <f>+'7'!H5</f>
        <v>83</v>
      </c>
      <c r="D5" s="94">
        <v>0</v>
      </c>
      <c r="E5" s="46">
        <f t="shared" ref="E5:E154" si="0">C5+D5</f>
        <v>83</v>
      </c>
      <c r="F5" s="105">
        <v>9</v>
      </c>
      <c r="G5" s="103">
        <v>1</v>
      </c>
      <c r="H5" s="46">
        <f t="shared" ref="H5:H72" si="1">+E5-F5-I5-G5</f>
        <v>73</v>
      </c>
      <c r="I5" s="95"/>
      <c r="J5" s="15">
        <v>50</v>
      </c>
      <c r="K5" s="71">
        <f>+J5*I5</f>
        <v>0</v>
      </c>
      <c r="L5" s="17" t="s">
        <v>464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+'7'!H6</f>
        <v>34</v>
      </c>
      <c r="D6" s="94">
        <v>0</v>
      </c>
      <c r="E6" s="46">
        <f t="shared" si="0"/>
        <v>34</v>
      </c>
      <c r="F6" s="105">
        <v>0</v>
      </c>
      <c r="G6" s="103">
        <v>0</v>
      </c>
      <c r="H6" s="46">
        <f t="shared" si="1"/>
        <v>24</v>
      </c>
      <c r="I6" s="95">
        <v>10</v>
      </c>
      <c r="J6" s="15">
        <v>100</v>
      </c>
      <c r="K6" s="71">
        <f t="shared" ref="K6:K73" si="5">+J6*I6</f>
        <v>1000</v>
      </c>
      <c r="L6" s="17" t="s">
        <v>465</v>
      </c>
      <c r="M6" s="18">
        <v>20</v>
      </c>
      <c r="N6" s="88">
        <f t="shared" ref="N6:N73" si="6">SUM(K6-M6)</f>
        <v>980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+'7'!H7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+'7'!H8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+'7'!H9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0">
        <f>+'7'!H10</f>
        <v>5</v>
      </c>
      <c r="D10" s="94">
        <v>0</v>
      </c>
      <c r="E10" s="46">
        <f t="shared" si="0"/>
        <v>5</v>
      </c>
      <c r="F10" s="105">
        <v>4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466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+'7'!H11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+'7'!H12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+'7'!H13</f>
        <v>94</v>
      </c>
      <c r="D13" s="94">
        <v>0</v>
      </c>
      <c r="E13" s="46">
        <f t="shared" si="0"/>
        <v>94</v>
      </c>
      <c r="F13" s="105">
        <v>0</v>
      </c>
      <c r="G13" s="103">
        <v>0</v>
      </c>
      <c r="H13" s="46">
        <f t="shared" si="1"/>
        <v>94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+'7'!H14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+'7'!H15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+'7'!H16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+'7'!H17</f>
        <v>5</v>
      </c>
      <c r="D17" s="94">
        <v>0</v>
      </c>
      <c r="E17" s="46">
        <f t="shared" si="0"/>
        <v>5</v>
      </c>
      <c r="F17" s="105">
        <v>0</v>
      </c>
      <c r="G17" s="103">
        <v>0</v>
      </c>
      <c r="H17" s="46">
        <f t="shared" si="1"/>
        <v>5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+'7'!H18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+'7'!H19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+'7'!H20</f>
        <v>4</v>
      </c>
      <c r="D20" s="94">
        <v>0</v>
      </c>
      <c r="E20" s="46">
        <f t="shared" si="0"/>
        <v>4</v>
      </c>
      <c r="F20" s="105">
        <v>0</v>
      </c>
      <c r="G20" s="103">
        <v>0</v>
      </c>
      <c r="H20" s="46">
        <f t="shared" si="1"/>
        <v>4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+'7'!H21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+'7'!H22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+'7'!H23</f>
        <v>0</v>
      </c>
      <c r="D23" s="94">
        <v>0</v>
      </c>
      <c r="E23" s="46">
        <f t="shared" si="0"/>
        <v>0</v>
      </c>
      <c r="F23" s="105">
        <v>0</v>
      </c>
      <c r="G23" s="103">
        <v>0</v>
      </c>
      <c r="H23" s="46">
        <f t="shared" si="1"/>
        <v>0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+'7'!H24</f>
        <v>3</v>
      </c>
      <c r="D24" s="94">
        <v>0</v>
      </c>
      <c r="E24" s="46">
        <f t="shared" si="0"/>
        <v>3</v>
      </c>
      <c r="F24" s="105">
        <v>0</v>
      </c>
      <c r="G24" s="103">
        <v>0</v>
      </c>
      <c r="H24" s="46">
        <f t="shared" si="1"/>
        <v>3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+'7'!H25</f>
        <v>20</v>
      </c>
      <c r="D25" s="94">
        <v>0</v>
      </c>
      <c r="E25" s="46">
        <f t="shared" si="0"/>
        <v>20</v>
      </c>
      <c r="F25" s="105">
        <v>0</v>
      </c>
      <c r="G25" s="103">
        <v>0</v>
      </c>
      <c r="H25" s="46">
        <f t="shared" si="1"/>
        <v>20</v>
      </c>
      <c r="I25" s="95"/>
      <c r="J25" s="15">
        <v>100</v>
      </c>
      <c r="K25" s="71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+'7'!H26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+'7'!H27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+'7'!H28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0">
        <f>+'7'!H29</f>
        <v>4</v>
      </c>
      <c r="D29" s="94">
        <v>0</v>
      </c>
      <c r="E29" s="46">
        <f t="shared" si="0"/>
        <v>4</v>
      </c>
      <c r="F29" s="105">
        <v>1</v>
      </c>
      <c r="G29" s="103">
        <v>0</v>
      </c>
      <c r="H29" s="46">
        <f t="shared" si="1"/>
        <v>3</v>
      </c>
      <c r="I29" s="95"/>
      <c r="J29" s="15">
        <v>100</v>
      </c>
      <c r="K29" s="71">
        <f t="shared" si="5"/>
        <v>0</v>
      </c>
      <c r="L29" s="17" t="s">
        <v>444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+'7'!H30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+'7'!H31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+'7'!H32</f>
        <v>4</v>
      </c>
      <c r="D32" s="94">
        <v>0</v>
      </c>
      <c r="E32" s="46">
        <f t="shared" si="0"/>
        <v>4</v>
      </c>
      <c r="F32" s="105">
        <v>0</v>
      </c>
      <c r="G32" s="103">
        <v>0</v>
      </c>
      <c r="H32" s="46">
        <f t="shared" si="1"/>
        <v>1</v>
      </c>
      <c r="I32" s="95">
        <v>3</v>
      </c>
      <c r="J32" s="15">
        <v>100</v>
      </c>
      <c r="K32" s="71">
        <f t="shared" si="5"/>
        <v>300</v>
      </c>
      <c r="L32" s="17" t="s">
        <v>16</v>
      </c>
      <c r="M32" s="18">
        <v>0</v>
      </c>
      <c r="N32" s="88">
        <f t="shared" si="6"/>
        <v>300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+'7'!H33</f>
        <v>6</v>
      </c>
      <c r="D33" s="94">
        <v>0</v>
      </c>
      <c r="E33" s="46">
        <f t="shared" si="0"/>
        <v>6</v>
      </c>
      <c r="F33" s="105">
        <v>0</v>
      </c>
      <c r="G33" s="103">
        <v>0</v>
      </c>
      <c r="H33" s="46">
        <f t="shared" si="1"/>
        <v>0</v>
      </c>
      <c r="I33" s="95">
        <v>6</v>
      </c>
      <c r="J33" s="15">
        <v>100</v>
      </c>
      <c r="K33" s="71">
        <f t="shared" si="5"/>
        <v>600</v>
      </c>
      <c r="L33" s="17" t="s">
        <v>467</v>
      </c>
      <c r="M33" s="18">
        <v>240</v>
      </c>
      <c r="N33" s="88">
        <f t="shared" si="6"/>
        <v>360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+'7'!H34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+'7'!H35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+'7'!H36</f>
        <v>22</v>
      </c>
      <c r="D36" s="94">
        <v>0</v>
      </c>
      <c r="E36" s="46">
        <f t="shared" si="0"/>
        <v>22</v>
      </c>
      <c r="F36" s="105">
        <v>0</v>
      </c>
      <c r="G36" s="103">
        <v>0</v>
      </c>
      <c r="H36" s="46">
        <f t="shared" si="1"/>
        <v>21</v>
      </c>
      <c r="I36" s="95">
        <v>1</v>
      </c>
      <c r="J36" s="15">
        <v>100</v>
      </c>
      <c r="K36" s="71">
        <f t="shared" si="5"/>
        <v>100</v>
      </c>
      <c r="L36" s="17" t="s">
        <v>16</v>
      </c>
      <c r="M36" s="18">
        <v>0</v>
      </c>
      <c r="N36" s="88">
        <f t="shared" si="6"/>
        <v>100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+'7'!H37</f>
        <v>4</v>
      </c>
      <c r="D37" s="94">
        <v>0</v>
      </c>
      <c r="E37" s="46">
        <f t="shared" si="0"/>
        <v>4</v>
      </c>
      <c r="F37" s="105">
        <v>0</v>
      </c>
      <c r="G37" s="103">
        <v>0</v>
      </c>
      <c r="H37" s="46">
        <f t="shared" si="1"/>
        <v>3</v>
      </c>
      <c r="I37" s="95">
        <v>1</v>
      </c>
      <c r="J37" s="15">
        <v>130</v>
      </c>
      <c r="K37" s="71">
        <f t="shared" si="5"/>
        <v>130</v>
      </c>
      <c r="L37" s="17" t="s">
        <v>448</v>
      </c>
      <c r="M37" s="18">
        <v>130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+'7'!H38</f>
        <v>1</v>
      </c>
      <c r="D38" s="94">
        <v>0</v>
      </c>
      <c r="E38" s="46">
        <f t="shared" si="0"/>
        <v>1</v>
      </c>
      <c r="F38" s="105">
        <v>0</v>
      </c>
      <c r="G38" s="103">
        <v>0</v>
      </c>
      <c r="H38" s="46">
        <f t="shared" si="1"/>
        <v>1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+'7'!H39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+'7'!H40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+'7'!H41</f>
        <v>10</v>
      </c>
      <c r="D41" s="94">
        <v>0</v>
      </c>
      <c r="E41" s="46">
        <f t="shared" si="0"/>
        <v>10</v>
      </c>
      <c r="F41" s="105">
        <v>0</v>
      </c>
      <c r="G41" s="103">
        <v>0</v>
      </c>
      <c r="H41" s="46">
        <f t="shared" si="1"/>
        <v>9</v>
      </c>
      <c r="I41" s="95">
        <v>1</v>
      </c>
      <c r="J41" s="15">
        <v>50</v>
      </c>
      <c r="K41" s="71">
        <f t="shared" si="5"/>
        <v>50</v>
      </c>
      <c r="L41" s="17" t="s">
        <v>445</v>
      </c>
      <c r="M41" s="18">
        <v>25</v>
      </c>
      <c r="N41" s="88">
        <f t="shared" si="6"/>
        <v>25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+'7'!H42</f>
        <v>9</v>
      </c>
      <c r="D42" s="94">
        <v>0</v>
      </c>
      <c r="E42" s="46">
        <f t="shared" si="0"/>
        <v>9</v>
      </c>
      <c r="F42" s="105">
        <v>0</v>
      </c>
      <c r="G42" s="103">
        <v>0</v>
      </c>
      <c r="H42" s="46">
        <f t="shared" si="1"/>
        <v>6</v>
      </c>
      <c r="I42" s="95">
        <v>3</v>
      </c>
      <c r="J42" s="15">
        <v>50</v>
      </c>
      <c r="K42" s="71">
        <f t="shared" si="5"/>
        <v>150</v>
      </c>
      <c r="L42" s="17" t="s">
        <v>449</v>
      </c>
      <c r="M42" s="18">
        <v>75</v>
      </c>
      <c r="N42" s="88">
        <f t="shared" si="6"/>
        <v>75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+'7'!H43</f>
        <v>10</v>
      </c>
      <c r="D43" s="94">
        <v>0</v>
      </c>
      <c r="E43" s="46">
        <f t="shared" si="0"/>
        <v>10</v>
      </c>
      <c r="F43" s="105">
        <v>0</v>
      </c>
      <c r="G43" s="103">
        <v>0</v>
      </c>
      <c r="H43" s="46">
        <f t="shared" si="1"/>
        <v>10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+'7'!H44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+'7'!H45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+'7'!H46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+'7'!H47</f>
        <v>0</v>
      </c>
      <c r="D47" s="94">
        <v>10</v>
      </c>
      <c r="E47" s="46">
        <f>C47+D47</f>
        <v>10</v>
      </c>
      <c r="F47" s="105">
        <v>0</v>
      </c>
      <c r="G47" s="103">
        <v>0</v>
      </c>
      <c r="H47" s="46">
        <f>+E47-F47-I47-G47</f>
        <v>9</v>
      </c>
      <c r="I47" s="95">
        <v>1</v>
      </c>
      <c r="J47" s="20">
        <v>25</v>
      </c>
      <c r="K47" s="71">
        <f>+J47*I47</f>
        <v>25</v>
      </c>
      <c r="L47" s="17" t="s">
        <v>16</v>
      </c>
      <c r="M47" s="18">
        <v>0</v>
      </c>
      <c r="N47" s="23">
        <f>SUM(K47-M47)</f>
        <v>25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+'7'!H48</f>
        <v>0</v>
      </c>
      <c r="D48" s="94">
        <v>30</v>
      </c>
      <c r="E48" s="46">
        <f>C48+D48</f>
        <v>30</v>
      </c>
      <c r="F48" s="105">
        <v>0</v>
      </c>
      <c r="G48" s="103">
        <v>0</v>
      </c>
      <c r="H48" s="46">
        <f>+E48-F48-I48-G48</f>
        <v>30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+'7'!H49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+'7'!H50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+'7'!H51</f>
        <v>2</v>
      </c>
      <c r="D51" s="94">
        <v>0</v>
      </c>
      <c r="E51" s="46">
        <f t="shared" si="0"/>
        <v>2</v>
      </c>
      <c r="F51" s="105">
        <v>0</v>
      </c>
      <c r="G51" s="103">
        <v>0</v>
      </c>
      <c r="H51" s="46">
        <f t="shared" si="1"/>
        <v>2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+'7'!H52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+'7'!H53</f>
        <v>1</v>
      </c>
      <c r="D53" s="94">
        <v>0</v>
      </c>
      <c r="E53" s="46">
        <f t="shared" si="0"/>
        <v>1</v>
      </c>
      <c r="F53" s="105">
        <v>0</v>
      </c>
      <c r="G53" s="103">
        <v>0</v>
      </c>
      <c r="H53" s="46">
        <f t="shared" si="1"/>
        <v>1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+'7'!H54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57</v>
      </c>
      <c r="C55" s="70">
        <f>+'7'!H55</f>
        <v>11</v>
      </c>
      <c r="D55" s="94">
        <v>0</v>
      </c>
      <c r="E55" s="46">
        <f t="shared" si="0"/>
        <v>11</v>
      </c>
      <c r="F55" s="105">
        <v>6</v>
      </c>
      <c r="G55" s="103">
        <v>0</v>
      </c>
      <c r="H55" s="46">
        <f t="shared" si="1"/>
        <v>5</v>
      </c>
      <c r="I55" s="95"/>
      <c r="J55" s="15">
        <v>50</v>
      </c>
      <c r="K55" s="71">
        <f t="shared" si="5"/>
        <v>0</v>
      </c>
      <c r="L55" s="17" t="s">
        <v>452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+'7'!H56</f>
        <v>0</v>
      </c>
      <c r="D56" s="94">
        <v>0</v>
      </c>
      <c r="E56" s="46">
        <f t="shared" si="0"/>
        <v>0</v>
      </c>
      <c r="F56" s="105">
        <v>0</v>
      </c>
      <c r="G56" s="103">
        <v>0</v>
      </c>
      <c r="H56" s="46">
        <f t="shared" si="1"/>
        <v>0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+'7'!H57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+'7'!H58</f>
        <v>7</v>
      </c>
      <c r="D58" s="94">
        <v>0</v>
      </c>
      <c r="E58" s="46">
        <f t="shared" si="0"/>
        <v>7</v>
      </c>
      <c r="F58" s="105">
        <v>0</v>
      </c>
      <c r="G58" s="103">
        <v>0</v>
      </c>
      <c r="H58" s="46">
        <f t="shared" si="1"/>
        <v>7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+'7'!H59</f>
        <v>5</v>
      </c>
      <c r="D59" s="94">
        <v>0</v>
      </c>
      <c r="E59" s="46">
        <f t="shared" si="0"/>
        <v>5</v>
      </c>
      <c r="F59" s="105">
        <v>0</v>
      </c>
      <c r="G59" s="103">
        <v>0</v>
      </c>
      <c r="H59" s="46">
        <f t="shared" si="1"/>
        <v>5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+'7'!H60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+'7'!H61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+'7'!H62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+'7'!H63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+'7'!H64</f>
        <v>5</v>
      </c>
      <c r="D64" s="94">
        <v>0</v>
      </c>
      <c r="E64" s="46">
        <f t="shared" si="0"/>
        <v>5</v>
      </c>
      <c r="F64" s="105">
        <v>0</v>
      </c>
      <c r="G64" s="103">
        <v>0</v>
      </c>
      <c r="H64" s="46">
        <f t="shared" si="1"/>
        <v>5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+'7'!H65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+'7'!H66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+'7'!H67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+'7'!H68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+'7'!H69</f>
        <v>2</v>
      </c>
      <c r="D69" s="94">
        <v>0</v>
      </c>
      <c r="E69" s="46">
        <f t="shared" si="0"/>
        <v>2</v>
      </c>
      <c r="F69" s="105">
        <v>0</v>
      </c>
      <c r="G69" s="103">
        <v>0</v>
      </c>
      <c r="H69" s="46">
        <f t="shared" si="1"/>
        <v>1</v>
      </c>
      <c r="I69" s="95">
        <v>1</v>
      </c>
      <c r="J69" s="21">
        <v>50</v>
      </c>
      <c r="K69" s="71">
        <f t="shared" si="5"/>
        <v>50</v>
      </c>
      <c r="L69" s="17" t="s">
        <v>16</v>
      </c>
      <c r="M69" s="18">
        <v>0</v>
      </c>
      <c r="N69" s="88">
        <f t="shared" si="6"/>
        <v>50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73</v>
      </c>
      <c r="C70" s="70">
        <f>+'7'!H70</f>
        <v>4</v>
      </c>
      <c r="D70" s="94">
        <v>0</v>
      </c>
      <c r="E70" s="46">
        <f t="shared" si="0"/>
        <v>4</v>
      </c>
      <c r="F70" s="105">
        <v>1</v>
      </c>
      <c r="G70" s="103">
        <v>0</v>
      </c>
      <c r="H70" s="46">
        <f t="shared" si="1"/>
        <v>3</v>
      </c>
      <c r="I70" s="95"/>
      <c r="J70" s="21">
        <v>50</v>
      </c>
      <c r="K70" s="71">
        <f t="shared" si="5"/>
        <v>0</v>
      </c>
      <c r="L70" s="17" t="s">
        <v>444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+'7'!H71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2</v>
      </c>
      <c r="I71" s="95">
        <v>1</v>
      </c>
      <c r="J71" s="15">
        <v>50</v>
      </c>
      <c r="K71" s="71">
        <f t="shared" si="5"/>
        <v>50</v>
      </c>
      <c r="L71" s="17" t="s">
        <v>16</v>
      </c>
      <c r="M71" s="18">
        <v>0</v>
      </c>
      <c r="N71" s="88">
        <f t="shared" si="6"/>
        <v>50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+'7'!H72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+'7'!H73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+'7'!H74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+'7'!H75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+'7'!H76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+'7'!H77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+'7'!H78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+'7'!H79</f>
        <v>15</v>
      </c>
      <c r="D79" s="94">
        <v>0</v>
      </c>
      <c r="E79" s="46">
        <f t="shared" si="0"/>
        <v>15</v>
      </c>
      <c r="F79" s="105">
        <v>0</v>
      </c>
      <c r="G79" s="103">
        <v>0</v>
      </c>
      <c r="H79" s="46">
        <f t="shared" si="11"/>
        <v>15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+'7'!H80</f>
        <v>2</v>
      </c>
      <c r="D80" s="94">
        <v>0</v>
      </c>
      <c r="E80" s="46">
        <f t="shared" si="0"/>
        <v>2</v>
      </c>
      <c r="F80" s="105">
        <v>0</v>
      </c>
      <c r="G80" s="103">
        <v>0</v>
      </c>
      <c r="H80" s="46">
        <f t="shared" si="11"/>
        <v>2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+'7'!H81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+'7'!H82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+'7'!H83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+'7'!H84</f>
        <v>9</v>
      </c>
      <c r="D84" s="94">
        <v>0</v>
      </c>
      <c r="E84" s="46">
        <f t="shared" si="0"/>
        <v>9</v>
      </c>
      <c r="F84" s="105">
        <v>0</v>
      </c>
      <c r="G84" s="103">
        <v>0</v>
      </c>
      <c r="H84" s="46">
        <f t="shared" si="11"/>
        <v>8</v>
      </c>
      <c r="I84" s="95">
        <v>1</v>
      </c>
      <c r="J84" s="22">
        <v>50</v>
      </c>
      <c r="K84" s="71">
        <f t="shared" si="12"/>
        <v>50</v>
      </c>
      <c r="L84" s="17" t="s">
        <v>16</v>
      </c>
      <c r="M84" s="18">
        <v>0</v>
      </c>
      <c r="N84" s="88">
        <f t="shared" si="13"/>
        <v>50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+'7'!H85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+'7'!H86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+'7'!H87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+'7'!H88</f>
        <v>7</v>
      </c>
      <c r="D88" s="94">
        <v>0</v>
      </c>
      <c r="E88" s="46">
        <f t="shared" si="0"/>
        <v>7</v>
      </c>
      <c r="F88" s="105">
        <v>0</v>
      </c>
      <c r="G88" s="103">
        <v>0</v>
      </c>
      <c r="H88" s="46">
        <f t="shared" si="11"/>
        <v>7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+'7'!H89</f>
        <v>7</v>
      </c>
      <c r="D89" s="94">
        <v>0</v>
      </c>
      <c r="E89" s="46">
        <f t="shared" si="0"/>
        <v>7</v>
      </c>
      <c r="F89" s="105">
        <v>0</v>
      </c>
      <c r="G89" s="103">
        <v>0</v>
      </c>
      <c r="H89" s="46">
        <f t="shared" si="11"/>
        <v>7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+'7'!H90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+'7'!H91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+'7'!H92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+'7'!H93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+'7'!H94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+'7'!H95</f>
        <v>0</v>
      </c>
      <c r="D95" s="94">
        <v>10</v>
      </c>
      <c r="E95" s="46">
        <f>C95+D95</f>
        <v>10</v>
      </c>
      <c r="F95" s="105">
        <v>0</v>
      </c>
      <c r="G95" s="103">
        <v>0</v>
      </c>
      <c r="H95" s="46">
        <f>+E95-F95-I95-G95</f>
        <v>10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244</v>
      </c>
      <c r="C96" s="70">
        <f>+'7'!H96</f>
        <v>13</v>
      </c>
      <c r="D96" s="94">
        <v>0</v>
      </c>
      <c r="E96" s="46">
        <f t="shared" si="0"/>
        <v>13</v>
      </c>
      <c r="F96" s="105">
        <v>8</v>
      </c>
      <c r="G96" s="103">
        <v>0</v>
      </c>
      <c r="H96" s="46">
        <f t="shared" si="11"/>
        <v>5</v>
      </c>
      <c r="I96" s="95"/>
      <c r="J96" s="15">
        <v>35</v>
      </c>
      <c r="K96" s="71">
        <f t="shared" si="12"/>
        <v>0</v>
      </c>
      <c r="L96" s="17" t="s">
        <v>468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+'7'!H97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+'7'!H98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+'7'!H99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+'7'!H100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+'7'!H101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+'7'!H102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+'7'!H103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+'7'!H104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+'7'!H105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+'7'!H106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+'7'!H107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+'7'!H108</f>
        <v>5</v>
      </c>
      <c r="D108" s="94">
        <v>0</v>
      </c>
      <c r="E108" s="46">
        <f t="shared" si="0"/>
        <v>5</v>
      </c>
      <c r="F108" s="105">
        <v>0</v>
      </c>
      <c r="G108" s="103">
        <v>0</v>
      </c>
      <c r="H108" s="46">
        <f t="shared" si="11"/>
        <v>5</v>
      </c>
      <c r="I108" s="95"/>
      <c r="J108" s="22">
        <v>120</v>
      </c>
      <c r="K108" s="71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+'7'!H109</f>
        <v>7</v>
      </c>
      <c r="D109" s="94">
        <v>0</v>
      </c>
      <c r="E109" s="46">
        <f t="shared" si="0"/>
        <v>7</v>
      </c>
      <c r="F109" s="105">
        <v>0</v>
      </c>
      <c r="G109" s="103">
        <v>0</v>
      </c>
      <c r="H109" s="46">
        <f t="shared" si="11"/>
        <v>4</v>
      </c>
      <c r="I109" s="95">
        <v>3</v>
      </c>
      <c r="J109" s="22">
        <v>250</v>
      </c>
      <c r="K109" s="71">
        <f t="shared" si="12"/>
        <v>750</v>
      </c>
      <c r="L109" s="17" t="s">
        <v>469</v>
      </c>
      <c r="M109" s="18">
        <f>750-570</f>
        <v>180</v>
      </c>
      <c r="N109" s="88">
        <f t="shared" si="13"/>
        <v>570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+'7'!H110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+'7'!H111</f>
        <v>10</v>
      </c>
      <c r="D111" s="94">
        <v>0</v>
      </c>
      <c r="E111" s="46">
        <f t="shared" si="0"/>
        <v>10</v>
      </c>
      <c r="F111" s="105">
        <v>0</v>
      </c>
      <c r="G111" s="103">
        <v>0</v>
      </c>
      <c r="H111" s="46">
        <f t="shared" si="11"/>
        <v>9</v>
      </c>
      <c r="I111" s="95">
        <v>1</v>
      </c>
      <c r="J111" s="20">
        <v>55</v>
      </c>
      <c r="K111" s="71">
        <f t="shared" si="12"/>
        <v>55</v>
      </c>
      <c r="L111" s="17" t="s">
        <v>16</v>
      </c>
      <c r="M111" s="18">
        <v>0</v>
      </c>
      <c r="N111" s="88">
        <f t="shared" si="13"/>
        <v>55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+'7'!H112</f>
        <v>8</v>
      </c>
      <c r="D112" s="94">
        <v>0</v>
      </c>
      <c r="E112" s="46">
        <f t="shared" si="0"/>
        <v>8</v>
      </c>
      <c r="F112" s="105">
        <v>0</v>
      </c>
      <c r="G112" s="103">
        <v>0</v>
      </c>
      <c r="H112" s="46">
        <f t="shared" si="11"/>
        <v>8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+'7'!H113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+'7'!H114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+'7'!H115</f>
        <v>4</v>
      </c>
      <c r="D115" s="94">
        <v>0</v>
      </c>
      <c r="E115" s="46">
        <f t="shared" si="0"/>
        <v>4</v>
      </c>
      <c r="F115" s="105">
        <v>0</v>
      </c>
      <c r="G115" s="103">
        <v>0</v>
      </c>
      <c r="H115" s="46">
        <f t="shared" si="11"/>
        <v>4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+'7'!H116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+'7'!H117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+'7'!H118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+'7'!H119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+'7'!H120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+'7'!H121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+'7'!H122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+'7'!H123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+'7'!H124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+'7'!H125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+'7'!H126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+'7'!H127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+'7'!H128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+'7'!H129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+'7'!H130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+'7'!H131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+'7'!H132</f>
        <v>2</v>
      </c>
      <c r="D132" s="94">
        <v>0</v>
      </c>
      <c r="E132" s="46">
        <f t="shared" si="0"/>
        <v>2</v>
      </c>
      <c r="F132" s="105">
        <v>0</v>
      </c>
      <c r="G132" s="103">
        <v>0</v>
      </c>
      <c r="H132" s="46">
        <f t="shared" si="11"/>
        <v>2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+'7'!H133</f>
        <v>1</v>
      </c>
      <c r="D133" s="94">
        <v>0</v>
      </c>
      <c r="E133" s="46">
        <f t="shared" si="0"/>
        <v>1</v>
      </c>
      <c r="F133" s="105">
        <v>0</v>
      </c>
      <c r="G133" s="103">
        <v>0</v>
      </c>
      <c r="H133" s="46">
        <f t="shared" si="11"/>
        <v>1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+'7'!H134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+'7'!H135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+'7'!H136</f>
        <v>8</v>
      </c>
      <c r="D136" s="94">
        <v>0</v>
      </c>
      <c r="E136" s="46">
        <f t="shared" si="0"/>
        <v>8</v>
      </c>
      <c r="F136" s="105">
        <v>0</v>
      </c>
      <c r="G136" s="103">
        <v>0</v>
      </c>
      <c r="H136" s="46">
        <f t="shared" si="11"/>
        <v>8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+'7'!H137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+'7'!H138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+'7'!H139</f>
        <v>0</v>
      </c>
      <c r="D139" s="94">
        <v>0</v>
      </c>
      <c r="E139" s="46">
        <f>C139+D139</f>
        <v>0</v>
      </c>
      <c r="F139" s="105">
        <v>0</v>
      </c>
      <c r="G139" s="103">
        <v>0</v>
      </c>
      <c r="H139" s="46">
        <f>+E139-F139-I139-G139</f>
        <v>0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+'7'!H140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+'7'!H141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+'7'!H142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+'7'!H143</f>
        <v>5</v>
      </c>
      <c r="D143" s="94">
        <v>0</v>
      </c>
      <c r="E143" s="46">
        <f t="shared" si="0"/>
        <v>5</v>
      </c>
      <c r="F143" s="105">
        <v>0</v>
      </c>
      <c r="G143" s="103">
        <v>0</v>
      </c>
      <c r="H143" s="46">
        <f t="shared" si="11"/>
        <v>3</v>
      </c>
      <c r="I143" s="95">
        <v>2</v>
      </c>
      <c r="J143" s="22">
        <v>50</v>
      </c>
      <c r="K143" s="71">
        <f t="shared" si="12"/>
        <v>100</v>
      </c>
      <c r="L143" s="17" t="s">
        <v>16</v>
      </c>
      <c r="M143" s="18">
        <v>0</v>
      </c>
      <c r="N143" s="88">
        <f t="shared" si="13"/>
        <v>100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+'7'!H144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+'7'!H145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+'7'!H146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+'7'!H147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+'7'!H148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+'7'!H149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+'7'!H150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+'7'!H151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+'7'!H152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+'7'!H153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+'7'!H154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+'7'!H155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+'7'!H156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+'7'!H157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+'7'!H158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+'7'!H159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+'7'!H160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0">
        <f>+'7'!H161</f>
        <v>6</v>
      </c>
      <c r="D161" s="94">
        <v>0</v>
      </c>
      <c r="E161" s="46">
        <f t="shared" si="19"/>
        <v>6</v>
      </c>
      <c r="F161" s="105">
        <v>3</v>
      </c>
      <c r="G161" s="103">
        <v>0</v>
      </c>
      <c r="H161" s="46">
        <f t="shared" si="15"/>
        <v>2</v>
      </c>
      <c r="I161" s="95">
        <v>1</v>
      </c>
      <c r="J161" s="20">
        <v>25</v>
      </c>
      <c r="K161" s="71">
        <f t="shared" si="16"/>
        <v>25</v>
      </c>
      <c r="L161" s="17" t="s">
        <v>470</v>
      </c>
      <c r="M161" s="18">
        <v>13</v>
      </c>
      <c r="N161" s="88">
        <f t="shared" si="17"/>
        <v>12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0">
        <f>+'7'!H162</f>
        <v>5</v>
      </c>
      <c r="D162" s="94">
        <v>0</v>
      </c>
      <c r="E162" s="46">
        <f t="shared" si="19"/>
        <v>5</v>
      </c>
      <c r="F162" s="105">
        <v>3</v>
      </c>
      <c r="G162" s="103">
        <v>0</v>
      </c>
      <c r="H162" s="46">
        <f t="shared" si="15"/>
        <v>0</v>
      </c>
      <c r="I162" s="95">
        <v>2</v>
      </c>
      <c r="J162" s="20">
        <v>25</v>
      </c>
      <c r="K162" s="71">
        <f t="shared" si="16"/>
        <v>50</v>
      </c>
      <c r="L162" s="17" t="s">
        <v>470</v>
      </c>
      <c r="M162" s="18">
        <v>12</v>
      </c>
      <c r="N162" s="88">
        <f t="shared" si="17"/>
        <v>38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+'7'!H163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+'7'!H164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+'7'!H165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+'7'!H166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+'7'!H167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+'7'!H168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+'7'!H169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+'7'!H170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+'7'!H171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+'7'!H172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+'7'!H173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+'7'!H174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+'7'!H175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+'7'!H176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+'7'!H177</f>
        <v>0</v>
      </c>
      <c r="D177" s="94">
        <v>31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+'7'!H178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+'7'!H179</f>
        <v>6</v>
      </c>
      <c r="D179" s="94">
        <v>0</v>
      </c>
      <c r="E179" s="46">
        <f t="shared" si="19"/>
        <v>6</v>
      </c>
      <c r="F179" s="105">
        <v>0</v>
      </c>
      <c r="G179" s="103">
        <v>0</v>
      </c>
      <c r="H179" s="46">
        <f t="shared" si="15"/>
        <v>6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+'7'!H180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+'7'!H181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+'7'!H182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+'7'!H183</f>
        <v>6</v>
      </c>
      <c r="D183" s="94">
        <v>0</v>
      </c>
      <c r="E183" s="46">
        <f t="shared" si="19"/>
        <v>6</v>
      </c>
      <c r="F183" s="105">
        <v>0</v>
      </c>
      <c r="G183" s="103">
        <v>0</v>
      </c>
      <c r="H183" s="46">
        <f t="shared" si="15"/>
        <v>6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+'7'!H184</f>
        <v>3</v>
      </c>
      <c r="D184" s="94">
        <v>0</v>
      </c>
      <c r="E184" s="46">
        <f t="shared" si="19"/>
        <v>3</v>
      </c>
      <c r="F184" s="105">
        <v>0</v>
      </c>
      <c r="G184" s="103">
        <v>0</v>
      </c>
      <c r="H184" s="46">
        <f t="shared" si="15"/>
        <v>2</v>
      </c>
      <c r="I184" s="95">
        <v>1</v>
      </c>
      <c r="J184" s="20">
        <v>40</v>
      </c>
      <c r="K184" s="71">
        <f t="shared" si="16"/>
        <v>40</v>
      </c>
      <c r="L184" s="17" t="s">
        <v>16</v>
      </c>
      <c r="M184" s="18">
        <v>0</v>
      </c>
      <c r="N184" s="88">
        <f t="shared" si="17"/>
        <v>40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+'7'!H185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+'7'!H186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+'7'!H187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+'7'!H188</f>
        <v>4</v>
      </c>
      <c r="D188" s="94">
        <v>0</v>
      </c>
      <c r="E188" s="46">
        <f t="shared" si="19"/>
        <v>4</v>
      </c>
      <c r="F188" s="105">
        <v>0</v>
      </c>
      <c r="G188" s="103">
        <v>0</v>
      </c>
      <c r="H188" s="46">
        <f t="shared" si="15"/>
        <v>4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+'7'!H189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+'7'!H190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+'7'!H191</f>
        <v>1</v>
      </c>
      <c r="D191" s="94">
        <v>0</v>
      </c>
      <c r="E191" s="46">
        <f t="shared" si="19"/>
        <v>1</v>
      </c>
      <c r="F191" s="105">
        <v>0</v>
      </c>
      <c r="G191" s="103">
        <v>0</v>
      </c>
      <c r="H191" s="46">
        <f t="shared" si="15"/>
        <v>1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0">
        <f>+'7'!H192</f>
        <v>10</v>
      </c>
      <c r="D192" s="94">
        <v>0</v>
      </c>
      <c r="E192" s="46">
        <f t="shared" si="19"/>
        <v>10</v>
      </c>
      <c r="F192" s="105">
        <v>1</v>
      </c>
      <c r="G192" s="103">
        <v>0</v>
      </c>
      <c r="H192" s="46">
        <f t="shared" si="15"/>
        <v>8</v>
      </c>
      <c r="I192" s="95">
        <v>1</v>
      </c>
      <c r="J192" s="20">
        <v>120</v>
      </c>
      <c r="K192" s="71">
        <f t="shared" si="16"/>
        <v>120</v>
      </c>
      <c r="L192" s="17" t="s">
        <v>444</v>
      </c>
      <c r="M192" s="18">
        <v>0</v>
      </c>
      <c r="N192" s="88">
        <f t="shared" si="17"/>
        <v>120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+'7'!H193</f>
        <v>2</v>
      </c>
      <c r="D193" s="94">
        <v>0</v>
      </c>
      <c r="E193" s="46">
        <f t="shared" si="19"/>
        <v>2</v>
      </c>
      <c r="F193" s="105">
        <v>0</v>
      </c>
      <c r="G193" s="103">
        <v>0</v>
      </c>
      <c r="H193" s="46">
        <f t="shared" si="15"/>
        <v>2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+'7'!H194</f>
        <v>4</v>
      </c>
      <c r="D194" s="94">
        <v>0</v>
      </c>
      <c r="E194" s="46">
        <f t="shared" si="19"/>
        <v>4</v>
      </c>
      <c r="F194" s="105">
        <v>0</v>
      </c>
      <c r="G194" s="103">
        <v>0</v>
      </c>
      <c r="H194" s="46">
        <f t="shared" si="15"/>
        <v>4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+'7'!H195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+'7'!H196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+'7'!H197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+'7'!H198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+'7'!H199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+'7'!H200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+'7'!H201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+'7'!H202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+'7'!H203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+'7'!H204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+'7'!H205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+'7'!H206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+'7'!H207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+'7'!H208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+'7'!H209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+'7'!H210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+'7'!H211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+'7'!H212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+'7'!H213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+'7'!H214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+'7'!H215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+'7'!H216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+'7'!H217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+'7'!H218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+'7'!H219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+'7'!H220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+'7'!H221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+'7'!H222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+'7'!H223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+'7'!H224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+'7'!H225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+'7'!H226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+'7'!H227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+'7'!H228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+'7'!H229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+'7'!H230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+'7'!H231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+'7'!H232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+'7'!H233</f>
        <v>3</v>
      </c>
      <c r="D233" s="94">
        <v>0</v>
      </c>
      <c r="E233" s="46">
        <f t="shared" si="24"/>
        <v>3</v>
      </c>
      <c r="F233" s="105">
        <v>0</v>
      </c>
      <c r="G233" s="103">
        <v>0</v>
      </c>
      <c r="H233" s="46">
        <f t="shared" si="20"/>
        <v>3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+'7'!H234</f>
        <v>4</v>
      </c>
      <c r="D234" s="94">
        <v>0</v>
      </c>
      <c r="E234" s="46">
        <f t="shared" si="24"/>
        <v>4</v>
      </c>
      <c r="F234" s="105">
        <v>0</v>
      </c>
      <c r="G234" s="103">
        <v>0</v>
      </c>
      <c r="H234" s="46">
        <f t="shared" si="20"/>
        <v>4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+'7'!H235</f>
        <v>1</v>
      </c>
      <c r="D235" s="94">
        <v>0</v>
      </c>
      <c r="E235" s="46">
        <f t="shared" si="24"/>
        <v>1</v>
      </c>
      <c r="F235" s="105">
        <v>0</v>
      </c>
      <c r="G235" s="103">
        <v>0</v>
      </c>
      <c r="H235" s="46">
        <f t="shared" si="20"/>
        <v>1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+'7'!H236</f>
        <v>3</v>
      </c>
      <c r="D236" s="94">
        <v>0</v>
      </c>
      <c r="E236" s="46">
        <f t="shared" si="24"/>
        <v>3</v>
      </c>
      <c r="F236" s="105">
        <v>0</v>
      </c>
      <c r="G236" s="103">
        <v>0</v>
      </c>
      <c r="H236" s="46">
        <f t="shared" si="20"/>
        <v>3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+'7'!H237</f>
        <v>4</v>
      </c>
      <c r="D237" s="94">
        <v>0</v>
      </c>
      <c r="E237" s="46">
        <f t="shared" si="24"/>
        <v>4</v>
      </c>
      <c r="F237" s="105">
        <v>0</v>
      </c>
      <c r="G237" s="103">
        <v>0</v>
      </c>
      <c r="H237" s="46">
        <f t="shared" si="20"/>
        <v>3</v>
      </c>
      <c r="I237" s="95">
        <v>1</v>
      </c>
      <c r="J237" s="20">
        <v>25</v>
      </c>
      <c r="K237" s="71">
        <f t="shared" si="21"/>
        <v>25</v>
      </c>
      <c r="L237" s="17" t="s">
        <v>16</v>
      </c>
      <c r="M237" s="18">
        <v>0</v>
      </c>
      <c r="N237" s="23">
        <f t="shared" si="22"/>
        <v>25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+'7'!H238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+'7'!H239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+'7'!H240</f>
        <v>187</v>
      </c>
      <c r="D240" s="94">
        <v>0</v>
      </c>
      <c r="E240" s="46">
        <f t="shared" si="24"/>
        <v>187</v>
      </c>
      <c r="F240" s="105">
        <v>0</v>
      </c>
      <c r="G240" s="103">
        <v>4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471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+'7'!H241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+'7'!H242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+'7'!H243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+'7'!H244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+'7'!H245</f>
        <v>1</v>
      </c>
      <c r="D245" s="94">
        <v>0</v>
      </c>
      <c r="E245" s="46">
        <f t="shared" si="24"/>
        <v>1</v>
      </c>
      <c r="F245" s="105">
        <v>0</v>
      </c>
      <c r="G245" s="103">
        <v>0</v>
      </c>
      <c r="H245" s="46">
        <f t="shared" si="20"/>
        <v>0</v>
      </c>
      <c r="I245" s="95">
        <v>1</v>
      </c>
      <c r="J245" s="20">
        <v>20</v>
      </c>
      <c r="K245" s="71">
        <f t="shared" si="21"/>
        <v>20</v>
      </c>
      <c r="L245" s="17" t="s">
        <v>16</v>
      </c>
      <c r="M245" s="18">
        <v>0</v>
      </c>
      <c r="N245" s="23">
        <f t="shared" si="22"/>
        <v>20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+'7'!H246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+'7'!H247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+'7'!H248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+'7'!H249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+'7'!H250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+'7'!H251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+'7'!H252</f>
        <v>316</v>
      </c>
      <c r="D252" s="94">
        <v>0</v>
      </c>
      <c r="E252" s="46">
        <f t="shared" si="24"/>
        <v>316</v>
      </c>
      <c r="F252" s="105">
        <v>0</v>
      </c>
      <c r="G252" s="103">
        <v>4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471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+'7'!H253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+'7'!H254</f>
        <v>0</v>
      </c>
      <c r="D254" s="94">
        <v>4</v>
      </c>
      <c r="E254" s="46">
        <f t="shared" si="24"/>
        <v>4</v>
      </c>
      <c r="F254" s="105">
        <v>0</v>
      </c>
      <c r="G254" s="103">
        <v>0</v>
      </c>
      <c r="H254" s="46">
        <f t="shared" si="20"/>
        <v>0</v>
      </c>
      <c r="I254" s="95">
        <v>4</v>
      </c>
      <c r="J254" s="20">
        <v>35</v>
      </c>
      <c r="K254" s="71">
        <f t="shared" si="21"/>
        <v>140</v>
      </c>
      <c r="L254" s="17" t="s">
        <v>16</v>
      </c>
      <c r="M254" s="18">
        <v>0</v>
      </c>
      <c r="N254" s="23">
        <f t="shared" si="22"/>
        <v>140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+'7'!H255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+'7'!H256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+'7'!H257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+'7'!H258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+'7'!H259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+'7'!H260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+'7'!H261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+'7'!H262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+'7'!H263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+'7'!H264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+'7'!H265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+'7'!H266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+'7'!H267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+'7'!H268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+'7'!H269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+'7'!H270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+'7'!H271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+'7'!H272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+'7'!H273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+'7'!H274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+'7'!H275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+'7'!H276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+'7'!H277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+'7'!H278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+'7'!H279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+'7'!H280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+'7'!H281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+'7'!H282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+'7'!H283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+'7'!H284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3830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>
        <v>0</v>
      </c>
    </row>
    <row r="289" spans="1:20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1280</v>
      </c>
      <c r="M289" s="2">
        <v>25</v>
      </c>
      <c r="N289" s="2">
        <v>250</v>
      </c>
      <c r="O289" s="2">
        <v>200</v>
      </c>
      <c r="P289" s="2">
        <v>270</v>
      </c>
      <c r="Q289" s="2">
        <v>140</v>
      </c>
      <c r="R289" s="2">
        <v>25</v>
      </c>
      <c r="S289" s="2">
        <v>170</v>
      </c>
      <c r="T289" s="2">
        <v>200</v>
      </c>
    </row>
    <row r="290" spans="1:20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20" ht="24.6" x14ac:dyDescent="0.65">
      <c r="A291" s="1"/>
      <c r="C291" s="31"/>
      <c r="E291" s="31"/>
      <c r="H291" s="31"/>
      <c r="J291" s="229" t="s">
        <v>206</v>
      </c>
      <c r="K291" s="230"/>
      <c r="L291" s="36">
        <v>0</v>
      </c>
    </row>
    <row r="292" spans="1:20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695</v>
      </c>
    </row>
    <row r="293" spans="1:20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1855</v>
      </c>
    </row>
    <row r="294" spans="1:20" ht="24.6" x14ac:dyDescent="0.65">
      <c r="A294" s="1"/>
      <c r="C294" s="31"/>
      <c r="E294" s="31"/>
      <c r="H294" s="31"/>
      <c r="J294" s="229" t="s">
        <v>209</v>
      </c>
      <c r="K294" s="230"/>
      <c r="L294" s="37">
        <v>1855</v>
      </c>
    </row>
    <row r="295" spans="1:20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20" ht="24.6" x14ac:dyDescent="0.65">
      <c r="H296" s="2"/>
      <c r="J296" s="229" t="s">
        <v>211</v>
      </c>
      <c r="K296" s="230"/>
      <c r="L296" s="33">
        <f>+L294-L293</f>
        <v>0</v>
      </c>
    </row>
    <row r="297" spans="1:20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20" ht="24.6" x14ac:dyDescent="0.65">
      <c r="H298" s="2"/>
      <c r="J298" s="96" t="s">
        <v>332</v>
      </c>
      <c r="N298" s="126"/>
      <c r="O298" s="126">
        <v>130</v>
      </c>
      <c r="P298" s="126"/>
    </row>
    <row r="299" spans="1:20" x14ac:dyDescent="0.6">
      <c r="H299" s="2"/>
      <c r="J299" s="2"/>
      <c r="N299" s="126"/>
      <c r="O299" s="126"/>
      <c r="P299" s="126"/>
    </row>
    <row r="300" spans="1:20" x14ac:dyDescent="0.6">
      <c r="H300" s="2"/>
      <c r="J300" s="2"/>
      <c r="N300" s="126"/>
      <c r="O300" s="126"/>
      <c r="P300" s="126"/>
    </row>
    <row r="301" spans="1:20" x14ac:dyDescent="0.6">
      <c r="H301" s="2"/>
      <c r="J301" s="2"/>
      <c r="N301" s="127"/>
      <c r="O301" s="127"/>
      <c r="P301" s="127"/>
    </row>
    <row r="302" spans="1:20" x14ac:dyDescent="0.6">
      <c r="H302" s="2"/>
      <c r="J302" s="2"/>
      <c r="N302" s="127"/>
      <c r="O302" s="127"/>
      <c r="P302" s="127"/>
    </row>
    <row r="303" spans="1:20" x14ac:dyDescent="0.6">
      <c r="H303" s="2"/>
      <c r="J303" s="2"/>
      <c r="N303" s="128"/>
      <c r="O303" s="128"/>
      <c r="P303" s="128"/>
    </row>
    <row r="304" spans="1:20" x14ac:dyDescent="0.6">
      <c r="H304" s="2"/>
      <c r="J304" s="2"/>
      <c r="N304" s="129">
        <f>SUM(N298:N303)</f>
        <v>0</v>
      </c>
      <c r="O304" s="129">
        <f>SUM(O298:O303)</f>
        <v>130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39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2.73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88.27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3.00"/>
        <filter val="4.00"/>
        <filter val="6.00"/>
        <filter val="8.00"/>
        <filter val="9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6" activeCellId="3" sqref="B6 F6 J6 L6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+'8'!H5</f>
        <v>73</v>
      </c>
      <c r="D5" s="94">
        <v>0</v>
      </c>
      <c r="E5" s="46">
        <f t="shared" ref="E5:E154" si="0">C5+D5</f>
        <v>73</v>
      </c>
      <c r="F5" s="105">
        <v>0</v>
      </c>
      <c r="G5" s="103">
        <v>0</v>
      </c>
      <c r="H5" s="46">
        <f t="shared" ref="H5:H72" si="1">+E5-F5-I5-G5</f>
        <v>65</v>
      </c>
      <c r="I5" s="95">
        <v>8</v>
      </c>
      <c r="J5" s="15">
        <v>50</v>
      </c>
      <c r="K5" s="71">
        <f>+J5*I5</f>
        <v>400</v>
      </c>
      <c r="L5" s="17" t="s">
        <v>449</v>
      </c>
      <c r="M5" s="18">
        <v>75</v>
      </c>
      <c r="N5" s="23">
        <f>SUM(K5-M5)</f>
        <v>325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0">
        <f>+'8'!H6</f>
        <v>24</v>
      </c>
      <c r="D6" s="94">
        <v>0</v>
      </c>
      <c r="E6" s="46">
        <f t="shared" si="0"/>
        <v>24</v>
      </c>
      <c r="F6" s="105">
        <v>5</v>
      </c>
      <c r="G6" s="103">
        <v>0</v>
      </c>
      <c r="H6" s="46">
        <f t="shared" si="1"/>
        <v>18</v>
      </c>
      <c r="I6" s="95">
        <v>1</v>
      </c>
      <c r="J6" s="15">
        <v>100</v>
      </c>
      <c r="K6" s="71">
        <f t="shared" ref="K6:K73" si="5">+J6*I6</f>
        <v>100</v>
      </c>
      <c r="L6" s="17" t="s">
        <v>443</v>
      </c>
      <c r="M6" s="18">
        <v>0</v>
      </c>
      <c r="N6" s="23">
        <f t="shared" ref="N6:N73" si="6">SUM(K6-M6)</f>
        <v>100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+'8'!H7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+'8'!H8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+'8'!H9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+'8'!H10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+'8'!H11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+'8'!H12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+'8'!H13</f>
        <v>94</v>
      </c>
      <c r="D13" s="94">
        <v>0</v>
      </c>
      <c r="E13" s="46">
        <f t="shared" si="0"/>
        <v>94</v>
      </c>
      <c r="F13" s="105">
        <v>0</v>
      </c>
      <c r="G13" s="103">
        <v>0</v>
      </c>
      <c r="H13" s="46">
        <f t="shared" si="1"/>
        <v>81</v>
      </c>
      <c r="I13" s="95">
        <v>13</v>
      </c>
      <c r="J13" s="15">
        <v>50</v>
      </c>
      <c r="K13" s="71">
        <f t="shared" si="5"/>
        <v>650</v>
      </c>
      <c r="L13" s="17" t="s">
        <v>477</v>
      </c>
      <c r="M13" s="18">
        <v>325</v>
      </c>
      <c r="N13" s="23">
        <f t="shared" si="6"/>
        <v>325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+'8'!H14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+'8'!H15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+'8'!H16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+'8'!H17</f>
        <v>5</v>
      </c>
      <c r="D17" s="94">
        <v>0</v>
      </c>
      <c r="E17" s="46">
        <f t="shared" si="0"/>
        <v>5</v>
      </c>
      <c r="F17" s="105">
        <v>0</v>
      </c>
      <c r="G17" s="103">
        <v>0</v>
      </c>
      <c r="H17" s="46">
        <f t="shared" si="1"/>
        <v>4</v>
      </c>
      <c r="I17" s="95">
        <v>1</v>
      </c>
      <c r="J17" s="15">
        <v>50</v>
      </c>
      <c r="K17" s="71">
        <f t="shared" si="5"/>
        <v>50</v>
      </c>
      <c r="L17" s="17" t="s">
        <v>478</v>
      </c>
      <c r="M17" s="18">
        <v>50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+'8'!H18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+'8'!H19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+'8'!H20</f>
        <v>4</v>
      </c>
      <c r="D20" s="94">
        <v>0</v>
      </c>
      <c r="E20" s="46">
        <f t="shared" si="0"/>
        <v>4</v>
      </c>
      <c r="F20" s="105">
        <v>0</v>
      </c>
      <c r="G20" s="103">
        <v>0</v>
      </c>
      <c r="H20" s="46">
        <f t="shared" si="1"/>
        <v>2</v>
      </c>
      <c r="I20" s="95">
        <v>2</v>
      </c>
      <c r="J20" s="15">
        <v>50</v>
      </c>
      <c r="K20" s="71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+'8'!H21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+'8'!H22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+'8'!H23</f>
        <v>0</v>
      </c>
      <c r="D23" s="94">
        <v>0</v>
      </c>
      <c r="E23" s="46">
        <f t="shared" si="0"/>
        <v>0</v>
      </c>
      <c r="F23" s="105">
        <v>0</v>
      </c>
      <c r="G23" s="103">
        <v>0</v>
      </c>
      <c r="H23" s="46">
        <f t="shared" si="1"/>
        <v>0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+'8'!H24</f>
        <v>3</v>
      </c>
      <c r="D24" s="94">
        <v>0</v>
      </c>
      <c r="E24" s="46">
        <f t="shared" si="0"/>
        <v>3</v>
      </c>
      <c r="F24" s="105">
        <v>0</v>
      </c>
      <c r="G24" s="103">
        <v>0</v>
      </c>
      <c r="H24" s="46">
        <f t="shared" si="1"/>
        <v>3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+'8'!H25</f>
        <v>20</v>
      </c>
      <c r="D25" s="94">
        <v>0</v>
      </c>
      <c r="E25" s="46">
        <f t="shared" si="0"/>
        <v>20</v>
      </c>
      <c r="F25" s="105">
        <v>0</v>
      </c>
      <c r="G25" s="103">
        <v>0</v>
      </c>
      <c r="H25" s="46">
        <f t="shared" si="1"/>
        <v>18</v>
      </c>
      <c r="I25" s="95">
        <v>2</v>
      </c>
      <c r="J25" s="15">
        <v>100</v>
      </c>
      <c r="K25" s="71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+'8'!H26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+'8'!H27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+'8'!H28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+'8'!H29</f>
        <v>3</v>
      </c>
      <c r="D29" s="94">
        <v>0</v>
      </c>
      <c r="E29" s="46">
        <f t="shared" si="0"/>
        <v>3</v>
      </c>
      <c r="F29" s="105">
        <v>0</v>
      </c>
      <c r="G29" s="103">
        <v>0</v>
      </c>
      <c r="H29" s="46">
        <f t="shared" si="1"/>
        <v>2</v>
      </c>
      <c r="I29" s="95">
        <v>1</v>
      </c>
      <c r="J29" s="15">
        <v>100</v>
      </c>
      <c r="K29" s="71">
        <f t="shared" si="5"/>
        <v>100</v>
      </c>
      <c r="L29" s="17" t="s">
        <v>16</v>
      </c>
      <c r="M29" s="18">
        <v>0</v>
      </c>
      <c r="N29" s="23">
        <f t="shared" si="6"/>
        <v>100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+'8'!H30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+'8'!H31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+'8'!H32</f>
        <v>1</v>
      </c>
      <c r="D32" s="94">
        <v>0</v>
      </c>
      <c r="E32" s="46">
        <f t="shared" si="0"/>
        <v>1</v>
      </c>
      <c r="F32" s="105">
        <v>0</v>
      </c>
      <c r="G32" s="103">
        <v>0</v>
      </c>
      <c r="H32" s="46">
        <f t="shared" si="1"/>
        <v>0</v>
      </c>
      <c r="I32" s="95">
        <v>1</v>
      </c>
      <c r="J32" s="15">
        <v>100</v>
      </c>
      <c r="K32" s="71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+'8'!H33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+'8'!H34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+'8'!H35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+'8'!H36</f>
        <v>21</v>
      </c>
      <c r="D36" s="94">
        <v>0</v>
      </c>
      <c r="E36" s="46">
        <f t="shared" si="0"/>
        <v>21</v>
      </c>
      <c r="F36" s="105">
        <v>0</v>
      </c>
      <c r="G36" s="103">
        <v>0</v>
      </c>
      <c r="H36" s="46">
        <f t="shared" si="1"/>
        <v>16</v>
      </c>
      <c r="I36" s="95">
        <v>5</v>
      </c>
      <c r="J36" s="15">
        <v>100</v>
      </c>
      <c r="K36" s="71">
        <f t="shared" si="5"/>
        <v>500</v>
      </c>
      <c r="L36" s="17" t="s">
        <v>445</v>
      </c>
      <c r="M36" s="18">
        <v>50</v>
      </c>
      <c r="N36" s="23">
        <f t="shared" si="6"/>
        <v>450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+'8'!H37</f>
        <v>3</v>
      </c>
      <c r="D37" s="94">
        <v>0</v>
      </c>
      <c r="E37" s="46">
        <f t="shared" si="0"/>
        <v>3</v>
      </c>
      <c r="F37" s="105">
        <v>0</v>
      </c>
      <c r="G37" s="103">
        <v>0</v>
      </c>
      <c r="H37" s="46">
        <f t="shared" si="1"/>
        <v>3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+'8'!H38</f>
        <v>1</v>
      </c>
      <c r="D38" s="94">
        <v>0</v>
      </c>
      <c r="E38" s="46">
        <f t="shared" si="0"/>
        <v>1</v>
      </c>
      <c r="F38" s="105">
        <v>0</v>
      </c>
      <c r="G38" s="103">
        <v>0</v>
      </c>
      <c r="H38" s="46">
        <f t="shared" si="1"/>
        <v>1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+'8'!H39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+'8'!H40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+'8'!H41</f>
        <v>9</v>
      </c>
      <c r="D41" s="94">
        <v>0</v>
      </c>
      <c r="E41" s="46">
        <f t="shared" si="0"/>
        <v>9</v>
      </c>
      <c r="F41" s="105">
        <v>0</v>
      </c>
      <c r="G41" s="103">
        <v>0</v>
      </c>
      <c r="H41" s="46">
        <f t="shared" si="1"/>
        <v>8</v>
      </c>
      <c r="I41" s="95">
        <v>1</v>
      </c>
      <c r="J41" s="15">
        <v>50</v>
      </c>
      <c r="K41" s="71">
        <f t="shared" si="5"/>
        <v>50</v>
      </c>
      <c r="L41" s="17" t="s">
        <v>16</v>
      </c>
      <c r="M41" s="18">
        <v>0</v>
      </c>
      <c r="N41" s="23">
        <f t="shared" si="6"/>
        <v>50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+'8'!H42</f>
        <v>6</v>
      </c>
      <c r="D42" s="94">
        <v>0</v>
      </c>
      <c r="E42" s="46">
        <f t="shared" si="0"/>
        <v>6</v>
      </c>
      <c r="F42" s="105">
        <v>0</v>
      </c>
      <c r="G42" s="103">
        <v>0</v>
      </c>
      <c r="H42" s="46">
        <f t="shared" si="1"/>
        <v>5</v>
      </c>
      <c r="I42" s="95">
        <v>1</v>
      </c>
      <c r="J42" s="15">
        <v>50</v>
      </c>
      <c r="K42" s="71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+'8'!H43</f>
        <v>10</v>
      </c>
      <c r="D43" s="94">
        <v>0</v>
      </c>
      <c r="E43" s="46">
        <f t="shared" si="0"/>
        <v>10</v>
      </c>
      <c r="F43" s="105">
        <v>0</v>
      </c>
      <c r="G43" s="103">
        <v>0</v>
      </c>
      <c r="H43" s="46">
        <f t="shared" si="1"/>
        <v>9</v>
      </c>
      <c r="I43" s="95">
        <v>1</v>
      </c>
      <c r="J43" s="15">
        <v>50</v>
      </c>
      <c r="K43" s="71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+'8'!H44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+'8'!H45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+'8'!H46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+'8'!H47</f>
        <v>9</v>
      </c>
      <c r="D47" s="94">
        <v>0</v>
      </c>
      <c r="E47" s="46">
        <f>C47+D47</f>
        <v>9</v>
      </c>
      <c r="F47" s="105">
        <v>0</v>
      </c>
      <c r="G47" s="103">
        <v>0</v>
      </c>
      <c r="H47" s="46">
        <f>+E47-F47-I47-G47</f>
        <v>8</v>
      </c>
      <c r="I47" s="95">
        <v>1</v>
      </c>
      <c r="J47" s="20">
        <v>25</v>
      </c>
      <c r="K47" s="71">
        <f>+J47*I47</f>
        <v>25</v>
      </c>
      <c r="L47" s="17" t="s">
        <v>479</v>
      </c>
      <c r="M47" s="18">
        <v>10</v>
      </c>
      <c r="N47" s="23">
        <f>SUM(K47-M47)</f>
        <v>15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+'8'!H48</f>
        <v>30</v>
      </c>
      <c r="D48" s="94">
        <v>0</v>
      </c>
      <c r="E48" s="46">
        <f>C48+D48</f>
        <v>30</v>
      </c>
      <c r="F48" s="105">
        <v>0</v>
      </c>
      <c r="G48" s="103">
        <v>0</v>
      </c>
      <c r="H48" s="46">
        <f>+E48-F48-I48-G48</f>
        <v>26</v>
      </c>
      <c r="I48" s="95">
        <v>4</v>
      </c>
      <c r="J48" s="20">
        <v>25</v>
      </c>
      <c r="K48" s="71">
        <f>+J48*I48</f>
        <v>100</v>
      </c>
      <c r="L48" s="17" t="s">
        <v>479</v>
      </c>
      <c r="M48" s="18">
        <v>10</v>
      </c>
      <c r="N48" s="23">
        <f>SUM(K48-M48)</f>
        <v>90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+'8'!H49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+'8'!H50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+'8'!H51</f>
        <v>2</v>
      </c>
      <c r="D51" s="94">
        <v>0</v>
      </c>
      <c r="E51" s="46">
        <f t="shared" si="0"/>
        <v>2</v>
      </c>
      <c r="F51" s="105">
        <v>0</v>
      </c>
      <c r="G51" s="103">
        <v>0</v>
      </c>
      <c r="H51" s="46">
        <f t="shared" si="1"/>
        <v>2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+'8'!H52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+'8'!H53</f>
        <v>1</v>
      </c>
      <c r="D53" s="94">
        <v>0</v>
      </c>
      <c r="E53" s="46">
        <f t="shared" si="0"/>
        <v>1</v>
      </c>
      <c r="F53" s="105">
        <v>0</v>
      </c>
      <c r="G53" s="103">
        <v>0</v>
      </c>
      <c r="H53" s="46">
        <f t="shared" si="1"/>
        <v>0</v>
      </c>
      <c r="I53" s="95">
        <v>1</v>
      </c>
      <c r="J53" s="15">
        <v>50</v>
      </c>
      <c r="K53" s="71">
        <f t="shared" si="5"/>
        <v>50</v>
      </c>
      <c r="L53" s="17" t="s">
        <v>445</v>
      </c>
      <c r="M53" s="18">
        <v>25</v>
      </c>
      <c r="N53" s="23">
        <f t="shared" si="6"/>
        <v>25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+'8'!H54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+'8'!H55</f>
        <v>5</v>
      </c>
      <c r="D55" s="94">
        <v>0</v>
      </c>
      <c r="E55" s="46">
        <f t="shared" si="0"/>
        <v>5</v>
      </c>
      <c r="F55" s="105">
        <v>0</v>
      </c>
      <c r="G55" s="103">
        <v>0</v>
      </c>
      <c r="H55" s="46">
        <f t="shared" si="1"/>
        <v>5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+'8'!H56</f>
        <v>0</v>
      </c>
      <c r="D56" s="94">
        <v>0</v>
      </c>
      <c r="E56" s="46">
        <f t="shared" si="0"/>
        <v>0</v>
      </c>
      <c r="F56" s="105">
        <v>0</v>
      </c>
      <c r="G56" s="103">
        <v>0</v>
      </c>
      <c r="H56" s="46">
        <f t="shared" si="1"/>
        <v>0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+'8'!H57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+'8'!H58</f>
        <v>7</v>
      </c>
      <c r="D58" s="94">
        <v>0</v>
      </c>
      <c r="E58" s="46">
        <f t="shared" si="0"/>
        <v>7</v>
      </c>
      <c r="F58" s="105">
        <v>0</v>
      </c>
      <c r="G58" s="103">
        <v>0</v>
      </c>
      <c r="H58" s="46">
        <f t="shared" si="1"/>
        <v>6</v>
      </c>
      <c r="I58" s="95">
        <v>1</v>
      </c>
      <c r="J58" s="15">
        <v>50</v>
      </c>
      <c r="K58" s="71">
        <f t="shared" si="5"/>
        <v>50</v>
      </c>
      <c r="L58" s="17" t="s">
        <v>445</v>
      </c>
      <c r="M58" s="18">
        <v>25</v>
      </c>
      <c r="N58" s="23">
        <f t="shared" si="6"/>
        <v>25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+'8'!H59</f>
        <v>5</v>
      </c>
      <c r="D59" s="94">
        <v>0</v>
      </c>
      <c r="E59" s="46">
        <f t="shared" si="0"/>
        <v>5</v>
      </c>
      <c r="F59" s="105">
        <v>0</v>
      </c>
      <c r="G59" s="103">
        <v>0</v>
      </c>
      <c r="H59" s="46">
        <f t="shared" si="1"/>
        <v>5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+'8'!H60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+'8'!H61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+'8'!H62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+'8'!H63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+'8'!H64</f>
        <v>5</v>
      </c>
      <c r="D64" s="94">
        <v>0</v>
      </c>
      <c r="E64" s="46">
        <f t="shared" si="0"/>
        <v>5</v>
      </c>
      <c r="F64" s="105">
        <v>0</v>
      </c>
      <c r="G64" s="103">
        <v>0</v>
      </c>
      <c r="H64" s="46">
        <f t="shared" si="1"/>
        <v>5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+'8'!H65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+'8'!H66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+'8'!H67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+'8'!H68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+'8'!H69</f>
        <v>1</v>
      </c>
      <c r="D69" s="94">
        <v>1</v>
      </c>
      <c r="E69" s="46">
        <f t="shared" si="0"/>
        <v>2</v>
      </c>
      <c r="F69" s="105">
        <v>0</v>
      </c>
      <c r="G69" s="103">
        <v>0</v>
      </c>
      <c r="H69" s="46">
        <f t="shared" si="1"/>
        <v>0</v>
      </c>
      <c r="I69" s="95">
        <v>2</v>
      </c>
      <c r="J69" s="21">
        <v>50</v>
      </c>
      <c r="K69" s="71">
        <f t="shared" si="5"/>
        <v>100</v>
      </c>
      <c r="L69" s="17" t="s">
        <v>423</v>
      </c>
      <c r="M69" s="18">
        <v>50</v>
      </c>
      <c r="N69" s="23">
        <f t="shared" si="6"/>
        <v>50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+'8'!H70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2</v>
      </c>
      <c r="I70" s="95">
        <v>1</v>
      </c>
      <c r="J70" s="21">
        <v>50</v>
      </c>
      <c r="K70" s="71">
        <f t="shared" si="5"/>
        <v>50</v>
      </c>
      <c r="L70" s="17" t="s">
        <v>423</v>
      </c>
      <c r="M70" s="18">
        <v>50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+'8'!H71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1"/>
        <v>2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+'8'!H72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+'8'!H73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+'8'!H74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+'8'!H75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+'8'!H76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+'8'!H77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+'8'!H78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+'8'!H79</f>
        <v>15</v>
      </c>
      <c r="D79" s="94">
        <v>0</v>
      </c>
      <c r="E79" s="46">
        <f t="shared" si="0"/>
        <v>15</v>
      </c>
      <c r="F79" s="105">
        <v>0</v>
      </c>
      <c r="G79" s="103">
        <v>0</v>
      </c>
      <c r="H79" s="46">
        <f t="shared" si="11"/>
        <v>15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+'8'!H80</f>
        <v>2</v>
      </c>
      <c r="D80" s="94">
        <v>0</v>
      </c>
      <c r="E80" s="46">
        <f t="shared" si="0"/>
        <v>2</v>
      </c>
      <c r="F80" s="105">
        <v>0</v>
      </c>
      <c r="G80" s="103">
        <v>0</v>
      </c>
      <c r="H80" s="46">
        <f t="shared" si="11"/>
        <v>2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+'8'!H81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+'8'!H82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+'8'!H83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+'8'!H84</f>
        <v>8</v>
      </c>
      <c r="D84" s="94">
        <v>0</v>
      </c>
      <c r="E84" s="46">
        <f t="shared" si="0"/>
        <v>8</v>
      </c>
      <c r="F84" s="105">
        <v>0</v>
      </c>
      <c r="G84" s="103">
        <v>0</v>
      </c>
      <c r="H84" s="46">
        <f t="shared" si="11"/>
        <v>7</v>
      </c>
      <c r="I84" s="95">
        <v>1</v>
      </c>
      <c r="J84" s="22">
        <v>50</v>
      </c>
      <c r="K84" s="71">
        <f t="shared" si="12"/>
        <v>50</v>
      </c>
      <c r="L84" s="17" t="s">
        <v>445</v>
      </c>
      <c r="M84" s="18">
        <v>25</v>
      </c>
      <c r="N84" s="23">
        <f t="shared" si="13"/>
        <v>25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+'8'!H85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+'8'!H86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+'8'!H87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+'8'!H88</f>
        <v>7</v>
      </c>
      <c r="D88" s="94">
        <v>0</v>
      </c>
      <c r="E88" s="46">
        <f t="shared" si="0"/>
        <v>7</v>
      </c>
      <c r="F88" s="105">
        <v>0</v>
      </c>
      <c r="G88" s="103">
        <v>0</v>
      </c>
      <c r="H88" s="46">
        <f t="shared" si="11"/>
        <v>7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+'8'!H89</f>
        <v>7</v>
      </c>
      <c r="D89" s="94">
        <v>0</v>
      </c>
      <c r="E89" s="46">
        <f t="shared" si="0"/>
        <v>7</v>
      </c>
      <c r="F89" s="105">
        <v>0</v>
      </c>
      <c r="G89" s="103">
        <v>0</v>
      </c>
      <c r="H89" s="46">
        <f t="shared" si="11"/>
        <v>7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+'8'!H90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+'8'!H91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+'8'!H92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+'8'!H93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+'8'!H94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+'8'!H95</f>
        <v>10</v>
      </c>
      <c r="D95" s="94">
        <v>0</v>
      </c>
      <c r="E95" s="46">
        <f>C95+D95</f>
        <v>10</v>
      </c>
      <c r="F95" s="105">
        <v>0</v>
      </c>
      <c r="G95" s="103">
        <v>0</v>
      </c>
      <c r="H95" s="46">
        <f>+E95-F95-I95-G95</f>
        <v>10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+'8'!H96</f>
        <v>5</v>
      </c>
      <c r="D96" s="94">
        <v>0</v>
      </c>
      <c r="E96" s="46">
        <f t="shared" si="0"/>
        <v>5</v>
      </c>
      <c r="F96" s="105">
        <v>0</v>
      </c>
      <c r="G96" s="103">
        <v>0</v>
      </c>
      <c r="H96" s="46">
        <f t="shared" si="11"/>
        <v>0</v>
      </c>
      <c r="I96" s="95">
        <v>5</v>
      </c>
      <c r="J96" s="15">
        <v>35</v>
      </c>
      <c r="K96" s="71">
        <f t="shared" si="12"/>
        <v>175</v>
      </c>
      <c r="L96" s="17" t="s">
        <v>16</v>
      </c>
      <c r="M96" s="18">
        <v>0</v>
      </c>
      <c r="N96" s="23">
        <f t="shared" si="13"/>
        <v>175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+'8'!H97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+'8'!H98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+'8'!H99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+'8'!H100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+'8'!H101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+'8'!H102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+'8'!H103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+'8'!H104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+'8'!H105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+'8'!H106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+'8'!H107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+'8'!H108</f>
        <v>5</v>
      </c>
      <c r="D108" s="94">
        <v>0</v>
      </c>
      <c r="E108" s="46">
        <f t="shared" si="0"/>
        <v>5</v>
      </c>
      <c r="F108" s="105">
        <v>0</v>
      </c>
      <c r="G108" s="103">
        <v>0</v>
      </c>
      <c r="H108" s="46">
        <f t="shared" si="11"/>
        <v>4</v>
      </c>
      <c r="I108" s="95">
        <v>1</v>
      </c>
      <c r="J108" s="22">
        <v>120</v>
      </c>
      <c r="K108" s="71">
        <f t="shared" si="12"/>
        <v>120</v>
      </c>
      <c r="L108" s="17" t="s">
        <v>16</v>
      </c>
      <c r="M108" s="18">
        <v>0</v>
      </c>
      <c r="N108" s="23">
        <f t="shared" si="13"/>
        <v>120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+'8'!H109</f>
        <v>4</v>
      </c>
      <c r="D109" s="94">
        <v>0</v>
      </c>
      <c r="E109" s="46">
        <f t="shared" si="0"/>
        <v>4</v>
      </c>
      <c r="F109" s="105">
        <v>0</v>
      </c>
      <c r="G109" s="103">
        <v>0</v>
      </c>
      <c r="H109" s="46">
        <f t="shared" si="11"/>
        <v>3</v>
      </c>
      <c r="I109" s="95">
        <v>1</v>
      </c>
      <c r="J109" s="22">
        <v>250</v>
      </c>
      <c r="K109" s="71">
        <f t="shared" si="12"/>
        <v>250</v>
      </c>
      <c r="L109" s="17" t="s">
        <v>16</v>
      </c>
      <c r="M109" s="18">
        <v>0</v>
      </c>
      <c r="N109" s="23">
        <f t="shared" si="13"/>
        <v>250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+'8'!H110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+'8'!H111</f>
        <v>9</v>
      </c>
      <c r="D111" s="94">
        <v>0</v>
      </c>
      <c r="E111" s="46">
        <f t="shared" si="0"/>
        <v>9</v>
      </c>
      <c r="F111" s="105">
        <v>0</v>
      </c>
      <c r="G111" s="103">
        <v>0</v>
      </c>
      <c r="H111" s="46">
        <f t="shared" si="11"/>
        <v>9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+'8'!H112</f>
        <v>8</v>
      </c>
      <c r="D112" s="94">
        <v>0</v>
      </c>
      <c r="E112" s="46">
        <f t="shared" si="0"/>
        <v>8</v>
      </c>
      <c r="F112" s="105">
        <v>0</v>
      </c>
      <c r="G112" s="103">
        <v>0</v>
      </c>
      <c r="H112" s="46">
        <f t="shared" si="11"/>
        <v>8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+'8'!H113</f>
        <v>5</v>
      </c>
      <c r="D113" s="94">
        <v>0</v>
      </c>
      <c r="E113" s="46">
        <f t="shared" si="0"/>
        <v>5</v>
      </c>
      <c r="F113" s="105">
        <v>0</v>
      </c>
      <c r="G113" s="103">
        <v>0</v>
      </c>
      <c r="H113" s="46">
        <f t="shared" si="11"/>
        <v>5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+'8'!H114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+'8'!H115</f>
        <v>4</v>
      </c>
      <c r="D115" s="94">
        <v>0</v>
      </c>
      <c r="E115" s="46">
        <f t="shared" si="0"/>
        <v>4</v>
      </c>
      <c r="F115" s="105">
        <v>0</v>
      </c>
      <c r="G115" s="103">
        <v>0</v>
      </c>
      <c r="H115" s="46">
        <f t="shared" si="11"/>
        <v>3</v>
      </c>
      <c r="I115" s="95">
        <v>1</v>
      </c>
      <c r="J115" s="22">
        <v>50</v>
      </c>
      <c r="K115" s="71">
        <f t="shared" si="12"/>
        <v>50</v>
      </c>
      <c r="L115" s="17" t="s">
        <v>445</v>
      </c>
      <c r="M115" s="18">
        <v>25</v>
      </c>
      <c r="N115" s="23">
        <f t="shared" si="13"/>
        <v>25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+'8'!H116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+'8'!H117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+'8'!H118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+'8'!H119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+'8'!H120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+'8'!H121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+'8'!H122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+'8'!H123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+'8'!H124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+'8'!H125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+'8'!H126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+'8'!H127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+'8'!H128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+'8'!H129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+'8'!H130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+'8'!H131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+'8'!H132</f>
        <v>2</v>
      </c>
      <c r="D132" s="94">
        <v>0</v>
      </c>
      <c r="E132" s="46">
        <f t="shared" si="0"/>
        <v>2</v>
      </c>
      <c r="F132" s="105">
        <v>0</v>
      </c>
      <c r="G132" s="103">
        <v>0</v>
      </c>
      <c r="H132" s="46">
        <f t="shared" si="11"/>
        <v>2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+'8'!H133</f>
        <v>1</v>
      </c>
      <c r="D133" s="94">
        <v>0</v>
      </c>
      <c r="E133" s="46">
        <f t="shared" si="0"/>
        <v>1</v>
      </c>
      <c r="F133" s="105">
        <v>0</v>
      </c>
      <c r="G133" s="103">
        <v>0</v>
      </c>
      <c r="H133" s="46">
        <f t="shared" si="11"/>
        <v>0</v>
      </c>
      <c r="I133" s="95">
        <v>1</v>
      </c>
      <c r="J133" s="20">
        <v>40</v>
      </c>
      <c r="K133" s="71">
        <f t="shared" si="12"/>
        <v>40</v>
      </c>
      <c r="L133" s="17" t="s">
        <v>16</v>
      </c>
      <c r="M133" s="18">
        <v>-5</v>
      </c>
      <c r="N133" s="23">
        <f t="shared" si="13"/>
        <v>45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+'8'!H134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+'8'!H135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+'8'!H136</f>
        <v>8</v>
      </c>
      <c r="D136" s="94">
        <v>0</v>
      </c>
      <c r="E136" s="46">
        <f t="shared" si="0"/>
        <v>8</v>
      </c>
      <c r="F136" s="105">
        <v>0</v>
      </c>
      <c r="G136" s="103">
        <v>0</v>
      </c>
      <c r="H136" s="46">
        <f t="shared" si="11"/>
        <v>8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+'8'!H137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+'8'!H138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+'8'!H139</f>
        <v>0</v>
      </c>
      <c r="D139" s="94">
        <v>0</v>
      </c>
      <c r="E139" s="46">
        <f>C139+D139</f>
        <v>0</v>
      </c>
      <c r="F139" s="105">
        <v>0</v>
      </c>
      <c r="G139" s="103">
        <v>0</v>
      </c>
      <c r="H139" s="46">
        <f>+E139-F139-I139-G139</f>
        <v>0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+'8'!H140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+'8'!H141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+'8'!H142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+'8'!H143</f>
        <v>3</v>
      </c>
      <c r="D143" s="94">
        <v>0</v>
      </c>
      <c r="E143" s="46">
        <f t="shared" si="0"/>
        <v>3</v>
      </c>
      <c r="F143" s="105">
        <v>0</v>
      </c>
      <c r="G143" s="103">
        <v>0</v>
      </c>
      <c r="H143" s="46">
        <f t="shared" si="11"/>
        <v>2</v>
      </c>
      <c r="I143" s="95">
        <v>1</v>
      </c>
      <c r="J143" s="22">
        <v>50</v>
      </c>
      <c r="K143" s="71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+'8'!H144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+'8'!H145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+'8'!H146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+'8'!H147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+'8'!H148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+'8'!H149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+'8'!H150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+'8'!H151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+'8'!H152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+'8'!H153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+'8'!H154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+'8'!H155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+'8'!H156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+'8'!H157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+'8'!H158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+'8'!H159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+'8'!H160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+'8'!H161</f>
        <v>2</v>
      </c>
      <c r="D161" s="94">
        <v>0</v>
      </c>
      <c r="E161" s="46">
        <f t="shared" si="19"/>
        <v>2</v>
      </c>
      <c r="F161" s="105">
        <v>0</v>
      </c>
      <c r="G161" s="103">
        <v>0</v>
      </c>
      <c r="H161" s="46">
        <f t="shared" si="15"/>
        <v>0</v>
      </c>
      <c r="I161" s="95">
        <v>2</v>
      </c>
      <c r="J161" s="20">
        <v>25</v>
      </c>
      <c r="K161" s="71">
        <f t="shared" si="16"/>
        <v>50</v>
      </c>
      <c r="L161" s="17" t="s">
        <v>16</v>
      </c>
      <c r="M161" s="18">
        <v>0</v>
      </c>
      <c r="N161" s="23">
        <f t="shared" si="17"/>
        <v>50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+'8'!H162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1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+'8'!H163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+'8'!H164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+'8'!H165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+'8'!H166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+'8'!H167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+'8'!H168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+'8'!H169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+'8'!H170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+'8'!H171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+'8'!H172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+'8'!H173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+'8'!H174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+'8'!H175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+'8'!H176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+'8'!H177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+'8'!H178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+'8'!H179</f>
        <v>6</v>
      </c>
      <c r="D179" s="94">
        <v>0</v>
      </c>
      <c r="E179" s="46">
        <f t="shared" si="19"/>
        <v>6</v>
      </c>
      <c r="F179" s="105">
        <v>0</v>
      </c>
      <c r="G179" s="103">
        <v>0</v>
      </c>
      <c r="H179" s="46">
        <f t="shared" si="15"/>
        <v>4</v>
      </c>
      <c r="I179" s="95">
        <v>2</v>
      </c>
      <c r="J179" s="20">
        <v>100</v>
      </c>
      <c r="K179" s="71">
        <f t="shared" si="16"/>
        <v>200</v>
      </c>
      <c r="L179" s="17" t="s">
        <v>16</v>
      </c>
      <c r="M179" s="18">
        <v>0</v>
      </c>
      <c r="N179" s="23">
        <f t="shared" si="17"/>
        <v>200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+'8'!H180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+'8'!H181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+'8'!H182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+'8'!H183</f>
        <v>6</v>
      </c>
      <c r="D183" s="94">
        <v>0</v>
      </c>
      <c r="E183" s="46">
        <f t="shared" si="19"/>
        <v>6</v>
      </c>
      <c r="F183" s="105">
        <v>0</v>
      </c>
      <c r="G183" s="103">
        <v>0</v>
      </c>
      <c r="H183" s="46">
        <f t="shared" si="15"/>
        <v>5</v>
      </c>
      <c r="I183" s="95">
        <v>1</v>
      </c>
      <c r="J183" s="20">
        <v>35</v>
      </c>
      <c r="K183" s="71">
        <f t="shared" si="16"/>
        <v>35</v>
      </c>
      <c r="L183" s="17" t="s">
        <v>16</v>
      </c>
      <c r="M183" s="18">
        <v>0</v>
      </c>
      <c r="N183" s="23">
        <f t="shared" si="17"/>
        <v>35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+'8'!H184</f>
        <v>2</v>
      </c>
      <c r="D184" s="94">
        <v>0</v>
      </c>
      <c r="E184" s="46">
        <f t="shared" si="19"/>
        <v>2</v>
      </c>
      <c r="F184" s="105">
        <v>0</v>
      </c>
      <c r="G184" s="103">
        <v>0</v>
      </c>
      <c r="H184" s="46">
        <f t="shared" si="15"/>
        <v>2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+'8'!H185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+'8'!H186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+'8'!H187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+'8'!H188</f>
        <v>4</v>
      </c>
      <c r="D188" s="94">
        <v>0</v>
      </c>
      <c r="E188" s="46">
        <f t="shared" si="19"/>
        <v>4</v>
      </c>
      <c r="F188" s="105">
        <v>0</v>
      </c>
      <c r="G188" s="103">
        <v>0</v>
      </c>
      <c r="H188" s="46">
        <f t="shared" si="15"/>
        <v>4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+'8'!H189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+'8'!H190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+'8'!H191</f>
        <v>1</v>
      </c>
      <c r="D191" s="94">
        <v>0</v>
      </c>
      <c r="E191" s="46">
        <f t="shared" si="19"/>
        <v>1</v>
      </c>
      <c r="F191" s="105">
        <v>0</v>
      </c>
      <c r="G191" s="103">
        <v>0</v>
      </c>
      <c r="H191" s="46">
        <f t="shared" si="15"/>
        <v>1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+'8'!H192</f>
        <v>8</v>
      </c>
      <c r="D192" s="94">
        <v>0</v>
      </c>
      <c r="E192" s="46">
        <f t="shared" si="19"/>
        <v>8</v>
      </c>
      <c r="F192" s="105">
        <v>0</v>
      </c>
      <c r="G192" s="103">
        <v>0</v>
      </c>
      <c r="H192" s="46">
        <f t="shared" si="15"/>
        <v>7</v>
      </c>
      <c r="I192" s="95">
        <v>1</v>
      </c>
      <c r="J192" s="20">
        <v>120</v>
      </c>
      <c r="K192" s="71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+'8'!H193</f>
        <v>2</v>
      </c>
      <c r="D193" s="94">
        <v>0</v>
      </c>
      <c r="E193" s="46">
        <f t="shared" si="19"/>
        <v>2</v>
      </c>
      <c r="F193" s="105">
        <v>0</v>
      </c>
      <c r="G193" s="103">
        <v>0</v>
      </c>
      <c r="H193" s="46">
        <f t="shared" si="15"/>
        <v>2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+'8'!H194</f>
        <v>4</v>
      </c>
      <c r="D194" s="94">
        <v>0</v>
      </c>
      <c r="E194" s="46">
        <f t="shared" si="19"/>
        <v>4</v>
      </c>
      <c r="F194" s="105">
        <v>0</v>
      </c>
      <c r="G194" s="103">
        <v>0</v>
      </c>
      <c r="H194" s="46">
        <f t="shared" si="15"/>
        <v>4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+'8'!H195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+'8'!H196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+'8'!H197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+'8'!H198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+'8'!H199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+'8'!H200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+'8'!H201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+'8'!H202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+'8'!H203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+'8'!H204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+'8'!H205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+'8'!H206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+'8'!H207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+'8'!H208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+'8'!H209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+'8'!H210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+'8'!H211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+'8'!H212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+'8'!H213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+'8'!H214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+'8'!H215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+'8'!H216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+'8'!H217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+'8'!H218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+'8'!H219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+'8'!H220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+'8'!H221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+'8'!H222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+'8'!H223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+'8'!H224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+'8'!H225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+'8'!H226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+'8'!H227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+'8'!H228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+'8'!H229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+'8'!H230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+'8'!H231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+'8'!H232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+'8'!H233</f>
        <v>3</v>
      </c>
      <c r="D233" s="94">
        <v>0</v>
      </c>
      <c r="E233" s="46">
        <f t="shared" si="24"/>
        <v>3</v>
      </c>
      <c r="F233" s="105">
        <v>0</v>
      </c>
      <c r="G233" s="103">
        <v>0</v>
      </c>
      <c r="H233" s="46">
        <f t="shared" si="20"/>
        <v>1</v>
      </c>
      <c r="I233" s="95">
        <v>2</v>
      </c>
      <c r="J233" s="20">
        <v>25</v>
      </c>
      <c r="K233" s="71">
        <f t="shared" si="21"/>
        <v>50</v>
      </c>
      <c r="L233" s="17" t="s">
        <v>16</v>
      </c>
      <c r="M233" s="18">
        <v>0</v>
      </c>
      <c r="N233" s="23">
        <f t="shared" si="22"/>
        <v>50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+'8'!H234</f>
        <v>4</v>
      </c>
      <c r="D234" s="94">
        <v>0</v>
      </c>
      <c r="E234" s="46">
        <f t="shared" si="24"/>
        <v>4</v>
      </c>
      <c r="F234" s="105">
        <v>0</v>
      </c>
      <c r="G234" s="103">
        <v>0</v>
      </c>
      <c r="H234" s="46">
        <f t="shared" si="20"/>
        <v>4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+'8'!H235</f>
        <v>1</v>
      </c>
      <c r="D235" s="94">
        <v>0</v>
      </c>
      <c r="E235" s="46">
        <f t="shared" si="24"/>
        <v>1</v>
      </c>
      <c r="F235" s="105">
        <v>0</v>
      </c>
      <c r="G235" s="103">
        <v>0</v>
      </c>
      <c r="H235" s="46">
        <f t="shared" si="20"/>
        <v>1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+'8'!H236</f>
        <v>3</v>
      </c>
      <c r="D236" s="94">
        <v>0</v>
      </c>
      <c r="E236" s="46">
        <f t="shared" si="24"/>
        <v>3</v>
      </c>
      <c r="F236" s="105">
        <v>0</v>
      </c>
      <c r="G236" s="103">
        <v>0</v>
      </c>
      <c r="H236" s="46">
        <f t="shared" si="20"/>
        <v>2</v>
      </c>
      <c r="I236" s="95">
        <v>1</v>
      </c>
      <c r="J236" s="20">
        <v>25</v>
      </c>
      <c r="K236" s="71">
        <f t="shared" si="21"/>
        <v>25</v>
      </c>
      <c r="L236" s="17" t="s">
        <v>16</v>
      </c>
      <c r="M236" s="18">
        <v>0</v>
      </c>
      <c r="N236" s="23">
        <f t="shared" si="22"/>
        <v>25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+'8'!H237</f>
        <v>3</v>
      </c>
      <c r="D237" s="94">
        <v>0</v>
      </c>
      <c r="E237" s="46">
        <f t="shared" si="24"/>
        <v>3</v>
      </c>
      <c r="F237" s="105">
        <v>0</v>
      </c>
      <c r="G237" s="103">
        <v>0</v>
      </c>
      <c r="H237" s="46">
        <f t="shared" si="20"/>
        <v>2</v>
      </c>
      <c r="I237" s="95">
        <v>1</v>
      </c>
      <c r="J237" s="20">
        <v>25</v>
      </c>
      <c r="K237" s="71">
        <f t="shared" si="21"/>
        <v>25</v>
      </c>
      <c r="L237" s="17" t="s">
        <v>16</v>
      </c>
      <c r="M237" s="18">
        <v>0</v>
      </c>
      <c r="N237" s="23">
        <f t="shared" si="22"/>
        <v>25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+'8'!H238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+'8'!H239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+'8'!H240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+'8'!H241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+'8'!H242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+'8'!H243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+'8'!H244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+'8'!H245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+'8'!H246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+'8'!H247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+'8'!H248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+'8'!H249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+'8'!H250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+'8'!H251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+'8'!H252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+'8'!H253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+'8'!H254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+'8'!H255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+'8'!H256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+'8'!H257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+'8'!H258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+'8'!H259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+'8'!H260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+'8'!H261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+'8'!H262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+'8'!H263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+'8'!H264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+'8'!H265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+'8'!H266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+'8'!H267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+'8'!H268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+'8'!H269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+'8'!H270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+'8'!H271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+'8'!H272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+'8'!H273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+'8'!H274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+'8'!H275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+'8'!H276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+'8'!H277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+'8'!H278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+'8'!H279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+'8'!H280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+'8'!H281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+'8'!H282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+'8'!H283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+'8'!H284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3965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>
        <v>0</v>
      </c>
    </row>
    <row r="289" spans="1:21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1700</v>
      </c>
      <c r="M289" s="2">
        <v>300</v>
      </c>
      <c r="N289" s="2">
        <v>250</v>
      </c>
      <c r="O289" s="2">
        <v>85</v>
      </c>
      <c r="P289" s="2">
        <v>50</v>
      </c>
      <c r="Q289" s="2">
        <v>50</v>
      </c>
      <c r="R289" s="2">
        <v>200</v>
      </c>
      <c r="S289" s="2">
        <v>245</v>
      </c>
      <c r="T289" s="2">
        <v>120</v>
      </c>
      <c r="U289" s="2">
        <v>400</v>
      </c>
    </row>
    <row r="290" spans="1:21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21" ht="24.6" x14ac:dyDescent="0.65">
      <c r="A291" s="1"/>
      <c r="C291" s="31"/>
      <c r="E291" s="31"/>
      <c r="H291" s="31"/>
      <c r="J291" s="229" t="s">
        <v>206</v>
      </c>
      <c r="K291" s="230"/>
      <c r="L291" s="36">
        <v>480</v>
      </c>
      <c r="M291" s="2" t="s">
        <v>480</v>
      </c>
    </row>
    <row r="292" spans="1:21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715</v>
      </c>
    </row>
    <row r="293" spans="1:21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1070</v>
      </c>
    </row>
    <row r="294" spans="1:21" ht="24.6" x14ac:dyDescent="0.65">
      <c r="A294" s="1"/>
      <c r="C294" s="31"/>
      <c r="E294" s="31"/>
      <c r="H294" s="31"/>
      <c r="J294" s="229" t="s">
        <v>209</v>
      </c>
      <c r="K294" s="230"/>
      <c r="L294" s="37">
        <v>1070</v>
      </c>
    </row>
    <row r="295" spans="1:21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21" ht="24.6" x14ac:dyDescent="0.65">
      <c r="H296" s="2"/>
      <c r="J296" s="229" t="s">
        <v>211</v>
      </c>
      <c r="K296" s="230"/>
      <c r="L296" s="33">
        <f>+L294-L293</f>
        <v>0</v>
      </c>
    </row>
    <row r="297" spans="1:21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21" ht="24.6" x14ac:dyDescent="0.65">
      <c r="H298" s="2"/>
      <c r="J298" s="96" t="s">
        <v>332</v>
      </c>
      <c r="N298" s="126"/>
      <c r="O298" s="126"/>
      <c r="P298" s="126"/>
    </row>
    <row r="299" spans="1:21" x14ac:dyDescent="0.6">
      <c r="H299" s="2"/>
      <c r="J299" s="2"/>
      <c r="N299" s="126"/>
      <c r="O299" s="126"/>
      <c r="P299" s="126"/>
    </row>
    <row r="300" spans="1:21" x14ac:dyDescent="0.6">
      <c r="H300" s="2"/>
      <c r="J300" s="2"/>
      <c r="N300" s="126"/>
      <c r="O300" s="126"/>
      <c r="P300" s="126"/>
    </row>
    <row r="301" spans="1:21" x14ac:dyDescent="0.6">
      <c r="H301" s="2"/>
      <c r="J301" s="2"/>
      <c r="N301" s="127"/>
      <c r="O301" s="127"/>
      <c r="P301" s="127"/>
    </row>
    <row r="302" spans="1:21" x14ac:dyDescent="0.6">
      <c r="H302" s="2"/>
      <c r="J302" s="2"/>
      <c r="N302" s="127"/>
      <c r="O302" s="127"/>
      <c r="P302" s="127"/>
    </row>
    <row r="303" spans="1:21" x14ac:dyDescent="0.6">
      <c r="H303" s="2"/>
      <c r="J303" s="2"/>
      <c r="N303" s="128"/>
      <c r="O303" s="128"/>
      <c r="P303" s="128"/>
    </row>
    <row r="304" spans="1:21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5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58" activeCellId="3" sqref="B13:B58 F13:F58 J13:J58 L13:L58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+'9'!H5</f>
        <v>65</v>
      </c>
      <c r="D5" s="94">
        <v>0</v>
      </c>
      <c r="E5" s="46">
        <f t="shared" ref="E5:E154" si="0">C5+D5</f>
        <v>65</v>
      </c>
      <c r="F5" s="105">
        <v>0</v>
      </c>
      <c r="G5" s="103">
        <v>0</v>
      </c>
      <c r="H5" s="46">
        <f t="shared" ref="H5:H72" si="1">+E5-F5-I5-G5</f>
        <v>60</v>
      </c>
      <c r="I5" s="95">
        <v>5</v>
      </c>
      <c r="J5" s="15">
        <v>50</v>
      </c>
      <c r="K5" s="71">
        <f>+J5*I5</f>
        <v>250</v>
      </c>
      <c r="L5" s="17" t="s">
        <v>481</v>
      </c>
      <c r="M5" s="18">
        <v>125</v>
      </c>
      <c r="N5" s="23">
        <f>SUM(K5-M5)</f>
        <v>125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+'9'!H6</f>
        <v>18</v>
      </c>
      <c r="D6" s="94">
        <v>20</v>
      </c>
      <c r="E6" s="46">
        <f t="shared" si="0"/>
        <v>38</v>
      </c>
      <c r="F6" s="105">
        <v>0</v>
      </c>
      <c r="G6" s="103">
        <v>0</v>
      </c>
      <c r="H6" s="46">
        <f t="shared" si="1"/>
        <v>31</v>
      </c>
      <c r="I6" s="95">
        <v>7</v>
      </c>
      <c r="J6" s="15">
        <v>100</v>
      </c>
      <c r="K6" s="71">
        <f t="shared" ref="K6:K73" si="5">+J6*I6</f>
        <v>700</v>
      </c>
      <c r="L6" s="17" t="s">
        <v>16</v>
      </c>
      <c r="M6" s="18">
        <v>0</v>
      </c>
      <c r="N6" s="23">
        <f t="shared" ref="N6:N73" si="6">SUM(K6-M6)</f>
        <v>700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+'9'!H7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+'9'!H8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+'9'!H9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+'9'!H10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+'9'!H11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+'9'!H12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0">
        <f>+'9'!H13</f>
        <v>81</v>
      </c>
      <c r="D13" s="94">
        <v>0</v>
      </c>
      <c r="E13" s="46">
        <f t="shared" si="0"/>
        <v>81</v>
      </c>
      <c r="F13" s="105">
        <v>1</v>
      </c>
      <c r="G13" s="103">
        <v>5</v>
      </c>
      <c r="H13" s="46">
        <f t="shared" si="1"/>
        <v>56</v>
      </c>
      <c r="I13" s="95">
        <v>19</v>
      </c>
      <c r="J13" s="15">
        <v>50</v>
      </c>
      <c r="K13" s="71">
        <f t="shared" si="5"/>
        <v>950</v>
      </c>
      <c r="L13" s="17" t="s">
        <v>482</v>
      </c>
      <c r="M13" s="18">
        <v>475</v>
      </c>
      <c r="N13" s="23">
        <f t="shared" si="6"/>
        <v>475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+'9'!H14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+'9'!H15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+'9'!H16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+'9'!H17</f>
        <v>4</v>
      </c>
      <c r="D17" s="94">
        <v>0</v>
      </c>
      <c r="E17" s="46">
        <f t="shared" si="0"/>
        <v>4</v>
      </c>
      <c r="F17" s="105">
        <v>0</v>
      </c>
      <c r="G17" s="103">
        <v>2</v>
      </c>
      <c r="H17" s="46">
        <f t="shared" si="1"/>
        <v>2</v>
      </c>
      <c r="I17" s="95"/>
      <c r="J17" s="15">
        <v>50</v>
      </c>
      <c r="K17" s="71">
        <f t="shared" si="5"/>
        <v>0</v>
      </c>
      <c r="L17" s="17" t="s">
        <v>483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+'9'!H18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+'9'!H19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+'9'!H20</f>
        <v>2</v>
      </c>
      <c r="D20" s="94">
        <v>0</v>
      </c>
      <c r="E20" s="46">
        <f t="shared" si="0"/>
        <v>2</v>
      </c>
      <c r="F20" s="105">
        <v>0</v>
      </c>
      <c r="G20" s="103">
        <v>2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483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+'9'!H21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+'9'!H22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+'9'!H23</f>
        <v>0</v>
      </c>
      <c r="D23" s="94">
        <v>0</v>
      </c>
      <c r="E23" s="46">
        <f t="shared" si="0"/>
        <v>0</v>
      </c>
      <c r="F23" s="105">
        <v>0</v>
      </c>
      <c r="G23" s="103">
        <v>0</v>
      </c>
      <c r="H23" s="46">
        <f t="shared" si="1"/>
        <v>0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+'9'!H24</f>
        <v>3</v>
      </c>
      <c r="D24" s="94">
        <v>0</v>
      </c>
      <c r="E24" s="46">
        <f t="shared" si="0"/>
        <v>3</v>
      </c>
      <c r="F24" s="105">
        <v>0</v>
      </c>
      <c r="G24" s="103">
        <v>0</v>
      </c>
      <c r="H24" s="46">
        <f t="shared" si="1"/>
        <v>3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+'9'!H25</f>
        <v>18</v>
      </c>
      <c r="D25" s="94">
        <v>0</v>
      </c>
      <c r="E25" s="46">
        <f t="shared" si="0"/>
        <v>18</v>
      </c>
      <c r="F25" s="105">
        <v>0</v>
      </c>
      <c r="G25" s="103">
        <v>5</v>
      </c>
      <c r="H25" s="46">
        <f t="shared" si="1"/>
        <v>12</v>
      </c>
      <c r="I25" s="95">
        <v>1</v>
      </c>
      <c r="J25" s="15">
        <v>100</v>
      </c>
      <c r="K25" s="71">
        <f t="shared" si="5"/>
        <v>100</v>
      </c>
      <c r="L25" s="17" t="s">
        <v>484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+'9'!H26</f>
        <v>0</v>
      </c>
      <c r="D26" s="94">
        <v>0</v>
      </c>
      <c r="E26" s="46">
        <f t="shared" si="0"/>
        <v>0</v>
      </c>
      <c r="F26" s="105">
        <v>0</v>
      </c>
      <c r="G26" s="103">
        <v>0</v>
      </c>
      <c r="H26" s="46">
        <f t="shared" si="1"/>
        <v>0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+'9'!H27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+'9'!H28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+'9'!H29</f>
        <v>2</v>
      </c>
      <c r="D29" s="94">
        <v>0</v>
      </c>
      <c r="E29" s="46">
        <f t="shared" si="0"/>
        <v>2</v>
      </c>
      <c r="F29" s="105">
        <v>0</v>
      </c>
      <c r="G29" s="103">
        <v>0</v>
      </c>
      <c r="H29" s="46">
        <f t="shared" si="1"/>
        <v>2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+'9'!H30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+'9'!H31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+'9'!H32</f>
        <v>0</v>
      </c>
      <c r="D32" s="94">
        <v>0</v>
      </c>
      <c r="E32" s="46">
        <f t="shared" si="0"/>
        <v>0</v>
      </c>
      <c r="F32" s="105">
        <v>0</v>
      </c>
      <c r="G32" s="103">
        <v>0</v>
      </c>
      <c r="H32" s="46">
        <f t="shared" si="1"/>
        <v>0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+'9'!H33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+'9'!H34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+'9'!H35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0">
        <f>+'9'!H36</f>
        <v>16</v>
      </c>
      <c r="D36" s="94">
        <v>0</v>
      </c>
      <c r="E36" s="46">
        <f t="shared" si="0"/>
        <v>16</v>
      </c>
      <c r="F36" s="105">
        <v>1</v>
      </c>
      <c r="G36" s="103">
        <v>0</v>
      </c>
      <c r="H36" s="46">
        <f t="shared" si="1"/>
        <v>11</v>
      </c>
      <c r="I36" s="95">
        <v>4</v>
      </c>
      <c r="J36" s="15">
        <v>100</v>
      </c>
      <c r="K36" s="71">
        <f t="shared" si="5"/>
        <v>400</v>
      </c>
      <c r="L36" s="17" t="s">
        <v>444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0">
        <f>+'9'!H37</f>
        <v>3</v>
      </c>
      <c r="D37" s="94">
        <v>0</v>
      </c>
      <c r="E37" s="46">
        <f t="shared" si="0"/>
        <v>3</v>
      </c>
      <c r="F37" s="105">
        <v>3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437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+'9'!H38</f>
        <v>1</v>
      </c>
      <c r="D38" s="94">
        <v>4</v>
      </c>
      <c r="E38" s="46">
        <f t="shared" si="0"/>
        <v>5</v>
      </c>
      <c r="F38" s="105">
        <v>0</v>
      </c>
      <c r="G38" s="103">
        <v>0</v>
      </c>
      <c r="H38" s="46">
        <f t="shared" si="1"/>
        <v>2</v>
      </c>
      <c r="I38" s="95">
        <v>3</v>
      </c>
      <c r="J38" s="15">
        <v>130</v>
      </c>
      <c r="K38" s="71">
        <f t="shared" si="5"/>
        <v>390</v>
      </c>
      <c r="L38" s="17" t="s">
        <v>448</v>
      </c>
      <c r="M38" s="18">
        <v>130</v>
      </c>
      <c r="N38" s="23">
        <f t="shared" si="6"/>
        <v>260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+'9'!H39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+'9'!H40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+'9'!H41</f>
        <v>8</v>
      </c>
      <c r="D41" s="94">
        <v>0</v>
      </c>
      <c r="E41" s="46">
        <f t="shared" si="0"/>
        <v>8</v>
      </c>
      <c r="F41" s="105">
        <v>0</v>
      </c>
      <c r="G41" s="103">
        <v>0</v>
      </c>
      <c r="H41" s="46">
        <f t="shared" si="1"/>
        <v>5</v>
      </c>
      <c r="I41" s="95">
        <v>3</v>
      </c>
      <c r="J41" s="15">
        <v>50</v>
      </c>
      <c r="K41" s="71">
        <f t="shared" si="5"/>
        <v>150</v>
      </c>
      <c r="L41" s="17" t="s">
        <v>449</v>
      </c>
      <c r="M41" s="18">
        <v>70</v>
      </c>
      <c r="N41" s="23">
        <f t="shared" si="6"/>
        <v>80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0">
        <f>+'9'!H42</f>
        <v>5</v>
      </c>
      <c r="D42" s="94">
        <v>0</v>
      </c>
      <c r="E42" s="46">
        <f t="shared" si="0"/>
        <v>5</v>
      </c>
      <c r="F42" s="105">
        <v>1</v>
      </c>
      <c r="G42" s="103">
        <v>0</v>
      </c>
      <c r="H42" s="46">
        <f t="shared" si="1"/>
        <v>4</v>
      </c>
      <c r="I42" s="95"/>
      <c r="J42" s="15">
        <v>50</v>
      </c>
      <c r="K42" s="71">
        <f t="shared" si="5"/>
        <v>0</v>
      </c>
      <c r="L42" s="17" t="s">
        <v>444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+'9'!H43</f>
        <v>9</v>
      </c>
      <c r="D43" s="94">
        <v>0</v>
      </c>
      <c r="E43" s="46">
        <f t="shared" si="0"/>
        <v>9</v>
      </c>
      <c r="F43" s="105">
        <v>0</v>
      </c>
      <c r="G43" s="103">
        <v>0</v>
      </c>
      <c r="H43" s="46">
        <f t="shared" si="1"/>
        <v>8</v>
      </c>
      <c r="I43" s="95">
        <v>1</v>
      </c>
      <c r="J43" s="15">
        <v>50</v>
      </c>
      <c r="K43" s="71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+'9'!H44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+'9'!H45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+'9'!H46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474</v>
      </c>
      <c r="C47" s="70">
        <f>+'9'!H47</f>
        <v>8</v>
      </c>
      <c r="D47" s="94">
        <v>0</v>
      </c>
      <c r="E47" s="46">
        <f>C47+D47</f>
        <v>8</v>
      </c>
      <c r="F47" s="105">
        <v>8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468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476</v>
      </c>
      <c r="C48" s="70">
        <f>+'9'!H48</f>
        <v>26</v>
      </c>
      <c r="D48" s="94">
        <v>0</v>
      </c>
      <c r="E48" s="46">
        <f>C48+D48</f>
        <v>26</v>
      </c>
      <c r="F48" s="105">
        <v>26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487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+'9'!H49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+'9'!H50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+'9'!H51</f>
        <v>2</v>
      </c>
      <c r="D51" s="94">
        <v>0</v>
      </c>
      <c r="E51" s="46">
        <f t="shared" si="0"/>
        <v>2</v>
      </c>
      <c r="F51" s="105">
        <v>0</v>
      </c>
      <c r="G51" s="103">
        <v>0</v>
      </c>
      <c r="H51" s="46">
        <f t="shared" si="1"/>
        <v>2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+'9'!H52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+'9'!H53</f>
        <v>0</v>
      </c>
      <c r="D53" s="94">
        <v>0</v>
      </c>
      <c r="E53" s="46">
        <f t="shared" si="0"/>
        <v>0</v>
      </c>
      <c r="F53" s="105">
        <v>0</v>
      </c>
      <c r="G53" s="103">
        <v>0</v>
      </c>
      <c r="H53" s="46">
        <f t="shared" si="1"/>
        <v>0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+'9'!H54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+'9'!H55</f>
        <v>5</v>
      </c>
      <c r="D55" s="94">
        <v>0</v>
      </c>
      <c r="E55" s="46">
        <f t="shared" si="0"/>
        <v>5</v>
      </c>
      <c r="F55" s="105">
        <v>0</v>
      </c>
      <c r="G55" s="103">
        <v>3</v>
      </c>
      <c r="H55" s="46">
        <f t="shared" si="1"/>
        <v>2</v>
      </c>
      <c r="I55" s="95"/>
      <c r="J55" s="15">
        <v>50</v>
      </c>
      <c r="K55" s="71">
        <f t="shared" si="5"/>
        <v>0</v>
      </c>
      <c r="L55" s="17" t="s">
        <v>485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+'9'!H56</f>
        <v>0</v>
      </c>
      <c r="D56" s="94">
        <v>0</v>
      </c>
      <c r="E56" s="46">
        <f t="shared" si="0"/>
        <v>0</v>
      </c>
      <c r="F56" s="105">
        <v>0</v>
      </c>
      <c r="G56" s="103">
        <v>0</v>
      </c>
      <c r="H56" s="46">
        <f t="shared" si="1"/>
        <v>0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+'9'!H57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60</v>
      </c>
      <c r="C58" s="70">
        <f>+'9'!H58</f>
        <v>6</v>
      </c>
      <c r="D58" s="94">
        <v>0</v>
      </c>
      <c r="E58" s="46">
        <f t="shared" si="0"/>
        <v>6</v>
      </c>
      <c r="F58" s="105">
        <v>4</v>
      </c>
      <c r="G58" s="103">
        <v>0</v>
      </c>
      <c r="H58" s="46">
        <f t="shared" si="1"/>
        <v>0</v>
      </c>
      <c r="I58" s="95">
        <v>2</v>
      </c>
      <c r="J58" s="15">
        <v>50</v>
      </c>
      <c r="K58" s="71">
        <f t="shared" si="5"/>
        <v>100</v>
      </c>
      <c r="L58" s="17" t="s">
        <v>486</v>
      </c>
      <c r="M58" s="18">
        <v>50</v>
      </c>
      <c r="N58" s="23">
        <f t="shared" si="6"/>
        <v>50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+'9'!H59</f>
        <v>5</v>
      </c>
      <c r="D59" s="94">
        <v>0</v>
      </c>
      <c r="E59" s="46">
        <f t="shared" si="0"/>
        <v>5</v>
      </c>
      <c r="F59" s="105">
        <v>0</v>
      </c>
      <c r="G59" s="103">
        <v>0</v>
      </c>
      <c r="H59" s="46">
        <f t="shared" si="1"/>
        <v>5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+'9'!H60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+'9'!H61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+'9'!H62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+'9'!H63</f>
        <v>0</v>
      </c>
      <c r="D63" s="94">
        <v>0</v>
      </c>
      <c r="E63" s="46">
        <f t="shared" si="0"/>
        <v>0</v>
      </c>
      <c r="F63" s="105">
        <v>0</v>
      </c>
      <c r="G63" s="103">
        <v>0</v>
      </c>
      <c r="H63" s="46">
        <f t="shared" si="1"/>
        <v>0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+'9'!H64</f>
        <v>5</v>
      </c>
      <c r="D64" s="94">
        <v>0</v>
      </c>
      <c r="E64" s="46">
        <f t="shared" si="0"/>
        <v>5</v>
      </c>
      <c r="F64" s="105">
        <v>0</v>
      </c>
      <c r="G64" s="103">
        <v>0</v>
      </c>
      <c r="H64" s="46">
        <f t="shared" si="1"/>
        <v>5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+'9'!H65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+'9'!H66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+'9'!H67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+'9'!H68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+'9'!H69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+'9'!H70</f>
        <v>2</v>
      </c>
      <c r="D70" s="94">
        <v>0</v>
      </c>
      <c r="E70" s="46">
        <f t="shared" si="0"/>
        <v>2</v>
      </c>
      <c r="F70" s="105">
        <v>0</v>
      </c>
      <c r="G70" s="103">
        <v>0</v>
      </c>
      <c r="H70" s="46">
        <f t="shared" si="1"/>
        <v>1</v>
      </c>
      <c r="I70" s="95">
        <v>1</v>
      </c>
      <c r="J70" s="21">
        <v>50</v>
      </c>
      <c r="K70" s="71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+'9'!H71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1"/>
        <v>2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+'9'!H72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+'9'!H73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+'9'!H74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+'9'!H75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+'9'!H76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+'9'!H77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+'9'!H78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+'9'!H79</f>
        <v>15</v>
      </c>
      <c r="D79" s="94">
        <v>0</v>
      </c>
      <c r="E79" s="46">
        <f t="shared" si="0"/>
        <v>15</v>
      </c>
      <c r="F79" s="105">
        <v>0</v>
      </c>
      <c r="G79" s="103">
        <v>0</v>
      </c>
      <c r="H79" s="46">
        <f t="shared" si="11"/>
        <v>15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+'9'!H80</f>
        <v>2</v>
      </c>
      <c r="D80" s="94">
        <v>0</v>
      </c>
      <c r="E80" s="46">
        <f t="shared" si="0"/>
        <v>2</v>
      </c>
      <c r="F80" s="105">
        <v>0</v>
      </c>
      <c r="G80" s="103">
        <v>0</v>
      </c>
      <c r="H80" s="46">
        <f t="shared" si="11"/>
        <v>2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+'9'!H81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+'9'!H82</f>
        <v>0</v>
      </c>
      <c r="D82" s="94">
        <v>2</v>
      </c>
      <c r="E82" s="46">
        <f t="shared" si="0"/>
        <v>2</v>
      </c>
      <c r="F82" s="105">
        <v>0</v>
      </c>
      <c r="G82" s="103">
        <v>0</v>
      </c>
      <c r="H82" s="46">
        <f t="shared" si="11"/>
        <v>2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+'9'!H83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+'9'!H84</f>
        <v>7</v>
      </c>
      <c r="D84" s="94">
        <v>0</v>
      </c>
      <c r="E84" s="46">
        <f t="shared" si="0"/>
        <v>7</v>
      </c>
      <c r="F84" s="105">
        <v>0</v>
      </c>
      <c r="G84" s="103">
        <v>0</v>
      </c>
      <c r="H84" s="46">
        <f t="shared" si="11"/>
        <v>7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+'9'!H85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+'9'!H86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+'9'!H87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+'9'!H88</f>
        <v>7</v>
      </c>
      <c r="D88" s="94">
        <v>0</v>
      </c>
      <c r="E88" s="46">
        <f t="shared" si="0"/>
        <v>7</v>
      </c>
      <c r="F88" s="105">
        <v>0</v>
      </c>
      <c r="G88" s="103">
        <v>0</v>
      </c>
      <c r="H88" s="46">
        <f t="shared" si="11"/>
        <v>6</v>
      </c>
      <c r="I88" s="95">
        <v>1</v>
      </c>
      <c r="J88" s="22">
        <v>55</v>
      </c>
      <c r="K88" s="71">
        <f t="shared" si="12"/>
        <v>55</v>
      </c>
      <c r="L88" s="17" t="s">
        <v>445</v>
      </c>
      <c r="M88" s="18">
        <v>28</v>
      </c>
      <c r="N88" s="23">
        <f t="shared" si="13"/>
        <v>27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+'9'!H89</f>
        <v>7</v>
      </c>
      <c r="D89" s="94">
        <v>0</v>
      </c>
      <c r="E89" s="46">
        <f t="shared" si="0"/>
        <v>7</v>
      </c>
      <c r="F89" s="105">
        <v>0</v>
      </c>
      <c r="G89" s="103">
        <v>0</v>
      </c>
      <c r="H89" s="46">
        <f t="shared" si="11"/>
        <v>6</v>
      </c>
      <c r="I89" s="95">
        <v>1</v>
      </c>
      <c r="J89" s="22">
        <v>55</v>
      </c>
      <c r="K89" s="71">
        <f t="shared" si="12"/>
        <v>55</v>
      </c>
      <c r="L89" s="17" t="s">
        <v>445</v>
      </c>
      <c r="M89" s="18">
        <v>27</v>
      </c>
      <c r="N89" s="23">
        <f t="shared" si="13"/>
        <v>28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+'9'!H90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+'9'!H91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+'9'!H92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+'9'!H93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+'9'!H94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+'9'!H95</f>
        <v>10</v>
      </c>
      <c r="D95" s="94">
        <v>0</v>
      </c>
      <c r="E95" s="46">
        <f>C95+D95</f>
        <v>10</v>
      </c>
      <c r="F95" s="105">
        <v>0</v>
      </c>
      <c r="G95" s="103">
        <v>0</v>
      </c>
      <c r="H95" s="46">
        <f>+E95-F95-I95-G95</f>
        <v>10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+'9'!H96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+'9'!H97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+'9'!H98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+'9'!H99</f>
        <v>0</v>
      </c>
      <c r="D99" s="94">
        <v>8</v>
      </c>
      <c r="E99" s="46">
        <f>C99+D99</f>
        <v>8</v>
      </c>
      <c r="F99" s="105">
        <v>0</v>
      </c>
      <c r="G99" s="103">
        <v>0</v>
      </c>
      <c r="H99" s="46">
        <f>+E99-F99-I99-G99</f>
        <v>8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+'9'!H100</f>
        <v>0</v>
      </c>
      <c r="D100" s="94">
        <v>5</v>
      </c>
      <c r="E100" s="46">
        <f>C100+D100</f>
        <v>5</v>
      </c>
      <c r="F100" s="105">
        <v>0</v>
      </c>
      <c r="G100" s="103">
        <v>0</v>
      </c>
      <c r="H100" s="46">
        <f>+E100-F100-I100-G100</f>
        <v>5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+'9'!H101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+'9'!H102</f>
        <v>0</v>
      </c>
      <c r="D102" s="94">
        <v>0</v>
      </c>
      <c r="E102" s="46">
        <f t="shared" si="0"/>
        <v>0</v>
      </c>
      <c r="F102" s="105">
        <v>0</v>
      </c>
      <c r="G102" s="103">
        <v>0</v>
      </c>
      <c r="H102" s="46">
        <f t="shared" si="11"/>
        <v>0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+'9'!H103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+'9'!H104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+'9'!H105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+'9'!H106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+'9'!H107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+'9'!H108</f>
        <v>4</v>
      </c>
      <c r="D108" s="94">
        <v>9</v>
      </c>
      <c r="E108" s="46">
        <f t="shared" si="0"/>
        <v>13</v>
      </c>
      <c r="F108" s="105">
        <v>0</v>
      </c>
      <c r="G108" s="103">
        <v>0</v>
      </c>
      <c r="H108" s="46">
        <f t="shared" si="11"/>
        <v>11</v>
      </c>
      <c r="I108" s="95">
        <v>2</v>
      </c>
      <c r="J108" s="22">
        <v>120</v>
      </c>
      <c r="K108" s="71">
        <f t="shared" si="12"/>
        <v>240</v>
      </c>
      <c r="L108" s="17" t="s">
        <v>445</v>
      </c>
      <c r="M108" s="18">
        <v>60</v>
      </c>
      <c r="N108" s="23">
        <f t="shared" si="13"/>
        <v>180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+'9'!H109</f>
        <v>3</v>
      </c>
      <c r="D109" s="94">
        <v>6</v>
      </c>
      <c r="E109" s="46">
        <f t="shared" si="0"/>
        <v>9</v>
      </c>
      <c r="F109" s="105">
        <v>0</v>
      </c>
      <c r="G109" s="103">
        <v>0</v>
      </c>
      <c r="H109" s="46">
        <f t="shared" si="11"/>
        <v>7</v>
      </c>
      <c r="I109" s="95">
        <v>2</v>
      </c>
      <c r="J109" s="22">
        <v>250</v>
      </c>
      <c r="K109" s="71">
        <f t="shared" si="12"/>
        <v>500</v>
      </c>
      <c r="L109" s="17" t="s">
        <v>438</v>
      </c>
      <c r="M109" s="18">
        <v>250</v>
      </c>
      <c r="N109" s="23">
        <f t="shared" si="13"/>
        <v>250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+'9'!H110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+'9'!H111</f>
        <v>9</v>
      </c>
      <c r="D111" s="94">
        <v>0</v>
      </c>
      <c r="E111" s="46">
        <f t="shared" si="0"/>
        <v>9</v>
      </c>
      <c r="F111" s="105">
        <v>0</v>
      </c>
      <c r="G111" s="103">
        <v>0</v>
      </c>
      <c r="H111" s="46">
        <f t="shared" si="11"/>
        <v>9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+'9'!H112</f>
        <v>8</v>
      </c>
      <c r="D112" s="94">
        <v>0</v>
      </c>
      <c r="E112" s="46">
        <f t="shared" si="0"/>
        <v>8</v>
      </c>
      <c r="F112" s="105">
        <v>0</v>
      </c>
      <c r="G112" s="103">
        <v>0</v>
      </c>
      <c r="H112" s="46">
        <f t="shared" si="11"/>
        <v>8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+'9'!H113</f>
        <v>5</v>
      </c>
      <c r="D113" s="94">
        <v>9</v>
      </c>
      <c r="E113" s="46">
        <f t="shared" si="0"/>
        <v>14</v>
      </c>
      <c r="F113" s="105">
        <v>0</v>
      </c>
      <c r="G113" s="103">
        <v>0</v>
      </c>
      <c r="H113" s="46">
        <f t="shared" si="11"/>
        <v>14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+'9'!H114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+'9'!H115</f>
        <v>3</v>
      </c>
      <c r="D115" s="94">
        <v>0</v>
      </c>
      <c r="E115" s="46">
        <f t="shared" si="0"/>
        <v>3</v>
      </c>
      <c r="F115" s="105">
        <v>0</v>
      </c>
      <c r="G115" s="103">
        <v>0</v>
      </c>
      <c r="H115" s="46">
        <f t="shared" si="11"/>
        <v>2</v>
      </c>
      <c r="I115" s="95">
        <v>1</v>
      </c>
      <c r="J115" s="22">
        <v>50</v>
      </c>
      <c r="K115" s="71">
        <f t="shared" si="12"/>
        <v>50</v>
      </c>
      <c r="L115" s="17" t="s">
        <v>16</v>
      </c>
      <c r="M115" s="18">
        <v>0</v>
      </c>
      <c r="N115" s="23">
        <f t="shared" si="13"/>
        <v>50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+'9'!H116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+'9'!H117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+'9'!H118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+'9'!H119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+'9'!H120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+'9'!H121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+'9'!H122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+'9'!H123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+'9'!H124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+'9'!H125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+'9'!H126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+'9'!H127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+'9'!H128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+'9'!H129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+'9'!H130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+'9'!H131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+'9'!H132</f>
        <v>2</v>
      </c>
      <c r="D132" s="94">
        <v>0</v>
      </c>
      <c r="E132" s="46">
        <f t="shared" si="0"/>
        <v>2</v>
      </c>
      <c r="F132" s="105">
        <v>0</v>
      </c>
      <c r="G132" s="103">
        <v>0</v>
      </c>
      <c r="H132" s="46">
        <f t="shared" si="11"/>
        <v>2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+'9'!H133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+'9'!H134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+'9'!H135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+'9'!H136</f>
        <v>8</v>
      </c>
      <c r="D136" s="94">
        <v>0</v>
      </c>
      <c r="E136" s="46">
        <f t="shared" si="0"/>
        <v>8</v>
      </c>
      <c r="F136" s="105">
        <v>0</v>
      </c>
      <c r="G136" s="103">
        <v>0</v>
      </c>
      <c r="H136" s="46">
        <f t="shared" si="11"/>
        <v>8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+'9'!H137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+'9'!H138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+'9'!H139</f>
        <v>0</v>
      </c>
      <c r="D139" s="94">
        <v>8</v>
      </c>
      <c r="E139" s="46">
        <f>C139+D139</f>
        <v>8</v>
      </c>
      <c r="F139" s="105">
        <v>0</v>
      </c>
      <c r="G139" s="103">
        <v>0</v>
      </c>
      <c r="H139" s="46">
        <f>+E139-F139-I139-G139</f>
        <v>8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+'9'!H140</f>
        <v>0</v>
      </c>
      <c r="D140" s="94">
        <v>5</v>
      </c>
      <c r="E140" s="46">
        <f>C140+D140</f>
        <v>5</v>
      </c>
      <c r="F140" s="105">
        <v>0</v>
      </c>
      <c r="G140" s="103">
        <v>0</v>
      </c>
      <c r="H140" s="46">
        <f>+E140-F140-I140-G140</f>
        <v>5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+'9'!H141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+'9'!H142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+'9'!H143</f>
        <v>2</v>
      </c>
      <c r="D143" s="94">
        <v>0</v>
      </c>
      <c r="E143" s="46">
        <f t="shared" si="0"/>
        <v>2</v>
      </c>
      <c r="F143" s="105">
        <v>0</v>
      </c>
      <c r="G143" s="103">
        <v>0</v>
      </c>
      <c r="H143" s="46">
        <f t="shared" si="11"/>
        <v>2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+'9'!H144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+'9'!H145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+'9'!H146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+'9'!H147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+'9'!H148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+'9'!H149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+'9'!H150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+'9'!H151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+'9'!H152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+'9'!H153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+'9'!H154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+'9'!H155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+'9'!H156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+'9'!H157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+'9'!H158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+'9'!H159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+'9'!H160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+'9'!H161</f>
        <v>0</v>
      </c>
      <c r="D161" s="94">
        <v>10</v>
      </c>
      <c r="E161" s="46">
        <f t="shared" si="19"/>
        <v>10</v>
      </c>
      <c r="F161" s="105">
        <v>0</v>
      </c>
      <c r="G161" s="103">
        <v>0</v>
      </c>
      <c r="H161" s="46">
        <f t="shared" si="15"/>
        <v>8</v>
      </c>
      <c r="I161" s="95">
        <v>2</v>
      </c>
      <c r="J161" s="20">
        <v>25</v>
      </c>
      <c r="K161" s="71">
        <f t="shared" si="16"/>
        <v>50</v>
      </c>
      <c r="L161" s="17" t="s">
        <v>16</v>
      </c>
      <c r="M161" s="18">
        <v>0</v>
      </c>
      <c r="N161" s="23">
        <f t="shared" si="17"/>
        <v>50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+'9'!H162</f>
        <v>0</v>
      </c>
      <c r="D162" s="94">
        <v>10</v>
      </c>
      <c r="E162" s="46">
        <f t="shared" si="19"/>
        <v>10</v>
      </c>
      <c r="F162" s="105">
        <v>0</v>
      </c>
      <c r="G162" s="103">
        <v>0</v>
      </c>
      <c r="H162" s="46">
        <f t="shared" si="15"/>
        <v>10</v>
      </c>
      <c r="I162" s="95"/>
      <c r="J162" s="20">
        <v>25</v>
      </c>
      <c r="K162" s="71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+'9'!H163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+'9'!H164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+'9'!H165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+'9'!H166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+'9'!H167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+'9'!H168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+'9'!H169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+'9'!H170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+'9'!H171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+'9'!H172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+'9'!H173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+'9'!H174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+'9'!H175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+'9'!H176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+'9'!H177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+'9'!H178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+'9'!H179</f>
        <v>4</v>
      </c>
      <c r="D179" s="94">
        <v>0</v>
      </c>
      <c r="E179" s="46">
        <f t="shared" si="19"/>
        <v>4</v>
      </c>
      <c r="F179" s="105">
        <v>0</v>
      </c>
      <c r="G179" s="103">
        <v>0</v>
      </c>
      <c r="H179" s="46">
        <f t="shared" si="15"/>
        <v>4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+'9'!H180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+'9'!H181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+'9'!H182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+'9'!H183</f>
        <v>5</v>
      </c>
      <c r="D183" s="94">
        <v>0</v>
      </c>
      <c r="E183" s="46">
        <f t="shared" si="19"/>
        <v>5</v>
      </c>
      <c r="F183" s="105">
        <v>0</v>
      </c>
      <c r="G183" s="103">
        <v>0</v>
      </c>
      <c r="H183" s="46">
        <f t="shared" si="15"/>
        <v>3</v>
      </c>
      <c r="I183" s="95">
        <v>2</v>
      </c>
      <c r="J183" s="20">
        <v>35</v>
      </c>
      <c r="K183" s="71">
        <f t="shared" si="16"/>
        <v>70</v>
      </c>
      <c r="L183" s="17" t="s">
        <v>16</v>
      </c>
      <c r="M183" s="18">
        <v>0</v>
      </c>
      <c r="N183" s="23">
        <f t="shared" si="17"/>
        <v>70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+'9'!H184</f>
        <v>2</v>
      </c>
      <c r="D184" s="94">
        <v>0</v>
      </c>
      <c r="E184" s="46">
        <f t="shared" si="19"/>
        <v>2</v>
      </c>
      <c r="F184" s="105">
        <v>0</v>
      </c>
      <c r="G184" s="103">
        <v>0</v>
      </c>
      <c r="H184" s="46">
        <f t="shared" si="15"/>
        <v>1</v>
      </c>
      <c r="I184" s="95">
        <v>1</v>
      </c>
      <c r="J184" s="20">
        <v>40</v>
      </c>
      <c r="K184" s="71">
        <f t="shared" si="16"/>
        <v>40</v>
      </c>
      <c r="L184" s="17" t="s">
        <v>16</v>
      </c>
      <c r="M184" s="18">
        <v>0</v>
      </c>
      <c r="N184" s="23">
        <f t="shared" si="17"/>
        <v>40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+'9'!H185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+'9'!H186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+'9'!H187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+'9'!H188</f>
        <v>4</v>
      </c>
      <c r="D188" s="94">
        <v>0</v>
      </c>
      <c r="E188" s="46">
        <f t="shared" si="19"/>
        <v>4</v>
      </c>
      <c r="F188" s="105">
        <v>0</v>
      </c>
      <c r="G188" s="103">
        <v>0</v>
      </c>
      <c r="H188" s="46">
        <f t="shared" si="15"/>
        <v>4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+'9'!H189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+'9'!H190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+'9'!H191</f>
        <v>1</v>
      </c>
      <c r="D191" s="94">
        <v>5</v>
      </c>
      <c r="E191" s="46">
        <f t="shared" si="19"/>
        <v>6</v>
      </c>
      <c r="F191" s="105">
        <v>0</v>
      </c>
      <c r="G191" s="103">
        <v>0</v>
      </c>
      <c r="H191" s="46">
        <f t="shared" si="15"/>
        <v>6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+'9'!H192</f>
        <v>7</v>
      </c>
      <c r="D192" s="94">
        <v>0</v>
      </c>
      <c r="E192" s="46">
        <f t="shared" si="19"/>
        <v>7</v>
      </c>
      <c r="F192" s="105">
        <v>0</v>
      </c>
      <c r="G192" s="103">
        <v>0</v>
      </c>
      <c r="H192" s="46">
        <f t="shared" si="15"/>
        <v>7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+'9'!H193</f>
        <v>2</v>
      </c>
      <c r="D193" s="94">
        <v>0</v>
      </c>
      <c r="E193" s="46">
        <f t="shared" si="19"/>
        <v>2</v>
      </c>
      <c r="F193" s="105">
        <v>0</v>
      </c>
      <c r="G193" s="103">
        <v>0</v>
      </c>
      <c r="H193" s="46">
        <f t="shared" si="15"/>
        <v>2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+'9'!H194</f>
        <v>4</v>
      </c>
      <c r="D194" s="94">
        <v>0</v>
      </c>
      <c r="E194" s="46">
        <f t="shared" si="19"/>
        <v>4</v>
      </c>
      <c r="F194" s="105">
        <v>0</v>
      </c>
      <c r="G194" s="103">
        <v>0</v>
      </c>
      <c r="H194" s="46">
        <f t="shared" si="15"/>
        <v>4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+'9'!H195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+'9'!H196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+'9'!H197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+'9'!H198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+'9'!H199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+'9'!H200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+'9'!H201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+'9'!H202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+'9'!H203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+'9'!H204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+'9'!H205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+'9'!H206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+'9'!H207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+'9'!H208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+'9'!H209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+'9'!H210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+'9'!H211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+'9'!H212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+'9'!H213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+'9'!H214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+'9'!H215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+'9'!H216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+'9'!H217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+'9'!H218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+'9'!H219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+'9'!H220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+'9'!H221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+'9'!H222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+'9'!H223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+'9'!H224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+'9'!H225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+'9'!H226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+'9'!H227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+'9'!H228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+'9'!H229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+'9'!H230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+'9'!H231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+'9'!H232</f>
        <v>0</v>
      </c>
      <c r="D232" s="94">
        <v>5</v>
      </c>
      <c r="E232" s="46">
        <f t="shared" si="24"/>
        <v>5</v>
      </c>
      <c r="F232" s="105">
        <v>0</v>
      </c>
      <c r="G232" s="103">
        <v>0</v>
      </c>
      <c r="H232" s="46">
        <f t="shared" si="20"/>
        <v>5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+'9'!H233</f>
        <v>1</v>
      </c>
      <c r="D233" s="94">
        <v>0</v>
      </c>
      <c r="E233" s="46">
        <f t="shared" si="24"/>
        <v>1</v>
      </c>
      <c r="F233" s="105">
        <v>0</v>
      </c>
      <c r="G233" s="103">
        <v>0</v>
      </c>
      <c r="H233" s="46">
        <f t="shared" si="20"/>
        <v>0</v>
      </c>
      <c r="I233" s="95">
        <v>1</v>
      </c>
      <c r="J233" s="20">
        <v>25</v>
      </c>
      <c r="K233" s="71">
        <f t="shared" si="21"/>
        <v>25</v>
      </c>
      <c r="L233" s="17" t="s">
        <v>16</v>
      </c>
      <c r="M233" s="18">
        <v>0</v>
      </c>
      <c r="N233" s="23">
        <f t="shared" si="22"/>
        <v>25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+'9'!H234</f>
        <v>4</v>
      </c>
      <c r="D234" s="94">
        <v>0</v>
      </c>
      <c r="E234" s="46">
        <f t="shared" si="24"/>
        <v>4</v>
      </c>
      <c r="F234" s="105">
        <v>0</v>
      </c>
      <c r="G234" s="103">
        <v>0</v>
      </c>
      <c r="H234" s="46">
        <f t="shared" si="20"/>
        <v>4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+'9'!H235</f>
        <v>1</v>
      </c>
      <c r="D235" s="94">
        <v>0</v>
      </c>
      <c r="E235" s="46">
        <f t="shared" si="24"/>
        <v>1</v>
      </c>
      <c r="F235" s="105">
        <v>0</v>
      </c>
      <c r="G235" s="103">
        <v>0</v>
      </c>
      <c r="H235" s="46">
        <f t="shared" si="20"/>
        <v>1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+'9'!H236</f>
        <v>2</v>
      </c>
      <c r="D236" s="94">
        <v>0</v>
      </c>
      <c r="E236" s="46">
        <f t="shared" si="24"/>
        <v>2</v>
      </c>
      <c r="F236" s="105">
        <v>0</v>
      </c>
      <c r="G236" s="103">
        <v>0</v>
      </c>
      <c r="H236" s="46">
        <f t="shared" si="20"/>
        <v>1</v>
      </c>
      <c r="I236" s="95">
        <v>1</v>
      </c>
      <c r="J236" s="20">
        <v>25</v>
      </c>
      <c r="K236" s="71">
        <f t="shared" si="21"/>
        <v>25</v>
      </c>
      <c r="L236" s="17" t="s">
        <v>16</v>
      </c>
      <c r="M236" s="18">
        <v>0</v>
      </c>
      <c r="N236" s="23">
        <f t="shared" si="22"/>
        <v>25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+'9'!H237</f>
        <v>2</v>
      </c>
      <c r="D237" s="94">
        <v>0</v>
      </c>
      <c r="E237" s="46">
        <f t="shared" si="24"/>
        <v>2</v>
      </c>
      <c r="F237" s="105">
        <v>0</v>
      </c>
      <c r="G237" s="103">
        <v>0</v>
      </c>
      <c r="H237" s="46">
        <f t="shared" si="20"/>
        <v>2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+'9'!H238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+'9'!H239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+'9'!H240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+'9'!H241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+'9'!H242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+'9'!H243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+'9'!H244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+'9'!H245</f>
        <v>0</v>
      </c>
      <c r="D245" s="94">
        <v>0</v>
      </c>
      <c r="E245" s="46">
        <f t="shared" si="24"/>
        <v>0</v>
      </c>
      <c r="F245" s="105">
        <v>0</v>
      </c>
      <c r="G245" s="103">
        <v>0</v>
      </c>
      <c r="H245" s="46">
        <f t="shared" si="20"/>
        <v>0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+'9'!H246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+'9'!H247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+'9'!H248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+'9'!H249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+'9'!H250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+'9'!H251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+'9'!H252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+'9'!H253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+'9'!H254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+'9'!H255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+'9'!H256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+'9'!H257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+'9'!H258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+'9'!H259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+'9'!H260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+'9'!H261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+'9'!H262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+'9'!H263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+'9'!H264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+'9'!H265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+'9'!H266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+'9'!H267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+'9'!H268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+'9'!H269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+'9'!H270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+'9'!H271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+'9'!H272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+'9'!H273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+'9'!H274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+'9'!H275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+'9'!H276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+'9'!H277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+'9'!H278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+'9'!H279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+'9'!H280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+'9'!H281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+'9'!H282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+'9'!H283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+'9'!H284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4250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>
        <v>0</v>
      </c>
    </row>
    <row r="289" spans="1:21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1775</v>
      </c>
      <c r="M289" s="2">
        <v>100</v>
      </c>
      <c r="N289" s="2">
        <v>200</v>
      </c>
      <c r="O289" s="2">
        <v>400</v>
      </c>
      <c r="P289" s="2">
        <v>50</v>
      </c>
      <c r="Q289" s="2">
        <v>340</v>
      </c>
      <c r="R289" s="2">
        <v>255</v>
      </c>
      <c r="S289" s="2">
        <v>260</v>
      </c>
      <c r="T289" s="2">
        <v>50</v>
      </c>
      <c r="U289" s="2">
        <v>120</v>
      </c>
    </row>
    <row r="290" spans="1:21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21" ht="24.6" x14ac:dyDescent="0.65">
      <c r="A291" s="1"/>
      <c r="C291" s="31"/>
      <c r="E291" s="31"/>
      <c r="H291" s="31"/>
      <c r="J291" s="229" t="s">
        <v>206</v>
      </c>
      <c r="K291" s="230"/>
      <c r="L291" s="36">
        <v>50</v>
      </c>
      <c r="M291" s="2" t="s">
        <v>433</v>
      </c>
    </row>
    <row r="292" spans="1:21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1215</v>
      </c>
    </row>
    <row r="293" spans="1:21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1210</v>
      </c>
    </row>
    <row r="294" spans="1:21" ht="24.6" x14ac:dyDescent="0.65">
      <c r="A294" s="1"/>
      <c r="C294" s="31"/>
      <c r="E294" s="31"/>
      <c r="H294" s="31"/>
      <c r="J294" s="229" t="s">
        <v>209</v>
      </c>
      <c r="K294" s="230"/>
      <c r="L294" s="37">
        <v>1210</v>
      </c>
    </row>
    <row r="295" spans="1:21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21" ht="24.6" x14ac:dyDescent="0.65">
      <c r="H296" s="2"/>
      <c r="J296" s="229" t="s">
        <v>211</v>
      </c>
      <c r="K296" s="230"/>
      <c r="L296" s="33">
        <f>+L294-L293</f>
        <v>0</v>
      </c>
    </row>
    <row r="297" spans="1:21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21" ht="24.6" x14ac:dyDescent="0.65">
      <c r="H298" s="2"/>
      <c r="J298" s="96" t="s">
        <v>332</v>
      </c>
      <c r="N298" s="126"/>
      <c r="O298" s="126">
        <v>130</v>
      </c>
      <c r="P298" s="126"/>
    </row>
    <row r="299" spans="1:21" x14ac:dyDescent="0.6">
      <c r="H299" s="2"/>
      <c r="J299" s="2"/>
      <c r="N299" s="126"/>
      <c r="O299" s="126"/>
      <c r="P299" s="126"/>
    </row>
    <row r="300" spans="1:21" x14ac:dyDescent="0.6">
      <c r="H300" s="2"/>
      <c r="J300" s="2"/>
      <c r="N300" s="126"/>
      <c r="O300" s="126"/>
      <c r="P300" s="126"/>
    </row>
    <row r="301" spans="1:21" x14ac:dyDescent="0.6">
      <c r="H301" s="2"/>
      <c r="J301" s="2"/>
      <c r="N301" s="127"/>
      <c r="O301" s="127"/>
      <c r="P301" s="127"/>
    </row>
    <row r="302" spans="1:21" x14ac:dyDescent="0.6">
      <c r="H302" s="2"/>
      <c r="J302" s="2"/>
      <c r="N302" s="127"/>
      <c r="O302" s="127"/>
      <c r="P302" s="127"/>
    </row>
    <row r="303" spans="1:21" x14ac:dyDescent="0.6">
      <c r="H303" s="2"/>
      <c r="J303" s="2"/>
      <c r="N303" s="128"/>
      <c r="O303" s="128"/>
      <c r="P303" s="128"/>
    </row>
    <row r="304" spans="1:21" x14ac:dyDescent="0.6">
      <c r="H304" s="2"/>
      <c r="J304" s="2"/>
      <c r="N304" s="129">
        <f>SUM(N298:N303)</f>
        <v>0</v>
      </c>
      <c r="O304" s="129">
        <f>SUM(O298:O303)</f>
        <v>130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39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2.73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88.27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26.00"/>
        <filter val="3.00"/>
        <filter val="4.00"/>
        <filter val="8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J13" activeCellId="3" sqref="B13:B235 F13:F235 L13:L235 J13:J235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+'10'!H5</f>
        <v>60</v>
      </c>
      <c r="D5" s="94">
        <v>0</v>
      </c>
      <c r="E5" s="46">
        <f t="shared" ref="E5:E154" si="0">C5+D5</f>
        <v>60</v>
      </c>
      <c r="F5" s="105">
        <v>0</v>
      </c>
      <c r="G5" s="103">
        <v>0</v>
      </c>
      <c r="H5" s="46">
        <f t="shared" ref="H5:H72" si="1">+E5-F5-I5-G5</f>
        <v>60</v>
      </c>
      <c r="I5" s="95"/>
      <c r="J5" s="15">
        <v>50</v>
      </c>
      <c r="K5" s="71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+'10'!H6</f>
        <v>31</v>
      </c>
      <c r="D6" s="94">
        <v>10</v>
      </c>
      <c r="E6" s="46">
        <f t="shared" si="0"/>
        <v>41</v>
      </c>
      <c r="F6" s="105">
        <v>0</v>
      </c>
      <c r="G6" s="103">
        <v>10</v>
      </c>
      <c r="H6" s="46">
        <f t="shared" si="1"/>
        <v>30</v>
      </c>
      <c r="I6" s="95">
        <v>1</v>
      </c>
      <c r="J6" s="15">
        <v>100</v>
      </c>
      <c r="K6" s="71">
        <f t="shared" ref="K6:K73" si="5">+J6*I6</f>
        <v>100</v>
      </c>
      <c r="L6" s="17" t="s">
        <v>492</v>
      </c>
      <c r="M6" s="18">
        <v>0</v>
      </c>
      <c r="N6" s="23">
        <f t="shared" ref="N6:N73" si="6">SUM(K6-M6)</f>
        <v>100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+'10'!H7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+'10'!H8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+'10'!H9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+'10'!H10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+'10'!H11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+'10'!H12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0">
        <f>+'10'!H13</f>
        <v>56</v>
      </c>
      <c r="D13" s="94">
        <v>0</v>
      </c>
      <c r="E13" s="46">
        <f t="shared" si="0"/>
        <v>56</v>
      </c>
      <c r="F13" s="105">
        <v>15</v>
      </c>
      <c r="G13" s="103">
        <v>0</v>
      </c>
      <c r="H13" s="46">
        <f t="shared" si="1"/>
        <v>39</v>
      </c>
      <c r="I13" s="95">
        <v>2</v>
      </c>
      <c r="J13" s="15">
        <v>50</v>
      </c>
      <c r="K13" s="71">
        <f t="shared" si="5"/>
        <v>100</v>
      </c>
      <c r="L13" s="17" t="s">
        <v>493</v>
      </c>
      <c r="M13" s="18">
        <v>50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+'10'!H14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+'10'!H15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+'10'!H16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+'10'!H17</f>
        <v>2</v>
      </c>
      <c r="D17" s="94">
        <v>0</v>
      </c>
      <c r="E17" s="46">
        <f t="shared" si="0"/>
        <v>2</v>
      </c>
      <c r="F17" s="105">
        <v>0</v>
      </c>
      <c r="G17" s="103">
        <v>0</v>
      </c>
      <c r="H17" s="46">
        <f t="shared" si="1"/>
        <v>1</v>
      </c>
      <c r="I17" s="95">
        <v>1</v>
      </c>
      <c r="J17" s="15">
        <v>50</v>
      </c>
      <c r="K17" s="71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+'10'!H18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+'10'!H19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+'10'!H20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+'10'!H21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+'10'!H22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+'10'!H23</f>
        <v>0</v>
      </c>
      <c r="D23" s="94">
        <v>5</v>
      </c>
      <c r="E23" s="46">
        <f t="shared" si="0"/>
        <v>5</v>
      </c>
      <c r="F23" s="105">
        <v>0</v>
      </c>
      <c r="G23" s="103">
        <v>0</v>
      </c>
      <c r="H23" s="46">
        <f t="shared" si="1"/>
        <v>3</v>
      </c>
      <c r="I23" s="95">
        <v>2</v>
      </c>
      <c r="J23" s="15">
        <v>65</v>
      </c>
      <c r="K23" s="71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+'10'!H24</f>
        <v>3</v>
      </c>
      <c r="D24" s="94">
        <v>0</v>
      </c>
      <c r="E24" s="46">
        <f t="shared" si="0"/>
        <v>3</v>
      </c>
      <c r="F24" s="105">
        <v>0</v>
      </c>
      <c r="G24" s="103">
        <v>0</v>
      </c>
      <c r="H24" s="46">
        <f t="shared" si="1"/>
        <v>3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+'10'!H25</f>
        <v>12</v>
      </c>
      <c r="D25" s="94">
        <v>20</v>
      </c>
      <c r="E25" s="46">
        <f t="shared" si="0"/>
        <v>32</v>
      </c>
      <c r="F25" s="105">
        <v>0</v>
      </c>
      <c r="G25" s="103">
        <v>0</v>
      </c>
      <c r="H25" s="46">
        <f t="shared" si="1"/>
        <v>32</v>
      </c>
      <c r="I25" s="95"/>
      <c r="J25" s="15">
        <v>100</v>
      </c>
      <c r="K25" s="71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+'10'!H26</f>
        <v>0</v>
      </c>
      <c r="D26" s="94">
        <v>5</v>
      </c>
      <c r="E26" s="46">
        <f t="shared" si="0"/>
        <v>5</v>
      </c>
      <c r="F26" s="105">
        <v>0</v>
      </c>
      <c r="G26" s="103">
        <v>0</v>
      </c>
      <c r="H26" s="46">
        <f t="shared" si="1"/>
        <v>3</v>
      </c>
      <c r="I26" s="95">
        <v>2</v>
      </c>
      <c r="J26" s="15">
        <v>100</v>
      </c>
      <c r="K26" s="71">
        <f t="shared" si="5"/>
        <v>200</v>
      </c>
      <c r="L26" s="17" t="s">
        <v>16</v>
      </c>
      <c r="M26" s="18">
        <v>0</v>
      </c>
      <c r="N26" s="23">
        <f t="shared" si="6"/>
        <v>200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+'10'!H27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+'10'!H28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+'10'!H29</f>
        <v>2</v>
      </c>
      <c r="D29" s="94">
        <v>0</v>
      </c>
      <c r="E29" s="46">
        <f t="shared" si="0"/>
        <v>2</v>
      </c>
      <c r="F29" s="105">
        <v>0</v>
      </c>
      <c r="G29" s="103">
        <v>0</v>
      </c>
      <c r="H29" s="46">
        <f t="shared" si="1"/>
        <v>2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+'10'!H30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+'10'!H31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+'10'!H32</f>
        <v>0</v>
      </c>
      <c r="D32" s="94">
        <v>5</v>
      </c>
      <c r="E32" s="46">
        <f t="shared" si="0"/>
        <v>5</v>
      </c>
      <c r="F32" s="105">
        <v>0</v>
      </c>
      <c r="G32" s="103">
        <v>0</v>
      </c>
      <c r="H32" s="46">
        <f t="shared" si="1"/>
        <v>5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+'10'!H33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+'10'!H34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+'10'!H35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+'10'!H36</f>
        <v>11</v>
      </c>
      <c r="D36" s="94">
        <v>20</v>
      </c>
      <c r="E36" s="46">
        <f t="shared" si="0"/>
        <v>31</v>
      </c>
      <c r="F36" s="105">
        <v>0</v>
      </c>
      <c r="G36" s="103">
        <v>0</v>
      </c>
      <c r="H36" s="46">
        <f t="shared" si="1"/>
        <v>30</v>
      </c>
      <c r="I36" s="95">
        <v>1</v>
      </c>
      <c r="J36" s="15">
        <v>100</v>
      </c>
      <c r="K36" s="71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+'10'!H37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+'10'!H38</f>
        <v>2</v>
      </c>
      <c r="D38" s="94">
        <v>5</v>
      </c>
      <c r="E38" s="46">
        <f t="shared" si="0"/>
        <v>7</v>
      </c>
      <c r="F38" s="105">
        <v>0</v>
      </c>
      <c r="G38" s="103">
        <v>0</v>
      </c>
      <c r="H38" s="46">
        <f t="shared" si="1"/>
        <v>7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+'10'!H39</f>
        <v>0</v>
      </c>
      <c r="D39" s="94">
        <v>0</v>
      </c>
      <c r="E39" s="46">
        <f t="shared" si="0"/>
        <v>0</v>
      </c>
      <c r="F39" s="105">
        <v>0</v>
      </c>
      <c r="G39" s="103">
        <v>0</v>
      </c>
      <c r="H39" s="46">
        <f t="shared" si="1"/>
        <v>0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+'10'!H40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+'10'!H41</f>
        <v>5</v>
      </c>
      <c r="D41" s="94">
        <v>0</v>
      </c>
      <c r="E41" s="46">
        <f t="shared" si="0"/>
        <v>5</v>
      </c>
      <c r="F41" s="105">
        <v>0</v>
      </c>
      <c r="G41" s="103">
        <v>0</v>
      </c>
      <c r="H41" s="46">
        <f t="shared" si="1"/>
        <v>3</v>
      </c>
      <c r="I41" s="95">
        <v>2</v>
      </c>
      <c r="J41" s="15">
        <v>50</v>
      </c>
      <c r="K41" s="71">
        <f t="shared" si="5"/>
        <v>100</v>
      </c>
      <c r="L41" s="17" t="s">
        <v>458</v>
      </c>
      <c r="M41" s="18">
        <v>100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+'10'!H42</f>
        <v>4</v>
      </c>
      <c r="D42" s="94">
        <v>0</v>
      </c>
      <c r="E42" s="46">
        <f t="shared" si="0"/>
        <v>4</v>
      </c>
      <c r="F42" s="105">
        <v>0</v>
      </c>
      <c r="G42" s="103">
        <v>0</v>
      </c>
      <c r="H42" s="46">
        <f t="shared" si="1"/>
        <v>4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+'10'!H43</f>
        <v>8</v>
      </c>
      <c r="D43" s="94">
        <v>0</v>
      </c>
      <c r="E43" s="46">
        <f t="shared" si="0"/>
        <v>8</v>
      </c>
      <c r="F43" s="105">
        <v>0</v>
      </c>
      <c r="G43" s="103">
        <v>0</v>
      </c>
      <c r="H43" s="46">
        <f t="shared" si="1"/>
        <v>8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+'10'!H44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+'10'!H45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+'10'!H46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+'10'!H47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+'10'!H48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+'10'!H49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+'10'!H50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+'10'!H51</f>
        <v>2</v>
      </c>
      <c r="D51" s="94">
        <v>0</v>
      </c>
      <c r="E51" s="46">
        <f t="shared" si="0"/>
        <v>2</v>
      </c>
      <c r="F51" s="105">
        <v>0</v>
      </c>
      <c r="G51" s="103">
        <v>0</v>
      </c>
      <c r="H51" s="46">
        <f t="shared" si="1"/>
        <v>2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+'10'!H52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+'10'!H53</f>
        <v>0</v>
      </c>
      <c r="D53" s="94">
        <v>5</v>
      </c>
      <c r="E53" s="46">
        <f t="shared" si="0"/>
        <v>5</v>
      </c>
      <c r="F53" s="105">
        <v>0</v>
      </c>
      <c r="G53" s="103">
        <v>0</v>
      </c>
      <c r="H53" s="46">
        <f t="shared" si="1"/>
        <v>5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+'10'!H54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+'10'!H55</f>
        <v>2</v>
      </c>
      <c r="D55" s="94">
        <v>0</v>
      </c>
      <c r="E55" s="46">
        <f t="shared" si="0"/>
        <v>2</v>
      </c>
      <c r="F55" s="105">
        <v>0</v>
      </c>
      <c r="G55" s="103">
        <v>0</v>
      </c>
      <c r="H55" s="46">
        <f t="shared" si="1"/>
        <v>2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+'10'!H56</f>
        <v>0</v>
      </c>
      <c r="D56" s="94">
        <v>5</v>
      </c>
      <c r="E56" s="46">
        <f t="shared" si="0"/>
        <v>5</v>
      </c>
      <c r="F56" s="105">
        <v>0</v>
      </c>
      <c r="G56" s="103">
        <v>0</v>
      </c>
      <c r="H56" s="46">
        <f t="shared" si="1"/>
        <v>3</v>
      </c>
      <c r="I56" s="95">
        <v>2</v>
      </c>
      <c r="J56" s="15">
        <v>50</v>
      </c>
      <c r="K56" s="71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+'10'!H57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+'10'!H58</f>
        <v>0</v>
      </c>
      <c r="D58" s="94">
        <v>5</v>
      </c>
      <c r="E58" s="46">
        <f t="shared" si="0"/>
        <v>5</v>
      </c>
      <c r="F58" s="105">
        <v>0</v>
      </c>
      <c r="G58" s="103">
        <v>0</v>
      </c>
      <c r="H58" s="46">
        <f t="shared" si="1"/>
        <v>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+'10'!H59</f>
        <v>5</v>
      </c>
      <c r="D59" s="94">
        <v>0</v>
      </c>
      <c r="E59" s="46">
        <f t="shared" si="0"/>
        <v>5</v>
      </c>
      <c r="F59" s="105">
        <v>0</v>
      </c>
      <c r="G59" s="103">
        <v>0</v>
      </c>
      <c r="H59" s="46">
        <f t="shared" si="1"/>
        <v>4</v>
      </c>
      <c r="I59" s="95">
        <v>1</v>
      </c>
      <c r="J59" s="15">
        <v>120</v>
      </c>
      <c r="K59" s="71">
        <f t="shared" si="5"/>
        <v>120</v>
      </c>
      <c r="L59" s="17" t="s">
        <v>16</v>
      </c>
      <c r="M59" s="18">
        <v>0</v>
      </c>
      <c r="N59" s="23">
        <f t="shared" si="6"/>
        <v>120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+'10'!H60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+'10'!H61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+'10'!H62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+'10'!H63</f>
        <v>0</v>
      </c>
      <c r="D63" s="94">
        <v>2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+'10'!H64</f>
        <v>5</v>
      </c>
      <c r="D64" s="94">
        <v>0</v>
      </c>
      <c r="E64" s="46">
        <f t="shared" si="0"/>
        <v>5</v>
      </c>
      <c r="F64" s="105">
        <v>0</v>
      </c>
      <c r="G64" s="103">
        <v>0</v>
      </c>
      <c r="H64" s="46">
        <f t="shared" si="1"/>
        <v>4</v>
      </c>
      <c r="I64" s="95">
        <v>1</v>
      </c>
      <c r="J64" s="15">
        <v>120</v>
      </c>
      <c r="K64" s="71">
        <f t="shared" si="5"/>
        <v>120</v>
      </c>
      <c r="L64" s="17" t="s">
        <v>16</v>
      </c>
      <c r="M64" s="18">
        <v>0</v>
      </c>
      <c r="N64" s="23">
        <f t="shared" si="6"/>
        <v>120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+'10'!H65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+'10'!H66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+'10'!H67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+'10'!H68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+'10'!H69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+'10'!H70</f>
        <v>1</v>
      </c>
      <c r="D70" s="94">
        <v>0</v>
      </c>
      <c r="E70" s="46">
        <f t="shared" si="0"/>
        <v>1</v>
      </c>
      <c r="F70" s="105">
        <v>0</v>
      </c>
      <c r="G70" s="103">
        <v>0</v>
      </c>
      <c r="H70" s="46">
        <f t="shared" si="1"/>
        <v>0</v>
      </c>
      <c r="I70" s="95">
        <v>1</v>
      </c>
      <c r="J70" s="21">
        <v>50</v>
      </c>
      <c r="K70" s="71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+'10'!H71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1"/>
        <v>1</v>
      </c>
      <c r="I71" s="95">
        <v>1</v>
      </c>
      <c r="J71" s="15">
        <v>50</v>
      </c>
      <c r="K71" s="71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+'10'!H72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+'10'!H73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+'10'!H74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+'10'!H75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+'10'!H76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+'10'!H77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+'10'!H78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+'10'!H79</f>
        <v>15</v>
      </c>
      <c r="D79" s="94">
        <v>0</v>
      </c>
      <c r="E79" s="46">
        <f t="shared" si="0"/>
        <v>15</v>
      </c>
      <c r="F79" s="105">
        <v>0</v>
      </c>
      <c r="G79" s="103">
        <v>0</v>
      </c>
      <c r="H79" s="46">
        <f t="shared" si="11"/>
        <v>14</v>
      </c>
      <c r="I79" s="95">
        <v>1</v>
      </c>
      <c r="J79" s="20">
        <v>50</v>
      </c>
      <c r="K79" s="71">
        <f t="shared" si="12"/>
        <v>50</v>
      </c>
      <c r="L79" s="17" t="s">
        <v>16</v>
      </c>
      <c r="M79" s="18">
        <v>0</v>
      </c>
      <c r="N79" s="23">
        <f t="shared" si="13"/>
        <v>50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+'10'!H80</f>
        <v>2</v>
      </c>
      <c r="D80" s="94">
        <v>0</v>
      </c>
      <c r="E80" s="46">
        <f t="shared" si="0"/>
        <v>2</v>
      </c>
      <c r="F80" s="105">
        <v>0</v>
      </c>
      <c r="G80" s="103">
        <v>0</v>
      </c>
      <c r="H80" s="46">
        <f t="shared" si="11"/>
        <v>2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+'10'!H81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+'10'!H82</f>
        <v>2</v>
      </c>
      <c r="D82" s="94">
        <v>0</v>
      </c>
      <c r="E82" s="46">
        <f t="shared" si="0"/>
        <v>2</v>
      </c>
      <c r="F82" s="105">
        <v>0</v>
      </c>
      <c r="G82" s="103">
        <v>0</v>
      </c>
      <c r="H82" s="46">
        <f t="shared" si="11"/>
        <v>2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+'10'!H83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+'10'!H84</f>
        <v>7</v>
      </c>
      <c r="D84" s="94">
        <v>0</v>
      </c>
      <c r="E84" s="46">
        <f t="shared" si="0"/>
        <v>7</v>
      </c>
      <c r="F84" s="105">
        <v>0</v>
      </c>
      <c r="G84" s="103">
        <v>0</v>
      </c>
      <c r="H84" s="46">
        <f t="shared" si="11"/>
        <v>7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+'10'!H85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+'10'!H86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+'10'!H87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+'10'!H88</f>
        <v>6</v>
      </c>
      <c r="D88" s="94">
        <v>0</v>
      </c>
      <c r="E88" s="46">
        <f t="shared" si="0"/>
        <v>6</v>
      </c>
      <c r="F88" s="105">
        <v>0</v>
      </c>
      <c r="G88" s="103">
        <v>0</v>
      </c>
      <c r="H88" s="46">
        <f t="shared" si="11"/>
        <v>5</v>
      </c>
      <c r="I88" s="95">
        <v>1</v>
      </c>
      <c r="J88" s="22">
        <v>55</v>
      </c>
      <c r="K88" s="71">
        <f t="shared" si="12"/>
        <v>55</v>
      </c>
      <c r="L88" s="17" t="s">
        <v>16</v>
      </c>
      <c r="M88" s="18">
        <v>0</v>
      </c>
      <c r="N88" s="23">
        <f t="shared" si="13"/>
        <v>55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+'10'!H89</f>
        <v>6</v>
      </c>
      <c r="D89" s="94">
        <v>0</v>
      </c>
      <c r="E89" s="46">
        <f t="shared" si="0"/>
        <v>6</v>
      </c>
      <c r="F89" s="105">
        <v>0</v>
      </c>
      <c r="G89" s="103">
        <v>0</v>
      </c>
      <c r="H89" s="46">
        <f t="shared" si="11"/>
        <v>6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+'10'!H90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+'10'!H91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+'10'!H92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+'10'!H93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+'10'!H94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+'10'!H95</f>
        <v>10</v>
      </c>
      <c r="D95" s="94">
        <v>0</v>
      </c>
      <c r="E95" s="46">
        <f>C95+D95</f>
        <v>10</v>
      </c>
      <c r="F95" s="105">
        <v>0</v>
      </c>
      <c r="G95" s="103">
        <v>0</v>
      </c>
      <c r="H95" s="46">
        <f>+E95-F95-I95-G95</f>
        <v>10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+'10'!H96</f>
        <v>0</v>
      </c>
      <c r="D96" s="94">
        <v>20</v>
      </c>
      <c r="E96" s="46">
        <f t="shared" si="0"/>
        <v>20</v>
      </c>
      <c r="F96" s="105">
        <v>0</v>
      </c>
      <c r="G96" s="103">
        <v>0</v>
      </c>
      <c r="H96" s="46">
        <f t="shared" si="11"/>
        <v>15</v>
      </c>
      <c r="I96" s="95">
        <v>5</v>
      </c>
      <c r="J96" s="15">
        <v>35</v>
      </c>
      <c r="K96" s="71">
        <f t="shared" si="12"/>
        <v>175</v>
      </c>
      <c r="L96" s="17" t="s">
        <v>494</v>
      </c>
      <c r="M96" s="18">
        <v>105</v>
      </c>
      <c r="N96" s="23">
        <f t="shared" si="13"/>
        <v>70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+'10'!H97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+'10'!H98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+'10'!H99</f>
        <v>8</v>
      </c>
      <c r="D99" s="94">
        <v>0</v>
      </c>
      <c r="E99" s="46">
        <f>C99+D99</f>
        <v>8</v>
      </c>
      <c r="F99" s="105">
        <v>0</v>
      </c>
      <c r="G99" s="103">
        <v>0</v>
      </c>
      <c r="H99" s="46">
        <f>+E99-F99-I99-G99</f>
        <v>8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+'10'!H100</f>
        <v>5</v>
      </c>
      <c r="D100" s="94">
        <v>0</v>
      </c>
      <c r="E100" s="46">
        <f>C100+D100</f>
        <v>5</v>
      </c>
      <c r="F100" s="105">
        <v>0</v>
      </c>
      <c r="G100" s="103">
        <v>0</v>
      </c>
      <c r="H100" s="46">
        <f>+E100-F100-I100-G100</f>
        <v>5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+'10'!H101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+'10'!H102</f>
        <v>0</v>
      </c>
      <c r="D102" s="94">
        <v>5</v>
      </c>
      <c r="E102" s="46">
        <f t="shared" si="0"/>
        <v>5</v>
      </c>
      <c r="F102" s="105">
        <v>0</v>
      </c>
      <c r="G102" s="103">
        <v>0</v>
      </c>
      <c r="H102" s="46">
        <f t="shared" si="11"/>
        <v>5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+'10'!H103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+'10'!H104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+'10'!H105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+'10'!H106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+'10'!H107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+'10'!H108</f>
        <v>11</v>
      </c>
      <c r="D108" s="94">
        <v>0</v>
      </c>
      <c r="E108" s="46">
        <f t="shared" si="0"/>
        <v>11</v>
      </c>
      <c r="F108" s="105">
        <v>0</v>
      </c>
      <c r="G108" s="103">
        <v>0</v>
      </c>
      <c r="H108" s="46">
        <f t="shared" si="11"/>
        <v>11</v>
      </c>
      <c r="I108" s="95"/>
      <c r="J108" s="22">
        <v>120</v>
      </c>
      <c r="K108" s="71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+'10'!H109</f>
        <v>7</v>
      </c>
      <c r="D109" s="94">
        <v>1</v>
      </c>
      <c r="E109" s="46">
        <f t="shared" si="0"/>
        <v>8</v>
      </c>
      <c r="F109" s="105">
        <v>0</v>
      </c>
      <c r="G109" s="103">
        <v>0</v>
      </c>
      <c r="H109" s="46">
        <f t="shared" si="11"/>
        <v>5</v>
      </c>
      <c r="I109" s="95">
        <v>3</v>
      </c>
      <c r="J109" s="22">
        <v>250</v>
      </c>
      <c r="K109" s="71">
        <f t="shared" si="12"/>
        <v>750</v>
      </c>
      <c r="L109" s="17" t="s">
        <v>16</v>
      </c>
      <c r="M109" s="18">
        <v>0</v>
      </c>
      <c r="N109" s="23">
        <f t="shared" si="13"/>
        <v>750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+'10'!H110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+'10'!H111</f>
        <v>9</v>
      </c>
      <c r="D111" s="94">
        <v>0</v>
      </c>
      <c r="E111" s="46">
        <f t="shared" si="0"/>
        <v>9</v>
      </c>
      <c r="F111" s="105">
        <v>0</v>
      </c>
      <c r="G111" s="103">
        <v>0</v>
      </c>
      <c r="H111" s="46">
        <f t="shared" si="11"/>
        <v>9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+'10'!H112</f>
        <v>8</v>
      </c>
      <c r="D112" s="94">
        <v>0</v>
      </c>
      <c r="E112" s="46">
        <f t="shared" si="0"/>
        <v>8</v>
      </c>
      <c r="F112" s="105">
        <v>0</v>
      </c>
      <c r="G112" s="103">
        <v>0</v>
      </c>
      <c r="H112" s="46">
        <f t="shared" si="11"/>
        <v>8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+'10'!H113</f>
        <v>14</v>
      </c>
      <c r="D113" s="94">
        <v>0</v>
      </c>
      <c r="E113" s="46">
        <f t="shared" si="0"/>
        <v>14</v>
      </c>
      <c r="F113" s="105">
        <v>0</v>
      </c>
      <c r="G113" s="103">
        <v>0</v>
      </c>
      <c r="H113" s="46">
        <f t="shared" si="11"/>
        <v>11</v>
      </c>
      <c r="I113" s="95">
        <v>3</v>
      </c>
      <c r="J113" s="20">
        <v>100</v>
      </c>
      <c r="K113" s="71">
        <f t="shared" si="12"/>
        <v>300</v>
      </c>
      <c r="L113" s="17" t="s">
        <v>16</v>
      </c>
      <c r="M113" s="18">
        <v>0</v>
      </c>
      <c r="N113" s="23">
        <f t="shared" si="13"/>
        <v>300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+'10'!H114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+'10'!H115</f>
        <v>2</v>
      </c>
      <c r="D115" s="94">
        <v>0</v>
      </c>
      <c r="E115" s="46">
        <f t="shared" si="0"/>
        <v>2</v>
      </c>
      <c r="F115" s="105">
        <v>0</v>
      </c>
      <c r="G115" s="103">
        <v>0</v>
      </c>
      <c r="H115" s="46">
        <f t="shared" si="11"/>
        <v>2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+'10'!H116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+'10'!H117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+'10'!H118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+'10'!H119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+'10'!H120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+'10'!H121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+'10'!H122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+'10'!H123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+'10'!H124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+'10'!H125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+'10'!H126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+'10'!H127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+'10'!H128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+'10'!H129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+'10'!H130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+'10'!H131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+'10'!H132</f>
        <v>2</v>
      </c>
      <c r="D132" s="94">
        <v>0</v>
      </c>
      <c r="E132" s="46">
        <f t="shared" si="0"/>
        <v>2</v>
      </c>
      <c r="F132" s="105">
        <v>0</v>
      </c>
      <c r="G132" s="103">
        <v>0</v>
      </c>
      <c r="H132" s="46">
        <f t="shared" si="11"/>
        <v>2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+'10'!H133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+'10'!H134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+'10'!H135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+'10'!H136</f>
        <v>8</v>
      </c>
      <c r="D136" s="94">
        <v>0</v>
      </c>
      <c r="E136" s="46">
        <f t="shared" si="0"/>
        <v>8</v>
      </c>
      <c r="F136" s="105">
        <v>0</v>
      </c>
      <c r="G136" s="103">
        <v>0</v>
      </c>
      <c r="H136" s="46">
        <f t="shared" si="11"/>
        <v>8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+'10'!H137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+'10'!H138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+'10'!H139</f>
        <v>8</v>
      </c>
      <c r="D139" s="94">
        <v>0</v>
      </c>
      <c r="E139" s="46">
        <f>C139+D139</f>
        <v>8</v>
      </c>
      <c r="F139" s="105">
        <v>0</v>
      </c>
      <c r="G139" s="103">
        <v>0</v>
      </c>
      <c r="H139" s="46">
        <f>+E139-F139-I139-G139</f>
        <v>8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+'10'!H140</f>
        <v>5</v>
      </c>
      <c r="D140" s="94">
        <v>0</v>
      </c>
      <c r="E140" s="46">
        <f>C140+D140</f>
        <v>5</v>
      </c>
      <c r="F140" s="105">
        <v>0</v>
      </c>
      <c r="G140" s="103">
        <v>0</v>
      </c>
      <c r="H140" s="46">
        <f>+E140-F140-I140-G140</f>
        <v>5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+'10'!H141</f>
        <v>0</v>
      </c>
      <c r="D141" s="94">
        <v>5</v>
      </c>
      <c r="E141" s="46">
        <f t="shared" si="0"/>
        <v>5</v>
      </c>
      <c r="F141" s="105">
        <v>0</v>
      </c>
      <c r="G141" s="103">
        <v>0</v>
      </c>
      <c r="H141" s="46">
        <f t="shared" si="11"/>
        <v>3</v>
      </c>
      <c r="I141" s="95">
        <v>2</v>
      </c>
      <c r="J141" s="20">
        <v>50</v>
      </c>
      <c r="K141" s="71">
        <f t="shared" si="12"/>
        <v>100</v>
      </c>
      <c r="L141" s="17" t="s">
        <v>458</v>
      </c>
      <c r="M141" s="18">
        <v>100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+'10'!H142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+'10'!H143</f>
        <v>2</v>
      </c>
      <c r="D143" s="94">
        <v>0</v>
      </c>
      <c r="E143" s="46">
        <f t="shared" si="0"/>
        <v>2</v>
      </c>
      <c r="F143" s="105">
        <v>0</v>
      </c>
      <c r="G143" s="103">
        <v>0</v>
      </c>
      <c r="H143" s="46">
        <f t="shared" si="11"/>
        <v>2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+'10'!H144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+'10'!H145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+'10'!H146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+'10'!H147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+'10'!H148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+'10'!H149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+'10'!H150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+'10'!H151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+'10'!H152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+'10'!H153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+'10'!H154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+'10'!H155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+'10'!H156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+'10'!H157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+'10'!H158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+'10'!H159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+'10'!H160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+'10'!H161</f>
        <v>8</v>
      </c>
      <c r="D161" s="94">
        <v>0</v>
      </c>
      <c r="E161" s="46">
        <f t="shared" si="19"/>
        <v>8</v>
      </c>
      <c r="F161" s="105">
        <v>0</v>
      </c>
      <c r="G161" s="103">
        <v>0</v>
      </c>
      <c r="H161" s="46">
        <f t="shared" si="15"/>
        <v>4</v>
      </c>
      <c r="I161" s="95">
        <v>4</v>
      </c>
      <c r="J161" s="20">
        <v>25</v>
      </c>
      <c r="K161" s="71">
        <f t="shared" si="16"/>
        <v>100</v>
      </c>
      <c r="L161" s="17" t="s">
        <v>16</v>
      </c>
      <c r="M161" s="18">
        <v>0</v>
      </c>
      <c r="N161" s="23">
        <f t="shared" si="17"/>
        <v>100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+'10'!H162</f>
        <v>10</v>
      </c>
      <c r="D162" s="94">
        <v>0</v>
      </c>
      <c r="E162" s="46">
        <f t="shared" si="19"/>
        <v>10</v>
      </c>
      <c r="F162" s="105">
        <v>0</v>
      </c>
      <c r="G162" s="103">
        <v>0</v>
      </c>
      <c r="H162" s="46">
        <f t="shared" si="15"/>
        <v>8</v>
      </c>
      <c r="I162" s="95">
        <v>2</v>
      </c>
      <c r="J162" s="20">
        <v>25</v>
      </c>
      <c r="K162" s="71">
        <f t="shared" si="16"/>
        <v>50</v>
      </c>
      <c r="L162" s="17" t="s">
        <v>16</v>
      </c>
      <c r="M162" s="18">
        <v>0</v>
      </c>
      <c r="N162" s="23">
        <f t="shared" si="17"/>
        <v>50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+'10'!H163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+'10'!H164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+'10'!H165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+'10'!H166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+'10'!H167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+'10'!H168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+'10'!H169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+'10'!H170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+'10'!H171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+'10'!H172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+'10'!H173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+'10'!H174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+'10'!H175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+'10'!H176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+'10'!H177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+'10'!H178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+'10'!H179</f>
        <v>4</v>
      </c>
      <c r="D179" s="94">
        <v>0</v>
      </c>
      <c r="E179" s="46">
        <f t="shared" si="19"/>
        <v>4</v>
      </c>
      <c r="F179" s="105">
        <v>0</v>
      </c>
      <c r="G179" s="103">
        <v>0</v>
      </c>
      <c r="H179" s="46">
        <f t="shared" si="15"/>
        <v>3</v>
      </c>
      <c r="I179" s="95">
        <v>1</v>
      </c>
      <c r="J179" s="20">
        <v>100</v>
      </c>
      <c r="K179" s="71">
        <f t="shared" si="16"/>
        <v>100</v>
      </c>
      <c r="L179" s="17" t="s">
        <v>16</v>
      </c>
      <c r="M179" s="18">
        <v>0</v>
      </c>
      <c r="N179" s="23">
        <f t="shared" si="17"/>
        <v>100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+'10'!H180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+'10'!H181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+'10'!H182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+'10'!H183</f>
        <v>3</v>
      </c>
      <c r="D183" s="94">
        <v>0</v>
      </c>
      <c r="E183" s="46">
        <f t="shared" si="19"/>
        <v>3</v>
      </c>
      <c r="F183" s="105">
        <v>0</v>
      </c>
      <c r="G183" s="103">
        <v>0</v>
      </c>
      <c r="H183" s="46">
        <f t="shared" si="15"/>
        <v>3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+'10'!H184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+'10'!H185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+'10'!H186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+'10'!H187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+'10'!H188</f>
        <v>4</v>
      </c>
      <c r="D188" s="94">
        <v>0</v>
      </c>
      <c r="E188" s="46">
        <f t="shared" si="19"/>
        <v>4</v>
      </c>
      <c r="F188" s="105">
        <v>0</v>
      </c>
      <c r="G188" s="103">
        <v>0</v>
      </c>
      <c r="H188" s="46">
        <f t="shared" si="15"/>
        <v>4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+'10'!H189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+'10'!H190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+'10'!H191</f>
        <v>6</v>
      </c>
      <c r="D191" s="94">
        <v>0</v>
      </c>
      <c r="E191" s="46">
        <f t="shared" si="19"/>
        <v>6</v>
      </c>
      <c r="F191" s="105">
        <v>0</v>
      </c>
      <c r="G191" s="103">
        <v>0</v>
      </c>
      <c r="H191" s="46">
        <f t="shared" si="15"/>
        <v>5</v>
      </c>
      <c r="I191" s="95">
        <v>1</v>
      </c>
      <c r="J191" s="20">
        <v>60</v>
      </c>
      <c r="K191" s="71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+'10'!H192</f>
        <v>7</v>
      </c>
      <c r="D192" s="94">
        <v>0</v>
      </c>
      <c r="E192" s="46">
        <f t="shared" si="19"/>
        <v>7</v>
      </c>
      <c r="F192" s="105">
        <v>0</v>
      </c>
      <c r="G192" s="103">
        <v>0</v>
      </c>
      <c r="H192" s="46">
        <f t="shared" si="15"/>
        <v>7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+'10'!H193</f>
        <v>2</v>
      </c>
      <c r="D193" s="94">
        <v>0</v>
      </c>
      <c r="E193" s="46">
        <f t="shared" si="19"/>
        <v>2</v>
      </c>
      <c r="F193" s="105">
        <v>0</v>
      </c>
      <c r="G193" s="103">
        <v>0</v>
      </c>
      <c r="H193" s="46">
        <f t="shared" si="15"/>
        <v>2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+'10'!H194</f>
        <v>4</v>
      </c>
      <c r="D194" s="94">
        <v>0</v>
      </c>
      <c r="E194" s="46">
        <f t="shared" si="19"/>
        <v>4</v>
      </c>
      <c r="F194" s="105">
        <v>0</v>
      </c>
      <c r="G194" s="103">
        <v>0</v>
      </c>
      <c r="H194" s="46">
        <f t="shared" si="15"/>
        <v>4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+'10'!H195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+'10'!H196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+'10'!H197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+'10'!H198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+'10'!H199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+'10'!H200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+'10'!H201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+'10'!H202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+'10'!H203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+'10'!H204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+'10'!H205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+'10'!H206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+'10'!H207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+'10'!H208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+'10'!H209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+'10'!H210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+'10'!H211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+'10'!H212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+'10'!H213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+'10'!H214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+'10'!H215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+'10'!H216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+'10'!H217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+'10'!H218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+'10'!H219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+'10'!H220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+'10'!H221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+'10'!H222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+'10'!H223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+'10'!H224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+'10'!H225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+'10'!H226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+'10'!H227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+'10'!H228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+'10'!H229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+'10'!H230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+'10'!H231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+'10'!H232</f>
        <v>5</v>
      </c>
      <c r="D232" s="94">
        <v>0</v>
      </c>
      <c r="E232" s="46">
        <f t="shared" si="24"/>
        <v>5</v>
      </c>
      <c r="F232" s="105">
        <v>0</v>
      </c>
      <c r="G232" s="103">
        <v>0</v>
      </c>
      <c r="H232" s="46">
        <f t="shared" si="20"/>
        <v>4</v>
      </c>
      <c r="I232" s="95">
        <v>1</v>
      </c>
      <c r="J232" s="20">
        <v>120</v>
      </c>
      <c r="K232" s="71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+'10'!H233</f>
        <v>0</v>
      </c>
      <c r="D233" s="94">
        <v>2</v>
      </c>
      <c r="E233" s="46">
        <f t="shared" si="24"/>
        <v>2</v>
      </c>
      <c r="F233" s="105">
        <v>0</v>
      </c>
      <c r="G233" s="103">
        <v>0</v>
      </c>
      <c r="H233" s="46">
        <f t="shared" si="20"/>
        <v>1</v>
      </c>
      <c r="I233" s="95">
        <v>1</v>
      </c>
      <c r="J233" s="20">
        <v>25</v>
      </c>
      <c r="K233" s="71">
        <f t="shared" si="21"/>
        <v>25</v>
      </c>
      <c r="L233" s="17" t="s">
        <v>16</v>
      </c>
      <c r="M233" s="18">
        <v>0</v>
      </c>
      <c r="N233" s="23">
        <f t="shared" si="22"/>
        <v>25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0">
        <f>+'10'!H234</f>
        <v>4</v>
      </c>
      <c r="D234" s="94">
        <v>0</v>
      </c>
      <c r="E234" s="46">
        <f t="shared" si="24"/>
        <v>4</v>
      </c>
      <c r="F234" s="105">
        <v>1</v>
      </c>
      <c r="G234" s="103">
        <v>0</v>
      </c>
      <c r="H234" s="46">
        <f t="shared" si="20"/>
        <v>1</v>
      </c>
      <c r="I234" s="95">
        <v>2</v>
      </c>
      <c r="J234" s="20">
        <v>25</v>
      </c>
      <c r="K234" s="71">
        <f t="shared" si="21"/>
        <v>50</v>
      </c>
      <c r="L234" s="17" t="s">
        <v>583</v>
      </c>
      <c r="M234" s="18">
        <v>25</v>
      </c>
      <c r="N234" s="23">
        <f t="shared" si="22"/>
        <v>25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0">
        <f>+'10'!H235</f>
        <v>1</v>
      </c>
      <c r="D235" s="94">
        <v>0</v>
      </c>
      <c r="E235" s="46">
        <f t="shared" si="24"/>
        <v>1</v>
      </c>
      <c r="F235" s="105">
        <v>1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444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+'10'!H236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1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+'10'!H237</f>
        <v>2</v>
      </c>
      <c r="D237" s="94">
        <v>0</v>
      </c>
      <c r="E237" s="46">
        <f t="shared" si="24"/>
        <v>2</v>
      </c>
      <c r="F237" s="105">
        <v>0</v>
      </c>
      <c r="G237" s="103">
        <v>0</v>
      </c>
      <c r="H237" s="46">
        <f t="shared" si="20"/>
        <v>1</v>
      </c>
      <c r="I237" s="95">
        <v>1</v>
      </c>
      <c r="J237" s="20">
        <v>25</v>
      </c>
      <c r="K237" s="71">
        <f t="shared" si="21"/>
        <v>25</v>
      </c>
      <c r="L237" s="17" t="s">
        <v>448</v>
      </c>
      <c r="M237" s="18">
        <v>25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+'10'!H238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+'10'!H239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+'10'!H240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+'10'!H241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+'10'!H242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+'10'!H243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+'10'!H244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+'10'!H245</f>
        <v>0</v>
      </c>
      <c r="D245" s="94">
        <v>10</v>
      </c>
      <c r="E245" s="46">
        <f t="shared" si="24"/>
        <v>10</v>
      </c>
      <c r="F245" s="105">
        <v>0</v>
      </c>
      <c r="G245" s="103">
        <v>0</v>
      </c>
      <c r="H245" s="46">
        <f t="shared" si="20"/>
        <v>8</v>
      </c>
      <c r="I245" s="95">
        <v>2</v>
      </c>
      <c r="J245" s="20">
        <v>20</v>
      </c>
      <c r="K245" s="71">
        <f t="shared" si="21"/>
        <v>40</v>
      </c>
      <c r="L245" s="17" t="s">
        <v>16</v>
      </c>
      <c r="M245" s="18">
        <v>0</v>
      </c>
      <c r="N245" s="23">
        <f t="shared" si="22"/>
        <v>40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+'10'!H246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+'10'!H247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+'10'!H248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+'10'!H249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+'10'!H250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+'10'!H251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+'10'!H252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+'10'!H253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+'10'!H254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+'10'!H255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+'10'!H256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+'10'!H257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+'10'!H258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+'10'!H259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+'10'!H260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+'10'!H261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+'10'!H262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+'10'!H263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+'10'!H264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+'10'!H265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+'10'!H266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+'10'!H267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+'10'!H268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+'10'!H269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+'10'!H270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+'10'!H271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+'10'!H272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+'10'!H273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+'10'!H274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+'10'!H275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+'10'!H276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+'10'!H277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+'10'!H278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+'10'!H279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+'10'!H280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+'10'!H281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+'10'!H282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+'10'!H283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+'10'!H284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3220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>
        <v>0</v>
      </c>
    </row>
    <row r="289" spans="1:23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2135</v>
      </c>
      <c r="M289" s="2">
        <v>265</v>
      </c>
      <c r="N289" s="2">
        <v>240</v>
      </c>
      <c r="O289" s="2">
        <v>265</v>
      </c>
      <c r="P289" s="2">
        <v>25</v>
      </c>
      <c r="Q289" s="2">
        <v>50</v>
      </c>
      <c r="R289" s="2">
        <v>125</v>
      </c>
      <c r="S289" s="2">
        <v>420</v>
      </c>
      <c r="T289" s="2">
        <v>250</v>
      </c>
      <c r="U289" s="2">
        <v>370</v>
      </c>
      <c r="V289" s="2">
        <v>100</v>
      </c>
      <c r="W289" s="2">
        <v>25</v>
      </c>
    </row>
    <row r="290" spans="1:23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23" ht="24.6" x14ac:dyDescent="0.65">
      <c r="A291" s="1"/>
      <c r="C291" s="31"/>
      <c r="E291" s="31"/>
      <c r="H291" s="31"/>
      <c r="J291" s="229" t="s">
        <v>206</v>
      </c>
      <c r="K291" s="230"/>
      <c r="L291" s="36">
        <v>65</v>
      </c>
    </row>
    <row r="292" spans="1:23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405</v>
      </c>
    </row>
    <row r="293" spans="1:23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615</v>
      </c>
    </row>
    <row r="294" spans="1:23" ht="24.6" x14ac:dyDescent="0.65">
      <c r="A294" s="1"/>
      <c r="C294" s="31"/>
      <c r="E294" s="31"/>
      <c r="H294" s="31"/>
      <c r="J294" s="229" t="s">
        <v>209</v>
      </c>
      <c r="K294" s="230"/>
      <c r="L294" s="37">
        <v>615</v>
      </c>
    </row>
    <row r="295" spans="1:23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23" ht="24.6" x14ac:dyDescent="0.65">
      <c r="H296" s="2"/>
      <c r="J296" s="229" t="s">
        <v>211</v>
      </c>
      <c r="K296" s="230"/>
      <c r="L296" s="33">
        <f>+L294-L293</f>
        <v>0</v>
      </c>
    </row>
    <row r="297" spans="1:23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23" ht="24.6" x14ac:dyDescent="0.65">
      <c r="H298" s="2"/>
      <c r="J298" s="96" t="s">
        <v>332</v>
      </c>
      <c r="N298" s="126"/>
      <c r="O298" s="126">
        <v>120</v>
      </c>
      <c r="P298" s="126"/>
    </row>
    <row r="299" spans="1:23" x14ac:dyDescent="0.6">
      <c r="H299" s="2"/>
      <c r="J299" s="2"/>
      <c r="N299" s="126"/>
      <c r="O299" s="126">
        <v>380</v>
      </c>
      <c r="P299" s="126"/>
    </row>
    <row r="300" spans="1:23" x14ac:dyDescent="0.6">
      <c r="H300" s="2"/>
      <c r="J300" s="2"/>
      <c r="N300" s="126"/>
      <c r="O300" s="126">
        <v>160</v>
      </c>
      <c r="P300" s="126"/>
    </row>
    <row r="301" spans="1:23" x14ac:dyDescent="0.6">
      <c r="H301" s="2"/>
      <c r="J301" s="2"/>
      <c r="N301" s="127"/>
      <c r="O301" s="127"/>
      <c r="P301" s="127"/>
    </row>
    <row r="302" spans="1:23" x14ac:dyDescent="0.6">
      <c r="H302" s="2"/>
      <c r="J302" s="2"/>
      <c r="N302" s="127"/>
      <c r="O302" s="127"/>
      <c r="P302" s="127"/>
    </row>
    <row r="303" spans="1:23" x14ac:dyDescent="0.6">
      <c r="H303" s="2"/>
      <c r="J303" s="2"/>
      <c r="N303" s="128"/>
      <c r="O303" s="128"/>
      <c r="P303" s="128"/>
    </row>
    <row r="304" spans="1:23" x14ac:dyDescent="0.6">
      <c r="H304" s="2"/>
      <c r="J304" s="2"/>
      <c r="N304" s="129">
        <f>SUM(N298:N303)</f>
        <v>0</v>
      </c>
      <c r="O304" s="129">
        <f>SUM(O298:O303)</f>
        <v>660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198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13.86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448.14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15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43" activeCellId="3" sqref="F43:F115 B43:B115 J43:J115 L43:L115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+'11'!H5</f>
        <v>60</v>
      </c>
      <c r="D5" s="94">
        <v>0</v>
      </c>
      <c r="E5" s="46">
        <f t="shared" ref="E5:E154" si="0">C5+D5</f>
        <v>60</v>
      </c>
      <c r="F5" s="105">
        <v>0</v>
      </c>
      <c r="G5" s="103">
        <v>0</v>
      </c>
      <c r="H5" s="46">
        <f t="shared" ref="H5:H72" si="1">+E5-F5-I5-G5</f>
        <v>60</v>
      </c>
      <c r="I5" s="95"/>
      <c r="J5" s="15">
        <v>50</v>
      </c>
      <c r="K5" s="71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+'11'!H6</f>
        <v>30</v>
      </c>
      <c r="D6" s="94">
        <v>50</v>
      </c>
      <c r="E6" s="46">
        <f t="shared" si="0"/>
        <v>80</v>
      </c>
      <c r="F6" s="105">
        <v>0</v>
      </c>
      <c r="G6" s="103">
        <v>4</v>
      </c>
      <c r="H6" s="46">
        <f t="shared" si="1"/>
        <v>75</v>
      </c>
      <c r="I6" s="95">
        <v>1</v>
      </c>
      <c r="J6" s="15">
        <v>100</v>
      </c>
      <c r="K6" s="71">
        <f t="shared" ref="K6:K73" si="5">+J6*I6</f>
        <v>100</v>
      </c>
      <c r="L6" s="17" t="s">
        <v>495</v>
      </c>
      <c r="M6" s="18">
        <v>0</v>
      </c>
      <c r="N6" s="23">
        <f t="shared" ref="N6:N73" si="6">SUM(K6-M6)</f>
        <v>100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+'11'!H7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+'11'!H8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+'11'!H9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+'11'!H10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+'11'!H11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+'11'!H12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+'11'!H13</f>
        <v>39</v>
      </c>
      <c r="D13" s="94">
        <v>0</v>
      </c>
      <c r="E13" s="46">
        <f t="shared" si="0"/>
        <v>39</v>
      </c>
      <c r="F13" s="105">
        <v>0</v>
      </c>
      <c r="G13" s="103">
        <v>0</v>
      </c>
      <c r="H13" s="46">
        <f t="shared" si="1"/>
        <v>27</v>
      </c>
      <c r="I13" s="95">
        <v>12</v>
      </c>
      <c r="J13" s="15">
        <v>50</v>
      </c>
      <c r="K13" s="71">
        <f t="shared" si="5"/>
        <v>600</v>
      </c>
      <c r="L13" s="17" t="s">
        <v>496</v>
      </c>
      <c r="M13" s="18">
        <v>350</v>
      </c>
      <c r="N13" s="23">
        <f t="shared" si="6"/>
        <v>250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+'11'!H14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+'11'!H15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+'11'!H16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+'11'!H17</f>
        <v>1</v>
      </c>
      <c r="D17" s="94">
        <v>0</v>
      </c>
      <c r="E17" s="46">
        <f t="shared" si="0"/>
        <v>1</v>
      </c>
      <c r="F17" s="105">
        <v>0</v>
      </c>
      <c r="G17" s="103">
        <v>0</v>
      </c>
      <c r="H17" s="46">
        <f t="shared" si="1"/>
        <v>1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+'11'!H18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+'11'!H19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+'11'!H20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+'11'!H21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+'11'!H22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+'11'!H23</f>
        <v>3</v>
      </c>
      <c r="D23" s="94">
        <v>5</v>
      </c>
      <c r="E23" s="46">
        <f t="shared" si="0"/>
        <v>8</v>
      </c>
      <c r="F23" s="105">
        <v>0</v>
      </c>
      <c r="G23" s="103">
        <v>0</v>
      </c>
      <c r="H23" s="46">
        <f t="shared" si="1"/>
        <v>8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+'11'!H24</f>
        <v>3</v>
      </c>
      <c r="D24" s="94">
        <v>5</v>
      </c>
      <c r="E24" s="46">
        <f t="shared" si="0"/>
        <v>8</v>
      </c>
      <c r="F24" s="105">
        <v>0</v>
      </c>
      <c r="G24" s="103">
        <v>0</v>
      </c>
      <c r="H24" s="46">
        <f t="shared" si="1"/>
        <v>8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+'11'!H25</f>
        <v>32</v>
      </c>
      <c r="D25" s="94">
        <v>20</v>
      </c>
      <c r="E25" s="46">
        <f t="shared" si="0"/>
        <v>52</v>
      </c>
      <c r="F25" s="105">
        <v>0</v>
      </c>
      <c r="G25" s="103">
        <v>1</v>
      </c>
      <c r="H25" s="46">
        <f t="shared" si="1"/>
        <v>50</v>
      </c>
      <c r="I25" s="95">
        <v>1</v>
      </c>
      <c r="J25" s="15">
        <v>100</v>
      </c>
      <c r="K25" s="71">
        <f t="shared" si="5"/>
        <v>100</v>
      </c>
      <c r="L25" s="17" t="s">
        <v>497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+'11'!H26</f>
        <v>3</v>
      </c>
      <c r="D26" s="94">
        <v>0</v>
      </c>
      <c r="E26" s="46">
        <f t="shared" si="0"/>
        <v>3</v>
      </c>
      <c r="F26" s="105">
        <v>0</v>
      </c>
      <c r="G26" s="103">
        <v>0</v>
      </c>
      <c r="H26" s="46">
        <f t="shared" si="1"/>
        <v>3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+'11'!H27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+'11'!H28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+'11'!H29</f>
        <v>2</v>
      </c>
      <c r="D29" s="94">
        <v>0</v>
      </c>
      <c r="E29" s="46">
        <f t="shared" si="0"/>
        <v>2</v>
      </c>
      <c r="F29" s="105">
        <v>0</v>
      </c>
      <c r="G29" s="103">
        <v>0</v>
      </c>
      <c r="H29" s="46">
        <f t="shared" si="1"/>
        <v>2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+'11'!H30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+'11'!H31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+'11'!H32</f>
        <v>5</v>
      </c>
      <c r="D32" s="94">
        <v>0</v>
      </c>
      <c r="E32" s="46">
        <f t="shared" si="0"/>
        <v>5</v>
      </c>
      <c r="F32" s="105">
        <v>0</v>
      </c>
      <c r="G32" s="103">
        <v>0</v>
      </c>
      <c r="H32" s="46">
        <f t="shared" si="1"/>
        <v>4</v>
      </c>
      <c r="I32" s="95">
        <v>1</v>
      </c>
      <c r="J32" s="15">
        <v>100</v>
      </c>
      <c r="K32" s="71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+'11'!H33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+'11'!H34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+'11'!H35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+'11'!H36</f>
        <v>30</v>
      </c>
      <c r="D36" s="94">
        <v>20</v>
      </c>
      <c r="E36" s="46">
        <f t="shared" si="0"/>
        <v>50</v>
      </c>
      <c r="F36" s="105">
        <v>0</v>
      </c>
      <c r="G36" s="103">
        <v>1</v>
      </c>
      <c r="H36" s="46">
        <f t="shared" si="1"/>
        <v>49</v>
      </c>
      <c r="I36" s="95"/>
      <c r="J36" s="15">
        <v>100</v>
      </c>
      <c r="K36" s="71">
        <f t="shared" si="5"/>
        <v>0</v>
      </c>
      <c r="L36" s="17" t="s">
        <v>497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+'11'!H37</f>
        <v>0</v>
      </c>
      <c r="D37" s="94">
        <v>5</v>
      </c>
      <c r="E37" s="46">
        <f t="shared" si="0"/>
        <v>5</v>
      </c>
      <c r="F37" s="105">
        <v>0</v>
      </c>
      <c r="G37" s="103">
        <v>0</v>
      </c>
      <c r="H37" s="46">
        <f t="shared" si="1"/>
        <v>5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+'11'!H38</f>
        <v>7</v>
      </c>
      <c r="D38" s="94">
        <v>5</v>
      </c>
      <c r="E38" s="46">
        <f t="shared" si="0"/>
        <v>12</v>
      </c>
      <c r="F38" s="105">
        <v>0</v>
      </c>
      <c r="G38" s="103">
        <v>0</v>
      </c>
      <c r="H38" s="46">
        <f t="shared" si="1"/>
        <v>11</v>
      </c>
      <c r="I38" s="95">
        <v>1</v>
      </c>
      <c r="J38" s="15">
        <v>130</v>
      </c>
      <c r="K38" s="71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+'11'!H39</f>
        <v>0</v>
      </c>
      <c r="D39" s="94">
        <v>5</v>
      </c>
      <c r="E39" s="46">
        <f t="shared" si="0"/>
        <v>5</v>
      </c>
      <c r="F39" s="105">
        <v>0</v>
      </c>
      <c r="G39" s="103">
        <v>0</v>
      </c>
      <c r="H39" s="46">
        <f t="shared" si="1"/>
        <v>4</v>
      </c>
      <c r="I39" s="95">
        <v>1</v>
      </c>
      <c r="J39" s="15">
        <v>35</v>
      </c>
      <c r="K39" s="71">
        <f t="shared" si="5"/>
        <v>35</v>
      </c>
      <c r="L39" s="17" t="s">
        <v>16</v>
      </c>
      <c r="M39" s="18">
        <v>0</v>
      </c>
      <c r="N39" s="23">
        <f t="shared" si="6"/>
        <v>35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+'11'!H40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+'11'!H41</f>
        <v>3</v>
      </c>
      <c r="D41" s="94">
        <v>0</v>
      </c>
      <c r="E41" s="46">
        <f t="shared" si="0"/>
        <v>3</v>
      </c>
      <c r="F41" s="105">
        <v>0</v>
      </c>
      <c r="G41" s="103">
        <v>0</v>
      </c>
      <c r="H41" s="46">
        <f t="shared" si="1"/>
        <v>2</v>
      </c>
      <c r="I41" s="95">
        <v>1</v>
      </c>
      <c r="J41" s="15">
        <v>50</v>
      </c>
      <c r="K41" s="71">
        <f t="shared" si="5"/>
        <v>50</v>
      </c>
      <c r="L41" s="17" t="s">
        <v>445</v>
      </c>
      <c r="M41" s="18">
        <v>0</v>
      </c>
      <c r="N41" s="23">
        <f t="shared" si="6"/>
        <v>50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+'11'!H42</f>
        <v>4</v>
      </c>
      <c r="D42" s="94">
        <v>0</v>
      </c>
      <c r="E42" s="46">
        <f t="shared" si="0"/>
        <v>4</v>
      </c>
      <c r="F42" s="105">
        <v>0</v>
      </c>
      <c r="G42" s="103">
        <v>0</v>
      </c>
      <c r="H42" s="46">
        <f t="shared" si="1"/>
        <v>3</v>
      </c>
      <c r="I42" s="95">
        <v>1</v>
      </c>
      <c r="J42" s="15">
        <v>50</v>
      </c>
      <c r="K42" s="71">
        <f t="shared" si="5"/>
        <v>50</v>
      </c>
      <c r="L42" s="17" t="s">
        <v>445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0">
        <f>+'11'!H43</f>
        <v>8</v>
      </c>
      <c r="D43" s="94">
        <v>0</v>
      </c>
      <c r="E43" s="46">
        <f t="shared" si="0"/>
        <v>8</v>
      </c>
      <c r="F43" s="105">
        <v>3</v>
      </c>
      <c r="G43" s="103">
        <v>0</v>
      </c>
      <c r="H43" s="46">
        <f t="shared" si="1"/>
        <v>5</v>
      </c>
      <c r="I43" s="95"/>
      <c r="J43" s="15">
        <v>50</v>
      </c>
      <c r="K43" s="71">
        <f t="shared" si="5"/>
        <v>0</v>
      </c>
      <c r="L43" s="17" t="s">
        <v>437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+'11'!H44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+'11'!H45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+'11'!H46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+'11'!H47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+'11'!H48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+'11'!H49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+'11'!H50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+'11'!H51</f>
        <v>2</v>
      </c>
      <c r="D51" s="94">
        <v>0</v>
      </c>
      <c r="E51" s="46">
        <f t="shared" si="0"/>
        <v>2</v>
      </c>
      <c r="F51" s="105">
        <v>0</v>
      </c>
      <c r="G51" s="103">
        <v>0</v>
      </c>
      <c r="H51" s="46">
        <f t="shared" si="1"/>
        <v>2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+'11'!H52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+'11'!H53</f>
        <v>5</v>
      </c>
      <c r="D53" s="94">
        <v>5</v>
      </c>
      <c r="E53" s="46">
        <f t="shared" si="0"/>
        <v>10</v>
      </c>
      <c r="F53" s="105">
        <v>0</v>
      </c>
      <c r="G53" s="103">
        <v>0</v>
      </c>
      <c r="H53" s="46">
        <f t="shared" si="1"/>
        <v>10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+'11'!H54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+'11'!H55</f>
        <v>2</v>
      </c>
      <c r="D55" s="94">
        <v>5</v>
      </c>
      <c r="E55" s="46">
        <f t="shared" si="0"/>
        <v>7</v>
      </c>
      <c r="F55" s="105">
        <v>0</v>
      </c>
      <c r="G55" s="103">
        <v>0</v>
      </c>
      <c r="H55" s="46">
        <f t="shared" si="1"/>
        <v>7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+'11'!H56</f>
        <v>3</v>
      </c>
      <c r="D56" s="94">
        <v>5</v>
      </c>
      <c r="E56" s="46">
        <f t="shared" si="0"/>
        <v>8</v>
      </c>
      <c r="F56" s="105">
        <v>0</v>
      </c>
      <c r="G56" s="103">
        <v>0</v>
      </c>
      <c r="H56" s="46">
        <f t="shared" si="1"/>
        <v>6</v>
      </c>
      <c r="I56" s="95">
        <v>2</v>
      </c>
      <c r="J56" s="15">
        <v>50</v>
      </c>
      <c r="K56" s="71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+'11'!H57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+'11'!H58</f>
        <v>5</v>
      </c>
      <c r="D58" s="94">
        <v>10</v>
      </c>
      <c r="E58" s="46">
        <f t="shared" si="0"/>
        <v>15</v>
      </c>
      <c r="F58" s="105">
        <v>0</v>
      </c>
      <c r="G58" s="103">
        <v>0</v>
      </c>
      <c r="H58" s="46">
        <f t="shared" si="1"/>
        <v>15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+'11'!H59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+'11'!H60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+'11'!H61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+'11'!H62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+'11'!H63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+'11'!H64</f>
        <v>4</v>
      </c>
      <c r="D64" s="94">
        <v>0</v>
      </c>
      <c r="E64" s="46">
        <f t="shared" si="0"/>
        <v>4</v>
      </c>
      <c r="F64" s="105">
        <v>0</v>
      </c>
      <c r="G64" s="103">
        <v>0</v>
      </c>
      <c r="H64" s="46">
        <f t="shared" si="1"/>
        <v>4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+'11'!H65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+'11'!H66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+'11'!H67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+'11'!H68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+'11'!H69</f>
        <v>0</v>
      </c>
      <c r="D69" s="94">
        <v>3</v>
      </c>
      <c r="E69" s="46">
        <f t="shared" si="0"/>
        <v>3</v>
      </c>
      <c r="F69" s="105">
        <v>0</v>
      </c>
      <c r="G69" s="103">
        <v>0</v>
      </c>
      <c r="H69" s="46">
        <f t="shared" si="1"/>
        <v>3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+'11'!H70</f>
        <v>0</v>
      </c>
      <c r="D70" s="94">
        <v>3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+'11'!H71</f>
        <v>1</v>
      </c>
      <c r="D71" s="94">
        <v>3</v>
      </c>
      <c r="E71" s="46">
        <f t="shared" si="0"/>
        <v>4</v>
      </c>
      <c r="F71" s="105">
        <v>0</v>
      </c>
      <c r="G71" s="103">
        <v>0</v>
      </c>
      <c r="H71" s="46">
        <f t="shared" si="1"/>
        <v>4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+'11'!H72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+'11'!H73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+'11'!H74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+'11'!H75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+'11'!H76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+'11'!H77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+'11'!H78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+'11'!H79</f>
        <v>14</v>
      </c>
      <c r="D79" s="94">
        <v>0</v>
      </c>
      <c r="E79" s="46">
        <f t="shared" si="0"/>
        <v>14</v>
      </c>
      <c r="F79" s="105">
        <v>0</v>
      </c>
      <c r="G79" s="103">
        <v>0</v>
      </c>
      <c r="H79" s="46">
        <f t="shared" si="11"/>
        <v>14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+'11'!H80</f>
        <v>2</v>
      </c>
      <c r="D80" s="94">
        <v>0</v>
      </c>
      <c r="E80" s="46">
        <f t="shared" si="0"/>
        <v>2</v>
      </c>
      <c r="F80" s="105">
        <v>0</v>
      </c>
      <c r="G80" s="103">
        <v>0</v>
      </c>
      <c r="H80" s="46">
        <f t="shared" si="11"/>
        <v>2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+'11'!H81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+'11'!H82</f>
        <v>2</v>
      </c>
      <c r="D82" s="94">
        <v>0</v>
      </c>
      <c r="E82" s="46">
        <f t="shared" si="0"/>
        <v>2</v>
      </c>
      <c r="F82" s="105">
        <v>0</v>
      </c>
      <c r="G82" s="103">
        <v>0</v>
      </c>
      <c r="H82" s="46">
        <f t="shared" si="11"/>
        <v>2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+'11'!H83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346</v>
      </c>
      <c r="C84" s="70">
        <f>+'11'!H84</f>
        <v>7</v>
      </c>
      <c r="D84" s="94">
        <v>0</v>
      </c>
      <c r="E84" s="46">
        <f t="shared" si="0"/>
        <v>7</v>
      </c>
      <c r="F84" s="105">
        <v>2</v>
      </c>
      <c r="G84" s="103">
        <v>0</v>
      </c>
      <c r="H84" s="46">
        <f t="shared" si="11"/>
        <v>3</v>
      </c>
      <c r="I84" s="95">
        <v>2</v>
      </c>
      <c r="J84" s="22">
        <v>50</v>
      </c>
      <c r="K84" s="71">
        <f t="shared" si="12"/>
        <v>100</v>
      </c>
      <c r="L84" s="17" t="s">
        <v>584</v>
      </c>
      <c r="M84" s="18">
        <v>25</v>
      </c>
      <c r="N84" s="23">
        <f t="shared" si="13"/>
        <v>75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+'11'!H85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+'11'!H86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+'11'!H87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+'11'!H88</f>
        <v>5</v>
      </c>
      <c r="D88" s="94">
        <v>0</v>
      </c>
      <c r="E88" s="46">
        <f t="shared" si="0"/>
        <v>5</v>
      </c>
      <c r="F88" s="105">
        <v>0</v>
      </c>
      <c r="G88" s="103">
        <v>0</v>
      </c>
      <c r="H88" s="46">
        <f t="shared" si="11"/>
        <v>3</v>
      </c>
      <c r="I88" s="95">
        <v>2</v>
      </c>
      <c r="J88" s="22">
        <v>55</v>
      </c>
      <c r="K88" s="71">
        <f t="shared" si="12"/>
        <v>110</v>
      </c>
      <c r="L88" s="17" t="s">
        <v>423</v>
      </c>
      <c r="M88" s="18">
        <v>55</v>
      </c>
      <c r="N88" s="23">
        <f t="shared" si="13"/>
        <v>55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+'11'!H89</f>
        <v>6</v>
      </c>
      <c r="D89" s="94">
        <v>0</v>
      </c>
      <c r="E89" s="46">
        <f t="shared" si="0"/>
        <v>6</v>
      </c>
      <c r="F89" s="105">
        <v>0</v>
      </c>
      <c r="G89" s="103">
        <v>0</v>
      </c>
      <c r="H89" s="46">
        <f t="shared" si="11"/>
        <v>6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+'11'!H90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+'11'!H91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+'11'!H92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+'11'!H93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+'11'!H94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+'11'!H95</f>
        <v>10</v>
      </c>
      <c r="D95" s="94">
        <v>0</v>
      </c>
      <c r="E95" s="46">
        <f>C95+D95</f>
        <v>10</v>
      </c>
      <c r="F95" s="105">
        <v>0</v>
      </c>
      <c r="G95" s="103">
        <v>0</v>
      </c>
      <c r="H95" s="46">
        <f>+E95-F95-I95-G95</f>
        <v>0</v>
      </c>
      <c r="I95" s="95">
        <v>10</v>
      </c>
      <c r="J95" s="15">
        <v>35</v>
      </c>
      <c r="K95" s="71">
        <f>+J95*I95</f>
        <v>350</v>
      </c>
      <c r="L95" s="17" t="s">
        <v>501</v>
      </c>
      <c r="M95" s="18">
        <v>200</v>
      </c>
      <c r="N95" s="23">
        <f>SUM(K95-M95)</f>
        <v>150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+'11'!H96</f>
        <v>15</v>
      </c>
      <c r="D96" s="94">
        <v>10</v>
      </c>
      <c r="E96" s="46">
        <f t="shared" si="0"/>
        <v>25</v>
      </c>
      <c r="F96" s="105">
        <v>0</v>
      </c>
      <c r="G96" s="103">
        <v>0</v>
      </c>
      <c r="H96" s="46">
        <f t="shared" si="11"/>
        <v>23</v>
      </c>
      <c r="I96" s="95">
        <v>2</v>
      </c>
      <c r="J96" s="15">
        <v>35</v>
      </c>
      <c r="K96" s="71">
        <f t="shared" si="12"/>
        <v>70</v>
      </c>
      <c r="L96" s="17" t="s">
        <v>16</v>
      </c>
      <c r="M96" s="18">
        <v>0</v>
      </c>
      <c r="N96" s="23">
        <f t="shared" si="13"/>
        <v>70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+'11'!H97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+'11'!H98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+'11'!H99</f>
        <v>8</v>
      </c>
      <c r="D99" s="94">
        <v>0</v>
      </c>
      <c r="E99" s="46">
        <f>C99+D99</f>
        <v>8</v>
      </c>
      <c r="F99" s="105">
        <v>0</v>
      </c>
      <c r="G99" s="103">
        <v>0</v>
      </c>
      <c r="H99" s="46">
        <f>+E99-F99-I99-G99</f>
        <v>5</v>
      </c>
      <c r="I99" s="95">
        <v>3</v>
      </c>
      <c r="J99" s="20">
        <v>35</v>
      </c>
      <c r="K99" s="71">
        <f>+J99*I99</f>
        <v>105</v>
      </c>
      <c r="L99" s="17" t="s">
        <v>505</v>
      </c>
      <c r="M99" s="18">
        <f>105-54</f>
        <v>51</v>
      </c>
      <c r="N99" s="23">
        <f>SUM(K99-M99)</f>
        <v>54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+'11'!H100</f>
        <v>5</v>
      </c>
      <c r="D100" s="94">
        <v>0</v>
      </c>
      <c r="E100" s="46">
        <f>C100+D100</f>
        <v>5</v>
      </c>
      <c r="F100" s="105">
        <v>0</v>
      </c>
      <c r="G100" s="103">
        <v>0</v>
      </c>
      <c r="H100" s="46">
        <f>+E100-F100-I100-G100</f>
        <v>4</v>
      </c>
      <c r="I100" s="95">
        <v>1</v>
      </c>
      <c r="J100" s="20">
        <v>35</v>
      </c>
      <c r="K100" s="71">
        <f>+J100*I100</f>
        <v>35</v>
      </c>
      <c r="L100" s="17" t="s">
        <v>502</v>
      </c>
      <c r="M100" s="18">
        <v>17</v>
      </c>
      <c r="N100" s="23">
        <f>SUM(K100-M100)</f>
        <v>18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+'11'!H101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+'11'!H102</f>
        <v>5</v>
      </c>
      <c r="D102" s="94">
        <v>0</v>
      </c>
      <c r="E102" s="46">
        <f t="shared" si="0"/>
        <v>5</v>
      </c>
      <c r="F102" s="105">
        <v>0</v>
      </c>
      <c r="G102" s="103">
        <v>0</v>
      </c>
      <c r="H102" s="46">
        <f t="shared" si="11"/>
        <v>4</v>
      </c>
      <c r="I102" s="95">
        <v>1</v>
      </c>
      <c r="J102" s="22">
        <v>35</v>
      </c>
      <c r="K102" s="71">
        <f t="shared" si="12"/>
        <v>35</v>
      </c>
      <c r="L102" s="17" t="s">
        <v>16</v>
      </c>
      <c r="M102" s="18">
        <v>0</v>
      </c>
      <c r="N102" s="23">
        <f t="shared" si="13"/>
        <v>35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+'11'!H103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+'11'!H104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+'11'!H105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+'11'!H106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+'11'!H107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+'11'!H108</f>
        <v>11</v>
      </c>
      <c r="D108" s="94">
        <v>0</v>
      </c>
      <c r="E108" s="46">
        <f t="shared" si="0"/>
        <v>11</v>
      </c>
      <c r="F108" s="105">
        <v>0</v>
      </c>
      <c r="G108" s="103">
        <v>0</v>
      </c>
      <c r="H108" s="46">
        <f t="shared" si="11"/>
        <v>9</v>
      </c>
      <c r="I108" s="95">
        <v>2</v>
      </c>
      <c r="J108" s="22">
        <v>120</v>
      </c>
      <c r="K108" s="71">
        <f t="shared" si="12"/>
        <v>240</v>
      </c>
      <c r="L108" s="17" t="s">
        <v>445</v>
      </c>
      <c r="M108" s="18">
        <v>60</v>
      </c>
      <c r="N108" s="23">
        <f t="shared" si="13"/>
        <v>180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+'11'!H109</f>
        <v>5</v>
      </c>
      <c r="D109" s="94">
        <v>0</v>
      </c>
      <c r="E109" s="46">
        <f t="shared" si="0"/>
        <v>5</v>
      </c>
      <c r="F109" s="105">
        <v>0</v>
      </c>
      <c r="G109" s="103">
        <v>0</v>
      </c>
      <c r="H109" s="46">
        <f t="shared" si="11"/>
        <v>4</v>
      </c>
      <c r="I109" s="95">
        <v>1</v>
      </c>
      <c r="J109" s="22">
        <v>250</v>
      </c>
      <c r="K109" s="71">
        <f t="shared" si="12"/>
        <v>250</v>
      </c>
      <c r="L109" s="17" t="s">
        <v>445</v>
      </c>
      <c r="M109" s="18">
        <v>130</v>
      </c>
      <c r="N109" s="23">
        <f t="shared" si="13"/>
        <v>120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+'11'!H110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+'11'!H111</f>
        <v>9</v>
      </c>
      <c r="D111" s="94">
        <v>0</v>
      </c>
      <c r="E111" s="46">
        <f t="shared" si="0"/>
        <v>9</v>
      </c>
      <c r="F111" s="105">
        <v>0</v>
      </c>
      <c r="G111" s="103">
        <v>0</v>
      </c>
      <c r="H111" s="46">
        <f t="shared" si="11"/>
        <v>9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+'11'!H112</f>
        <v>8</v>
      </c>
      <c r="D112" s="94">
        <v>0</v>
      </c>
      <c r="E112" s="46">
        <f t="shared" si="0"/>
        <v>8</v>
      </c>
      <c r="F112" s="105">
        <v>0</v>
      </c>
      <c r="G112" s="103">
        <v>0</v>
      </c>
      <c r="H112" s="46">
        <f t="shared" si="11"/>
        <v>5</v>
      </c>
      <c r="I112" s="95">
        <v>3</v>
      </c>
      <c r="J112" s="20">
        <v>60</v>
      </c>
      <c r="K112" s="71">
        <f t="shared" si="12"/>
        <v>180</v>
      </c>
      <c r="L112" s="17" t="s">
        <v>498</v>
      </c>
      <c r="M112" s="18">
        <v>120</v>
      </c>
      <c r="N112" s="23">
        <f t="shared" si="13"/>
        <v>60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+'11'!H113</f>
        <v>11</v>
      </c>
      <c r="D113" s="94">
        <v>0</v>
      </c>
      <c r="E113" s="46">
        <f t="shared" si="0"/>
        <v>11</v>
      </c>
      <c r="F113" s="105">
        <v>0</v>
      </c>
      <c r="G113" s="103">
        <v>0</v>
      </c>
      <c r="H113" s="46">
        <f t="shared" si="11"/>
        <v>11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+'11'!H114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0">
        <f>+'11'!H115</f>
        <v>2</v>
      </c>
      <c r="D115" s="94">
        <v>0</v>
      </c>
      <c r="E115" s="46">
        <f t="shared" si="0"/>
        <v>2</v>
      </c>
      <c r="F115" s="105">
        <v>1</v>
      </c>
      <c r="G115" s="103">
        <v>0</v>
      </c>
      <c r="H115" s="46">
        <f t="shared" si="11"/>
        <v>1</v>
      </c>
      <c r="I115" s="95"/>
      <c r="J115" s="22">
        <v>50</v>
      </c>
      <c r="K115" s="71">
        <f t="shared" si="12"/>
        <v>0</v>
      </c>
      <c r="L115" s="17" t="s">
        <v>444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+'11'!H116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+'11'!H117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+'11'!H118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+'11'!H119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+'11'!H120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+'11'!H121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+'11'!H122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+'11'!H123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+'11'!H124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+'11'!H125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+'11'!H126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+'11'!H127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+'11'!H128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+'11'!H129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+'11'!H130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+'11'!H131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+'11'!H132</f>
        <v>2</v>
      </c>
      <c r="D132" s="94">
        <v>1</v>
      </c>
      <c r="E132" s="46">
        <f t="shared" si="0"/>
        <v>3</v>
      </c>
      <c r="F132" s="105">
        <v>0</v>
      </c>
      <c r="G132" s="103">
        <v>0</v>
      </c>
      <c r="H132" s="46">
        <f t="shared" si="11"/>
        <v>0</v>
      </c>
      <c r="I132" s="95">
        <v>3</v>
      </c>
      <c r="J132" s="20">
        <v>40</v>
      </c>
      <c r="K132" s="71">
        <f t="shared" si="12"/>
        <v>120</v>
      </c>
      <c r="L132" s="17" t="s">
        <v>16</v>
      </c>
      <c r="M132" s="18">
        <v>0</v>
      </c>
      <c r="N132" s="23">
        <f t="shared" si="13"/>
        <v>120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+'11'!H133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+'11'!H134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+'11'!H135</f>
        <v>0</v>
      </c>
      <c r="D135" s="94">
        <v>1</v>
      </c>
      <c r="E135" s="46">
        <f t="shared" si="0"/>
        <v>1</v>
      </c>
      <c r="F135" s="105">
        <v>0</v>
      </c>
      <c r="G135" s="103">
        <v>0</v>
      </c>
      <c r="H135" s="46">
        <f t="shared" si="11"/>
        <v>0</v>
      </c>
      <c r="I135" s="95">
        <v>1</v>
      </c>
      <c r="J135" s="20">
        <v>60</v>
      </c>
      <c r="K135" s="71">
        <f t="shared" si="12"/>
        <v>60</v>
      </c>
      <c r="L135" s="17" t="s">
        <v>16</v>
      </c>
      <c r="M135" s="18">
        <v>0</v>
      </c>
      <c r="N135" s="23">
        <f t="shared" si="13"/>
        <v>60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+'11'!H136</f>
        <v>8</v>
      </c>
      <c r="D136" s="94">
        <v>0</v>
      </c>
      <c r="E136" s="46">
        <f t="shared" si="0"/>
        <v>8</v>
      </c>
      <c r="F136" s="105">
        <v>0</v>
      </c>
      <c r="G136" s="103">
        <v>0</v>
      </c>
      <c r="H136" s="46">
        <f t="shared" si="11"/>
        <v>8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+'11'!H137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+'11'!H138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+'11'!H139</f>
        <v>8</v>
      </c>
      <c r="D139" s="94">
        <v>0</v>
      </c>
      <c r="E139" s="46">
        <f>C139+D139</f>
        <v>8</v>
      </c>
      <c r="F139" s="105">
        <v>0</v>
      </c>
      <c r="G139" s="103">
        <v>0</v>
      </c>
      <c r="H139" s="46">
        <f>+E139-F139-I139-G139</f>
        <v>4</v>
      </c>
      <c r="I139" s="95">
        <v>4</v>
      </c>
      <c r="J139" s="20">
        <v>35</v>
      </c>
      <c r="K139" s="71">
        <f>+J139*I139</f>
        <v>140</v>
      </c>
      <c r="L139" s="17" t="s">
        <v>504</v>
      </c>
      <c r="M139" s="18">
        <v>41</v>
      </c>
      <c r="N139" s="23">
        <f>SUM(K139-M139)</f>
        <v>99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+'11'!H140</f>
        <v>5</v>
      </c>
      <c r="D140" s="94">
        <v>0</v>
      </c>
      <c r="E140" s="46">
        <f>C140+D140</f>
        <v>5</v>
      </c>
      <c r="F140" s="105">
        <v>0</v>
      </c>
      <c r="G140" s="103">
        <v>0</v>
      </c>
      <c r="H140" s="46">
        <f>+E140-F140-I140-G140</f>
        <v>2</v>
      </c>
      <c r="I140" s="95">
        <v>3</v>
      </c>
      <c r="J140" s="20">
        <v>35</v>
      </c>
      <c r="K140" s="71">
        <f>+J140*I140</f>
        <v>105</v>
      </c>
      <c r="L140" s="17" t="s">
        <v>503</v>
      </c>
      <c r="M140" s="18">
        <v>45</v>
      </c>
      <c r="N140" s="23">
        <f>SUM(K140-M140)</f>
        <v>60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+'11'!H141</f>
        <v>3</v>
      </c>
      <c r="D141" s="94">
        <v>5</v>
      </c>
      <c r="E141" s="46">
        <f t="shared" si="0"/>
        <v>8</v>
      </c>
      <c r="F141" s="105">
        <v>0</v>
      </c>
      <c r="G141" s="103">
        <v>0</v>
      </c>
      <c r="H141" s="46">
        <f t="shared" si="11"/>
        <v>8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+'11'!H142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+'11'!H143</f>
        <v>2</v>
      </c>
      <c r="D143" s="94">
        <v>5</v>
      </c>
      <c r="E143" s="46">
        <f t="shared" si="0"/>
        <v>7</v>
      </c>
      <c r="F143" s="105">
        <v>0</v>
      </c>
      <c r="G143" s="103">
        <v>0</v>
      </c>
      <c r="H143" s="46">
        <f t="shared" si="11"/>
        <v>6</v>
      </c>
      <c r="I143" s="95">
        <v>1</v>
      </c>
      <c r="J143" s="22">
        <v>50</v>
      </c>
      <c r="K143" s="71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+'11'!H144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+'11'!H145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+'11'!H146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+'11'!H147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+'11'!H148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+'11'!H149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+'11'!H150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+'11'!H151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+'11'!H152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+'11'!H153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+'11'!H154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+'11'!H155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+'11'!H156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+'11'!H157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+'11'!H158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+'11'!H159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+'11'!H160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+'11'!H161</f>
        <v>4</v>
      </c>
      <c r="D161" s="94">
        <v>5</v>
      </c>
      <c r="E161" s="46">
        <f t="shared" si="19"/>
        <v>9</v>
      </c>
      <c r="F161" s="105">
        <v>0</v>
      </c>
      <c r="G161" s="103">
        <v>0</v>
      </c>
      <c r="H161" s="46">
        <f t="shared" si="15"/>
        <v>9</v>
      </c>
      <c r="I161" s="95"/>
      <c r="J161" s="20">
        <v>25</v>
      </c>
      <c r="K161" s="71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+'11'!H162</f>
        <v>8</v>
      </c>
      <c r="D162" s="94">
        <v>5</v>
      </c>
      <c r="E162" s="46">
        <f t="shared" si="19"/>
        <v>13</v>
      </c>
      <c r="F162" s="105">
        <v>0</v>
      </c>
      <c r="G162" s="103">
        <v>0</v>
      </c>
      <c r="H162" s="46">
        <f t="shared" si="15"/>
        <v>11</v>
      </c>
      <c r="I162" s="95">
        <v>2</v>
      </c>
      <c r="J162" s="20">
        <v>25</v>
      </c>
      <c r="K162" s="71">
        <f t="shared" si="16"/>
        <v>50</v>
      </c>
      <c r="L162" s="17" t="s">
        <v>499</v>
      </c>
      <c r="M162" s="18">
        <v>30</v>
      </c>
      <c r="N162" s="23">
        <f t="shared" si="17"/>
        <v>20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+'11'!H163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+'11'!H164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+'11'!H165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+'11'!H166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+'11'!H167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+'11'!H168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+'11'!H169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+'11'!H170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+'11'!H171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+'11'!H172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+'11'!H173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+'11'!H174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+'11'!H175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+'11'!H176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+'11'!H177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+'11'!H178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+'11'!H179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+'11'!H180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+'11'!H181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+'11'!H182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+'11'!H183</f>
        <v>3</v>
      </c>
      <c r="D183" s="94">
        <v>0</v>
      </c>
      <c r="E183" s="46">
        <f t="shared" si="19"/>
        <v>3</v>
      </c>
      <c r="F183" s="105">
        <v>0</v>
      </c>
      <c r="G183" s="103">
        <v>0</v>
      </c>
      <c r="H183" s="46">
        <f t="shared" si="15"/>
        <v>3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+'11'!H184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+'11'!H185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+'11'!H186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+'11'!H187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+'11'!H188</f>
        <v>4</v>
      </c>
      <c r="D188" s="94">
        <v>0</v>
      </c>
      <c r="E188" s="46">
        <f t="shared" si="19"/>
        <v>4</v>
      </c>
      <c r="F188" s="105">
        <v>0</v>
      </c>
      <c r="G188" s="103">
        <v>0</v>
      </c>
      <c r="H188" s="46">
        <f t="shared" si="15"/>
        <v>3</v>
      </c>
      <c r="I188" s="95">
        <v>1</v>
      </c>
      <c r="J188" s="20">
        <v>90</v>
      </c>
      <c r="K188" s="71">
        <f t="shared" si="16"/>
        <v>90</v>
      </c>
      <c r="L188" s="17" t="s">
        <v>16</v>
      </c>
      <c r="M188" s="18">
        <v>0</v>
      </c>
      <c r="N188" s="23">
        <f t="shared" si="17"/>
        <v>90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+'11'!H189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+'11'!H190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+'11'!H191</f>
        <v>5</v>
      </c>
      <c r="D191" s="94">
        <v>0</v>
      </c>
      <c r="E191" s="46">
        <f t="shared" si="19"/>
        <v>5</v>
      </c>
      <c r="F191" s="105">
        <v>0</v>
      </c>
      <c r="G191" s="103">
        <v>0</v>
      </c>
      <c r="H191" s="46">
        <f t="shared" si="15"/>
        <v>4</v>
      </c>
      <c r="I191" s="95">
        <v>1</v>
      </c>
      <c r="J191" s="20">
        <v>60</v>
      </c>
      <c r="K191" s="71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+'11'!H192</f>
        <v>7</v>
      </c>
      <c r="D192" s="94">
        <v>0</v>
      </c>
      <c r="E192" s="46">
        <f t="shared" si="19"/>
        <v>7</v>
      </c>
      <c r="F192" s="105">
        <v>0</v>
      </c>
      <c r="G192" s="103">
        <v>0</v>
      </c>
      <c r="H192" s="46">
        <f t="shared" si="15"/>
        <v>7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+'11'!H193</f>
        <v>2</v>
      </c>
      <c r="D193" s="94">
        <v>0</v>
      </c>
      <c r="E193" s="46">
        <f t="shared" si="19"/>
        <v>2</v>
      </c>
      <c r="F193" s="105">
        <v>0</v>
      </c>
      <c r="G193" s="103">
        <v>0</v>
      </c>
      <c r="H193" s="46">
        <f t="shared" si="15"/>
        <v>2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+'11'!H194</f>
        <v>4</v>
      </c>
      <c r="D194" s="94">
        <v>0</v>
      </c>
      <c r="E194" s="46">
        <f t="shared" si="19"/>
        <v>4</v>
      </c>
      <c r="F194" s="105">
        <v>0</v>
      </c>
      <c r="G194" s="103">
        <v>0</v>
      </c>
      <c r="H194" s="46">
        <f t="shared" si="15"/>
        <v>3</v>
      </c>
      <c r="I194" s="95">
        <v>1</v>
      </c>
      <c r="J194" s="20">
        <v>120</v>
      </c>
      <c r="K194" s="71">
        <f t="shared" si="16"/>
        <v>120</v>
      </c>
      <c r="L194" s="17" t="s">
        <v>16</v>
      </c>
      <c r="M194" s="18">
        <v>0</v>
      </c>
      <c r="N194" s="23">
        <f t="shared" si="17"/>
        <v>120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+'11'!H195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+'11'!H196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+'11'!H197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+'11'!H198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+'11'!H199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+'11'!H200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+'11'!H201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+'11'!H202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+'11'!H203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+'11'!H204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+'11'!H205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+'11'!H206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+'11'!H207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+'11'!H208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+'11'!H209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+'11'!H210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+'11'!H211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+'11'!H212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+'11'!H213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+'11'!H214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+'11'!H215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+'11'!H216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+'11'!H217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+'11'!H218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+'11'!H219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+'11'!H220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+'11'!H221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+'11'!H222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+'11'!H223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+'11'!H224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+'11'!H225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+'11'!H226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+'11'!H227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+'11'!H228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+'11'!H229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+'11'!H230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+'11'!H231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+'11'!H232</f>
        <v>4</v>
      </c>
      <c r="D232" s="94">
        <v>0</v>
      </c>
      <c r="E232" s="46">
        <f t="shared" si="24"/>
        <v>4</v>
      </c>
      <c r="F232" s="105">
        <v>0</v>
      </c>
      <c r="G232" s="103">
        <v>0</v>
      </c>
      <c r="H232" s="46">
        <f t="shared" si="20"/>
        <v>1</v>
      </c>
      <c r="I232" s="95">
        <v>3</v>
      </c>
      <c r="J232" s="20">
        <v>120</v>
      </c>
      <c r="K232" s="71">
        <f t="shared" si="21"/>
        <v>360</v>
      </c>
      <c r="L232" s="17" t="s">
        <v>438</v>
      </c>
      <c r="M232" s="18">
        <v>120</v>
      </c>
      <c r="N232" s="23">
        <f t="shared" si="22"/>
        <v>240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+'11'!H233</f>
        <v>1</v>
      </c>
      <c r="D233" s="94">
        <v>0</v>
      </c>
      <c r="E233" s="46">
        <f t="shared" si="24"/>
        <v>1</v>
      </c>
      <c r="F233" s="105">
        <v>0</v>
      </c>
      <c r="G233" s="103">
        <v>0</v>
      </c>
      <c r="H233" s="46">
        <f t="shared" si="20"/>
        <v>1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+'11'!H234</f>
        <v>1</v>
      </c>
      <c r="D234" s="94">
        <v>0</v>
      </c>
      <c r="E234" s="46">
        <f t="shared" si="24"/>
        <v>1</v>
      </c>
      <c r="F234" s="105">
        <v>0</v>
      </c>
      <c r="G234" s="103">
        <v>0</v>
      </c>
      <c r="H234" s="46">
        <f t="shared" si="20"/>
        <v>1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+'11'!H235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+'11'!H236</f>
        <v>1</v>
      </c>
      <c r="D236" s="94">
        <v>1</v>
      </c>
      <c r="E236" s="46">
        <f t="shared" si="24"/>
        <v>2</v>
      </c>
      <c r="F236" s="105">
        <v>0</v>
      </c>
      <c r="G236" s="103">
        <v>0</v>
      </c>
      <c r="H236" s="46">
        <f t="shared" si="20"/>
        <v>1</v>
      </c>
      <c r="I236" s="95">
        <v>1</v>
      </c>
      <c r="J236" s="20">
        <v>25</v>
      </c>
      <c r="K236" s="71">
        <f t="shared" si="21"/>
        <v>25</v>
      </c>
      <c r="L236" s="17" t="s">
        <v>16</v>
      </c>
      <c r="M236" s="18">
        <v>0</v>
      </c>
      <c r="N236" s="23">
        <f t="shared" si="22"/>
        <v>25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+'11'!H237</f>
        <v>1</v>
      </c>
      <c r="D237" s="94">
        <v>0</v>
      </c>
      <c r="E237" s="46">
        <f t="shared" si="24"/>
        <v>1</v>
      </c>
      <c r="F237" s="105">
        <v>0</v>
      </c>
      <c r="G237" s="103">
        <v>0</v>
      </c>
      <c r="H237" s="46">
        <f t="shared" si="20"/>
        <v>1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+'11'!H238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+'11'!H239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+'11'!H240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+'11'!H241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+'11'!H242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+'11'!H243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+'11'!H244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+'11'!H245</f>
        <v>8</v>
      </c>
      <c r="D245" s="94">
        <v>0</v>
      </c>
      <c r="E245" s="46">
        <f t="shared" si="24"/>
        <v>8</v>
      </c>
      <c r="F245" s="105">
        <v>0</v>
      </c>
      <c r="G245" s="103">
        <v>0</v>
      </c>
      <c r="H245" s="46">
        <f t="shared" si="20"/>
        <v>8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+'11'!H246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+'11'!H247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+'11'!H248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+'11'!H249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+'11'!H250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+'11'!H251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+'11'!H252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+'11'!H253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+'11'!H254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+'11'!H255</f>
        <v>0</v>
      </c>
      <c r="D255" s="94">
        <v>35</v>
      </c>
      <c r="E255" s="46">
        <f t="shared" si="24"/>
        <v>35</v>
      </c>
      <c r="F255" s="105">
        <v>0</v>
      </c>
      <c r="G255" s="103">
        <v>0</v>
      </c>
      <c r="H255" s="46">
        <f t="shared" si="20"/>
        <v>0</v>
      </c>
      <c r="I255" s="95">
        <v>35</v>
      </c>
      <c r="J255" s="20">
        <v>25</v>
      </c>
      <c r="K255" s="71">
        <f t="shared" si="21"/>
        <v>875</v>
      </c>
      <c r="L255" s="17" t="s">
        <v>16</v>
      </c>
      <c r="M255" s="18">
        <v>0</v>
      </c>
      <c r="N255" s="23">
        <f t="shared" si="22"/>
        <v>875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+'11'!H256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+'11'!H257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+'11'!H258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+'11'!H259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+'11'!H260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+'11'!H261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+'11'!H262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+'11'!H263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+'11'!H264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+'11'!H265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+'11'!H266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+'11'!H267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+'11'!H268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+'11'!H269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+'11'!H270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+'11'!H271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+'11'!H272</f>
        <v>0</v>
      </c>
      <c r="D272" s="94">
        <v>2</v>
      </c>
      <c r="E272" s="46">
        <f t="shared" si="24"/>
        <v>2</v>
      </c>
      <c r="F272" s="105">
        <v>0</v>
      </c>
      <c r="G272" s="103">
        <v>0</v>
      </c>
      <c r="H272" s="46">
        <f t="shared" ref="H272:H284" si="25">+E272-F272-I272-G272</f>
        <v>0</v>
      </c>
      <c r="I272" s="95">
        <v>2</v>
      </c>
      <c r="J272" s="20">
        <v>250</v>
      </c>
      <c r="K272" s="71">
        <f t="shared" ref="K272:K284" si="26">+J272*I272</f>
        <v>500</v>
      </c>
      <c r="L272" s="17" t="s">
        <v>16</v>
      </c>
      <c r="M272" s="18">
        <v>0</v>
      </c>
      <c r="N272" s="23">
        <f t="shared" ref="N272:N284" si="27">SUM(K272-M272)</f>
        <v>500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+'11'!H273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+'11'!H274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+'11'!H275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+'11'!H276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+'11'!H277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+'11'!H278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+'11'!H279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+'11'!H280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+'11'!H281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+'11'!H282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+'11'!H283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+'11'!H284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5295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>
        <v>0</v>
      </c>
    </row>
    <row r="289" spans="1:27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3302</v>
      </c>
      <c r="M289" s="2">
        <v>35</v>
      </c>
      <c r="N289" s="2">
        <v>120</v>
      </c>
      <c r="O289" s="2">
        <v>120</v>
      </c>
      <c r="P289" s="2">
        <v>35</v>
      </c>
      <c r="Q289" s="2">
        <v>100</v>
      </c>
      <c r="R289" s="2">
        <v>875</v>
      </c>
      <c r="S289" s="2">
        <v>60</v>
      </c>
      <c r="T289" s="2">
        <v>175</v>
      </c>
      <c r="U289" s="2">
        <v>387</v>
      </c>
      <c r="V289" s="2">
        <v>80</v>
      </c>
      <c r="W289" s="2">
        <v>210</v>
      </c>
      <c r="X289" s="2">
        <v>500</v>
      </c>
      <c r="Y289" s="2">
        <v>250</v>
      </c>
      <c r="Z289" s="2">
        <v>250</v>
      </c>
      <c r="AA289" s="2">
        <v>105</v>
      </c>
    </row>
    <row r="290" spans="1:27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27" ht="24.6" x14ac:dyDescent="0.65">
      <c r="A291" s="1"/>
      <c r="C291" s="31"/>
      <c r="E291" s="31"/>
      <c r="H291" s="31"/>
      <c r="J291" s="229" t="s">
        <v>206</v>
      </c>
      <c r="K291" s="230"/>
      <c r="L291" s="36">
        <v>50</v>
      </c>
      <c r="M291" s="2" t="s">
        <v>433</v>
      </c>
    </row>
    <row r="292" spans="1:27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1244</v>
      </c>
    </row>
    <row r="293" spans="1:27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699</v>
      </c>
    </row>
    <row r="294" spans="1:27" ht="24.6" x14ac:dyDescent="0.65">
      <c r="A294" s="1"/>
      <c r="C294" s="31"/>
      <c r="E294" s="31"/>
      <c r="H294" s="31"/>
      <c r="J294" s="229" t="s">
        <v>209</v>
      </c>
      <c r="K294" s="230"/>
      <c r="L294" s="37">
        <v>699</v>
      </c>
    </row>
    <row r="295" spans="1:27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27" ht="24.6" x14ac:dyDescent="0.65">
      <c r="H296" s="2"/>
      <c r="J296" s="229" t="s">
        <v>211</v>
      </c>
      <c r="K296" s="230"/>
      <c r="L296" s="33">
        <f>+L294-L293</f>
        <v>0</v>
      </c>
    </row>
    <row r="297" spans="1:27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27" ht="24.6" x14ac:dyDescent="0.65">
      <c r="H298" s="2"/>
      <c r="J298" s="96" t="s">
        <v>332</v>
      </c>
      <c r="N298" s="126"/>
      <c r="O298" s="126">
        <v>120</v>
      </c>
      <c r="P298" s="126"/>
    </row>
    <row r="299" spans="1:27" x14ac:dyDescent="0.6">
      <c r="H299" s="2"/>
      <c r="J299" s="2"/>
      <c r="N299" s="126"/>
      <c r="O299" s="126"/>
      <c r="P299" s="126"/>
    </row>
    <row r="300" spans="1:27" x14ac:dyDescent="0.6">
      <c r="H300" s="2"/>
      <c r="J300" s="2"/>
      <c r="N300" s="126"/>
      <c r="O300" s="126"/>
      <c r="P300" s="126"/>
    </row>
    <row r="301" spans="1:27" x14ac:dyDescent="0.6">
      <c r="H301" s="2"/>
      <c r="J301" s="2"/>
      <c r="N301" s="127"/>
      <c r="O301" s="127"/>
      <c r="P301" s="127"/>
    </row>
    <row r="302" spans="1:27" x14ac:dyDescent="0.6">
      <c r="H302" s="2"/>
      <c r="J302" s="2"/>
      <c r="N302" s="127"/>
      <c r="O302" s="127"/>
      <c r="P302" s="127"/>
    </row>
    <row r="303" spans="1:27" x14ac:dyDescent="0.6">
      <c r="H303" s="2"/>
      <c r="J303" s="2"/>
      <c r="N303" s="128"/>
      <c r="O303" s="128"/>
      <c r="P303" s="128"/>
    </row>
    <row r="304" spans="1:27" x14ac:dyDescent="0.6">
      <c r="H304" s="2"/>
      <c r="J304" s="2"/>
      <c r="N304" s="129">
        <f>SUM(N298:N303)</f>
        <v>0</v>
      </c>
      <c r="O304" s="129">
        <f>SUM(O298:O303)</f>
        <v>120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36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2.52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81.48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2.00"/>
        <filter val="3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89" activeCellId="3" sqref="B89:B123 F89:F123 J89:J123 L89:L123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+'12'!H5</f>
        <v>60</v>
      </c>
      <c r="D5" s="94">
        <v>0</v>
      </c>
      <c r="E5" s="46">
        <f t="shared" ref="E5:E154" si="0">C5+D5</f>
        <v>60</v>
      </c>
      <c r="F5" s="105">
        <v>0</v>
      </c>
      <c r="G5" s="103">
        <v>0</v>
      </c>
      <c r="H5" s="46">
        <f t="shared" ref="H5:H72" si="1">+E5-F5-I5-G5</f>
        <v>59</v>
      </c>
      <c r="I5" s="95">
        <v>1</v>
      </c>
      <c r="J5" s="15">
        <v>50</v>
      </c>
      <c r="K5" s="71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+'12'!H6</f>
        <v>75</v>
      </c>
      <c r="D6" s="94">
        <v>0</v>
      </c>
      <c r="E6" s="46">
        <f t="shared" si="0"/>
        <v>75</v>
      </c>
      <c r="F6" s="105">
        <v>0</v>
      </c>
      <c r="G6" s="103">
        <v>3</v>
      </c>
      <c r="H6" s="46">
        <f t="shared" si="1"/>
        <v>71</v>
      </c>
      <c r="I6" s="95">
        <v>1</v>
      </c>
      <c r="J6" s="15">
        <v>100</v>
      </c>
      <c r="K6" s="71">
        <f t="shared" ref="K6:K73" si="5">+J6*I6</f>
        <v>100</v>
      </c>
      <c r="L6" s="17" t="s">
        <v>507</v>
      </c>
      <c r="M6" s="18">
        <v>0</v>
      </c>
      <c r="N6" s="23">
        <f t="shared" ref="N6:N73" si="6">SUM(K6-M6)</f>
        <v>100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+'12'!H7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+'12'!H8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+'12'!H9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+'12'!H10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+'12'!H11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+'12'!H12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+'12'!H13</f>
        <v>27</v>
      </c>
      <c r="D13" s="94">
        <v>0</v>
      </c>
      <c r="E13" s="46">
        <f t="shared" si="0"/>
        <v>27</v>
      </c>
      <c r="F13" s="105">
        <v>0</v>
      </c>
      <c r="G13" s="103">
        <v>0</v>
      </c>
      <c r="H13" s="46">
        <f t="shared" si="1"/>
        <v>27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+'12'!H14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+'12'!H15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+'12'!H16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+'12'!H17</f>
        <v>1</v>
      </c>
      <c r="D17" s="94">
        <v>0</v>
      </c>
      <c r="E17" s="46">
        <f t="shared" si="0"/>
        <v>1</v>
      </c>
      <c r="F17" s="105">
        <v>0</v>
      </c>
      <c r="G17" s="103">
        <v>0</v>
      </c>
      <c r="H17" s="46">
        <f t="shared" si="1"/>
        <v>1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+'12'!H18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+'12'!H19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+'12'!H20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+'12'!H21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+'12'!H22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+'12'!H23</f>
        <v>8</v>
      </c>
      <c r="D23" s="94">
        <v>0</v>
      </c>
      <c r="E23" s="46">
        <f t="shared" si="0"/>
        <v>8</v>
      </c>
      <c r="F23" s="105">
        <v>0</v>
      </c>
      <c r="G23" s="103">
        <v>0</v>
      </c>
      <c r="H23" s="46">
        <f t="shared" si="1"/>
        <v>8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+'12'!H24</f>
        <v>8</v>
      </c>
      <c r="D24" s="94">
        <v>0</v>
      </c>
      <c r="E24" s="46">
        <f t="shared" si="0"/>
        <v>8</v>
      </c>
      <c r="F24" s="105">
        <v>0</v>
      </c>
      <c r="G24" s="103">
        <v>0</v>
      </c>
      <c r="H24" s="46">
        <f t="shared" si="1"/>
        <v>8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+'12'!H25</f>
        <v>50</v>
      </c>
      <c r="D25" s="94">
        <v>0</v>
      </c>
      <c r="E25" s="46">
        <f t="shared" si="0"/>
        <v>50</v>
      </c>
      <c r="F25" s="105">
        <v>0</v>
      </c>
      <c r="G25" s="103">
        <v>0</v>
      </c>
      <c r="H25" s="46">
        <f t="shared" si="1"/>
        <v>50</v>
      </c>
      <c r="I25" s="95"/>
      <c r="J25" s="15">
        <v>100</v>
      </c>
      <c r="K25" s="71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+'12'!H26</f>
        <v>3</v>
      </c>
      <c r="D26" s="94">
        <v>0</v>
      </c>
      <c r="E26" s="46">
        <f t="shared" si="0"/>
        <v>3</v>
      </c>
      <c r="F26" s="105">
        <v>0</v>
      </c>
      <c r="G26" s="103">
        <v>0</v>
      </c>
      <c r="H26" s="46">
        <f t="shared" si="1"/>
        <v>3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+'12'!H27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+'12'!H28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+'12'!H29</f>
        <v>2</v>
      </c>
      <c r="D29" s="94">
        <v>0</v>
      </c>
      <c r="E29" s="46">
        <f t="shared" si="0"/>
        <v>2</v>
      </c>
      <c r="F29" s="105">
        <v>0</v>
      </c>
      <c r="G29" s="103">
        <v>0</v>
      </c>
      <c r="H29" s="46">
        <f t="shared" si="1"/>
        <v>2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+'12'!H30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+'12'!H31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+'12'!H32</f>
        <v>4</v>
      </c>
      <c r="D32" s="94">
        <v>0</v>
      </c>
      <c r="E32" s="46">
        <f t="shared" si="0"/>
        <v>4</v>
      </c>
      <c r="F32" s="105">
        <v>0</v>
      </c>
      <c r="G32" s="103">
        <v>0</v>
      </c>
      <c r="H32" s="46">
        <f t="shared" si="1"/>
        <v>4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+'12'!H33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+'12'!H34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+'12'!H35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+'12'!H36</f>
        <v>49</v>
      </c>
      <c r="D36" s="94">
        <v>0</v>
      </c>
      <c r="E36" s="46">
        <f t="shared" si="0"/>
        <v>49</v>
      </c>
      <c r="F36" s="105">
        <v>0</v>
      </c>
      <c r="G36" s="103">
        <v>0</v>
      </c>
      <c r="H36" s="46">
        <f t="shared" si="1"/>
        <v>49</v>
      </c>
      <c r="I36" s="95"/>
      <c r="J36" s="15">
        <v>100</v>
      </c>
      <c r="K36" s="71">
        <f t="shared" si="5"/>
        <v>0</v>
      </c>
      <c r="L36" s="17" t="s">
        <v>16</v>
      </c>
      <c r="M36" s="18"/>
      <c r="N36" s="23">
        <f t="shared" si="6"/>
        <v>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+'12'!H37</f>
        <v>5</v>
      </c>
      <c r="D37" s="94">
        <v>0</v>
      </c>
      <c r="E37" s="46">
        <f t="shared" si="0"/>
        <v>5</v>
      </c>
      <c r="F37" s="105">
        <v>0</v>
      </c>
      <c r="G37" s="103">
        <v>0</v>
      </c>
      <c r="H37" s="46">
        <f t="shared" si="1"/>
        <v>5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+'12'!H38</f>
        <v>11</v>
      </c>
      <c r="D38" s="94">
        <v>0</v>
      </c>
      <c r="E38" s="46">
        <f t="shared" si="0"/>
        <v>11</v>
      </c>
      <c r="F38" s="105">
        <v>0</v>
      </c>
      <c r="G38" s="103">
        <v>0</v>
      </c>
      <c r="H38" s="46">
        <f t="shared" si="1"/>
        <v>11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+'12'!H39</f>
        <v>4</v>
      </c>
      <c r="D39" s="94">
        <v>0</v>
      </c>
      <c r="E39" s="46">
        <f t="shared" si="0"/>
        <v>4</v>
      </c>
      <c r="F39" s="105">
        <v>0</v>
      </c>
      <c r="G39" s="103">
        <v>0</v>
      </c>
      <c r="H39" s="46">
        <f t="shared" si="1"/>
        <v>4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+'12'!H40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+'12'!H41</f>
        <v>2</v>
      </c>
      <c r="D41" s="94">
        <v>0</v>
      </c>
      <c r="E41" s="46">
        <f t="shared" si="0"/>
        <v>2</v>
      </c>
      <c r="F41" s="105">
        <v>0</v>
      </c>
      <c r="G41" s="103">
        <v>0</v>
      </c>
      <c r="H41" s="46">
        <f t="shared" si="1"/>
        <v>2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+'12'!H42</f>
        <v>3</v>
      </c>
      <c r="D42" s="94">
        <v>0</v>
      </c>
      <c r="E42" s="46">
        <f t="shared" si="0"/>
        <v>3</v>
      </c>
      <c r="F42" s="105">
        <v>0</v>
      </c>
      <c r="G42" s="103">
        <v>0</v>
      </c>
      <c r="H42" s="46">
        <f t="shared" si="1"/>
        <v>3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+'12'!H43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+'12'!H44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+'12'!H45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+'12'!H46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+'12'!H47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+'12'!H48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+'12'!H49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+'12'!H50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+'12'!H51</f>
        <v>2</v>
      </c>
      <c r="D51" s="94">
        <v>0</v>
      </c>
      <c r="E51" s="46">
        <f t="shared" si="0"/>
        <v>2</v>
      </c>
      <c r="F51" s="105">
        <v>0</v>
      </c>
      <c r="G51" s="103">
        <v>0</v>
      </c>
      <c r="H51" s="46">
        <f t="shared" si="1"/>
        <v>2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+'12'!H52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+'12'!H53</f>
        <v>10</v>
      </c>
      <c r="D53" s="94">
        <v>0</v>
      </c>
      <c r="E53" s="46">
        <f t="shared" si="0"/>
        <v>10</v>
      </c>
      <c r="F53" s="105">
        <v>0</v>
      </c>
      <c r="G53" s="103">
        <v>0</v>
      </c>
      <c r="H53" s="46">
        <f t="shared" si="1"/>
        <v>10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+'12'!H54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+'12'!H55</f>
        <v>7</v>
      </c>
      <c r="D55" s="94">
        <v>0</v>
      </c>
      <c r="E55" s="46">
        <f t="shared" si="0"/>
        <v>7</v>
      </c>
      <c r="F55" s="105">
        <v>0</v>
      </c>
      <c r="G55" s="103">
        <v>0</v>
      </c>
      <c r="H55" s="46">
        <f t="shared" si="1"/>
        <v>6</v>
      </c>
      <c r="I55" s="95">
        <v>1</v>
      </c>
      <c r="J55" s="15">
        <v>50</v>
      </c>
      <c r="K55" s="71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+'12'!H56</f>
        <v>6</v>
      </c>
      <c r="D56" s="94">
        <v>0</v>
      </c>
      <c r="E56" s="46">
        <f t="shared" si="0"/>
        <v>6</v>
      </c>
      <c r="F56" s="105">
        <v>0</v>
      </c>
      <c r="G56" s="103">
        <v>0</v>
      </c>
      <c r="H56" s="46">
        <f t="shared" si="1"/>
        <v>5</v>
      </c>
      <c r="I56" s="95">
        <v>1</v>
      </c>
      <c r="J56" s="15">
        <v>50</v>
      </c>
      <c r="K56" s="71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+'12'!H57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+'12'!H58</f>
        <v>15</v>
      </c>
      <c r="D58" s="94">
        <v>0</v>
      </c>
      <c r="E58" s="46">
        <f t="shared" si="0"/>
        <v>15</v>
      </c>
      <c r="F58" s="105">
        <v>0</v>
      </c>
      <c r="G58" s="103">
        <v>0</v>
      </c>
      <c r="H58" s="46">
        <f t="shared" si="1"/>
        <v>15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+'12'!H59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+'12'!H60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+'12'!H61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+'12'!H62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+'12'!H63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+'12'!H64</f>
        <v>4</v>
      </c>
      <c r="D64" s="94">
        <v>0</v>
      </c>
      <c r="E64" s="46">
        <f t="shared" si="0"/>
        <v>4</v>
      </c>
      <c r="F64" s="105">
        <v>0</v>
      </c>
      <c r="G64" s="103">
        <v>0</v>
      </c>
      <c r="H64" s="46">
        <f t="shared" si="1"/>
        <v>4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+'12'!H65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+'12'!H66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+'12'!H67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+'12'!H68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+'12'!H69</f>
        <v>3</v>
      </c>
      <c r="D69" s="94">
        <v>0</v>
      </c>
      <c r="E69" s="46">
        <f t="shared" si="0"/>
        <v>3</v>
      </c>
      <c r="F69" s="105">
        <v>0</v>
      </c>
      <c r="G69" s="103">
        <v>0</v>
      </c>
      <c r="H69" s="46">
        <f t="shared" si="1"/>
        <v>3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+'12'!H70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+'12'!H71</f>
        <v>4</v>
      </c>
      <c r="D71" s="94">
        <v>0</v>
      </c>
      <c r="E71" s="46">
        <f t="shared" si="0"/>
        <v>4</v>
      </c>
      <c r="F71" s="105">
        <v>0</v>
      </c>
      <c r="G71" s="103">
        <v>0</v>
      </c>
      <c r="H71" s="46">
        <f t="shared" si="1"/>
        <v>3</v>
      </c>
      <c r="I71" s="95">
        <v>1</v>
      </c>
      <c r="J71" s="15">
        <v>50</v>
      </c>
      <c r="K71" s="71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+'12'!H72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+'12'!H73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+'12'!H74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+'12'!H75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+'12'!H76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+'12'!H77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+'12'!H78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+'12'!H79</f>
        <v>14</v>
      </c>
      <c r="D79" s="94">
        <v>0</v>
      </c>
      <c r="E79" s="46">
        <f t="shared" si="0"/>
        <v>14</v>
      </c>
      <c r="F79" s="105">
        <v>0</v>
      </c>
      <c r="G79" s="103">
        <v>0</v>
      </c>
      <c r="H79" s="46">
        <f t="shared" si="11"/>
        <v>12</v>
      </c>
      <c r="I79" s="95">
        <v>2</v>
      </c>
      <c r="J79" s="20">
        <v>50</v>
      </c>
      <c r="K79" s="71">
        <f t="shared" si="12"/>
        <v>100</v>
      </c>
      <c r="L79" s="17" t="s">
        <v>16</v>
      </c>
      <c r="M79" s="18">
        <v>0</v>
      </c>
      <c r="N79" s="23">
        <f t="shared" si="13"/>
        <v>100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+'12'!H80</f>
        <v>2</v>
      </c>
      <c r="D80" s="94">
        <v>0</v>
      </c>
      <c r="E80" s="46">
        <f t="shared" si="0"/>
        <v>2</v>
      </c>
      <c r="F80" s="105">
        <v>0</v>
      </c>
      <c r="G80" s="103">
        <v>0</v>
      </c>
      <c r="H80" s="46">
        <f t="shared" si="11"/>
        <v>2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+'12'!H81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+'12'!H82</f>
        <v>2</v>
      </c>
      <c r="D82" s="94">
        <v>0</v>
      </c>
      <c r="E82" s="46">
        <f t="shared" si="0"/>
        <v>2</v>
      </c>
      <c r="F82" s="105">
        <v>0</v>
      </c>
      <c r="G82" s="103">
        <v>0</v>
      </c>
      <c r="H82" s="46">
        <f t="shared" si="11"/>
        <v>2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+'12'!H83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+'12'!H84</f>
        <v>3</v>
      </c>
      <c r="D84" s="94">
        <v>0</v>
      </c>
      <c r="E84" s="46">
        <f t="shared" si="0"/>
        <v>3</v>
      </c>
      <c r="F84" s="105">
        <v>0</v>
      </c>
      <c r="G84" s="103">
        <v>0</v>
      </c>
      <c r="H84" s="46">
        <f t="shared" si="11"/>
        <v>3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+'12'!H85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+'12'!H86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+'12'!H87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+'12'!H88</f>
        <v>3</v>
      </c>
      <c r="D88" s="94">
        <v>0</v>
      </c>
      <c r="E88" s="46">
        <f t="shared" si="0"/>
        <v>3</v>
      </c>
      <c r="F88" s="105">
        <v>0</v>
      </c>
      <c r="G88" s="103">
        <v>0</v>
      </c>
      <c r="H88" s="46">
        <f t="shared" si="11"/>
        <v>2</v>
      </c>
      <c r="I88" s="95">
        <v>1</v>
      </c>
      <c r="J88" s="22">
        <v>55</v>
      </c>
      <c r="K88" s="71">
        <f t="shared" si="12"/>
        <v>55</v>
      </c>
      <c r="L88" s="17" t="s">
        <v>445</v>
      </c>
      <c r="M88" s="18">
        <v>25</v>
      </c>
      <c r="N88" s="23">
        <f t="shared" si="13"/>
        <v>30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93</v>
      </c>
      <c r="C89" s="70">
        <f>+'12'!H89</f>
        <v>6</v>
      </c>
      <c r="D89" s="94">
        <v>0</v>
      </c>
      <c r="E89" s="46">
        <f t="shared" si="0"/>
        <v>6</v>
      </c>
      <c r="F89" s="105">
        <v>1</v>
      </c>
      <c r="G89" s="103">
        <v>0</v>
      </c>
      <c r="H89" s="46">
        <f t="shared" si="11"/>
        <v>4</v>
      </c>
      <c r="I89" s="95">
        <v>1</v>
      </c>
      <c r="J89" s="22">
        <v>55</v>
      </c>
      <c r="K89" s="71">
        <f t="shared" si="12"/>
        <v>55</v>
      </c>
      <c r="L89" s="17" t="s">
        <v>508</v>
      </c>
      <c r="M89" s="18">
        <v>25</v>
      </c>
      <c r="N89" s="23">
        <f t="shared" si="13"/>
        <v>30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+'12'!H90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+'12'!H91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+'12'!H92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+'12'!H93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+'12'!H94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+'12'!H95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+'12'!H96</f>
        <v>23</v>
      </c>
      <c r="D96" s="94">
        <v>0</v>
      </c>
      <c r="E96" s="46">
        <f t="shared" si="0"/>
        <v>23</v>
      </c>
      <c r="F96" s="105">
        <v>0</v>
      </c>
      <c r="G96" s="103">
        <v>0</v>
      </c>
      <c r="H96" s="46">
        <f t="shared" si="11"/>
        <v>15</v>
      </c>
      <c r="I96" s="95">
        <v>8</v>
      </c>
      <c r="J96" s="15">
        <v>35</v>
      </c>
      <c r="K96" s="71">
        <f t="shared" si="12"/>
        <v>280</v>
      </c>
      <c r="L96" s="17" t="s">
        <v>16</v>
      </c>
      <c r="M96" s="18">
        <v>0</v>
      </c>
      <c r="N96" s="23">
        <f t="shared" si="13"/>
        <v>280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+'12'!H97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+'12'!H98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+'12'!H99</f>
        <v>5</v>
      </c>
      <c r="D99" s="94">
        <v>0</v>
      </c>
      <c r="E99" s="46">
        <f>C99+D99</f>
        <v>5</v>
      </c>
      <c r="F99" s="105">
        <v>0</v>
      </c>
      <c r="G99" s="103">
        <v>0</v>
      </c>
      <c r="H99" s="46">
        <f>+E99-F99-I99-G99</f>
        <v>5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+'12'!H100</f>
        <v>4</v>
      </c>
      <c r="D100" s="94">
        <v>0</v>
      </c>
      <c r="E100" s="46">
        <f>C100+D100</f>
        <v>4</v>
      </c>
      <c r="F100" s="105">
        <v>0</v>
      </c>
      <c r="G100" s="103">
        <v>0</v>
      </c>
      <c r="H100" s="46">
        <f>+E100-F100-I100-G100</f>
        <v>4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+'12'!H101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+'12'!H102</f>
        <v>4</v>
      </c>
      <c r="D102" s="94">
        <v>0</v>
      </c>
      <c r="E102" s="46">
        <f t="shared" si="0"/>
        <v>4</v>
      </c>
      <c r="F102" s="105">
        <v>0</v>
      </c>
      <c r="G102" s="103">
        <v>0</v>
      </c>
      <c r="H102" s="46">
        <f t="shared" si="11"/>
        <v>4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+'12'!H103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+'12'!H104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+'12'!H105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+'12'!H106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+'12'!H107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+'12'!H108</f>
        <v>9</v>
      </c>
      <c r="D108" s="94">
        <v>0</v>
      </c>
      <c r="E108" s="46">
        <f t="shared" si="0"/>
        <v>9</v>
      </c>
      <c r="F108" s="105">
        <v>0</v>
      </c>
      <c r="G108" s="103">
        <v>0</v>
      </c>
      <c r="H108" s="46">
        <f t="shared" si="11"/>
        <v>6</v>
      </c>
      <c r="I108" s="95">
        <v>3</v>
      </c>
      <c r="J108" s="22">
        <v>120</v>
      </c>
      <c r="K108" s="71">
        <f t="shared" si="12"/>
        <v>360</v>
      </c>
      <c r="L108" s="17" t="s">
        <v>445</v>
      </c>
      <c r="M108" s="18">
        <v>60</v>
      </c>
      <c r="N108" s="23">
        <f t="shared" si="13"/>
        <v>300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0">
        <f>+'12'!H109</f>
        <v>4</v>
      </c>
      <c r="D109" s="94">
        <v>0</v>
      </c>
      <c r="E109" s="46">
        <f t="shared" si="0"/>
        <v>4</v>
      </c>
      <c r="F109" s="105">
        <v>1</v>
      </c>
      <c r="G109" s="103">
        <v>0</v>
      </c>
      <c r="H109" s="46">
        <f t="shared" si="11"/>
        <v>2</v>
      </c>
      <c r="I109" s="95">
        <v>1</v>
      </c>
      <c r="J109" s="22">
        <v>250</v>
      </c>
      <c r="K109" s="71">
        <f t="shared" si="12"/>
        <v>250</v>
      </c>
      <c r="L109" s="17" t="s">
        <v>444</v>
      </c>
      <c r="M109" s="18">
        <v>0</v>
      </c>
      <c r="N109" s="23">
        <f t="shared" si="13"/>
        <v>250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+'12'!H110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+'12'!H111</f>
        <v>9</v>
      </c>
      <c r="D111" s="94">
        <v>0</v>
      </c>
      <c r="E111" s="46">
        <f t="shared" si="0"/>
        <v>9</v>
      </c>
      <c r="F111" s="105">
        <v>0</v>
      </c>
      <c r="G111" s="103">
        <v>0</v>
      </c>
      <c r="H111" s="46">
        <f t="shared" si="11"/>
        <v>9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+'12'!H112</f>
        <v>5</v>
      </c>
      <c r="D112" s="94">
        <v>0</v>
      </c>
      <c r="E112" s="46">
        <f t="shared" si="0"/>
        <v>5</v>
      </c>
      <c r="F112" s="105">
        <v>0</v>
      </c>
      <c r="G112" s="103">
        <v>0</v>
      </c>
      <c r="H112" s="46">
        <f t="shared" si="11"/>
        <v>5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+'12'!H113</f>
        <v>11</v>
      </c>
      <c r="D113" s="94">
        <v>0</v>
      </c>
      <c r="E113" s="46">
        <f t="shared" si="0"/>
        <v>11</v>
      </c>
      <c r="F113" s="105">
        <v>0</v>
      </c>
      <c r="G113" s="103">
        <v>0</v>
      </c>
      <c r="H113" s="46">
        <f t="shared" si="11"/>
        <v>10</v>
      </c>
      <c r="I113" s="95">
        <v>1</v>
      </c>
      <c r="J113" s="20">
        <v>100</v>
      </c>
      <c r="K113" s="71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+'12'!H114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+'12'!H115</f>
        <v>1</v>
      </c>
      <c r="D115" s="94">
        <v>0</v>
      </c>
      <c r="E115" s="46">
        <f t="shared" si="0"/>
        <v>1</v>
      </c>
      <c r="F115" s="105">
        <v>0</v>
      </c>
      <c r="G115" s="103">
        <v>0</v>
      </c>
      <c r="H115" s="46">
        <f t="shared" si="11"/>
        <v>1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+'12'!H116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+'12'!H117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+'12'!H118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+'12'!H119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+'12'!H120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+'12'!H121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+'12'!H122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510</v>
      </c>
      <c r="C123" s="70">
        <f>+'12'!H123</f>
        <v>0</v>
      </c>
      <c r="D123" s="94">
        <v>5</v>
      </c>
      <c r="E123" s="46">
        <f>C123+D123</f>
        <v>5</v>
      </c>
      <c r="F123" s="105">
        <v>5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443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+'12'!H124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+'12'!H125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+'12'!H126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+'12'!H127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+'12'!H128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+'12'!H129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+'12'!H130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+'12'!H131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+'12'!H132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+'12'!H133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+'12'!H134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+'12'!H135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+'12'!H136</f>
        <v>8</v>
      </c>
      <c r="D136" s="94">
        <v>0</v>
      </c>
      <c r="E136" s="46">
        <f t="shared" si="0"/>
        <v>8</v>
      </c>
      <c r="F136" s="105">
        <v>0</v>
      </c>
      <c r="G136" s="103">
        <v>0</v>
      </c>
      <c r="H136" s="46">
        <f t="shared" si="11"/>
        <v>8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+'12'!H137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+'12'!H138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+'12'!H139</f>
        <v>4</v>
      </c>
      <c r="D139" s="94">
        <v>0</v>
      </c>
      <c r="E139" s="46">
        <f>C139+D139</f>
        <v>4</v>
      </c>
      <c r="F139" s="105">
        <v>0</v>
      </c>
      <c r="G139" s="103">
        <v>0</v>
      </c>
      <c r="H139" s="46">
        <f>+E139-F139-I139-G139</f>
        <v>4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+'12'!H140</f>
        <v>2</v>
      </c>
      <c r="D140" s="94">
        <v>0</v>
      </c>
      <c r="E140" s="46">
        <f>C140+D140</f>
        <v>2</v>
      </c>
      <c r="F140" s="105">
        <v>0</v>
      </c>
      <c r="G140" s="103">
        <v>0</v>
      </c>
      <c r="H140" s="46">
        <f>+E140-F140-I140-G140</f>
        <v>2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+'12'!H141</f>
        <v>8</v>
      </c>
      <c r="D141" s="94">
        <v>0</v>
      </c>
      <c r="E141" s="46">
        <f t="shared" si="0"/>
        <v>8</v>
      </c>
      <c r="F141" s="105">
        <v>0</v>
      </c>
      <c r="G141" s="103">
        <v>0</v>
      </c>
      <c r="H141" s="46">
        <f t="shared" si="11"/>
        <v>7</v>
      </c>
      <c r="I141" s="95">
        <v>1</v>
      </c>
      <c r="J141" s="20">
        <v>50</v>
      </c>
      <c r="K141" s="71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+'12'!H142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+'12'!H143</f>
        <v>6</v>
      </c>
      <c r="D143" s="94">
        <v>0</v>
      </c>
      <c r="E143" s="46">
        <f t="shared" si="0"/>
        <v>6</v>
      </c>
      <c r="F143" s="105">
        <v>0</v>
      </c>
      <c r="G143" s="103">
        <v>0</v>
      </c>
      <c r="H143" s="46">
        <f t="shared" si="11"/>
        <v>6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+'12'!H144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+'12'!H145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+'12'!H146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+'12'!H147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+'12'!H148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+'12'!H149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+'12'!H150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+'12'!H151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+'12'!H152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+'12'!H153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+'12'!H154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+'12'!H155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+'12'!H156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+'12'!H157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+'12'!H158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+'12'!H159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+'12'!H160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+'12'!H161</f>
        <v>9</v>
      </c>
      <c r="D161" s="94">
        <v>0</v>
      </c>
      <c r="E161" s="46">
        <f t="shared" si="19"/>
        <v>9</v>
      </c>
      <c r="F161" s="105">
        <v>0</v>
      </c>
      <c r="G161" s="103">
        <v>0</v>
      </c>
      <c r="H161" s="46">
        <f t="shared" si="15"/>
        <v>7</v>
      </c>
      <c r="I161" s="95">
        <v>2</v>
      </c>
      <c r="J161" s="20">
        <v>25</v>
      </c>
      <c r="K161" s="71">
        <f t="shared" si="16"/>
        <v>50</v>
      </c>
      <c r="L161" s="17" t="s">
        <v>509</v>
      </c>
      <c r="M161" s="18">
        <v>20</v>
      </c>
      <c r="N161" s="23">
        <f t="shared" si="17"/>
        <v>30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+'12'!H162</f>
        <v>11</v>
      </c>
      <c r="D162" s="94">
        <v>0</v>
      </c>
      <c r="E162" s="46">
        <f t="shared" si="19"/>
        <v>11</v>
      </c>
      <c r="F162" s="105">
        <v>0</v>
      </c>
      <c r="G162" s="103">
        <v>0</v>
      </c>
      <c r="H162" s="46">
        <f t="shared" si="15"/>
        <v>9</v>
      </c>
      <c r="I162" s="95">
        <v>2</v>
      </c>
      <c r="J162" s="20">
        <v>25</v>
      </c>
      <c r="K162" s="71">
        <f t="shared" si="16"/>
        <v>50</v>
      </c>
      <c r="L162" s="17" t="s">
        <v>509</v>
      </c>
      <c r="M162" s="18">
        <v>20</v>
      </c>
      <c r="N162" s="23">
        <f t="shared" si="17"/>
        <v>30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+'12'!H163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+'12'!H164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+'12'!H165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+'12'!H166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+'12'!H167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+'12'!H168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+'12'!H169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+'12'!H170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+'12'!H171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+'12'!H172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+'12'!H173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+'12'!H174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+'12'!H175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+'12'!H176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+'12'!H177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+'12'!H178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+'12'!H179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+'12'!H180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+'12'!H181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+'12'!H182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+'12'!H183</f>
        <v>3</v>
      </c>
      <c r="D183" s="94">
        <v>0</v>
      </c>
      <c r="E183" s="46">
        <f t="shared" si="19"/>
        <v>3</v>
      </c>
      <c r="F183" s="105">
        <v>0</v>
      </c>
      <c r="G183" s="103">
        <v>0</v>
      </c>
      <c r="H183" s="46">
        <f t="shared" si="15"/>
        <v>3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+'12'!H184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+'12'!H185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+'12'!H186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+'12'!H187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+'12'!H188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+'12'!H189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+'12'!H190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+'12'!H191</f>
        <v>4</v>
      </c>
      <c r="D191" s="94">
        <v>0</v>
      </c>
      <c r="E191" s="46">
        <f t="shared" si="19"/>
        <v>4</v>
      </c>
      <c r="F191" s="105">
        <v>0</v>
      </c>
      <c r="G191" s="103">
        <v>0</v>
      </c>
      <c r="H191" s="46">
        <f t="shared" si="15"/>
        <v>4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+'12'!H192</f>
        <v>7</v>
      </c>
      <c r="D192" s="94">
        <v>0</v>
      </c>
      <c r="E192" s="46">
        <f t="shared" si="19"/>
        <v>7</v>
      </c>
      <c r="F192" s="105">
        <v>0</v>
      </c>
      <c r="G192" s="103">
        <v>0</v>
      </c>
      <c r="H192" s="46">
        <f t="shared" si="15"/>
        <v>4</v>
      </c>
      <c r="I192" s="95">
        <v>3</v>
      </c>
      <c r="J192" s="20">
        <v>120</v>
      </c>
      <c r="K192" s="71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+'12'!H193</f>
        <v>2</v>
      </c>
      <c r="D193" s="94">
        <v>0</v>
      </c>
      <c r="E193" s="46">
        <f t="shared" si="19"/>
        <v>2</v>
      </c>
      <c r="F193" s="105">
        <v>0</v>
      </c>
      <c r="G193" s="103">
        <v>0</v>
      </c>
      <c r="H193" s="46">
        <f t="shared" si="15"/>
        <v>2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+'12'!H194</f>
        <v>3</v>
      </c>
      <c r="D194" s="94">
        <v>0</v>
      </c>
      <c r="E194" s="46">
        <f t="shared" si="19"/>
        <v>3</v>
      </c>
      <c r="F194" s="105">
        <v>0</v>
      </c>
      <c r="G194" s="103">
        <v>0</v>
      </c>
      <c r="H194" s="46">
        <f t="shared" si="15"/>
        <v>3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+'12'!H195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+'12'!H196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+'12'!H197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+'12'!H198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+'12'!H199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+'12'!H200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+'12'!H201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+'12'!H202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+'12'!H203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+'12'!H204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+'12'!H205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+'12'!H206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+'12'!H207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+'12'!H208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+'12'!H209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+'12'!H210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+'12'!H211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+'12'!H212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+'12'!H213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+'12'!H214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+'12'!H215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+'12'!H216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+'12'!H217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+'12'!H218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+'12'!H219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+'12'!H220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+'12'!H221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+'12'!H222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+'12'!H223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+'12'!H224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+'12'!H225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+'12'!H226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+'12'!H227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+'12'!H228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+'12'!H229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+'12'!H230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+'12'!H231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+'12'!H232</f>
        <v>1</v>
      </c>
      <c r="D232" s="94">
        <v>0</v>
      </c>
      <c r="E232" s="46">
        <f t="shared" si="24"/>
        <v>1</v>
      </c>
      <c r="F232" s="105">
        <v>0</v>
      </c>
      <c r="G232" s="103">
        <v>0</v>
      </c>
      <c r="H232" s="46">
        <f t="shared" si="20"/>
        <v>1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+'12'!H233</f>
        <v>1</v>
      </c>
      <c r="D233" s="94">
        <v>0</v>
      </c>
      <c r="E233" s="46">
        <f t="shared" si="24"/>
        <v>1</v>
      </c>
      <c r="F233" s="105">
        <v>0</v>
      </c>
      <c r="G233" s="103">
        <v>0</v>
      </c>
      <c r="H233" s="46">
        <f t="shared" si="20"/>
        <v>1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+'12'!H234</f>
        <v>1</v>
      </c>
      <c r="D234" s="94">
        <v>0</v>
      </c>
      <c r="E234" s="46">
        <f t="shared" si="24"/>
        <v>1</v>
      </c>
      <c r="F234" s="105">
        <v>0</v>
      </c>
      <c r="G234" s="103">
        <v>0</v>
      </c>
      <c r="H234" s="46">
        <f t="shared" si="20"/>
        <v>1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+'12'!H235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+'12'!H236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1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+'12'!H237</f>
        <v>1</v>
      </c>
      <c r="D237" s="94">
        <v>0</v>
      </c>
      <c r="E237" s="46">
        <f t="shared" si="24"/>
        <v>1</v>
      </c>
      <c r="F237" s="105">
        <v>0</v>
      </c>
      <c r="G237" s="103">
        <v>0</v>
      </c>
      <c r="H237" s="46">
        <f t="shared" si="20"/>
        <v>1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+'12'!H238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+'12'!H239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+'12'!H240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+'12'!H241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+'12'!H242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+'12'!H243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+'12'!H244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+'12'!H245</f>
        <v>8</v>
      </c>
      <c r="D245" s="94">
        <v>0</v>
      </c>
      <c r="E245" s="46">
        <f t="shared" si="24"/>
        <v>8</v>
      </c>
      <c r="F245" s="105">
        <v>0</v>
      </c>
      <c r="G245" s="103">
        <v>0</v>
      </c>
      <c r="H245" s="46">
        <f t="shared" si="20"/>
        <v>5</v>
      </c>
      <c r="I245" s="95">
        <v>3</v>
      </c>
      <c r="J245" s="20">
        <v>20</v>
      </c>
      <c r="K245" s="71">
        <f t="shared" si="21"/>
        <v>60</v>
      </c>
      <c r="L245" s="17" t="s">
        <v>16</v>
      </c>
      <c r="M245" s="18">
        <v>0</v>
      </c>
      <c r="N245" s="23">
        <f t="shared" si="22"/>
        <v>60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+'12'!H246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+'12'!H247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+'12'!H248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+'12'!H249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+'12'!H250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+'12'!H251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+'12'!H252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+'12'!H253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+'12'!H254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+'12'!H255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+'12'!H256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+'12'!H257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+'12'!H258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+'12'!H259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+'12'!H260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+'12'!H261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+'12'!H262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+'12'!H263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+'12'!H264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+'12'!H265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+'12'!H266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+'12'!H267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+'12'!H268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+'12'!H269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+'12'!H270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+'12'!H271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+'12'!H272</f>
        <v>0</v>
      </c>
      <c r="D272" s="94">
        <v>1</v>
      </c>
      <c r="E272" s="46">
        <f t="shared" si="24"/>
        <v>1</v>
      </c>
      <c r="F272" s="105">
        <v>0</v>
      </c>
      <c r="G272" s="103">
        <v>0</v>
      </c>
      <c r="H272" s="46">
        <f t="shared" ref="H272:H284" si="25">+E272-F272-I272-G272</f>
        <v>0</v>
      </c>
      <c r="I272" s="95">
        <v>1</v>
      </c>
      <c r="J272" s="20">
        <v>250</v>
      </c>
      <c r="K272" s="71">
        <f t="shared" ref="K272:K284" si="26">+J272*I272</f>
        <v>250</v>
      </c>
      <c r="L272" s="17" t="s">
        <v>16</v>
      </c>
      <c r="M272" s="18">
        <v>0</v>
      </c>
      <c r="N272" s="23">
        <f t="shared" ref="N272:N284" si="27">SUM(K272-M272)</f>
        <v>250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+'12'!H273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+'12'!H274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+'12'!H275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+'12'!H276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+'12'!H277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+'12'!H278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+'12'!H279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+'12'!H280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+'12'!H281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+'12'!H282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+'12'!H283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+'12'!H284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2320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>
        <v>0</v>
      </c>
    </row>
    <row r="289" spans="1:17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1150</v>
      </c>
      <c r="M289" s="2">
        <v>140</v>
      </c>
      <c r="N289" s="2">
        <v>60</v>
      </c>
      <c r="O289" s="2">
        <v>310</v>
      </c>
      <c r="P289" s="2">
        <v>300</v>
      </c>
      <c r="Q289" s="2">
        <v>340</v>
      </c>
    </row>
    <row r="290" spans="1:17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17" ht="24.6" x14ac:dyDescent="0.65">
      <c r="A291" s="1"/>
      <c r="C291" s="31"/>
      <c r="E291" s="31"/>
      <c r="H291" s="31"/>
      <c r="J291" s="229" t="s">
        <v>206</v>
      </c>
      <c r="K291" s="230"/>
      <c r="L291" s="36">
        <v>0</v>
      </c>
    </row>
    <row r="292" spans="1:17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150</v>
      </c>
    </row>
    <row r="293" spans="1:17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1020</v>
      </c>
    </row>
    <row r="294" spans="1:17" ht="24.6" x14ac:dyDescent="0.65">
      <c r="A294" s="1"/>
      <c r="C294" s="31"/>
      <c r="E294" s="31"/>
      <c r="H294" s="31"/>
      <c r="J294" s="229" t="s">
        <v>209</v>
      </c>
      <c r="K294" s="230"/>
      <c r="L294" s="37">
        <v>1020</v>
      </c>
    </row>
    <row r="295" spans="1:17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17" ht="24.6" x14ac:dyDescent="0.65">
      <c r="H296" s="2"/>
      <c r="J296" s="229" t="s">
        <v>211</v>
      </c>
      <c r="K296" s="230"/>
      <c r="L296" s="33">
        <f>+L294-L293</f>
        <v>0</v>
      </c>
    </row>
    <row r="297" spans="1:17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7" ht="24.6" x14ac:dyDescent="0.65">
      <c r="H298" s="2"/>
      <c r="J298" s="96" t="s">
        <v>332</v>
      </c>
      <c r="N298" s="126"/>
      <c r="O298" s="126"/>
      <c r="P298" s="126"/>
    </row>
    <row r="299" spans="1:17" x14ac:dyDescent="0.6">
      <c r="H299" s="2"/>
      <c r="J299" s="2"/>
      <c r="N299" s="126"/>
      <c r="O299" s="126"/>
      <c r="P299" s="126"/>
    </row>
    <row r="300" spans="1:17" x14ac:dyDescent="0.6">
      <c r="H300" s="2"/>
      <c r="J300" s="2"/>
      <c r="N300" s="126"/>
      <c r="O300" s="126"/>
      <c r="P300" s="126"/>
    </row>
    <row r="301" spans="1:17" x14ac:dyDescent="0.6">
      <c r="H301" s="2"/>
      <c r="J301" s="2"/>
      <c r="N301" s="127"/>
      <c r="O301" s="127"/>
      <c r="P301" s="127"/>
    </row>
    <row r="302" spans="1:17" x14ac:dyDescent="0.6">
      <c r="H302" s="2"/>
      <c r="J302" s="2"/>
      <c r="N302" s="127"/>
      <c r="O302" s="127"/>
      <c r="P302" s="127"/>
    </row>
    <row r="303" spans="1:17" x14ac:dyDescent="0.6">
      <c r="H303" s="2"/>
      <c r="J303" s="2"/>
      <c r="N303" s="128"/>
      <c r="O303" s="128"/>
      <c r="P303" s="128"/>
    </row>
    <row r="304" spans="1:17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5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82" activeCellId="3" sqref="B82:B143 F82:F143 J82:J143 L82:L143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+'13'!H5</f>
        <v>59</v>
      </c>
      <c r="D5" s="94">
        <v>0</v>
      </c>
      <c r="E5" s="46">
        <f t="shared" ref="E5:E154" si="0">C5+D5</f>
        <v>59</v>
      </c>
      <c r="F5" s="105">
        <v>0</v>
      </c>
      <c r="G5" s="103">
        <v>0</v>
      </c>
      <c r="H5" s="46">
        <f t="shared" ref="H5:H72" si="1">+E5-F5-I5-G5</f>
        <v>57</v>
      </c>
      <c r="I5" s="95">
        <v>2</v>
      </c>
      <c r="J5" s="15">
        <v>50</v>
      </c>
      <c r="K5" s="71">
        <f>+J5*I5</f>
        <v>100</v>
      </c>
      <c r="L5" s="17" t="s">
        <v>16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+'13'!H6</f>
        <v>71</v>
      </c>
      <c r="D6" s="94">
        <v>40</v>
      </c>
      <c r="E6" s="46">
        <f t="shared" si="0"/>
        <v>111</v>
      </c>
      <c r="F6" s="105">
        <v>0</v>
      </c>
      <c r="G6" s="103">
        <v>9</v>
      </c>
      <c r="H6" s="46">
        <f t="shared" si="1"/>
        <v>102</v>
      </c>
      <c r="I6" s="95"/>
      <c r="J6" s="15">
        <v>100</v>
      </c>
      <c r="K6" s="71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+'13'!H7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511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+'13'!H8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+'13'!H9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+'13'!H10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+'13'!H11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+'13'!H12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+'13'!H13</f>
        <v>27</v>
      </c>
      <c r="D13" s="94">
        <v>0</v>
      </c>
      <c r="E13" s="46">
        <f t="shared" si="0"/>
        <v>27</v>
      </c>
      <c r="F13" s="105">
        <v>0</v>
      </c>
      <c r="G13" s="103">
        <v>0</v>
      </c>
      <c r="H13" s="46">
        <f t="shared" si="1"/>
        <v>27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+'13'!H14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+'13'!H15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+'13'!H16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+'13'!H17</f>
        <v>1</v>
      </c>
      <c r="D17" s="94">
        <v>0</v>
      </c>
      <c r="E17" s="46">
        <f t="shared" si="0"/>
        <v>1</v>
      </c>
      <c r="F17" s="105">
        <v>0</v>
      </c>
      <c r="G17" s="103">
        <v>0</v>
      </c>
      <c r="H17" s="46">
        <f t="shared" si="1"/>
        <v>1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+'13'!H18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+'13'!H19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+'13'!H20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+'13'!H21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+'13'!H22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+'13'!H23</f>
        <v>8</v>
      </c>
      <c r="D23" s="94">
        <v>0</v>
      </c>
      <c r="E23" s="46">
        <f t="shared" si="0"/>
        <v>8</v>
      </c>
      <c r="F23" s="105">
        <v>0</v>
      </c>
      <c r="G23" s="103">
        <v>0</v>
      </c>
      <c r="H23" s="46">
        <f t="shared" si="1"/>
        <v>8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+'13'!H24</f>
        <v>8</v>
      </c>
      <c r="D24" s="94">
        <v>0</v>
      </c>
      <c r="E24" s="46">
        <f t="shared" si="0"/>
        <v>8</v>
      </c>
      <c r="F24" s="105">
        <v>0</v>
      </c>
      <c r="G24" s="103">
        <v>0</v>
      </c>
      <c r="H24" s="46">
        <f t="shared" si="1"/>
        <v>8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+'13'!H25</f>
        <v>50</v>
      </c>
      <c r="D25" s="94">
        <v>40</v>
      </c>
      <c r="E25" s="46">
        <f t="shared" si="0"/>
        <v>90</v>
      </c>
      <c r="F25" s="105">
        <v>0</v>
      </c>
      <c r="G25" s="103">
        <v>3</v>
      </c>
      <c r="H25" s="46">
        <f t="shared" si="1"/>
        <v>87</v>
      </c>
      <c r="I25" s="95"/>
      <c r="J25" s="15">
        <v>100</v>
      </c>
      <c r="K25" s="71">
        <f t="shared" si="5"/>
        <v>0</v>
      </c>
      <c r="L25" s="17" t="s">
        <v>512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+'13'!H26</f>
        <v>3</v>
      </c>
      <c r="D26" s="94">
        <v>5</v>
      </c>
      <c r="E26" s="46">
        <f t="shared" si="0"/>
        <v>8</v>
      </c>
      <c r="F26" s="105">
        <v>0</v>
      </c>
      <c r="G26" s="103">
        <v>0</v>
      </c>
      <c r="H26" s="46">
        <f t="shared" si="1"/>
        <v>7</v>
      </c>
      <c r="I26" s="95">
        <v>1</v>
      </c>
      <c r="J26" s="15">
        <v>100</v>
      </c>
      <c r="K26" s="71">
        <f t="shared" si="5"/>
        <v>100</v>
      </c>
      <c r="L26" s="17" t="s">
        <v>16</v>
      </c>
      <c r="M26" s="18">
        <v>0</v>
      </c>
      <c r="N26" s="23">
        <f t="shared" si="6"/>
        <v>100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+'13'!H27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+'13'!H28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+'13'!H29</f>
        <v>2</v>
      </c>
      <c r="D29" s="94">
        <v>0</v>
      </c>
      <c r="E29" s="46">
        <f t="shared" si="0"/>
        <v>2</v>
      </c>
      <c r="F29" s="105">
        <v>0</v>
      </c>
      <c r="G29" s="103">
        <v>0</v>
      </c>
      <c r="H29" s="46">
        <f t="shared" si="1"/>
        <v>2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+'13'!H30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+'13'!H31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+'13'!H32</f>
        <v>4</v>
      </c>
      <c r="D32" s="94">
        <v>0</v>
      </c>
      <c r="E32" s="46">
        <f t="shared" si="0"/>
        <v>4</v>
      </c>
      <c r="F32" s="105">
        <v>0</v>
      </c>
      <c r="G32" s="103">
        <v>0</v>
      </c>
      <c r="H32" s="46">
        <f t="shared" si="1"/>
        <v>4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+'13'!H33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+'13'!H34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+'13'!H35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+'13'!H36</f>
        <v>49</v>
      </c>
      <c r="D36" s="94">
        <v>0</v>
      </c>
      <c r="E36" s="46">
        <f t="shared" si="0"/>
        <v>49</v>
      </c>
      <c r="F36" s="105">
        <v>0</v>
      </c>
      <c r="G36" s="103">
        <v>0</v>
      </c>
      <c r="H36" s="46">
        <f t="shared" si="1"/>
        <v>49</v>
      </c>
      <c r="I36" s="95"/>
      <c r="J36" s="15">
        <v>100</v>
      </c>
      <c r="K36" s="71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+'13'!H37</f>
        <v>5</v>
      </c>
      <c r="D37" s="94">
        <v>0</v>
      </c>
      <c r="E37" s="46">
        <f t="shared" si="0"/>
        <v>5</v>
      </c>
      <c r="F37" s="105">
        <v>0</v>
      </c>
      <c r="G37" s="103">
        <v>0</v>
      </c>
      <c r="H37" s="46">
        <f t="shared" si="1"/>
        <v>1</v>
      </c>
      <c r="I37" s="95">
        <v>4</v>
      </c>
      <c r="J37" s="15">
        <v>130</v>
      </c>
      <c r="K37" s="71">
        <f t="shared" si="5"/>
        <v>520</v>
      </c>
      <c r="L37" s="17" t="s">
        <v>16</v>
      </c>
      <c r="M37" s="18">
        <v>0</v>
      </c>
      <c r="N37" s="23">
        <f t="shared" si="6"/>
        <v>520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+'13'!H38</f>
        <v>11</v>
      </c>
      <c r="D38" s="94">
        <v>0</v>
      </c>
      <c r="E38" s="46">
        <f t="shared" si="0"/>
        <v>11</v>
      </c>
      <c r="F38" s="105">
        <v>0</v>
      </c>
      <c r="G38" s="103">
        <v>0</v>
      </c>
      <c r="H38" s="46">
        <f t="shared" si="1"/>
        <v>10</v>
      </c>
      <c r="I38" s="95">
        <v>1</v>
      </c>
      <c r="J38" s="15">
        <v>130</v>
      </c>
      <c r="K38" s="71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+'13'!H39</f>
        <v>4</v>
      </c>
      <c r="D39" s="94">
        <v>0</v>
      </c>
      <c r="E39" s="46">
        <f t="shared" si="0"/>
        <v>4</v>
      </c>
      <c r="F39" s="105">
        <v>0</v>
      </c>
      <c r="G39" s="103">
        <v>0</v>
      </c>
      <c r="H39" s="46">
        <f t="shared" si="1"/>
        <v>4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+'13'!H40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+'13'!H41</f>
        <v>2</v>
      </c>
      <c r="D41" s="94">
        <v>5</v>
      </c>
      <c r="E41" s="46">
        <f t="shared" si="0"/>
        <v>7</v>
      </c>
      <c r="F41" s="105">
        <v>0</v>
      </c>
      <c r="G41" s="103">
        <v>0</v>
      </c>
      <c r="H41" s="46">
        <f t="shared" si="1"/>
        <v>6</v>
      </c>
      <c r="I41" s="95">
        <v>1</v>
      </c>
      <c r="J41" s="15">
        <v>50</v>
      </c>
      <c r="K41" s="71">
        <f t="shared" si="5"/>
        <v>50</v>
      </c>
      <c r="L41" s="17" t="s">
        <v>16</v>
      </c>
      <c r="M41" s="18">
        <v>0</v>
      </c>
      <c r="N41" s="23">
        <f t="shared" si="6"/>
        <v>50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+'13'!H42</f>
        <v>3</v>
      </c>
      <c r="D42" s="94">
        <v>5</v>
      </c>
      <c r="E42" s="46">
        <f t="shared" si="0"/>
        <v>8</v>
      </c>
      <c r="F42" s="105">
        <v>0</v>
      </c>
      <c r="G42" s="103">
        <v>0</v>
      </c>
      <c r="H42" s="46">
        <f t="shared" si="1"/>
        <v>8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+'13'!H43</f>
        <v>5</v>
      </c>
      <c r="D43" s="94">
        <v>3</v>
      </c>
      <c r="E43" s="46">
        <f t="shared" si="0"/>
        <v>8</v>
      </c>
      <c r="F43" s="105">
        <v>0</v>
      </c>
      <c r="G43" s="103">
        <v>0</v>
      </c>
      <c r="H43" s="46">
        <f t="shared" si="1"/>
        <v>8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+'13'!H44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+'13'!H45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+'13'!H46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+'13'!H47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+'13'!H48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+'13'!H49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+'13'!H50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+'13'!H51</f>
        <v>2</v>
      </c>
      <c r="D51" s="94">
        <v>0</v>
      </c>
      <c r="E51" s="46">
        <f t="shared" si="0"/>
        <v>2</v>
      </c>
      <c r="F51" s="105">
        <v>0</v>
      </c>
      <c r="G51" s="103">
        <v>0</v>
      </c>
      <c r="H51" s="46">
        <f t="shared" si="1"/>
        <v>2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+'13'!H52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+'13'!H53</f>
        <v>10</v>
      </c>
      <c r="D53" s="94">
        <v>0</v>
      </c>
      <c r="E53" s="46">
        <f t="shared" si="0"/>
        <v>10</v>
      </c>
      <c r="F53" s="105">
        <v>0</v>
      </c>
      <c r="G53" s="103">
        <v>0</v>
      </c>
      <c r="H53" s="46">
        <f t="shared" si="1"/>
        <v>10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+'13'!H54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+'13'!H55</f>
        <v>6</v>
      </c>
      <c r="D55" s="94">
        <v>0</v>
      </c>
      <c r="E55" s="46">
        <f t="shared" si="0"/>
        <v>6</v>
      </c>
      <c r="F55" s="105">
        <v>0</v>
      </c>
      <c r="G55" s="103">
        <v>0</v>
      </c>
      <c r="H55" s="46">
        <f t="shared" si="1"/>
        <v>6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+'13'!H56</f>
        <v>5</v>
      </c>
      <c r="D56" s="94">
        <v>5</v>
      </c>
      <c r="E56" s="46">
        <f t="shared" si="0"/>
        <v>10</v>
      </c>
      <c r="F56" s="105">
        <v>0</v>
      </c>
      <c r="G56" s="103">
        <v>0</v>
      </c>
      <c r="H56" s="46">
        <f t="shared" si="1"/>
        <v>10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+'13'!H57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+'13'!H58</f>
        <v>15</v>
      </c>
      <c r="D58" s="94">
        <v>0</v>
      </c>
      <c r="E58" s="46">
        <f t="shared" si="0"/>
        <v>15</v>
      </c>
      <c r="F58" s="105">
        <v>0</v>
      </c>
      <c r="G58" s="103">
        <v>0</v>
      </c>
      <c r="H58" s="46">
        <f t="shared" si="1"/>
        <v>15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+'13'!H59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+'13'!H60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+'13'!H61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+'13'!H62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+'13'!H63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+'13'!H64</f>
        <v>4</v>
      </c>
      <c r="D64" s="94">
        <v>0</v>
      </c>
      <c r="E64" s="46">
        <f t="shared" si="0"/>
        <v>4</v>
      </c>
      <c r="F64" s="105">
        <v>0</v>
      </c>
      <c r="G64" s="103">
        <v>0</v>
      </c>
      <c r="H64" s="46">
        <f t="shared" si="1"/>
        <v>4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+'13'!H65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+'13'!H66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+'13'!H67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+'13'!H68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+'13'!H69</f>
        <v>3</v>
      </c>
      <c r="D69" s="94">
        <v>0</v>
      </c>
      <c r="E69" s="46">
        <f t="shared" si="0"/>
        <v>3</v>
      </c>
      <c r="F69" s="105">
        <v>0</v>
      </c>
      <c r="G69" s="103">
        <v>0</v>
      </c>
      <c r="H69" s="46">
        <f t="shared" si="1"/>
        <v>3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+'13'!H70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+'13'!H71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+'13'!H72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+'13'!H73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+'13'!H74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+'13'!H75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+'13'!H76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+'13'!H77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+'13'!H78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+'13'!H79</f>
        <v>12</v>
      </c>
      <c r="D79" s="94">
        <v>0</v>
      </c>
      <c r="E79" s="46">
        <f t="shared" si="0"/>
        <v>12</v>
      </c>
      <c r="F79" s="105">
        <v>0</v>
      </c>
      <c r="G79" s="103">
        <v>0</v>
      </c>
      <c r="H79" s="46">
        <f t="shared" si="11"/>
        <v>12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+'13'!H80</f>
        <v>2</v>
      </c>
      <c r="D80" s="94">
        <v>0</v>
      </c>
      <c r="E80" s="46">
        <f t="shared" si="0"/>
        <v>2</v>
      </c>
      <c r="F80" s="105">
        <v>0</v>
      </c>
      <c r="G80" s="103">
        <v>0</v>
      </c>
      <c r="H80" s="46">
        <f t="shared" si="11"/>
        <v>2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+'13'!H81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0">
        <f>+'13'!H82</f>
        <v>2</v>
      </c>
      <c r="D82" s="94">
        <v>0</v>
      </c>
      <c r="E82" s="46">
        <f t="shared" si="0"/>
        <v>2</v>
      </c>
      <c r="F82" s="105">
        <v>2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441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+'13'!H83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+'13'!H84</f>
        <v>3</v>
      </c>
      <c r="D84" s="94">
        <v>0</v>
      </c>
      <c r="E84" s="46">
        <f t="shared" si="0"/>
        <v>3</v>
      </c>
      <c r="F84" s="105">
        <v>0</v>
      </c>
      <c r="G84" s="103">
        <v>0</v>
      </c>
      <c r="H84" s="46">
        <f t="shared" si="11"/>
        <v>3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+'13'!H85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+'13'!H86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+'13'!H87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+'13'!H88</f>
        <v>2</v>
      </c>
      <c r="D88" s="94">
        <v>0</v>
      </c>
      <c r="E88" s="46">
        <f t="shared" si="0"/>
        <v>2</v>
      </c>
      <c r="F88" s="105">
        <v>0</v>
      </c>
      <c r="G88" s="103">
        <v>0</v>
      </c>
      <c r="H88" s="46">
        <f t="shared" si="11"/>
        <v>2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+'13'!H89</f>
        <v>4</v>
      </c>
      <c r="D89" s="94">
        <v>0</v>
      </c>
      <c r="E89" s="46">
        <f t="shared" si="0"/>
        <v>4</v>
      </c>
      <c r="F89" s="105">
        <v>0</v>
      </c>
      <c r="G89" s="103">
        <v>0</v>
      </c>
      <c r="H89" s="46">
        <f t="shared" si="11"/>
        <v>4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+'13'!H90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+'13'!H91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+'13'!H92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+'13'!H93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+'13'!H94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+'13'!H95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+'13'!H96</f>
        <v>15</v>
      </c>
      <c r="D96" s="94">
        <v>0</v>
      </c>
      <c r="E96" s="46">
        <f t="shared" si="0"/>
        <v>15</v>
      </c>
      <c r="F96" s="105">
        <v>0</v>
      </c>
      <c r="G96" s="103">
        <v>0</v>
      </c>
      <c r="H96" s="46">
        <f t="shared" si="11"/>
        <v>2</v>
      </c>
      <c r="I96" s="95">
        <v>13</v>
      </c>
      <c r="J96" s="15">
        <v>35</v>
      </c>
      <c r="K96" s="71">
        <f t="shared" si="12"/>
        <v>455</v>
      </c>
      <c r="L96" s="17" t="s">
        <v>16</v>
      </c>
      <c r="M96" s="18">
        <v>0</v>
      </c>
      <c r="N96" s="23">
        <f t="shared" si="13"/>
        <v>455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+'13'!H97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+'13'!H98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488</v>
      </c>
      <c r="C99" s="70">
        <f>+'13'!H99</f>
        <v>5</v>
      </c>
      <c r="D99" s="94">
        <v>0</v>
      </c>
      <c r="E99" s="46">
        <f>C99+D99</f>
        <v>5</v>
      </c>
      <c r="F99" s="105">
        <v>4</v>
      </c>
      <c r="G99" s="103">
        <v>0</v>
      </c>
      <c r="H99" s="46">
        <f>+E99-F99-I99-G99</f>
        <v>1</v>
      </c>
      <c r="I99" s="95"/>
      <c r="J99" s="20">
        <v>35</v>
      </c>
      <c r="K99" s="71">
        <f>+J99*I99</f>
        <v>0</v>
      </c>
      <c r="L99" s="17" t="s">
        <v>442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x14ac:dyDescent="0.65">
      <c r="A100" s="10">
        <v>96</v>
      </c>
      <c r="B100" s="19" t="s">
        <v>489</v>
      </c>
      <c r="C100" s="70">
        <f>+'13'!H100</f>
        <v>4</v>
      </c>
      <c r="D100" s="94">
        <v>0</v>
      </c>
      <c r="E100" s="46">
        <f>C100+D100</f>
        <v>4</v>
      </c>
      <c r="F100" s="105">
        <v>3</v>
      </c>
      <c r="G100" s="103">
        <v>0</v>
      </c>
      <c r="H100" s="46">
        <f>+E100-F100-I100-G100</f>
        <v>1</v>
      </c>
      <c r="I100" s="95"/>
      <c r="J100" s="20">
        <v>35</v>
      </c>
      <c r="K100" s="71">
        <f>+J100*I100</f>
        <v>0</v>
      </c>
      <c r="L100" s="17" t="s">
        <v>437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+'13'!H101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+'13'!H102</f>
        <v>4</v>
      </c>
      <c r="D102" s="94">
        <v>0</v>
      </c>
      <c r="E102" s="46">
        <f t="shared" si="0"/>
        <v>4</v>
      </c>
      <c r="F102" s="105">
        <v>0</v>
      </c>
      <c r="G102" s="103">
        <v>0</v>
      </c>
      <c r="H102" s="46">
        <f t="shared" si="11"/>
        <v>4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+'13'!H103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+'13'!H104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+'13'!H105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+'13'!H106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+'13'!H107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+'13'!H108</f>
        <v>6</v>
      </c>
      <c r="D108" s="94">
        <v>0</v>
      </c>
      <c r="E108" s="46">
        <f t="shared" si="0"/>
        <v>6</v>
      </c>
      <c r="F108" s="105">
        <v>0</v>
      </c>
      <c r="G108" s="103">
        <v>0</v>
      </c>
      <c r="H108" s="46">
        <f t="shared" si="11"/>
        <v>6</v>
      </c>
      <c r="I108" s="95"/>
      <c r="J108" s="22">
        <v>120</v>
      </c>
      <c r="K108" s="71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+'13'!H109</f>
        <v>2</v>
      </c>
      <c r="D109" s="94">
        <v>0</v>
      </c>
      <c r="E109" s="46">
        <f t="shared" si="0"/>
        <v>2</v>
      </c>
      <c r="F109" s="105">
        <v>0</v>
      </c>
      <c r="G109" s="103">
        <v>0</v>
      </c>
      <c r="H109" s="46">
        <f t="shared" si="11"/>
        <v>2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+'13'!H110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+'13'!H111</f>
        <v>9</v>
      </c>
      <c r="D111" s="94">
        <v>0</v>
      </c>
      <c r="E111" s="46">
        <f t="shared" si="0"/>
        <v>9</v>
      </c>
      <c r="F111" s="105">
        <v>0</v>
      </c>
      <c r="G111" s="103">
        <v>0</v>
      </c>
      <c r="H111" s="46">
        <f t="shared" si="11"/>
        <v>9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+'13'!H112</f>
        <v>5</v>
      </c>
      <c r="D112" s="94">
        <v>0</v>
      </c>
      <c r="E112" s="46">
        <f t="shared" si="0"/>
        <v>5</v>
      </c>
      <c r="F112" s="105">
        <v>0</v>
      </c>
      <c r="G112" s="103">
        <v>0</v>
      </c>
      <c r="H112" s="46">
        <f t="shared" si="11"/>
        <v>5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+'13'!H113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+'13'!H114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+'13'!H115</f>
        <v>1</v>
      </c>
      <c r="D115" s="94">
        <v>0</v>
      </c>
      <c r="E115" s="46">
        <f t="shared" si="0"/>
        <v>1</v>
      </c>
      <c r="F115" s="105">
        <v>0</v>
      </c>
      <c r="G115" s="103">
        <v>0</v>
      </c>
      <c r="H115" s="46">
        <f t="shared" si="11"/>
        <v>1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+'13'!H116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+'13'!H117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+'13'!H118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+'13'!H119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+'13'!H120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+'13'!H121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+'13'!H122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+'13'!H123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+'13'!H124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+'13'!H125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+'13'!H126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+'13'!H127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+'13'!H128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+'13'!H129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+'13'!H130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+'13'!H131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+'13'!H132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+'13'!H133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+'13'!H134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+'13'!H135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+'13'!H136</f>
        <v>8</v>
      </c>
      <c r="D136" s="94">
        <v>0</v>
      </c>
      <c r="E136" s="46">
        <f t="shared" si="0"/>
        <v>8</v>
      </c>
      <c r="F136" s="105">
        <v>0</v>
      </c>
      <c r="G136" s="103">
        <v>0</v>
      </c>
      <c r="H136" s="46">
        <f t="shared" si="11"/>
        <v>8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+'13'!H137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+'13'!H138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490</v>
      </c>
      <c r="C139" s="70">
        <f>+'13'!H139</f>
        <v>4</v>
      </c>
      <c r="D139" s="94">
        <v>0</v>
      </c>
      <c r="E139" s="46">
        <f>C139+D139</f>
        <v>4</v>
      </c>
      <c r="F139" s="105">
        <v>3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437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491</v>
      </c>
      <c r="C140" s="70">
        <f>+'13'!H140</f>
        <v>2</v>
      </c>
      <c r="D140" s="94">
        <v>0</v>
      </c>
      <c r="E140" s="46">
        <f>C140+D140</f>
        <v>2</v>
      </c>
      <c r="F140" s="105">
        <v>2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441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+'13'!H141</f>
        <v>7</v>
      </c>
      <c r="D141" s="94">
        <v>0</v>
      </c>
      <c r="E141" s="46">
        <f t="shared" si="0"/>
        <v>7</v>
      </c>
      <c r="F141" s="105">
        <v>0</v>
      </c>
      <c r="G141" s="103">
        <v>0</v>
      </c>
      <c r="H141" s="46">
        <f t="shared" si="11"/>
        <v>6</v>
      </c>
      <c r="I141" s="95">
        <v>1</v>
      </c>
      <c r="J141" s="20">
        <v>50</v>
      </c>
      <c r="K141" s="71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+'13'!H142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0">
        <f>+'13'!H143</f>
        <v>6</v>
      </c>
      <c r="D143" s="94">
        <v>0</v>
      </c>
      <c r="E143" s="46">
        <f t="shared" si="0"/>
        <v>6</v>
      </c>
      <c r="F143" s="105">
        <v>1</v>
      </c>
      <c r="G143" s="103">
        <v>0</v>
      </c>
      <c r="H143" s="46">
        <f t="shared" si="11"/>
        <v>5</v>
      </c>
      <c r="I143" s="95"/>
      <c r="J143" s="22">
        <v>50</v>
      </c>
      <c r="K143" s="71">
        <f t="shared" si="12"/>
        <v>0</v>
      </c>
      <c r="L143" s="17" t="s">
        <v>444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+'13'!H144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+'13'!H145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+'13'!H146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+'13'!H147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+'13'!H148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+'13'!H149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+'13'!H150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+'13'!H151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+'13'!H152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+'13'!H153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+'13'!H154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+'13'!H155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+'13'!H156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+'13'!H157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+'13'!H158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+'13'!H159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+'13'!H160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+'13'!H161</f>
        <v>7</v>
      </c>
      <c r="D161" s="94">
        <v>0</v>
      </c>
      <c r="E161" s="46">
        <f t="shared" si="19"/>
        <v>7</v>
      </c>
      <c r="F161" s="105">
        <v>0</v>
      </c>
      <c r="G161" s="103">
        <v>0</v>
      </c>
      <c r="H161" s="46">
        <f t="shared" si="15"/>
        <v>6</v>
      </c>
      <c r="I161" s="95">
        <v>1</v>
      </c>
      <c r="J161" s="20">
        <v>25</v>
      </c>
      <c r="K161" s="71">
        <f t="shared" si="16"/>
        <v>25</v>
      </c>
      <c r="L161" s="17" t="s">
        <v>513</v>
      </c>
      <c r="M161" s="18">
        <v>10</v>
      </c>
      <c r="N161" s="23">
        <f t="shared" si="17"/>
        <v>15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+'13'!H162</f>
        <v>9</v>
      </c>
      <c r="D162" s="94">
        <v>0</v>
      </c>
      <c r="E162" s="46">
        <f t="shared" si="19"/>
        <v>9</v>
      </c>
      <c r="F162" s="105">
        <v>0</v>
      </c>
      <c r="G162" s="103">
        <v>0</v>
      </c>
      <c r="H162" s="46">
        <f t="shared" si="15"/>
        <v>7</v>
      </c>
      <c r="I162" s="95">
        <v>2</v>
      </c>
      <c r="J162" s="20">
        <v>25</v>
      </c>
      <c r="K162" s="71">
        <f t="shared" si="16"/>
        <v>50</v>
      </c>
      <c r="L162" s="17" t="s">
        <v>513</v>
      </c>
      <c r="M162" s="18">
        <v>10</v>
      </c>
      <c r="N162" s="23">
        <f t="shared" si="17"/>
        <v>40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+'13'!H163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+'13'!H164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+'13'!H165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+'13'!H166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+'13'!H167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+'13'!H168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+'13'!H169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+'13'!H170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+'13'!H171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+'13'!H172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+'13'!H173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+'13'!H174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+'13'!H175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+'13'!H176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+'13'!H177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+'13'!H178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+'13'!H179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+'13'!H180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+'13'!H181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+'13'!H182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+'13'!H183</f>
        <v>3</v>
      </c>
      <c r="D183" s="94">
        <v>10</v>
      </c>
      <c r="E183" s="46">
        <f t="shared" si="19"/>
        <v>13</v>
      </c>
      <c r="F183" s="105">
        <v>0</v>
      </c>
      <c r="G183" s="103">
        <v>0</v>
      </c>
      <c r="H183" s="46">
        <f t="shared" si="15"/>
        <v>13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+'13'!H184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+'13'!H185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+'13'!H186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+'13'!H187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+'13'!H188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+'13'!H189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+'13'!H190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+'13'!H191</f>
        <v>4</v>
      </c>
      <c r="D191" s="94">
        <v>0</v>
      </c>
      <c r="E191" s="46">
        <f t="shared" si="19"/>
        <v>4</v>
      </c>
      <c r="F191" s="105">
        <v>0</v>
      </c>
      <c r="G191" s="103">
        <v>0</v>
      </c>
      <c r="H191" s="46">
        <f t="shared" si="15"/>
        <v>4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+'13'!H192</f>
        <v>4</v>
      </c>
      <c r="D192" s="94">
        <v>0</v>
      </c>
      <c r="E192" s="46">
        <f t="shared" si="19"/>
        <v>4</v>
      </c>
      <c r="F192" s="105">
        <v>0</v>
      </c>
      <c r="G192" s="103">
        <v>0</v>
      </c>
      <c r="H192" s="46">
        <f t="shared" si="15"/>
        <v>3</v>
      </c>
      <c r="I192" s="95">
        <v>1</v>
      </c>
      <c r="J192" s="20">
        <v>120</v>
      </c>
      <c r="K192" s="71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+'13'!H193</f>
        <v>2</v>
      </c>
      <c r="D193" s="94">
        <v>0</v>
      </c>
      <c r="E193" s="46">
        <f t="shared" si="19"/>
        <v>2</v>
      </c>
      <c r="F193" s="105">
        <v>0</v>
      </c>
      <c r="G193" s="103">
        <v>0</v>
      </c>
      <c r="H193" s="46">
        <f t="shared" si="15"/>
        <v>2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+'13'!H194</f>
        <v>3</v>
      </c>
      <c r="D194" s="94">
        <v>0</v>
      </c>
      <c r="E194" s="46">
        <f t="shared" si="19"/>
        <v>3</v>
      </c>
      <c r="F194" s="105">
        <v>0</v>
      </c>
      <c r="G194" s="103">
        <v>0</v>
      </c>
      <c r="H194" s="46">
        <f t="shared" si="15"/>
        <v>3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+'13'!H195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+'13'!H196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+'13'!H197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+'13'!H198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+'13'!H199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+'13'!H200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+'13'!H201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+'13'!H202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+'13'!H203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+'13'!H204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+'13'!H205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+'13'!H206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+'13'!H207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+'13'!H208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+'13'!H209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+'13'!H210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+'13'!H211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+'13'!H212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+'13'!H213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+'13'!H214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+'13'!H215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+'13'!H216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+'13'!H217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+'13'!H218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+'13'!H219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+'13'!H220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+'13'!H221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+'13'!H222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+'13'!H223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+'13'!H224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+'13'!H225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+'13'!H226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+'13'!H227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+'13'!H228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+'13'!H229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+'13'!H230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+'13'!H231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+'13'!H232</f>
        <v>1</v>
      </c>
      <c r="D232" s="94">
        <v>0</v>
      </c>
      <c r="E232" s="46">
        <f t="shared" si="24"/>
        <v>1</v>
      </c>
      <c r="F232" s="105">
        <v>0</v>
      </c>
      <c r="G232" s="103">
        <v>0</v>
      </c>
      <c r="H232" s="46">
        <f t="shared" si="20"/>
        <v>1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+'13'!H233</f>
        <v>1</v>
      </c>
      <c r="D233" s="94">
        <v>0</v>
      </c>
      <c r="E233" s="46">
        <f t="shared" si="24"/>
        <v>1</v>
      </c>
      <c r="F233" s="105">
        <v>0</v>
      </c>
      <c r="G233" s="103">
        <v>0</v>
      </c>
      <c r="H233" s="46">
        <f t="shared" si="20"/>
        <v>1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+'13'!H234</f>
        <v>1</v>
      </c>
      <c r="D234" s="94">
        <v>0</v>
      </c>
      <c r="E234" s="46">
        <f t="shared" si="24"/>
        <v>1</v>
      </c>
      <c r="F234" s="105">
        <v>0</v>
      </c>
      <c r="G234" s="103">
        <v>0</v>
      </c>
      <c r="H234" s="46">
        <f t="shared" si="20"/>
        <v>1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+'13'!H235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+'13'!H236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1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+'13'!H237</f>
        <v>1</v>
      </c>
      <c r="D237" s="94">
        <v>0</v>
      </c>
      <c r="E237" s="46">
        <f t="shared" si="24"/>
        <v>1</v>
      </c>
      <c r="F237" s="105">
        <v>0</v>
      </c>
      <c r="G237" s="103">
        <v>0</v>
      </c>
      <c r="H237" s="46">
        <f t="shared" si="20"/>
        <v>1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+'13'!H238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+'13'!H239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+'13'!H240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+'13'!H241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+'13'!H242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+'13'!H243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+'13'!H244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+'13'!H245</f>
        <v>5</v>
      </c>
      <c r="D245" s="94">
        <v>0</v>
      </c>
      <c r="E245" s="46">
        <f t="shared" si="24"/>
        <v>5</v>
      </c>
      <c r="F245" s="105">
        <v>0</v>
      </c>
      <c r="G245" s="103">
        <v>0</v>
      </c>
      <c r="H245" s="46">
        <f t="shared" si="20"/>
        <v>5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+'13'!H246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+'13'!H247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+'13'!H248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+'13'!H249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+'13'!H250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+'13'!H251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+'13'!H252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+'13'!H253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+'13'!H254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+'13'!H255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+'13'!H256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+'13'!H257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+'13'!H258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+'13'!H259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+'13'!H260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+'13'!H261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+'13'!H262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+'13'!H263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+'13'!H264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+'13'!H265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+'13'!H266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+'13'!H267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+'13'!H268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+'13'!H269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+'13'!H270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+'13'!H271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+'13'!H272</f>
        <v>0</v>
      </c>
      <c r="D272" s="94">
        <v>4</v>
      </c>
      <c r="E272" s="46">
        <f t="shared" si="24"/>
        <v>4</v>
      </c>
      <c r="F272" s="105">
        <v>0</v>
      </c>
      <c r="G272" s="103">
        <v>0</v>
      </c>
      <c r="H272" s="46">
        <f t="shared" ref="H272:H284" si="25">+E272-F272-I272-G272</f>
        <v>0</v>
      </c>
      <c r="I272" s="95">
        <v>4</v>
      </c>
      <c r="J272" s="20">
        <v>250</v>
      </c>
      <c r="K272" s="71">
        <f t="shared" ref="K272:K284" si="26">+J272*I272</f>
        <v>1000</v>
      </c>
      <c r="L272" s="17" t="s">
        <v>16</v>
      </c>
      <c r="M272" s="18">
        <v>0</v>
      </c>
      <c r="N272" s="23">
        <f t="shared" ref="N272:N284" si="27">SUM(K272-M272)</f>
        <v>1000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+'13'!H273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+'13'!H274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+'13'!H275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+'13'!H276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+'13'!H277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+'13'!H278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+'13'!H279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+'13'!H280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+'13'!H281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+'13'!H282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+'13'!H283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+'13'!H284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2600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>
        <v>0</v>
      </c>
    </row>
    <row r="289" spans="1:17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1820</v>
      </c>
      <c r="M289" s="2">
        <v>250</v>
      </c>
      <c r="N289" s="2">
        <v>400</v>
      </c>
      <c r="O289" s="2">
        <v>530</v>
      </c>
      <c r="P289" s="2">
        <v>520</v>
      </c>
      <c r="Q289" s="2">
        <v>120</v>
      </c>
    </row>
    <row r="290" spans="1:17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17" ht="24.6" x14ac:dyDescent="0.65">
      <c r="A291" s="1"/>
      <c r="C291" s="31"/>
      <c r="E291" s="31"/>
      <c r="H291" s="31"/>
      <c r="J291" s="229" t="s">
        <v>206</v>
      </c>
      <c r="K291" s="230"/>
      <c r="L291" s="36">
        <v>50</v>
      </c>
      <c r="M291" s="2" t="s">
        <v>433</v>
      </c>
    </row>
    <row r="292" spans="1:17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20</v>
      </c>
    </row>
    <row r="293" spans="1:17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710</v>
      </c>
    </row>
    <row r="294" spans="1:17" ht="24.6" x14ac:dyDescent="0.65">
      <c r="A294" s="1"/>
      <c r="C294" s="31"/>
      <c r="E294" s="31"/>
      <c r="H294" s="31"/>
      <c r="J294" s="229" t="s">
        <v>209</v>
      </c>
      <c r="K294" s="230"/>
      <c r="L294" s="37">
        <v>710</v>
      </c>
    </row>
    <row r="295" spans="1:17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17" ht="24.6" x14ac:dyDescent="0.65">
      <c r="H296" s="2"/>
      <c r="J296" s="229" t="s">
        <v>211</v>
      </c>
      <c r="K296" s="230"/>
      <c r="L296" s="33">
        <f>+L294-L293</f>
        <v>0</v>
      </c>
    </row>
    <row r="297" spans="1:17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7" ht="24.6" x14ac:dyDescent="0.65">
      <c r="H298" s="2"/>
      <c r="J298" s="96" t="s">
        <v>332</v>
      </c>
      <c r="N298" s="126"/>
      <c r="O298" s="126"/>
      <c r="P298" s="126"/>
    </row>
    <row r="299" spans="1:17" x14ac:dyDescent="0.6">
      <c r="H299" s="2"/>
      <c r="J299" s="2"/>
      <c r="N299" s="126"/>
      <c r="O299" s="126"/>
      <c r="P299" s="126"/>
    </row>
    <row r="300" spans="1:17" x14ac:dyDescent="0.6">
      <c r="H300" s="2"/>
      <c r="J300" s="2"/>
      <c r="N300" s="126"/>
      <c r="O300" s="126"/>
      <c r="P300" s="126"/>
    </row>
    <row r="301" spans="1:17" x14ac:dyDescent="0.6">
      <c r="H301" s="2"/>
      <c r="J301" s="2"/>
      <c r="N301" s="127"/>
      <c r="O301" s="127"/>
      <c r="P301" s="127"/>
    </row>
    <row r="302" spans="1:17" x14ac:dyDescent="0.6">
      <c r="H302" s="2"/>
      <c r="J302" s="2"/>
      <c r="N302" s="127"/>
      <c r="O302" s="127"/>
      <c r="P302" s="127"/>
    </row>
    <row r="303" spans="1:17" x14ac:dyDescent="0.6">
      <c r="H303" s="2"/>
      <c r="J303" s="2"/>
      <c r="N303" s="128"/>
      <c r="O303" s="128"/>
      <c r="P303" s="128"/>
    </row>
    <row r="304" spans="1:17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2.00"/>
        <filter val="3.00"/>
        <filter val="4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80" activeCellId="3" sqref="B80:B89 F80:F89 J80:J89 L80:L89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+'14'!H5</f>
        <v>57</v>
      </c>
      <c r="D5" s="94">
        <v>0</v>
      </c>
      <c r="E5" s="46">
        <f t="shared" ref="E5:E154" si="0">C5+D5</f>
        <v>57</v>
      </c>
      <c r="F5" s="105">
        <v>0</v>
      </c>
      <c r="G5" s="103">
        <v>0</v>
      </c>
      <c r="H5" s="46">
        <f t="shared" ref="H5:H72" si="1">+E5-F5-I5-G5</f>
        <v>53</v>
      </c>
      <c r="I5" s="95">
        <v>4</v>
      </c>
      <c r="J5" s="15">
        <v>50</v>
      </c>
      <c r="K5" s="71">
        <f>+J5*I5</f>
        <v>200</v>
      </c>
      <c r="L5" s="17" t="s">
        <v>500</v>
      </c>
      <c r="M5" s="18">
        <v>100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+'14'!H6</f>
        <v>102</v>
      </c>
      <c r="D6" s="94">
        <v>0</v>
      </c>
      <c r="E6" s="46">
        <f t="shared" si="0"/>
        <v>102</v>
      </c>
      <c r="F6" s="105">
        <v>0</v>
      </c>
      <c r="G6" s="103">
        <v>0</v>
      </c>
      <c r="H6" s="46">
        <f t="shared" si="1"/>
        <v>102</v>
      </c>
      <c r="I6" s="95"/>
      <c r="J6" s="15">
        <v>100</v>
      </c>
      <c r="K6" s="71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+'14'!H7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+'14'!H8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+'14'!H9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+'14'!H10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+'14'!H11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+'14'!H12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+'14'!H13</f>
        <v>27</v>
      </c>
      <c r="D13" s="94">
        <v>40</v>
      </c>
      <c r="E13" s="46">
        <f t="shared" si="0"/>
        <v>67</v>
      </c>
      <c r="F13" s="105">
        <v>0</v>
      </c>
      <c r="G13" s="103">
        <v>0</v>
      </c>
      <c r="H13" s="46">
        <f t="shared" si="1"/>
        <v>67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+'14'!H14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+'14'!H15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+'14'!H16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+'14'!H17</f>
        <v>1</v>
      </c>
      <c r="D17" s="94">
        <v>0</v>
      </c>
      <c r="E17" s="46">
        <f t="shared" si="0"/>
        <v>1</v>
      </c>
      <c r="F17" s="105">
        <v>0</v>
      </c>
      <c r="G17" s="103">
        <v>0</v>
      </c>
      <c r="H17" s="46">
        <f t="shared" si="1"/>
        <v>1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+'14'!H18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+'14'!H19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+'14'!H20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+'14'!H21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+'14'!H22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+'14'!H23</f>
        <v>8</v>
      </c>
      <c r="D23" s="94">
        <v>0</v>
      </c>
      <c r="E23" s="46">
        <f t="shared" si="0"/>
        <v>8</v>
      </c>
      <c r="F23" s="105">
        <v>0</v>
      </c>
      <c r="G23" s="103">
        <v>0</v>
      </c>
      <c r="H23" s="46">
        <f t="shared" si="1"/>
        <v>8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+'14'!H24</f>
        <v>8</v>
      </c>
      <c r="D24" s="94">
        <v>0</v>
      </c>
      <c r="E24" s="46">
        <f t="shared" si="0"/>
        <v>8</v>
      </c>
      <c r="F24" s="105">
        <v>0</v>
      </c>
      <c r="G24" s="103">
        <v>0</v>
      </c>
      <c r="H24" s="46">
        <f t="shared" si="1"/>
        <v>8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+'14'!H25</f>
        <v>87</v>
      </c>
      <c r="D25" s="94">
        <v>0</v>
      </c>
      <c r="E25" s="46">
        <f t="shared" si="0"/>
        <v>87</v>
      </c>
      <c r="F25" s="105">
        <v>0</v>
      </c>
      <c r="G25" s="103">
        <v>0</v>
      </c>
      <c r="H25" s="46">
        <f t="shared" si="1"/>
        <v>87</v>
      </c>
      <c r="I25" s="95"/>
      <c r="J25" s="15">
        <v>100</v>
      </c>
      <c r="K25" s="71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+'14'!H26</f>
        <v>7</v>
      </c>
      <c r="D26" s="94">
        <v>0</v>
      </c>
      <c r="E26" s="46">
        <f t="shared" si="0"/>
        <v>7</v>
      </c>
      <c r="F26" s="105">
        <v>0</v>
      </c>
      <c r="G26" s="103">
        <v>0</v>
      </c>
      <c r="H26" s="46">
        <f t="shared" si="1"/>
        <v>7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+'14'!H27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+'14'!H28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+'14'!H29</f>
        <v>2</v>
      </c>
      <c r="D29" s="94">
        <v>0</v>
      </c>
      <c r="E29" s="46">
        <f t="shared" si="0"/>
        <v>2</v>
      </c>
      <c r="F29" s="105">
        <v>0</v>
      </c>
      <c r="G29" s="103">
        <v>0</v>
      </c>
      <c r="H29" s="46">
        <f t="shared" si="1"/>
        <v>2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+'14'!H30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+'14'!H31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+'14'!H32</f>
        <v>4</v>
      </c>
      <c r="D32" s="94">
        <v>0</v>
      </c>
      <c r="E32" s="46">
        <f t="shared" si="0"/>
        <v>4</v>
      </c>
      <c r="F32" s="105">
        <v>0</v>
      </c>
      <c r="G32" s="103">
        <v>0</v>
      </c>
      <c r="H32" s="46">
        <f t="shared" si="1"/>
        <v>4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+'14'!H33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+'14'!H34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+'14'!H35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+'14'!H36</f>
        <v>49</v>
      </c>
      <c r="D36" s="94">
        <v>0</v>
      </c>
      <c r="E36" s="46">
        <f t="shared" si="0"/>
        <v>49</v>
      </c>
      <c r="F36" s="105">
        <v>0</v>
      </c>
      <c r="G36" s="103">
        <v>0</v>
      </c>
      <c r="H36" s="46">
        <f t="shared" si="1"/>
        <v>49</v>
      </c>
      <c r="I36" s="95"/>
      <c r="J36" s="15">
        <v>100</v>
      </c>
      <c r="K36" s="71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+'14'!H37</f>
        <v>1</v>
      </c>
      <c r="D37" s="94">
        <v>0</v>
      </c>
      <c r="E37" s="46">
        <f t="shared" si="0"/>
        <v>1</v>
      </c>
      <c r="F37" s="105">
        <v>0</v>
      </c>
      <c r="G37" s="103">
        <v>0</v>
      </c>
      <c r="H37" s="46">
        <f t="shared" si="1"/>
        <v>0</v>
      </c>
      <c r="I37" s="95">
        <v>1</v>
      </c>
      <c r="J37" s="15">
        <v>130</v>
      </c>
      <c r="K37" s="71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+'14'!H38</f>
        <v>10</v>
      </c>
      <c r="D38" s="94">
        <v>2</v>
      </c>
      <c r="E38" s="46">
        <f t="shared" si="0"/>
        <v>12</v>
      </c>
      <c r="F38" s="105">
        <v>0</v>
      </c>
      <c r="G38" s="103">
        <v>0</v>
      </c>
      <c r="H38" s="46">
        <f t="shared" si="1"/>
        <v>8</v>
      </c>
      <c r="I38" s="95">
        <v>4</v>
      </c>
      <c r="J38" s="15">
        <v>130</v>
      </c>
      <c r="K38" s="71">
        <f t="shared" si="5"/>
        <v>520</v>
      </c>
      <c r="L38" s="17" t="s">
        <v>500</v>
      </c>
      <c r="M38" s="18">
        <v>260</v>
      </c>
      <c r="N38" s="23">
        <f t="shared" si="6"/>
        <v>260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+'14'!H39</f>
        <v>4</v>
      </c>
      <c r="D39" s="94">
        <v>0</v>
      </c>
      <c r="E39" s="46">
        <f t="shared" si="0"/>
        <v>4</v>
      </c>
      <c r="F39" s="105">
        <v>0</v>
      </c>
      <c r="G39" s="103">
        <v>0</v>
      </c>
      <c r="H39" s="46">
        <f t="shared" si="1"/>
        <v>4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+'14'!H40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+'14'!H41</f>
        <v>6</v>
      </c>
      <c r="D41" s="94">
        <v>0</v>
      </c>
      <c r="E41" s="46">
        <f t="shared" si="0"/>
        <v>6</v>
      </c>
      <c r="F41" s="105">
        <v>0</v>
      </c>
      <c r="G41" s="103">
        <v>0</v>
      </c>
      <c r="H41" s="46">
        <f t="shared" si="1"/>
        <v>6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+'14'!H42</f>
        <v>8</v>
      </c>
      <c r="D42" s="94">
        <v>0</v>
      </c>
      <c r="E42" s="46">
        <f t="shared" si="0"/>
        <v>8</v>
      </c>
      <c r="F42" s="105">
        <v>0</v>
      </c>
      <c r="G42" s="103">
        <v>0</v>
      </c>
      <c r="H42" s="46">
        <f t="shared" si="1"/>
        <v>8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+'14'!H43</f>
        <v>8</v>
      </c>
      <c r="D43" s="94">
        <v>0</v>
      </c>
      <c r="E43" s="46">
        <f t="shared" si="0"/>
        <v>8</v>
      </c>
      <c r="F43" s="105">
        <v>0</v>
      </c>
      <c r="G43" s="103">
        <v>0</v>
      </c>
      <c r="H43" s="46">
        <f t="shared" si="1"/>
        <v>8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+'14'!H44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+'14'!H45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+'14'!H46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+'14'!H47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+'14'!H48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+'14'!H49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+'14'!H50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+'14'!H51</f>
        <v>2</v>
      </c>
      <c r="D51" s="94">
        <v>0</v>
      </c>
      <c r="E51" s="46">
        <f t="shared" si="0"/>
        <v>2</v>
      </c>
      <c r="F51" s="105">
        <v>0</v>
      </c>
      <c r="G51" s="103">
        <v>0</v>
      </c>
      <c r="H51" s="46">
        <f t="shared" si="1"/>
        <v>2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+'14'!H52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+'14'!H53</f>
        <v>10</v>
      </c>
      <c r="D53" s="94">
        <v>0</v>
      </c>
      <c r="E53" s="46">
        <f t="shared" si="0"/>
        <v>10</v>
      </c>
      <c r="F53" s="105">
        <v>0</v>
      </c>
      <c r="G53" s="103">
        <v>0</v>
      </c>
      <c r="H53" s="46">
        <f t="shared" si="1"/>
        <v>10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+'14'!H54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+'14'!H55</f>
        <v>6</v>
      </c>
      <c r="D55" s="94">
        <v>0</v>
      </c>
      <c r="E55" s="46">
        <f t="shared" si="0"/>
        <v>6</v>
      </c>
      <c r="F55" s="105">
        <v>0</v>
      </c>
      <c r="G55" s="103">
        <v>0</v>
      </c>
      <c r="H55" s="46">
        <f t="shared" si="1"/>
        <v>6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+'14'!H56</f>
        <v>10</v>
      </c>
      <c r="D56" s="94">
        <v>0</v>
      </c>
      <c r="E56" s="46">
        <f t="shared" si="0"/>
        <v>10</v>
      </c>
      <c r="F56" s="105">
        <v>0</v>
      </c>
      <c r="G56" s="103">
        <v>0</v>
      </c>
      <c r="H56" s="46">
        <f t="shared" si="1"/>
        <v>10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+'14'!H57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+'14'!H58</f>
        <v>15</v>
      </c>
      <c r="D58" s="94">
        <v>0</v>
      </c>
      <c r="E58" s="46">
        <f t="shared" si="0"/>
        <v>15</v>
      </c>
      <c r="F58" s="105">
        <v>0</v>
      </c>
      <c r="G58" s="103">
        <v>0</v>
      </c>
      <c r="H58" s="46">
        <f t="shared" si="1"/>
        <v>15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+'14'!H59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+'14'!H60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+'14'!H61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+'14'!H62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+'14'!H63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+'14'!H64</f>
        <v>4</v>
      </c>
      <c r="D64" s="94">
        <v>0</v>
      </c>
      <c r="E64" s="46">
        <f t="shared" si="0"/>
        <v>4</v>
      </c>
      <c r="F64" s="105">
        <v>0</v>
      </c>
      <c r="G64" s="103">
        <v>0</v>
      </c>
      <c r="H64" s="46">
        <f t="shared" si="1"/>
        <v>4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+'14'!H65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+'14'!H66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+'14'!H67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+'14'!H68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+'14'!H69</f>
        <v>3</v>
      </c>
      <c r="D69" s="94">
        <v>0</v>
      </c>
      <c r="E69" s="46">
        <f t="shared" si="0"/>
        <v>3</v>
      </c>
      <c r="F69" s="105">
        <v>0</v>
      </c>
      <c r="G69" s="103">
        <v>0</v>
      </c>
      <c r="H69" s="46">
        <f t="shared" si="1"/>
        <v>3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+'14'!H70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+'14'!H71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+'14'!H72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+'14'!H73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+'14'!H74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+'14'!H75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+'14'!H76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+'14'!H77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+'14'!H78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+'14'!H79</f>
        <v>12</v>
      </c>
      <c r="D79" s="94">
        <v>0</v>
      </c>
      <c r="E79" s="46">
        <f t="shared" si="0"/>
        <v>12</v>
      </c>
      <c r="F79" s="105">
        <v>0</v>
      </c>
      <c r="G79" s="103">
        <v>0</v>
      </c>
      <c r="H79" s="46">
        <f t="shared" si="11"/>
        <v>11</v>
      </c>
      <c r="I79" s="95">
        <v>1</v>
      </c>
      <c r="J79" s="20">
        <v>50</v>
      </c>
      <c r="K79" s="71">
        <f t="shared" si="12"/>
        <v>50</v>
      </c>
      <c r="L79" s="17" t="s">
        <v>16</v>
      </c>
      <c r="M79" s="18">
        <v>0</v>
      </c>
      <c r="N79" s="23">
        <f t="shared" si="13"/>
        <v>50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408</v>
      </c>
      <c r="C80" s="70">
        <f>+'14'!H80</f>
        <v>2</v>
      </c>
      <c r="D80" s="94">
        <v>0</v>
      </c>
      <c r="E80" s="46">
        <f t="shared" si="0"/>
        <v>2</v>
      </c>
      <c r="F80" s="105">
        <v>2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441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+'14'!H81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+'14'!H82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+'14'!H83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+'14'!H84</f>
        <v>3</v>
      </c>
      <c r="D84" s="94">
        <v>0</v>
      </c>
      <c r="E84" s="46">
        <f t="shared" si="0"/>
        <v>3</v>
      </c>
      <c r="F84" s="105">
        <v>0</v>
      </c>
      <c r="G84" s="103">
        <v>0</v>
      </c>
      <c r="H84" s="46">
        <f t="shared" si="11"/>
        <v>3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+'14'!H85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+'14'!H86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+'14'!H87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269</v>
      </c>
      <c r="C88" s="70">
        <f>+'14'!H88</f>
        <v>2</v>
      </c>
      <c r="D88" s="94">
        <v>0</v>
      </c>
      <c r="E88" s="46">
        <f t="shared" si="0"/>
        <v>2</v>
      </c>
      <c r="F88" s="105">
        <v>2</v>
      </c>
      <c r="G88" s="103">
        <v>0</v>
      </c>
      <c r="H88" s="46">
        <f t="shared" si="11"/>
        <v>0</v>
      </c>
      <c r="I88" s="95"/>
      <c r="J88" s="22">
        <v>55</v>
      </c>
      <c r="K88" s="71">
        <f t="shared" si="12"/>
        <v>0</v>
      </c>
      <c r="L88" s="17" t="s">
        <v>441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93</v>
      </c>
      <c r="C89" s="70">
        <f>+'14'!H89</f>
        <v>4</v>
      </c>
      <c r="D89" s="94">
        <v>0</v>
      </c>
      <c r="E89" s="46">
        <f t="shared" si="0"/>
        <v>4</v>
      </c>
      <c r="F89" s="105">
        <v>4</v>
      </c>
      <c r="G89" s="103">
        <v>0</v>
      </c>
      <c r="H89" s="46">
        <f t="shared" si="11"/>
        <v>0</v>
      </c>
      <c r="I89" s="95"/>
      <c r="J89" s="22">
        <v>55</v>
      </c>
      <c r="K89" s="71">
        <f t="shared" si="12"/>
        <v>0</v>
      </c>
      <c r="L89" s="17" t="s">
        <v>442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+'14'!H90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+'14'!H91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+'14'!H92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+'14'!H93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+'14'!H94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+'14'!H95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+'14'!H96</f>
        <v>2</v>
      </c>
      <c r="D96" s="94">
        <v>0</v>
      </c>
      <c r="E96" s="46">
        <f t="shared" si="0"/>
        <v>2</v>
      </c>
      <c r="F96" s="105">
        <v>0</v>
      </c>
      <c r="G96" s="103">
        <v>0</v>
      </c>
      <c r="H96" s="46">
        <f t="shared" si="11"/>
        <v>1</v>
      </c>
      <c r="I96" s="95">
        <v>1</v>
      </c>
      <c r="J96" s="15">
        <v>35</v>
      </c>
      <c r="K96" s="71">
        <f t="shared" si="12"/>
        <v>35</v>
      </c>
      <c r="L96" s="17" t="s">
        <v>514</v>
      </c>
      <c r="M96" s="18">
        <v>15</v>
      </c>
      <c r="N96" s="23">
        <f t="shared" si="13"/>
        <v>20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+'14'!H97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+'14'!H98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+'14'!H99</f>
        <v>1</v>
      </c>
      <c r="D99" s="94">
        <v>0</v>
      </c>
      <c r="E99" s="46">
        <f>C99+D99</f>
        <v>1</v>
      </c>
      <c r="F99" s="105">
        <v>0</v>
      </c>
      <c r="G99" s="103">
        <v>0</v>
      </c>
      <c r="H99" s="46">
        <f>+E99-F99-I99-G99</f>
        <v>1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+'14'!H100</f>
        <v>1</v>
      </c>
      <c r="D100" s="94">
        <v>0</v>
      </c>
      <c r="E100" s="46">
        <f>C100+D100</f>
        <v>1</v>
      </c>
      <c r="F100" s="105">
        <v>0</v>
      </c>
      <c r="G100" s="103">
        <v>0</v>
      </c>
      <c r="H100" s="46">
        <f>+E100-F100-I100-G100</f>
        <v>1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+'14'!H101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+'14'!H102</f>
        <v>4</v>
      </c>
      <c r="D102" s="94">
        <v>0</v>
      </c>
      <c r="E102" s="46">
        <f t="shared" si="0"/>
        <v>4</v>
      </c>
      <c r="F102" s="105">
        <v>0</v>
      </c>
      <c r="G102" s="103">
        <v>0</v>
      </c>
      <c r="H102" s="46">
        <f t="shared" si="11"/>
        <v>1</v>
      </c>
      <c r="I102" s="95">
        <v>3</v>
      </c>
      <c r="J102" s="22">
        <v>35</v>
      </c>
      <c r="K102" s="71">
        <f t="shared" si="12"/>
        <v>105</v>
      </c>
      <c r="L102" s="17" t="s">
        <v>505</v>
      </c>
      <c r="M102" s="18">
        <v>45</v>
      </c>
      <c r="N102" s="23">
        <f t="shared" si="13"/>
        <v>60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+'14'!H103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+'14'!H104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+'14'!H105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+'14'!H106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+'14'!H107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+'14'!H108</f>
        <v>6</v>
      </c>
      <c r="D108" s="94">
        <v>6</v>
      </c>
      <c r="E108" s="46">
        <f t="shared" si="0"/>
        <v>12</v>
      </c>
      <c r="F108" s="105">
        <v>0</v>
      </c>
      <c r="G108" s="103">
        <v>0</v>
      </c>
      <c r="H108" s="46">
        <f t="shared" si="11"/>
        <v>10</v>
      </c>
      <c r="I108" s="95">
        <v>2</v>
      </c>
      <c r="J108" s="22">
        <v>120</v>
      </c>
      <c r="K108" s="71">
        <f t="shared" si="12"/>
        <v>240</v>
      </c>
      <c r="L108" s="17" t="s">
        <v>445</v>
      </c>
      <c r="M108" s="18">
        <v>60</v>
      </c>
      <c r="N108" s="23">
        <f t="shared" si="13"/>
        <v>180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+'14'!H109</f>
        <v>2</v>
      </c>
      <c r="D109" s="94">
        <v>2</v>
      </c>
      <c r="E109" s="46">
        <f t="shared" si="0"/>
        <v>4</v>
      </c>
      <c r="F109" s="105">
        <v>0</v>
      </c>
      <c r="G109" s="103">
        <v>0</v>
      </c>
      <c r="H109" s="46">
        <f t="shared" si="11"/>
        <v>4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+'14'!H110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+'14'!H111</f>
        <v>9</v>
      </c>
      <c r="D111" s="94">
        <v>0</v>
      </c>
      <c r="E111" s="46">
        <f t="shared" si="0"/>
        <v>9</v>
      </c>
      <c r="F111" s="105">
        <v>0</v>
      </c>
      <c r="G111" s="103">
        <v>0</v>
      </c>
      <c r="H111" s="46">
        <f t="shared" si="11"/>
        <v>9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+'14'!H112</f>
        <v>5</v>
      </c>
      <c r="D112" s="94">
        <v>0</v>
      </c>
      <c r="E112" s="46">
        <f t="shared" si="0"/>
        <v>5</v>
      </c>
      <c r="F112" s="105">
        <v>0</v>
      </c>
      <c r="G112" s="103">
        <v>0</v>
      </c>
      <c r="H112" s="46">
        <f t="shared" si="11"/>
        <v>5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+'14'!H113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+'14'!H114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+'14'!H115</f>
        <v>1</v>
      </c>
      <c r="D115" s="94">
        <v>0</v>
      </c>
      <c r="E115" s="46">
        <f t="shared" si="0"/>
        <v>1</v>
      </c>
      <c r="F115" s="105">
        <v>0</v>
      </c>
      <c r="G115" s="103">
        <v>0</v>
      </c>
      <c r="H115" s="46">
        <f t="shared" si="11"/>
        <v>1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+'14'!H116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+'14'!H117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+'14'!H118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+'14'!H119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+'14'!H120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+'14'!H121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+'14'!H122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+'14'!H123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+'14'!H124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+'14'!H125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+'14'!H126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+'14'!H127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+'14'!H128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+'14'!H129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+'14'!H130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+'14'!H131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+'14'!H132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+'14'!H133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+'14'!H134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+'14'!H135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+'14'!H136</f>
        <v>8</v>
      </c>
      <c r="D136" s="94">
        <v>0</v>
      </c>
      <c r="E136" s="46">
        <f t="shared" si="0"/>
        <v>8</v>
      </c>
      <c r="F136" s="105">
        <v>0</v>
      </c>
      <c r="G136" s="103">
        <v>0</v>
      </c>
      <c r="H136" s="46">
        <f t="shared" si="11"/>
        <v>8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+'14'!H137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+'14'!H138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+'14'!H139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+'14'!H140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+'14'!H141</f>
        <v>6</v>
      </c>
      <c r="D141" s="94">
        <v>0</v>
      </c>
      <c r="E141" s="46">
        <f t="shared" si="0"/>
        <v>6</v>
      </c>
      <c r="F141" s="105">
        <v>0</v>
      </c>
      <c r="G141" s="103">
        <v>0</v>
      </c>
      <c r="H141" s="46">
        <f t="shared" si="11"/>
        <v>5</v>
      </c>
      <c r="I141" s="95">
        <v>1</v>
      </c>
      <c r="J141" s="20">
        <v>50</v>
      </c>
      <c r="K141" s="71">
        <f t="shared" si="12"/>
        <v>50</v>
      </c>
      <c r="L141" s="17" t="s">
        <v>445</v>
      </c>
      <c r="M141" s="18">
        <v>25</v>
      </c>
      <c r="N141" s="23">
        <f t="shared" si="13"/>
        <v>25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+'14'!H142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+'14'!H143</f>
        <v>5</v>
      </c>
      <c r="D143" s="94">
        <v>0</v>
      </c>
      <c r="E143" s="46">
        <f t="shared" si="0"/>
        <v>5</v>
      </c>
      <c r="F143" s="105">
        <v>0</v>
      </c>
      <c r="G143" s="103">
        <v>0</v>
      </c>
      <c r="H143" s="46">
        <f t="shared" si="11"/>
        <v>3</v>
      </c>
      <c r="I143" s="95">
        <v>2</v>
      </c>
      <c r="J143" s="22">
        <v>50</v>
      </c>
      <c r="K143" s="71">
        <f t="shared" si="12"/>
        <v>100</v>
      </c>
      <c r="L143" s="17" t="s">
        <v>445</v>
      </c>
      <c r="M143" s="18">
        <v>25</v>
      </c>
      <c r="N143" s="23">
        <f t="shared" si="13"/>
        <v>75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+'14'!H144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+'14'!H145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+'14'!H146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+'14'!H147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+'14'!H148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+'14'!H149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+'14'!H150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+'14'!H151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+'14'!H152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+'14'!H153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+'14'!H154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+'14'!H155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+'14'!H156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+'14'!H157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+'14'!H158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+'14'!H159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+'14'!H160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+'14'!H161</f>
        <v>6</v>
      </c>
      <c r="D161" s="94">
        <v>0</v>
      </c>
      <c r="E161" s="46">
        <f t="shared" si="19"/>
        <v>6</v>
      </c>
      <c r="F161" s="105">
        <v>0</v>
      </c>
      <c r="G161" s="103">
        <v>0</v>
      </c>
      <c r="H161" s="46">
        <f t="shared" si="15"/>
        <v>1</v>
      </c>
      <c r="I161" s="95">
        <v>5</v>
      </c>
      <c r="J161" s="20">
        <v>25</v>
      </c>
      <c r="K161" s="71">
        <f t="shared" si="16"/>
        <v>125</v>
      </c>
      <c r="L161" s="17" t="s">
        <v>515</v>
      </c>
      <c r="M161" s="18">
        <v>50</v>
      </c>
      <c r="N161" s="23">
        <f t="shared" si="17"/>
        <v>75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+'14'!H162</f>
        <v>7</v>
      </c>
      <c r="D162" s="94">
        <v>0</v>
      </c>
      <c r="E162" s="46">
        <f t="shared" si="19"/>
        <v>7</v>
      </c>
      <c r="F162" s="105">
        <v>0</v>
      </c>
      <c r="G162" s="103">
        <v>0</v>
      </c>
      <c r="H162" s="46">
        <f t="shared" si="15"/>
        <v>6</v>
      </c>
      <c r="I162" s="95">
        <v>1</v>
      </c>
      <c r="J162" s="20">
        <v>25</v>
      </c>
      <c r="K162" s="71">
        <f t="shared" si="16"/>
        <v>25</v>
      </c>
      <c r="L162" s="17" t="s">
        <v>516</v>
      </c>
      <c r="M162" s="18">
        <v>10</v>
      </c>
      <c r="N162" s="23">
        <f t="shared" si="17"/>
        <v>15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+'14'!H163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+'14'!H164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+'14'!H165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+'14'!H166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+'14'!H167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+'14'!H168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+'14'!H169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+'14'!H170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+'14'!H171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+'14'!H172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+'14'!H173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+'14'!H174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+'14'!H175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+'14'!H176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+'14'!H177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+'14'!H178</f>
        <v>0</v>
      </c>
      <c r="D178" s="94">
        <v>100</v>
      </c>
      <c r="E178" s="46">
        <f>C178+D178</f>
        <v>100</v>
      </c>
      <c r="F178" s="105">
        <v>0</v>
      </c>
      <c r="G178" s="103">
        <v>0</v>
      </c>
      <c r="H178" s="46">
        <f>+E178-F178-I178-G178</f>
        <v>100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+'14'!H179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+'14'!H180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+'14'!H181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+'14'!H182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+'14'!H183</f>
        <v>13</v>
      </c>
      <c r="D183" s="94">
        <v>0</v>
      </c>
      <c r="E183" s="46">
        <f t="shared" si="19"/>
        <v>13</v>
      </c>
      <c r="F183" s="105">
        <v>0</v>
      </c>
      <c r="G183" s="103">
        <v>0</v>
      </c>
      <c r="H183" s="46">
        <f t="shared" si="15"/>
        <v>13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+'14'!H184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+'14'!H185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+'14'!H186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+'14'!H187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+'14'!H188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+'14'!H189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+'14'!H190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+'14'!H191</f>
        <v>4</v>
      </c>
      <c r="D191" s="94">
        <v>0</v>
      </c>
      <c r="E191" s="46">
        <f t="shared" si="19"/>
        <v>4</v>
      </c>
      <c r="F191" s="105">
        <v>0</v>
      </c>
      <c r="G191" s="103">
        <v>0</v>
      </c>
      <c r="H191" s="46">
        <f t="shared" si="15"/>
        <v>4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+'14'!H192</f>
        <v>3</v>
      </c>
      <c r="D192" s="94">
        <v>0</v>
      </c>
      <c r="E192" s="46">
        <f t="shared" si="19"/>
        <v>3</v>
      </c>
      <c r="F192" s="105">
        <v>0</v>
      </c>
      <c r="G192" s="103">
        <v>0</v>
      </c>
      <c r="H192" s="46">
        <f t="shared" si="15"/>
        <v>3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+'14'!H193</f>
        <v>2</v>
      </c>
      <c r="D193" s="94">
        <v>0</v>
      </c>
      <c r="E193" s="46">
        <f t="shared" si="19"/>
        <v>2</v>
      </c>
      <c r="F193" s="105">
        <v>0</v>
      </c>
      <c r="G193" s="103">
        <v>0</v>
      </c>
      <c r="H193" s="46">
        <f t="shared" si="15"/>
        <v>2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+'14'!H194</f>
        <v>3</v>
      </c>
      <c r="D194" s="94">
        <v>0</v>
      </c>
      <c r="E194" s="46">
        <f t="shared" si="19"/>
        <v>3</v>
      </c>
      <c r="F194" s="105">
        <v>0</v>
      </c>
      <c r="G194" s="103">
        <v>0</v>
      </c>
      <c r="H194" s="46">
        <f t="shared" si="15"/>
        <v>1</v>
      </c>
      <c r="I194" s="95">
        <v>2</v>
      </c>
      <c r="J194" s="20">
        <v>120</v>
      </c>
      <c r="K194" s="71">
        <f t="shared" si="16"/>
        <v>240</v>
      </c>
      <c r="L194" s="17" t="s">
        <v>438</v>
      </c>
      <c r="M194" s="18">
        <v>120</v>
      </c>
      <c r="N194" s="23">
        <f t="shared" si="17"/>
        <v>120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+'14'!H195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+'14'!H196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+'14'!H197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+'14'!H198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+'14'!H199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+'14'!H200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+'14'!H201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+'14'!H202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+'14'!H203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+'14'!H204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+'14'!H205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+'14'!H206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+'14'!H207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+'14'!H208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+'14'!H209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+'14'!H210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+'14'!H211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+'14'!H212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+'14'!H213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+'14'!H214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+'14'!H215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+'14'!H216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12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+'14'!H217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+'14'!H218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+'14'!H219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+'14'!H220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+'14'!H221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+'14'!H222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+'14'!H223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+'14'!H224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+'14'!H225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+'14'!H226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+'14'!H227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+'14'!H228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+'14'!H229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+'14'!H230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+'14'!H231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+'14'!H232</f>
        <v>1</v>
      </c>
      <c r="D232" s="94">
        <v>5</v>
      </c>
      <c r="E232" s="46">
        <f t="shared" si="24"/>
        <v>6</v>
      </c>
      <c r="F232" s="105">
        <v>0</v>
      </c>
      <c r="G232" s="103">
        <v>0</v>
      </c>
      <c r="H232" s="46">
        <f t="shared" si="20"/>
        <v>5</v>
      </c>
      <c r="I232" s="95">
        <v>1</v>
      </c>
      <c r="J232" s="20">
        <v>120</v>
      </c>
      <c r="K232" s="71">
        <f t="shared" si="21"/>
        <v>120</v>
      </c>
      <c r="L232" s="17" t="s">
        <v>445</v>
      </c>
      <c r="M232" s="18">
        <v>60</v>
      </c>
      <c r="N232" s="23">
        <f t="shared" si="22"/>
        <v>60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+'14'!H233</f>
        <v>1</v>
      </c>
      <c r="D233" s="94">
        <v>0</v>
      </c>
      <c r="E233" s="46">
        <f t="shared" si="24"/>
        <v>1</v>
      </c>
      <c r="F233" s="105">
        <v>0</v>
      </c>
      <c r="G233" s="103">
        <v>0</v>
      </c>
      <c r="H233" s="46">
        <f t="shared" si="20"/>
        <v>1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+'14'!H234</f>
        <v>1</v>
      </c>
      <c r="D234" s="94">
        <v>0</v>
      </c>
      <c r="E234" s="46">
        <f t="shared" si="24"/>
        <v>1</v>
      </c>
      <c r="F234" s="105">
        <v>0</v>
      </c>
      <c r="G234" s="103">
        <v>0</v>
      </c>
      <c r="H234" s="46">
        <f t="shared" si="20"/>
        <v>1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+'14'!H235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+'14'!H236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1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+'14'!H237</f>
        <v>1</v>
      </c>
      <c r="D237" s="94">
        <v>0</v>
      </c>
      <c r="E237" s="46">
        <f t="shared" si="24"/>
        <v>1</v>
      </c>
      <c r="F237" s="105">
        <v>0</v>
      </c>
      <c r="G237" s="103">
        <v>0</v>
      </c>
      <c r="H237" s="46">
        <f t="shared" si="20"/>
        <v>1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+'14'!H238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+'14'!H239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+'14'!H240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+'14'!H241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+'14'!H242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+'14'!H243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+'14'!H244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+'14'!H245</f>
        <v>5</v>
      </c>
      <c r="D245" s="94">
        <v>0</v>
      </c>
      <c r="E245" s="46">
        <f t="shared" si="24"/>
        <v>5</v>
      </c>
      <c r="F245" s="105">
        <v>0</v>
      </c>
      <c r="G245" s="103">
        <v>0</v>
      </c>
      <c r="H245" s="46">
        <f t="shared" si="20"/>
        <v>5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+'14'!H246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+'14'!H247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+'14'!H248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+'14'!H249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+'14'!H250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+'14'!H251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+'14'!H252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+'14'!H253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+'14'!H254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+'14'!H255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+'14'!H256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+'14'!H257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+'14'!H258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+'14'!H259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+'14'!H260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+'14'!H261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+'14'!H262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+'14'!H263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+'14'!H264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+'14'!H265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+'14'!H266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+'14'!H267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+'14'!H268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+'14'!H269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+'14'!H270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+'14'!H271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+'14'!H272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+'14'!H273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+'14'!H274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+'14'!H275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+'14'!H276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+'14'!H277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+'14'!H278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+'14'!H279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+'14'!H280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+'14'!H281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+'14'!H282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+'14'!H283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+'14'!H284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243" t="s">
        <v>202</v>
      </c>
      <c r="K287" s="243"/>
      <c r="L287" s="33">
        <f>SUM(K5:K286)</f>
        <v>1940</v>
      </c>
    </row>
    <row r="288" spans="1:17" ht="24.6" x14ac:dyDescent="0.65">
      <c r="A288" s="1"/>
      <c r="C288" s="31"/>
      <c r="E288" s="31"/>
      <c r="H288" s="31"/>
      <c r="J288" s="229" t="s">
        <v>203</v>
      </c>
      <c r="K288" s="230"/>
      <c r="L288" s="36">
        <v>0</v>
      </c>
    </row>
    <row r="289" spans="1:16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200</v>
      </c>
      <c r="M289" s="2">
        <v>200</v>
      </c>
    </row>
    <row r="290" spans="1:16" ht="24.6" x14ac:dyDescent="0.65">
      <c r="A290" s="1"/>
      <c r="C290" s="31"/>
      <c r="E290" s="31"/>
      <c r="H290" s="31"/>
      <c r="J290" s="229" t="s">
        <v>205</v>
      </c>
      <c r="K290" s="230"/>
      <c r="L290" s="36">
        <v>0</v>
      </c>
    </row>
    <row r="291" spans="1:16" ht="24.6" x14ac:dyDescent="0.65">
      <c r="A291" s="1"/>
      <c r="C291" s="31"/>
      <c r="E291" s="31"/>
      <c r="H291" s="31"/>
      <c r="J291" s="229" t="s">
        <v>206</v>
      </c>
      <c r="K291" s="230"/>
      <c r="L291" s="36">
        <v>40</v>
      </c>
      <c r="M291" s="2" t="s">
        <v>518</v>
      </c>
    </row>
    <row r="292" spans="1:16" ht="24.6" x14ac:dyDescent="0.65">
      <c r="A292" s="1"/>
      <c r="C292" s="31"/>
      <c r="E292" s="31"/>
      <c r="H292" s="31"/>
      <c r="J292" s="229" t="s">
        <v>207</v>
      </c>
      <c r="K292" s="230"/>
      <c r="L292" s="37">
        <f>SUM(M5:M285)</f>
        <v>770</v>
      </c>
    </row>
    <row r="293" spans="1:16" ht="24.6" x14ac:dyDescent="0.65">
      <c r="A293" s="1"/>
      <c r="C293" s="31"/>
      <c r="E293" s="31"/>
      <c r="H293" s="31"/>
      <c r="J293" s="229" t="s">
        <v>208</v>
      </c>
      <c r="K293" s="230"/>
      <c r="L293" s="33">
        <f>L287-L288-L289-L291-L292</f>
        <v>930</v>
      </c>
    </row>
    <row r="294" spans="1:16" ht="24.6" x14ac:dyDescent="0.65">
      <c r="A294" s="1"/>
      <c r="C294" s="31"/>
      <c r="E294" s="31"/>
      <c r="H294" s="31"/>
      <c r="J294" s="229" t="s">
        <v>209</v>
      </c>
      <c r="K294" s="230"/>
      <c r="L294" s="37">
        <v>930</v>
      </c>
    </row>
    <row r="295" spans="1:16" ht="24.6" x14ac:dyDescent="0.65">
      <c r="A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16" ht="24.6" x14ac:dyDescent="0.65">
      <c r="H296" s="2"/>
      <c r="J296" s="229" t="s">
        <v>211</v>
      </c>
      <c r="K296" s="230"/>
      <c r="L296" s="33">
        <f>+L294-L293</f>
        <v>0</v>
      </c>
    </row>
    <row r="297" spans="1:16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6" ht="24.6" x14ac:dyDescent="0.65">
      <c r="H298" s="2"/>
      <c r="J298" s="96" t="s">
        <v>332</v>
      </c>
      <c r="N298" s="126"/>
      <c r="O298" s="126"/>
      <c r="P298" s="126"/>
    </row>
    <row r="299" spans="1:16" x14ac:dyDescent="0.6">
      <c r="H299" s="2"/>
      <c r="J299" s="2"/>
      <c r="N299" s="126"/>
      <c r="O299" s="126"/>
      <c r="P299" s="126"/>
    </row>
    <row r="300" spans="1:16" x14ac:dyDescent="0.6">
      <c r="H300" s="2"/>
      <c r="J300" s="2"/>
      <c r="N300" s="126"/>
      <c r="O300" s="126"/>
      <c r="P300" s="126"/>
    </row>
    <row r="301" spans="1:16" x14ac:dyDescent="0.6">
      <c r="H301" s="2"/>
      <c r="J301" s="2"/>
      <c r="N301" s="127"/>
      <c r="O301" s="127"/>
      <c r="P301" s="127"/>
    </row>
    <row r="302" spans="1:16" x14ac:dyDescent="0.6">
      <c r="H302" s="2"/>
      <c r="J302" s="2"/>
      <c r="N302" s="127"/>
      <c r="O302" s="127"/>
      <c r="P302" s="127"/>
    </row>
    <row r="303" spans="1:16" x14ac:dyDescent="0.6">
      <c r="H303" s="2"/>
      <c r="J303" s="2"/>
      <c r="N303" s="128"/>
      <c r="O303" s="128"/>
      <c r="P303" s="128"/>
    </row>
    <row r="304" spans="1:16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2.00"/>
        <filter val="4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6" activeCellId="3" sqref="B6:B162 F6:F162 J6:J162 L6:L162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+'15'!H5</f>
        <v>53</v>
      </c>
      <c r="D5" s="94">
        <v>0</v>
      </c>
      <c r="E5" s="46">
        <f t="shared" ref="E5:E154" si="0">C5+D5</f>
        <v>53</v>
      </c>
      <c r="F5" s="105">
        <v>0</v>
      </c>
      <c r="G5" s="103">
        <v>0</v>
      </c>
      <c r="H5" s="46">
        <f t="shared" ref="H5:H72" si="1">+E5-F5-I5-G5</f>
        <v>46</v>
      </c>
      <c r="I5" s="95">
        <v>7</v>
      </c>
      <c r="J5" s="15">
        <v>50</v>
      </c>
      <c r="K5" s="71">
        <f>+J5*I5</f>
        <v>350</v>
      </c>
      <c r="L5" s="17" t="s">
        <v>451</v>
      </c>
      <c r="M5" s="18">
        <v>100</v>
      </c>
      <c r="N5" s="23">
        <f>SUM(K5-M5)</f>
        <v>250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0">
        <f>+'15'!H6</f>
        <v>102</v>
      </c>
      <c r="D6" s="94">
        <v>0</v>
      </c>
      <c r="E6" s="46">
        <f t="shared" si="0"/>
        <v>102</v>
      </c>
      <c r="F6" s="105">
        <v>7</v>
      </c>
      <c r="G6" s="103">
        <v>0</v>
      </c>
      <c r="H6" s="46">
        <f t="shared" si="1"/>
        <v>93</v>
      </c>
      <c r="I6" s="95">
        <v>2</v>
      </c>
      <c r="J6" s="15">
        <v>100</v>
      </c>
      <c r="K6" s="71">
        <f t="shared" ref="K6:K73" si="5">+J6*I6</f>
        <v>200</v>
      </c>
      <c r="L6" s="17" t="s">
        <v>463</v>
      </c>
      <c r="M6" s="18">
        <v>0</v>
      </c>
      <c r="N6" s="23">
        <f t="shared" ref="N6:N73" si="6">SUM(K6-M6)</f>
        <v>200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+'15'!H7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+'15'!H8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+'15'!H9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+'15'!H10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+'15'!H11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+'15'!H12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+'15'!H13</f>
        <v>67</v>
      </c>
      <c r="D13" s="94">
        <v>0</v>
      </c>
      <c r="E13" s="46">
        <f t="shared" si="0"/>
        <v>67</v>
      </c>
      <c r="F13" s="105">
        <v>0</v>
      </c>
      <c r="G13" s="103">
        <v>0</v>
      </c>
      <c r="H13" s="46">
        <f t="shared" si="1"/>
        <v>67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+'15'!H14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+'15'!H15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+'15'!H16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+'15'!H17</f>
        <v>1</v>
      </c>
      <c r="D17" s="94">
        <v>0</v>
      </c>
      <c r="E17" s="46">
        <f t="shared" si="0"/>
        <v>1</v>
      </c>
      <c r="F17" s="105">
        <v>0</v>
      </c>
      <c r="G17" s="103">
        <v>0</v>
      </c>
      <c r="H17" s="46">
        <f t="shared" si="1"/>
        <v>1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+'15'!H18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+'15'!H19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+'15'!H20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+'15'!H21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+'15'!H22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+'15'!H23</f>
        <v>8</v>
      </c>
      <c r="D23" s="94">
        <v>0</v>
      </c>
      <c r="E23" s="46">
        <f t="shared" si="0"/>
        <v>8</v>
      </c>
      <c r="F23" s="105">
        <v>0</v>
      </c>
      <c r="G23" s="103">
        <v>0</v>
      </c>
      <c r="H23" s="46">
        <f t="shared" si="1"/>
        <v>8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+'15'!H24</f>
        <v>8</v>
      </c>
      <c r="D24" s="94">
        <v>0</v>
      </c>
      <c r="E24" s="46">
        <f t="shared" si="0"/>
        <v>8</v>
      </c>
      <c r="F24" s="105">
        <v>0</v>
      </c>
      <c r="G24" s="103">
        <v>0</v>
      </c>
      <c r="H24" s="46">
        <f t="shared" si="1"/>
        <v>8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+'15'!H25</f>
        <v>87</v>
      </c>
      <c r="D25" s="94">
        <v>0</v>
      </c>
      <c r="E25" s="46">
        <f t="shared" si="0"/>
        <v>87</v>
      </c>
      <c r="F25" s="105">
        <v>0</v>
      </c>
      <c r="G25" s="103">
        <v>3</v>
      </c>
      <c r="H25" s="46">
        <f t="shared" si="1"/>
        <v>83</v>
      </c>
      <c r="I25" s="95">
        <v>1</v>
      </c>
      <c r="J25" s="15">
        <v>100</v>
      </c>
      <c r="K25" s="71">
        <f t="shared" si="5"/>
        <v>100</v>
      </c>
      <c r="L25" s="17" t="s">
        <v>512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+'15'!H26</f>
        <v>7</v>
      </c>
      <c r="D26" s="94">
        <v>0</v>
      </c>
      <c r="E26" s="46">
        <f t="shared" si="0"/>
        <v>7</v>
      </c>
      <c r="F26" s="105">
        <v>0</v>
      </c>
      <c r="G26" s="103">
        <v>0</v>
      </c>
      <c r="H26" s="46">
        <f t="shared" si="1"/>
        <v>7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+'15'!H27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+'15'!H28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+'15'!H29</f>
        <v>2</v>
      </c>
      <c r="D29" s="94">
        <v>0</v>
      </c>
      <c r="E29" s="46">
        <f t="shared" si="0"/>
        <v>2</v>
      </c>
      <c r="F29" s="105">
        <v>0</v>
      </c>
      <c r="G29" s="103">
        <v>0</v>
      </c>
      <c r="H29" s="46">
        <f t="shared" si="1"/>
        <v>2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+'15'!H30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+'15'!H31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+'15'!H32</f>
        <v>4</v>
      </c>
      <c r="D32" s="94">
        <v>0</v>
      </c>
      <c r="E32" s="46">
        <f t="shared" si="0"/>
        <v>4</v>
      </c>
      <c r="F32" s="105">
        <v>0</v>
      </c>
      <c r="G32" s="103">
        <v>0</v>
      </c>
      <c r="H32" s="46">
        <f t="shared" si="1"/>
        <v>4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+'15'!H33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+'15'!H34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+'15'!H35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+'15'!H36</f>
        <v>49</v>
      </c>
      <c r="D36" s="94">
        <v>0</v>
      </c>
      <c r="E36" s="46">
        <f t="shared" si="0"/>
        <v>49</v>
      </c>
      <c r="F36" s="105">
        <v>0</v>
      </c>
      <c r="G36" s="103">
        <v>0</v>
      </c>
      <c r="H36" s="46">
        <f t="shared" si="1"/>
        <v>44</v>
      </c>
      <c r="I36" s="95">
        <v>5</v>
      </c>
      <c r="J36" s="15">
        <v>100</v>
      </c>
      <c r="K36" s="71">
        <f t="shared" si="5"/>
        <v>500</v>
      </c>
      <c r="L36" s="17" t="s">
        <v>16</v>
      </c>
      <c r="M36" s="18">
        <v>0</v>
      </c>
      <c r="N36" s="23">
        <f t="shared" si="6"/>
        <v>500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+'15'!H37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+'15'!H38</f>
        <v>8</v>
      </c>
      <c r="D38" s="94">
        <v>0</v>
      </c>
      <c r="E38" s="46">
        <f t="shared" si="0"/>
        <v>8</v>
      </c>
      <c r="F38" s="105">
        <v>0</v>
      </c>
      <c r="G38" s="103">
        <v>0</v>
      </c>
      <c r="H38" s="46">
        <f t="shared" si="1"/>
        <v>8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+'15'!H39</f>
        <v>4</v>
      </c>
      <c r="D39" s="94">
        <v>0</v>
      </c>
      <c r="E39" s="46">
        <f t="shared" si="0"/>
        <v>4</v>
      </c>
      <c r="F39" s="105">
        <v>0</v>
      </c>
      <c r="G39" s="103">
        <v>0</v>
      </c>
      <c r="H39" s="46">
        <f t="shared" si="1"/>
        <v>4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+'15'!H40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+'15'!H41</f>
        <v>6</v>
      </c>
      <c r="D41" s="94">
        <v>0</v>
      </c>
      <c r="E41" s="46">
        <f t="shared" si="0"/>
        <v>6</v>
      </c>
      <c r="F41" s="105">
        <v>0</v>
      </c>
      <c r="G41" s="103">
        <v>0</v>
      </c>
      <c r="H41" s="46">
        <f t="shared" si="1"/>
        <v>3</v>
      </c>
      <c r="I41" s="95">
        <v>3</v>
      </c>
      <c r="J41" s="15">
        <v>50</v>
      </c>
      <c r="K41" s="71">
        <f t="shared" si="5"/>
        <v>150</v>
      </c>
      <c r="L41" s="17" t="s">
        <v>438</v>
      </c>
      <c r="M41" s="18">
        <v>50</v>
      </c>
      <c r="N41" s="23">
        <f t="shared" si="6"/>
        <v>100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+'15'!H42</f>
        <v>8</v>
      </c>
      <c r="D42" s="94">
        <v>0</v>
      </c>
      <c r="E42" s="46">
        <f t="shared" si="0"/>
        <v>8</v>
      </c>
      <c r="F42" s="105">
        <v>0</v>
      </c>
      <c r="G42" s="103">
        <v>0</v>
      </c>
      <c r="H42" s="46">
        <f t="shared" si="1"/>
        <v>6</v>
      </c>
      <c r="I42" s="95">
        <v>2</v>
      </c>
      <c r="J42" s="15">
        <v>50</v>
      </c>
      <c r="K42" s="71">
        <f t="shared" si="5"/>
        <v>100</v>
      </c>
      <c r="L42" s="17" t="s">
        <v>438</v>
      </c>
      <c r="M42" s="18">
        <v>50</v>
      </c>
      <c r="N42" s="23">
        <f t="shared" si="6"/>
        <v>50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+'15'!H43</f>
        <v>8</v>
      </c>
      <c r="D43" s="94">
        <v>0</v>
      </c>
      <c r="E43" s="46">
        <f t="shared" si="0"/>
        <v>8</v>
      </c>
      <c r="F43" s="105">
        <v>0</v>
      </c>
      <c r="G43" s="103">
        <v>0</v>
      </c>
      <c r="H43" s="46">
        <f t="shared" si="1"/>
        <v>7</v>
      </c>
      <c r="I43" s="95">
        <v>1</v>
      </c>
      <c r="J43" s="15">
        <v>50</v>
      </c>
      <c r="K43" s="71">
        <f t="shared" si="5"/>
        <v>50</v>
      </c>
      <c r="L43" s="17" t="s">
        <v>445</v>
      </c>
      <c r="M43" s="18">
        <v>25</v>
      </c>
      <c r="N43" s="23">
        <f t="shared" si="6"/>
        <v>25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+'15'!H44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+'15'!H45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+'15'!H46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+'15'!H47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+'15'!H48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+'15'!H49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+'15'!H50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+'15'!H51</f>
        <v>2</v>
      </c>
      <c r="D51" s="94">
        <v>0</v>
      </c>
      <c r="E51" s="46">
        <f t="shared" si="0"/>
        <v>2</v>
      </c>
      <c r="F51" s="105">
        <v>0</v>
      </c>
      <c r="G51" s="103">
        <v>0</v>
      </c>
      <c r="H51" s="46">
        <f t="shared" si="1"/>
        <v>2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+'15'!H52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+'15'!H53</f>
        <v>10</v>
      </c>
      <c r="D53" s="94">
        <v>0</v>
      </c>
      <c r="E53" s="46">
        <f t="shared" si="0"/>
        <v>10</v>
      </c>
      <c r="F53" s="105">
        <v>0</v>
      </c>
      <c r="G53" s="103">
        <v>0</v>
      </c>
      <c r="H53" s="46">
        <f t="shared" si="1"/>
        <v>10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+'15'!H54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+'15'!H55</f>
        <v>6</v>
      </c>
      <c r="D55" s="94">
        <v>0</v>
      </c>
      <c r="E55" s="46">
        <f t="shared" si="0"/>
        <v>6</v>
      </c>
      <c r="F55" s="105">
        <v>0</v>
      </c>
      <c r="G55" s="103">
        <v>0</v>
      </c>
      <c r="H55" s="46">
        <f t="shared" si="1"/>
        <v>4</v>
      </c>
      <c r="I55" s="95">
        <v>2</v>
      </c>
      <c r="J55" s="15">
        <v>50</v>
      </c>
      <c r="K55" s="71">
        <f t="shared" si="5"/>
        <v>100</v>
      </c>
      <c r="L55" s="17" t="s">
        <v>16</v>
      </c>
      <c r="M55" s="18">
        <v>0</v>
      </c>
      <c r="N55" s="23">
        <f t="shared" si="6"/>
        <v>100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+'15'!H56</f>
        <v>10</v>
      </c>
      <c r="D56" s="94">
        <v>0</v>
      </c>
      <c r="E56" s="46">
        <f t="shared" si="0"/>
        <v>10</v>
      </c>
      <c r="F56" s="105">
        <v>0</v>
      </c>
      <c r="G56" s="103">
        <v>0</v>
      </c>
      <c r="H56" s="46">
        <f t="shared" si="1"/>
        <v>10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+'15'!H57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+'15'!H58</f>
        <v>15</v>
      </c>
      <c r="D58" s="94">
        <v>0</v>
      </c>
      <c r="E58" s="46">
        <f t="shared" si="0"/>
        <v>15</v>
      </c>
      <c r="F58" s="105">
        <v>0</v>
      </c>
      <c r="G58" s="103">
        <v>0</v>
      </c>
      <c r="H58" s="46">
        <f t="shared" si="1"/>
        <v>15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+'15'!H59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+'15'!H60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+'15'!H61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+'15'!H62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+'15'!H63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+'15'!H64</f>
        <v>4</v>
      </c>
      <c r="D64" s="94">
        <v>0</v>
      </c>
      <c r="E64" s="46">
        <f t="shared" si="0"/>
        <v>4</v>
      </c>
      <c r="F64" s="105">
        <v>0</v>
      </c>
      <c r="G64" s="103">
        <v>0</v>
      </c>
      <c r="H64" s="46">
        <f t="shared" si="1"/>
        <v>4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+'15'!H65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+'15'!H66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+'15'!H67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+'15'!H68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+'15'!H69</f>
        <v>3</v>
      </c>
      <c r="D69" s="94">
        <v>0</v>
      </c>
      <c r="E69" s="46">
        <f t="shared" si="0"/>
        <v>3</v>
      </c>
      <c r="F69" s="105">
        <v>0</v>
      </c>
      <c r="G69" s="103">
        <v>0</v>
      </c>
      <c r="H69" s="46">
        <f t="shared" si="1"/>
        <v>3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+'15'!H70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+'15'!H71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+'15'!H72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+'15'!H73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+'15'!H74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+'15'!H75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+'15'!H76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+'15'!H77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+'15'!H78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+'15'!H79</f>
        <v>11</v>
      </c>
      <c r="D79" s="94">
        <v>0</v>
      </c>
      <c r="E79" s="46">
        <f t="shared" si="0"/>
        <v>11</v>
      </c>
      <c r="F79" s="105">
        <v>0</v>
      </c>
      <c r="G79" s="103">
        <v>0</v>
      </c>
      <c r="H79" s="46">
        <f t="shared" si="11"/>
        <v>9</v>
      </c>
      <c r="I79" s="95">
        <v>2</v>
      </c>
      <c r="J79" s="20">
        <v>50</v>
      </c>
      <c r="K79" s="71">
        <f t="shared" si="12"/>
        <v>100</v>
      </c>
      <c r="L79" s="17" t="s">
        <v>16</v>
      </c>
      <c r="M79" s="18">
        <v>0</v>
      </c>
      <c r="N79" s="23">
        <f t="shared" si="13"/>
        <v>100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+'15'!H80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+'15'!H81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+'15'!H82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+'15'!H83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+'15'!H84</f>
        <v>3</v>
      </c>
      <c r="D84" s="94">
        <v>0</v>
      </c>
      <c r="E84" s="46">
        <f t="shared" si="0"/>
        <v>3</v>
      </c>
      <c r="F84" s="105">
        <v>0</v>
      </c>
      <c r="G84" s="103">
        <v>0</v>
      </c>
      <c r="H84" s="46">
        <f t="shared" si="11"/>
        <v>3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+'15'!H85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+'15'!H86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+'15'!H87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+'15'!H88</f>
        <v>0</v>
      </c>
      <c r="D88" s="94">
        <v>0</v>
      </c>
      <c r="E88" s="46">
        <f t="shared" si="0"/>
        <v>0</v>
      </c>
      <c r="F88" s="105">
        <v>0</v>
      </c>
      <c r="G88" s="103">
        <v>0</v>
      </c>
      <c r="H88" s="46">
        <f t="shared" si="11"/>
        <v>0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+'15'!H89</f>
        <v>0</v>
      </c>
      <c r="D89" s="94">
        <v>0</v>
      </c>
      <c r="E89" s="46">
        <f t="shared" si="0"/>
        <v>0</v>
      </c>
      <c r="F89" s="105">
        <v>0</v>
      </c>
      <c r="G89" s="103">
        <v>0</v>
      </c>
      <c r="H89" s="46">
        <f t="shared" si="11"/>
        <v>0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+'15'!H90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+'15'!H91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+'15'!H92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+'15'!H93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+'15'!H94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+'15'!H95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+'15'!H96</f>
        <v>1</v>
      </c>
      <c r="D96" s="94">
        <v>0</v>
      </c>
      <c r="E96" s="46">
        <f t="shared" si="0"/>
        <v>1</v>
      </c>
      <c r="F96" s="105">
        <v>0</v>
      </c>
      <c r="G96" s="103">
        <v>0</v>
      </c>
      <c r="H96" s="46">
        <f t="shared" si="11"/>
        <v>0</v>
      </c>
      <c r="I96" s="95">
        <v>1</v>
      </c>
      <c r="J96" s="15">
        <v>35</v>
      </c>
      <c r="K96" s="71">
        <f t="shared" si="12"/>
        <v>35</v>
      </c>
      <c r="L96" s="17" t="s">
        <v>519</v>
      </c>
      <c r="M96" s="18">
        <v>15</v>
      </c>
      <c r="N96" s="23">
        <f t="shared" si="13"/>
        <v>20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+'15'!H97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+'15'!H98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+'15'!H99</f>
        <v>1</v>
      </c>
      <c r="D99" s="94">
        <v>0</v>
      </c>
      <c r="E99" s="46">
        <f>C99+D99</f>
        <v>1</v>
      </c>
      <c r="F99" s="105">
        <v>0</v>
      </c>
      <c r="G99" s="103">
        <v>0</v>
      </c>
      <c r="H99" s="46">
        <f>+E99-F99-I99-G99</f>
        <v>0</v>
      </c>
      <c r="I99" s="95">
        <v>1</v>
      </c>
      <c r="J99" s="20">
        <v>35</v>
      </c>
      <c r="K99" s="71">
        <f>+J99*I99</f>
        <v>35</v>
      </c>
      <c r="L99" s="17" t="s">
        <v>519</v>
      </c>
      <c r="M99" s="18">
        <v>15</v>
      </c>
      <c r="N99" s="23">
        <f>SUM(K99-M99)</f>
        <v>20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+'15'!H100</f>
        <v>1</v>
      </c>
      <c r="D100" s="94">
        <v>0</v>
      </c>
      <c r="E100" s="46">
        <f>C100+D100</f>
        <v>1</v>
      </c>
      <c r="F100" s="105">
        <v>0</v>
      </c>
      <c r="G100" s="103">
        <v>0</v>
      </c>
      <c r="H100" s="46">
        <f>+E100-F100-I100-G100</f>
        <v>1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+'15'!H101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+'15'!H102</f>
        <v>1</v>
      </c>
      <c r="D102" s="94">
        <v>0</v>
      </c>
      <c r="E102" s="46">
        <f t="shared" si="0"/>
        <v>1</v>
      </c>
      <c r="F102" s="105">
        <v>0</v>
      </c>
      <c r="G102" s="103">
        <v>0</v>
      </c>
      <c r="H102" s="46">
        <f t="shared" si="11"/>
        <v>1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+'15'!H103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+'15'!H104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+'15'!H105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+'15'!H106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+'15'!H107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+'15'!H108</f>
        <v>10</v>
      </c>
      <c r="D108" s="94">
        <v>0</v>
      </c>
      <c r="E108" s="46">
        <f t="shared" si="0"/>
        <v>10</v>
      </c>
      <c r="F108" s="105">
        <v>0</v>
      </c>
      <c r="G108" s="103">
        <v>0</v>
      </c>
      <c r="H108" s="46">
        <f t="shared" si="11"/>
        <v>6</v>
      </c>
      <c r="I108" s="95">
        <v>4</v>
      </c>
      <c r="J108" s="22">
        <v>120</v>
      </c>
      <c r="K108" s="71">
        <f t="shared" si="12"/>
        <v>480</v>
      </c>
      <c r="L108" s="17" t="s">
        <v>438</v>
      </c>
      <c r="M108" s="18">
        <f>480-360</f>
        <v>120</v>
      </c>
      <c r="N108" s="23">
        <f t="shared" si="13"/>
        <v>360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+'15'!H109</f>
        <v>4</v>
      </c>
      <c r="D109" s="94">
        <v>0</v>
      </c>
      <c r="E109" s="46">
        <f t="shared" si="0"/>
        <v>4</v>
      </c>
      <c r="F109" s="105">
        <v>0</v>
      </c>
      <c r="G109" s="103">
        <v>0</v>
      </c>
      <c r="H109" s="46">
        <f t="shared" si="11"/>
        <v>4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+'15'!H110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+'15'!H111</f>
        <v>9</v>
      </c>
      <c r="D111" s="94">
        <v>0</v>
      </c>
      <c r="E111" s="46">
        <f t="shared" si="0"/>
        <v>9</v>
      </c>
      <c r="F111" s="105">
        <v>0</v>
      </c>
      <c r="G111" s="103">
        <v>0</v>
      </c>
      <c r="H111" s="46">
        <f t="shared" si="11"/>
        <v>9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+'15'!H112</f>
        <v>5</v>
      </c>
      <c r="D112" s="94">
        <v>0</v>
      </c>
      <c r="E112" s="46">
        <f t="shared" si="0"/>
        <v>5</v>
      </c>
      <c r="F112" s="105">
        <v>0</v>
      </c>
      <c r="G112" s="103">
        <v>0</v>
      </c>
      <c r="H112" s="46">
        <f t="shared" si="11"/>
        <v>5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+'15'!H113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+'15'!H114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+'15'!H115</f>
        <v>1</v>
      </c>
      <c r="D115" s="94">
        <v>0</v>
      </c>
      <c r="E115" s="46">
        <f t="shared" si="0"/>
        <v>1</v>
      </c>
      <c r="F115" s="105">
        <v>0</v>
      </c>
      <c r="G115" s="103">
        <v>0</v>
      </c>
      <c r="H115" s="46">
        <f t="shared" si="11"/>
        <v>1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+'15'!H116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+'15'!H117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+'15'!H118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+'15'!H119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+'15'!H120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+'15'!H121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+'15'!H122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+'15'!H123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+'15'!H124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+'15'!H125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+'15'!H126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+'15'!H127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+'15'!H128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+'15'!H129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+'15'!H130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+'15'!H131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+'15'!H132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+'15'!H133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+'15'!H134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+'15'!H135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+'15'!H136</f>
        <v>8</v>
      </c>
      <c r="D136" s="94">
        <v>0</v>
      </c>
      <c r="E136" s="46">
        <f t="shared" si="0"/>
        <v>8</v>
      </c>
      <c r="F136" s="105">
        <v>0</v>
      </c>
      <c r="G136" s="103">
        <v>0</v>
      </c>
      <c r="H136" s="46">
        <f t="shared" si="11"/>
        <v>5</v>
      </c>
      <c r="I136" s="95">
        <v>3</v>
      </c>
      <c r="J136" s="20">
        <v>50</v>
      </c>
      <c r="K136" s="71">
        <f t="shared" si="12"/>
        <v>150</v>
      </c>
      <c r="L136" s="17" t="s">
        <v>16</v>
      </c>
      <c r="M136" s="18">
        <v>0</v>
      </c>
      <c r="N136" s="23">
        <f t="shared" si="13"/>
        <v>150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+'15'!H137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+'15'!H138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+'15'!H139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+'15'!H140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+'15'!H141</f>
        <v>5</v>
      </c>
      <c r="D141" s="94">
        <v>0</v>
      </c>
      <c r="E141" s="46">
        <f t="shared" si="0"/>
        <v>5</v>
      </c>
      <c r="F141" s="105">
        <v>0</v>
      </c>
      <c r="G141" s="103">
        <v>0</v>
      </c>
      <c r="H141" s="46">
        <f t="shared" si="11"/>
        <v>4</v>
      </c>
      <c r="I141" s="95">
        <v>1</v>
      </c>
      <c r="J141" s="20">
        <v>50</v>
      </c>
      <c r="K141" s="71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+'15'!H142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+'15'!H143</f>
        <v>3</v>
      </c>
      <c r="D143" s="94">
        <v>0</v>
      </c>
      <c r="E143" s="46">
        <f t="shared" si="0"/>
        <v>3</v>
      </c>
      <c r="F143" s="105">
        <v>0</v>
      </c>
      <c r="G143" s="103">
        <v>0</v>
      </c>
      <c r="H143" s="46">
        <f t="shared" si="11"/>
        <v>2</v>
      </c>
      <c r="I143" s="95">
        <v>1</v>
      </c>
      <c r="J143" s="22">
        <v>50</v>
      </c>
      <c r="K143" s="71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+'15'!H144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+'15'!H145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+'15'!H146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+'15'!H147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+'15'!H148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+'15'!H149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+'15'!H150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+'15'!H151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+'15'!H152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+'15'!H153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+'15'!H154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+'15'!H155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+'15'!H156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+'15'!H157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+'15'!H158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+'15'!H159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+'15'!H160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+'15'!H161</f>
        <v>1</v>
      </c>
      <c r="D161" s="94">
        <v>0</v>
      </c>
      <c r="E161" s="46">
        <f t="shared" si="19"/>
        <v>1</v>
      </c>
      <c r="F161" s="105">
        <v>0</v>
      </c>
      <c r="G161" s="103">
        <v>0</v>
      </c>
      <c r="H161" s="46">
        <f t="shared" si="15"/>
        <v>1</v>
      </c>
      <c r="I161" s="95"/>
      <c r="J161" s="20">
        <v>25</v>
      </c>
      <c r="K161" s="71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0">
        <f>+'15'!H162</f>
        <v>6</v>
      </c>
      <c r="D162" s="94">
        <v>1</v>
      </c>
      <c r="E162" s="46">
        <f t="shared" si="19"/>
        <v>7</v>
      </c>
      <c r="F162" s="105">
        <v>4</v>
      </c>
      <c r="G162" s="103">
        <v>0</v>
      </c>
      <c r="H162" s="46">
        <f t="shared" si="15"/>
        <v>1</v>
      </c>
      <c r="I162" s="95">
        <v>2</v>
      </c>
      <c r="J162" s="20">
        <v>25</v>
      </c>
      <c r="K162" s="71">
        <f t="shared" si="16"/>
        <v>50</v>
      </c>
      <c r="L162" s="17" t="s">
        <v>520</v>
      </c>
      <c r="M162" s="18">
        <v>20</v>
      </c>
      <c r="N162" s="23">
        <f t="shared" si="17"/>
        <v>30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+'15'!H163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+'15'!H164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+'15'!H165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+'15'!H166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+'15'!H167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+'15'!H168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+'15'!H169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+'15'!H170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+'15'!H171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+'15'!H172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+'15'!H173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+'15'!H174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+'15'!H175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+'15'!H176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+'15'!H177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+'15'!H178</f>
        <v>100</v>
      </c>
      <c r="D178" s="94">
        <v>0</v>
      </c>
      <c r="E178" s="46">
        <f>C178+D178</f>
        <v>100</v>
      </c>
      <c r="F178" s="105">
        <v>0</v>
      </c>
      <c r="G178" s="103">
        <v>0</v>
      </c>
      <c r="H178" s="46">
        <f>+E178-F178-I178-G178</f>
        <v>97</v>
      </c>
      <c r="I178" s="95">
        <v>3</v>
      </c>
      <c r="J178" s="20">
        <v>15</v>
      </c>
      <c r="K178" s="71">
        <f>+J178*I178</f>
        <v>45</v>
      </c>
      <c r="L178" s="17" t="s">
        <v>423</v>
      </c>
      <c r="M178" s="18">
        <v>45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+'15'!H179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+'15'!H180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+'15'!H181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+'15'!H182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+'15'!H183</f>
        <v>13</v>
      </c>
      <c r="D183" s="94">
        <v>0</v>
      </c>
      <c r="E183" s="46">
        <f t="shared" si="19"/>
        <v>13</v>
      </c>
      <c r="F183" s="105">
        <v>0</v>
      </c>
      <c r="G183" s="103">
        <v>0</v>
      </c>
      <c r="H183" s="46">
        <f t="shared" si="15"/>
        <v>13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+'15'!H184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+'15'!H185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+'15'!H186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+'15'!H187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+'15'!H188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+'15'!H189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+'15'!H190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+'15'!H191</f>
        <v>4</v>
      </c>
      <c r="D191" s="94">
        <v>0</v>
      </c>
      <c r="E191" s="46">
        <f t="shared" si="19"/>
        <v>4</v>
      </c>
      <c r="F191" s="105">
        <v>0</v>
      </c>
      <c r="G191" s="103">
        <v>0</v>
      </c>
      <c r="H191" s="46">
        <f t="shared" si="15"/>
        <v>3</v>
      </c>
      <c r="I191" s="95">
        <v>1</v>
      </c>
      <c r="J191" s="20">
        <v>60</v>
      </c>
      <c r="K191" s="71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+'15'!H192</f>
        <v>3</v>
      </c>
      <c r="D192" s="94">
        <v>0</v>
      </c>
      <c r="E192" s="46">
        <f t="shared" si="19"/>
        <v>3</v>
      </c>
      <c r="F192" s="105">
        <v>0</v>
      </c>
      <c r="G192" s="103">
        <v>0</v>
      </c>
      <c r="H192" s="46">
        <f t="shared" si="15"/>
        <v>3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+'15'!H193</f>
        <v>2</v>
      </c>
      <c r="D193" s="94">
        <v>0</v>
      </c>
      <c r="E193" s="46">
        <f t="shared" si="19"/>
        <v>2</v>
      </c>
      <c r="F193" s="105">
        <v>0</v>
      </c>
      <c r="G193" s="103">
        <v>0</v>
      </c>
      <c r="H193" s="46">
        <f t="shared" si="15"/>
        <v>2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+'15'!H194</f>
        <v>1</v>
      </c>
      <c r="D194" s="94">
        <v>0</v>
      </c>
      <c r="E194" s="46">
        <f t="shared" si="19"/>
        <v>1</v>
      </c>
      <c r="F194" s="105">
        <v>0</v>
      </c>
      <c r="G194" s="103">
        <v>0</v>
      </c>
      <c r="H194" s="46">
        <f t="shared" si="15"/>
        <v>1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+'15'!H195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+'15'!H196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+'15'!H197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+'15'!H198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+'15'!H199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+'15'!H200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+'15'!H201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+'15'!H202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+'15'!H203</f>
        <v>0</v>
      </c>
      <c r="D203" s="94">
        <v>0</v>
      </c>
      <c r="E203" s="46">
        <f t="shared" si="19"/>
        <v>0</v>
      </c>
      <c r="F203" s="105">
        <v>0</v>
      </c>
      <c r="G203" s="103">
        <v>0</v>
      </c>
      <c r="H203" s="46">
        <f t="shared" si="15"/>
        <v>0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+'15'!H204</f>
        <v>0</v>
      </c>
      <c r="D204" s="94">
        <v>0</v>
      </c>
      <c r="E204" s="46">
        <f t="shared" si="19"/>
        <v>0</v>
      </c>
      <c r="F204" s="105">
        <v>0</v>
      </c>
      <c r="G204" s="103">
        <v>0</v>
      </c>
      <c r="H204" s="46">
        <f t="shared" si="15"/>
        <v>0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+'15'!H205</f>
        <v>0</v>
      </c>
      <c r="D205" s="94">
        <v>0</v>
      </c>
      <c r="E205" s="46">
        <f t="shared" si="19"/>
        <v>0</v>
      </c>
      <c r="F205" s="105">
        <v>0</v>
      </c>
      <c r="G205" s="103">
        <v>0</v>
      </c>
      <c r="H205" s="46">
        <f t="shared" si="15"/>
        <v>0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+'15'!H206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+'15'!H207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+'15'!H208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+'15'!H209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+'15'!H210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+'15'!H211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+'15'!H212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+'15'!H213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+'15'!H214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+'15'!H215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+'15'!H216</f>
        <v>12</v>
      </c>
      <c r="D216" s="94">
        <v>0</v>
      </c>
      <c r="E216" s="46">
        <f t="shared" si="19"/>
        <v>12</v>
      </c>
      <c r="F216" s="105">
        <v>0</v>
      </c>
      <c r="G216" s="103">
        <v>0</v>
      </c>
      <c r="H216" s="46">
        <f t="shared" si="20"/>
        <v>11</v>
      </c>
      <c r="I216" s="95">
        <v>1</v>
      </c>
      <c r="J216" s="20">
        <v>90</v>
      </c>
      <c r="K216" s="71">
        <f t="shared" si="21"/>
        <v>90</v>
      </c>
      <c r="L216" s="17" t="s">
        <v>16</v>
      </c>
      <c r="M216" s="18">
        <v>0</v>
      </c>
      <c r="N216" s="23">
        <f t="shared" si="22"/>
        <v>90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+'15'!H217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+'15'!H218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+'15'!H219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+'15'!H220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+'15'!H221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+'15'!H222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+'15'!H223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+'15'!H224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+'15'!H225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+'15'!H226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+'15'!H227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+'15'!H228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+'15'!H229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+'15'!H230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+'15'!H231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+'15'!H232</f>
        <v>5</v>
      </c>
      <c r="D232" s="94">
        <v>0</v>
      </c>
      <c r="E232" s="46">
        <f t="shared" si="24"/>
        <v>5</v>
      </c>
      <c r="F232" s="105">
        <v>0</v>
      </c>
      <c r="G232" s="103">
        <v>0</v>
      </c>
      <c r="H232" s="46">
        <f t="shared" si="20"/>
        <v>3</v>
      </c>
      <c r="I232" s="95">
        <v>2</v>
      </c>
      <c r="J232" s="20">
        <v>120</v>
      </c>
      <c r="K232" s="71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+'15'!H233</f>
        <v>1</v>
      </c>
      <c r="D233" s="94">
        <v>0</v>
      </c>
      <c r="E233" s="46">
        <f t="shared" si="24"/>
        <v>1</v>
      </c>
      <c r="F233" s="105">
        <v>0</v>
      </c>
      <c r="G233" s="103">
        <v>0</v>
      </c>
      <c r="H233" s="46">
        <f t="shared" si="20"/>
        <v>1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+'15'!H234</f>
        <v>1</v>
      </c>
      <c r="D234" s="94">
        <v>0</v>
      </c>
      <c r="E234" s="46">
        <f t="shared" si="24"/>
        <v>1</v>
      </c>
      <c r="F234" s="105">
        <v>0</v>
      </c>
      <c r="G234" s="103">
        <v>0</v>
      </c>
      <c r="H234" s="46">
        <f t="shared" si="20"/>
        <v>1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+'15'!H235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+'15'!H236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1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+'15'!H237</f>
        <v>1</v>
      </c>
      <c r="D237" s="94">
        <v>0</v>
      </c>
      <c r="E237" s="46">
        <f t="shared" si="24"/>
        <v>1</v>
      </c>
      <c r="F237" s="105">
        <v>0</v>
      </c>
      <c r="G237" s="103">
        <v>0</v>
      </c>
      <c r="H237" s="46">
        <f t="shared" si="20"/>
        <v>1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+'15'!H238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+'15'!H239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+'15'!H240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+'15'!H241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+'15'!H242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+'15'!H243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+'15'!H244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+'15'!H245</f>
        <v>5</v>
      </c>
      <c r="D245" s="94">
        <v>0</v>
      </c>
      <c r="E245" s="46">
        <f t="shared" si="24"/>
        <v>5</v>
      </c>
      <c r="F245" s="105">
        <v>0</v>
      </c>
      <c r="G245" s="103">
        <v>0</v>
      </c>
      <c r="H245" s="46">
        <f t="shared" si="20"/>
        <v>4</v>
      </c>
      <c r="I245" s="95">
        <v>1</v>
      </c>
      <c r="J245" s="20">
        <v>20</v>
      </c>
      <c r="K245" s="71">
        <f t="shared" si="21"/>
        <v>20</v>
      </c>
      <c r="L245" s="17" t="s">
        <v>16</v>
      </c>
      <c r="M245" s="18">
        <v>0</v>
      </c>
      <c r="N245" s="23">
        <f t="shared" si="22"/>
        <v>20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+'15'!H246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+'15'!H247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+'15'!H248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+'15'!H249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+'15'!H250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+'15'!H251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+'15'!H252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+'15'!H253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+'15'!H254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+'15'!H255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+'15'!H256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+'15'!H257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+'15'!H258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+'15'!H259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+'15'!H260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+'15'!H261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+'15'!H262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+'15'!H263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+'15'!H264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+'15'!H265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+'15'!H266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+'15'!H267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+'15'!H268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+'15'!H269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+'15'!H270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+'15'!H271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+'15'!H272</f>
        <v>0</v>
      </c>
      <c r="D272" s="94">
        <v>1</v>
      </c>
      <c r="E272" s="46">
        <f t="shared" si="24"/>
        <v>1</v>
      </c>
      <c r="F272" s="105">
        <v>0</v>
      </c>
      <c r="G272" s="103">
        <v>0</v>
      </c>
      <c r="H272" s="46">
        <f t="shared" ref="H272:H284" si="25">+E272-F272-I272-G272</f>
        <v>0</v>
      </c>
      <c r="I272" s="95">
        <v>1</v>
      </c>
      <c r="J272" s="20">
        <v>250</v>
      </c>
      <c r="K272" s="71">
        <f t="shared" ref="K272:K284" si="26">+J272*I272</f>
        <v>250</v>
      </c>
      <c r="L272" s="17" t="s">
        <v>16</v>
      </c>
      <c r="M272" s="18">
        <v>0</v>
      </c>
      <c r="N272" s="23">
        <f t="shared" ref="N272:N284" si="27">SUM(K272-M272)</f>
        <v>250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+'15'!H273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+'15'!H274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+'15'!H275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+'15'!H276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+'15'!H277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+'15'!H278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+'15'!H279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+'15'!H280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+'15'!H281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+'15'!H282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+'15'!H283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+'15'!H284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B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B286" s="1"/>
      <c r="C286" s="24"/>
      <c r="D286" s="25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B287" s="1"/>
      <c r="C287" s="31"/>
      <c r="E287" s="31"/>
      <c r="H287" s="31"/>
      <c r="I287" s="32"/>
      <c r="J287" s="243" t="s">
        <v>202</v>
      </c>
      <c r="K287" s="243"/>
      <c r="L287" s="33">
        <f>SUM(K5:K286)</f>
        <v>3205</v>
      </c>
    </row>
    <row r="288" spans="1:17" ht="24.6" x14ac:dyDescent="0.65">
      <c r="A288" s="1"/>
      <c r="B288" s="1"/>
      <c r="C288" s="31"/>
      <c r="E288" s="31"/>
      <c r="H288" s="31"/>
      <c r="J288" s="229" t="s">
        <v>203</v>
      </c>
      <c r="K288" s="230"/>
      <c r="L288" s="36">
        <v>0</v>
      </c>
    </row>
    <row r="289" spans="1:18" ht="24.6" x14ac:dyDescent="0.65">
      <c r="A289" s="1"/>
      <c r="B289" s="1"/>
      <c r="C289" s="31"/>
      <c r="E289" s="31"/>
      <c r="H289" s="31"/>
      <c r="J289" s="34" t="s">
        <v>204</v>
      </c>
      <c r="K289" s="35"/>
      <c r="L289" s="36">
        <f>SUM(M289:AR289)</f>
        <v>1670</v>
      </c>
      <c r="M289" s="2">
        <v>100</v>
      </c>
      <c r="N289" s="2">
        <v>890</v>
      </c>
      <c r="O289" s="2">
        <v>170</v>
      </c>
      <c r="P289" s="2">
        <v>240</v>
      </c>
      <c r="Q289" s="2">
        <v>100</v>
      </c>
      <c r="R289" s="2">
        <v>170</v>
      </c>
    </row>
    <row r="290" spans="1:18" ht="24.6" x14ac:dyDescent="0.65">
      <c r="A290" s="1"/>
      <c r="B290" s="1"/>
      <c r="C290" s="31"/>
      <c r="E290" s="31"/>
      <c r="H290" s="31"/>
      <c r="J290" s="229" t="s">
        <v>205</v>
      </c>
      <c r="K290" s="230"/>
      <c r="L290" s="36">
        <v>0</v>
      </c>
    </row>
    <row r="291" spans="1:18" ht="24.6" x14ac:dyDescent="0.65">
      <c r="A291" s="1"/>
      <c r="B291" s="1"/>
      <c r="C291" s="31"/>
      <c r="E291" s="31"/>
      <c r="H291" s="31"/>
      <c r="J291" s="229" t="s">
        <v>206</v>
      </c>
      <c r="K291" s="230"/>
      <c r="L291" s="36">
        <v>0</v>
      </c>
    </row>
    <row r="292" spans="1:18" ht="24.6" x14ac:dyDescent="0.65">
      <c r="A292" s="1"/>
      <c r="B292" s="1"/>
      <c r="C292" s="31"/>
      <c r="E292" s="31"/>
      <c r="H292" s="31"/>
      <c r="J292" s="229" t="s">
        <v>207</v>
      </c>
      <c r="K292" s="230"/>
      <c r="L292" s="37">
        <f>SUM(M5:M285)</f>
        <v>440</v>
      </c>
    </row>
    <row r="293" spans="1:18" ht="24.6" x14ac:dyDescent="0.65">
      <c r="A293" s="1"/>
      <c r="B293" s="1"/>
      <c r="C293" s="31"/>
      <c r="E293" s="31"/>
      <c r="H293" s="31"/>
      <c r="J293" s="229" t="s">
        <v>208</v>
      </c>
      <c r="K293" s="230"/>
      <c r="L293" s="33">
        <f>L287-L288-L289-L291-L292</f>
        <v>1095</v>
      </c>
    </row>
    <row r="294" spans="1:18" ht="24.6" x14ac:dyDescent="0.65">
      <c r="A294" s="1"/>
      <c r="B294" s="1"/>
      <c r="C294" s="31"/>
      <c r="E294" s="31"/>
      <c r="H294" s="31"/>
      <c r="J294" s="229" t="s">
        <v>209</v>
      </c>
      <c r="K294" s="230"/>
      <c r="L294" s="37">
        <v>1095</v>
      </c>
    </row>
    <row r="295" spans="1:18" ht="24.6" x14ac:dyDescent="0.65">
      <c r="A295" s="1"/>
      <c r="B295" s="1"/>
      <c r="C295" s="31"/>
      <c r="E295" s="31"/>
      <c r="H295" s="31"/>
      <c r="J295" s="229" t="s">
        <v>210</v>
      </c>
      <c r="K295" s="230"/>
      <c r="L295" s="33">
        <f>+L294-L293</f>
        <v>0</v>
      </c>
    </row>
    <row r="296" spans="1:18" ht="24.6" x14ac:dyDescent="0.65">
      <c r="H296" s="2"/>
      <c r="J296" s="229" t="s">
        <v>211</v>
      </c>
      <c r="K296" s="230"/>
      <c r="L296" s="33">
        <f>+L294-L293</f>
        <v>0</v>
      </c>
    </row>
    <row r="297" spans="1:18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8" ht="24.6" x14ac:dyDescent="0.65">
      <c r="H298" s="2"/>
      <c r="J298" s="96" t="s">
        <v>332</v>
      </c>
      <c r="N298" s="126"/>
      <c r="O298" s="126"/>
      <c r="P298" s="126"/>
    </row>
    <row r="299" spans="1:18" x14ac:dyDescent="0.6">
      <c r="H299" s="2"/>
      <c r="J299" s="2"/>
      <c r="N299" s="126"/>
      <c r="O299" s="126"/>
      <c r="P299" s="126"/>
    </row>
    <row r="300" spans="1:18" x14ac:dyDescent="0.6">
      <c r="H300" s="2"/>
      <c r="J300" s="2"/>
      <c r="N300" s="126"/>
      <c r="O300" s="126"/>
      <c r="P300" s="126"/>
    </row>
    <row r="301" spans="1:18" x14ac:dyDescent="0.6">
      <c r="H301" s="2"/>
      <c r="J301" s="2"/>
      <c r="N301" s="127"/>
      <c r="O301" s="127"/>
      <c r="P301" s="127"/>
    </row>
    <row r="302" spans="1:18" x14ac:dyDescent="0.6">
      <c r="H302" s="2"/>
      <c r="J302" s="2"/>
      <c r="N302" s="127"/>
      <c r="O302" s="127"/>
      <c r="P302" s="127"/>
    </row>
    <row r="303" spans="1:18" x14ac:dyDescent="0.6">
      <c r="H303" s="2"/>
      <c r="J303" s="2"/>
      <c r="N303" s="128"/>
      <c r="O303" s="128"/>
      <c r="P303" s="128"/>
    </row>
    <row r="304" spans="1:18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4.00"/>
        <filter val="7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84" activeCellId="3" sqref="B5:B84 F5:F84 J5:J84 L5:L84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x14ac:dyDescent="0.65">
      <c r="A5" s="10">
        <v>1</v>
      </c>
      <c r="B5" s="19" t="s">
        <v>406</v>
      </c>
      <c r="C5" s="70">
        <f>+'16'!H5</f>
        <v>46</v>
      </c>
      <c r="D5" s="94">
        <v>0</v>
      </c>
      <c r="E5" s="46">
        <f t="shared" ref="E5:E154" si="0">C5+D5</f>
        <v>46</v>
      </c>
      <c r="F5" s="105">
        <v>1</v>
      </c>
      <c r="G5" s="103">
        <v>0</v>
      </c>
      <c r="H5" s="46">
        <f t="shared" ref="H5:H72" si="1">+E5-F5-I5-G5</f>
        <v>37</v>
      </c>
      <c r="I5" s="95">
        <v>8</v>
      </c>
      <c r="J5" s="15">
        <v>50</v>
      </c>
      <c r="K5" s="71">
        <f>+J5*I5</f>
        <v>400</v>
      </c>
      <c r="L5" s="17" t="s">
        <v>521</v>
      </c>
      <c r="M5" s="18">
        <f>400-225</f>
        <v>175</v>
      </c>
      <c r="N5" s="88">
        <f>SUM(K5-M5)</f>
        <v>225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+'16'!H6</f>
        <v>93</v>
      </c>
      <c r="D6" s="94">
        <v>20</v>
      </c>
      <c r="E6" s="46">
        <f t="shared" si="0"/>
        <v>113</v>
      </c>
      <c r="F6" s="105">
        <v>0</v>
      </c>
      <c r="G6" s="103">
        <v>0</v>
      </c>
      <c r="H6" s="46">
        <f t="shared" si="1"/>
        <v>98</v>
      </c>
      <c r="I6" s="95">
        <v>15</v>
      </c>
      <c r="J6" s="15">
        <v>100</v>
      </c>
      <c r="K6" s="71">
        <f t="shared" ref="K6:K73" si="5">+J6*I6</f>
        <v>1500</v>
      </c>
      <c r="L6" s="17" t="s">
        <v>16</v>
      </c>
      <c r="M6" s="18">
        <v>0</v>
      </c>
      <c r="N6" s="88">
        <f t="shared" ref="N6:N73" si="6">SUM(K6-M6)</f>
        <v>1500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+'16'!H7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+'16'!H8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+'16'!H9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+'16'!H10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+'16'!H11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+'16'!H12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0">
        <f>+'16'!H13</f>
        <v>67</v>
      </c>
      <c r="D13" s="94">
        <v>0</v>
      </c>
      <c r="E13" s="46">
        <f t="shared" si="0"/>
        <v>67</v>
      </c>
      <c r="F13" s="105">
        <f>13+14</f>
        <v>27</v>
      </c>
      <c r="G13" s="103">
        <v>0</v>
      </c>
      <c r="H13" s="46">
        <f t="shared" si="1"/>
        <v>30</v>
      </c>
      <c r="I13" s="95">
        <v>10</v>
      </c>
      <c r="J13" s="15">
        <v>50</v>
      </c>
      <c r="K13" s="71">
        <f t="shared" si="5"/>
        <v>500</v>
      </c>
      <c r="L13" s="17" t="s">
        <v>522</v>
      </c>
      <c r="M13" s="18">
        <v>75</v>
      </c>
      <c r="N13" s="88">
        <f t="shared" si="6"/>
        <v>425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+'16'!H14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+'16'!H15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+'16'!H16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+'16'!H17</f>
        <v>1</v>
      </c>
      <c r="D17" s="94">
        <v>0</v>
      </c>
      <c r="E17" s="46">
        <f t="shared" si="0"/>
        <v>1</v>
      </c>
      <c r="F17" s="105">
        <v>0</v>
      </c>
      <c r="G17" s="103">
        <v>0</v>
      </c>
      <c r="H17" s="46">
        <f t="shared" si="1"/>
        <v>1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+'16'!H18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+'16'!H19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+'16'!H20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+'16'!H21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+'16'!H22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+'16'!H23</f>
        <v>8</v>
      </c>
      <c r="D23" s="94">
        <v>0</v>
      </c>
      <c r="E23" s="46">
        <f t="shared" si="0"/>
        <v>8</v>
      </c>
      <c r="F23" s="105">
        <v>0</v>
      </c>
      <c r="G23" s="103">
        <v>0</v>
      </c>
      <c r="H23" s="46">
        <f t="shared" si="1"/>
        <v>8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0">
        <f>+'16'!H24</f>
        <v>8</v>
      </c>
      <c r="D24" s="94">
        <v>0</v>
      </c>
      <c r="E24" s="46">
        <f t="shared" si="0"/>
        <v>8</v>
      </c>
      <c r="F24" s="105">
        <v>3</v>
      </c>
      <c r="G24" s="103">
        <v>0</v>
      </c>
      <c r="H24" s="46">
        <f t="shared" si="1"/>
        <v>4</v>
      </c>
      <c r="I24" s="95">
        <v>1</v>
      </c>
      <c r="J24" s="15">
        <v>85</v>
      </c>
      <c r="K24" s="71">
        <f t="shared" si="5"/>
        <v>85</v>
      </c>
      <c r="L24" s="17" t="s">
        <v>437</v>
      </c>
      <c r="M24" s="18">
        <v>0</v>
      </c>
      <c r="N24" s="88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+'16'!H25</f>
        <v>83</v>
      </c>
      <c r="D25" s="94">
        <v>0</v>
      </c>
      <c r="E25" s="46">
        <f t="shared" si="0"/>
        <v>83</v>
      </c>
      <c r="F25" s="105">
        <v>0</v>
      </c>
      <c r="G25" s="103">
        <v>0</v>
      </c>
      <c r="H25" s="46">
        <f t="shared" si="1"/>
        <v>78</v>
      </c>
      <c r="I25" s="95">
        <v>5</v>
      </c>
      <c r="J25" s="15">
        <v>100</v>
      </c>
      <c r="K25" s="71">
        <f t="shared" si="5"/>
        <v>500</v>
      </c>
      <c r="L25" s="17" t="s">
        <v>16</v>
      </c>
      <c r="M25" s="18">
        <v>0</v>
      </c>
      <c r="N25" s="88">
        <f t="shared" si="6"/>
        <v>500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+'16'!H26</f>
        <v>7</v>
      </c>
      <c r="D26" s="94">
        <v>0</v>
      </c>
      <c r="E26" s="46">
        <f t="shared" si="0"/>
        <v>7</v>
      </c>
      <c r="F26" s="105">
        <v>0</v>
      </c>
      <c r="G26" s="103">
        <v>0</v>
      </c>
      <c r="H26" s="46">
        <f t="shared" si="1"/>
        <v>5</v>
      </c>
      <c r="I26" s="95">
        <v>2</v>
      </c>
      <c r="J26" s="15">
        <v>100</v>
      </c>
      <c r="K26" s="71">
        <f t="shared" si="5"/>
        <v>200</v>
      </c>
      <c r="L26" s="17" t="s">
        <v>16</v>
      </c>
      <c r="M26" s="18">
        <v>0</v>
      </c>
      <c r="N26" s="88">
        <f t="shared" si="6"/>
        <v>200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+'16'!H27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+'16'!H28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+'16'!H29</f>
        <v>2</v>
      </c>
      <c r="D29" s="94">
        <v>0</v>
      </c>
      <c r="E29" s="46">
        <f t="shared" si="0"/>
        <v>2</v>
      </c>
      <c r="F29" s="105">
        <v>0</v>
      </c>
      <c r="G29" s="103">
        <v>0</v>
      </c>
      <c r="H29" s="46">
        <f t="shared" si="1"/>
        <v>2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+'16'!H30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+'16'!H31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+'16'!H32</f>
        <v>4</v>
      </c>
      <c r="D32" s="94">
        <v>0</v>
      </c>
      <c r="E32" s="46">
        <f t="shared" si="0"/>
        <v>4</v>
      </c>
      <c r="F32" s="105">
        <v>0</v>
      </c>
      <c r="G32" s="103">
        <v>0</v>
      </c>
      <c r="H32" s="46">
        <f t="shared" si="1"/>
        <v>4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+'16'!H33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+'16'!H34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+'16'!H35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+'16'!H36</f>
        <v>44</v>
      </c>
      <c r="D36" s="94">
        <v>20</v>
      </c>
      <c r="E36" s="46">
        <f t="shared" si="0"/>
        <v>64</v>
      </c>
      <c r="F36" s="105">
        <v>0</v>
      </c>
      <c r="G36" s="103">
        <v>0</v>
      </c>
      <c r="H36" s="46">
        <f t="shared" si="1"/>
        <v>63</v>
      </c>
      <c r="I36" s="95">
        <v>1</v>
      </c>
      <c r="J36" s="15">
        <v>100</v>
      </c>
      <c r="K36" s="71">
        <f t="shared" si="5"/>
        <v>100</v>
      </c>
      <c r="L36" s="17" t="s">
        <v>16</v>
      </c>
      <c r="M36" s="18"/>
      <c r="N36" s="88">
        <f t="shared" si="6"/>
        <v>100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+'16'!H37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+'16'!H38</f>
        <v>8</v>
      </c>
      <c r="D38" s="94">
        <v>0</v>
      </c>
      <c r="E38" s="46">
        <f t="shared" si="0"/>
        <v>8</v>
      </c>
      <c r="F38" s="105">
        <v>0</v>
      </c>
      <c r="G38" s="103">
        <v>0</v>
      </c>
      <c r="H38" s="46">
        <f t="shared" si="1"/>
        <v>8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+'16'!H39</f>
        <v>4</v>
      </c>
      <c r="D39" s="94">
        <v>0</v>
      </c>
      <c r="E39" s="46">
        <f t="shared" si="0"/>
        <v>4</v>
      </c>
      <c r="F39" s="105">
        <v>0</v>
      </c>
      <c r="G39" s="103">
        <v>0</v>
      </c>
      <c r="H39" s="46">
        <f t="shared" si="1"/>
        <v>4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+'16'!H40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+'16'!H41</f>
        <v>3</v>
      </c>
      <c r="D41" s="94">
        <v>0</v>
      </c>
      <c r="E41" s="46">
        <f t="shared" si="0"/>
        <v>3</v>
      </c>
      <c r="F41" s="105">
        <v>0</v>
      </c>
      <c r="G41" s="103">
        <v>0</v>
      </c>
      <c r="H41" s="46">
        <f t="shared" si="1"/>
        <v>3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0">
        <f>+'16'!H42</f>
        <v>6</v>
      </c>
      <c r="D42" s="94">
        <v>0</v>
      </c>
      <c r="E42" s="46">
        <f t="shared" si="0"/>
        <v>6</v>
      </c>
      <c r="F42" s="105">
        <v>1</v>
      </c>
      <c r="G42" s="103">
        <v>0</v>
      </c>
      <c r="H42" s="46">
        <f t="shared" si="1"/>
        <v>5</v>
      </c>
      <c r="I42" s="95"/>
      <c r="J42" s="15">
        <v>50</v>
      </c>
      <c r="K42" s="71">
        <f t="shared" si="5"/>
        <v>0</v>
      </c>
      <c r="L42" s="17" t="s">
        <v>444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0">
        <f>+'16'!H43</f>
        <v>7</v>
      </c>
      <c r="D43" s="94">
        <v>0</v>
      </c>
      <c r="E43" s="46">
        <f t="shared" si="0"/>
        <v>7</v>
      </c>
      <c r="F43" s="105">
        <v>4</v>
      </c>
      <c r="G43" s="103">
        <v>0</v>
      </c>
      <c r="H43" s="46">
        <f t="shared" si="1"/>
        <v>3</v>
      </c>
      <c r="I43" s="95"/>
      <c r="J43" s="15">
        <v>50</v>
      </c>
      <c r="K43" s="71">
        <f t="shared" si="5"/>
        <v>0</v>
      </c>
      <c r="L43" s="17" t="s">
        <v>442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+'16'!H44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+'16'!H45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+'16'!H46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+'16'!H47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+'16'!H48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+'16'!H49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+'16'!H50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+'16'!H51</f>
        <v>2</v>
      </c>
      <c r="D51" s="94">
        <v>0</v>
      </c>
      <c r="E51" s="46">
        <f t="shared" si="0"/>
        <v>2</v>
      </c>
      <c r="F51" s="105">
        <v>0</v>
      </c>
      <c r="G51" s="103">
        <v>0</v>
      </c>
      <c r="H51" s="46">
        <f t="shared" si="1"/>
        <v>1</v>
      </c>
      <c r="I51" s="95">
        <v>1</v>
      </c>
      <c r="J51" s="15">
        <v>50</v>
      </c>
      <c r="K51" s="71">
        <f t="shared" si="5"/>
        <v>50</v>
      </c>
      <c r="L51" s="17" t="s">
        <v>16</v>
      </c>
      <c r="M51" s="18">
        <v>0</v>
      </c>
      <c r="N51" s="88">
        <f t="shared" si="6"/>
        <v>50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+'16'!H52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+'16'!H53</f>
        <v>10</v>
      </c>
      <c r="D53" s="94">
        <v>0</v>
      </c>
      <c r="E53" s="46">
        <f t="shared" si="0"/>
        <v>10</v>
      </c>
      <c r="F53" s="105">
        <v>0</v>
      </c>
      <c r="G53" s="103">
        <v>0</v>
      </c>
      <c r="H53" s="46">
        <f t="shared" si="1"/>
        <v>10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+'16'!H54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+'16'!H55</f>
        <v>4</v>
      </c>
      <c r="D55" s="94">
        <v>0</v>
      </c>
      <c r="E55" s="46">
        <f t="shared" si="0"/>
        <v>4</v>
      </c>
      <c r="F55" s="105">
        <v>0</v>
      </c>
      <c r="G55" s="103">
        <v>0</v>
      </c>
      <c r="H55" s="46">
        <f t="shared" si="1"/>
        <v>4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+'16'!H56</f>
        <v>10</v>
      </c>
      <c r="D56" s="94">
        <v>5</v>
      </c>
      <c r="E56" s="46">
        <f t="shared" si="0"/>
        <v>15</v>
      </c>
      <c r="F56" s="105">
        <v>0</v>
      </c>
      <c r="G56" s="103">
        <v>0</v>
      </c>
      <c r="H56" s="46">
        <f t="shared" si="1"/>
        <v>15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+'16'!H57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+'16'!H58</f>
        <v>15</v>
      </c>
      <c r="D58" s="94">
        <v>0</v>
      </c>
      <c r="E58" s="46">
        <f t="shared" si="0"/>
        <v>15</v>
      </c>
      <c r="F58" s="105">
        <v>0</v>
      </c>
      <c r="G58" s="103">
        <v>0</v>
      </c>
      <c r="H58" s="46">
        <f t="shared" si="1"/>
        <v>15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+'16'!H59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+'16'!H60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+'16'!H61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+'16'!H62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+'16'!H63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+'16'!H64</f>
        <v>4</v>
      </c>
      <c r="D64" s="94">
        <v>0</v>
      </c>
      <c r="E64" s="46">
        <f t="shared" si="0"/>
        <v>4</v>
      </c>
      <c r="F64" s="105">
        <v>0</v>
      </c>
      <c r="G64" s="103">
        <v>0</v>
      </c>
      <c r="H64" s="46">
        <f t="shared" si="1"/>
        <v>4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+'16'!H65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+'16'!H66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+'16'!H67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+'16'!H68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+'16'!H69</f>
        <v>3</v>
      </c>
      <c r="D69" s="94">
        <v>0</v>
      </c>
      <c r="E69" s="46">
        <f t="shared" si="0"/>
        <v>3</v>
      </c>
      <c r="F69" s="105">
        <v>0</v>
      </c>
      <c r="G69" s="103">
        <v>0</v>
      </c>
      <c r="H69" s="46">
        <f t="shared" si="1"/>
        <v>2</v>
      </c>
      <c r="I69" s="95">
        <v>1</v>
      </c>
      <c r="J69" s="21">
        <v>50</v>
      </c>
      <c r="K69" s="71">
        <f t="shared" si="5"/>
        <v>50</v>
      </c>
      <c r="L69" s="17" t="s">
        <v>16</v>
      </c>
      <c r="M69" s="18">
        <v>0</v>
      </c>
      <c r="N69" s="88">
        <f t="shared" si="6"/>
        <v>50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+'16'!H70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+'16'!H71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+'16'!H72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+'16'!H73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+'16'!H74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+'16'!H75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+'16'!H76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+'16'!H77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+'16'!H78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+'16'!H79</f>
        <v>9</v>
      </c>
      <c r="D79" s="94">
        <v>0</v>
      </c>
      <c r="E79" s="46">
        <f t="shared" si="0"/>
        <v>9</v>
      </c>
      <c r="F79" s="105">
        <v>0</v>
      </c>
      <c r="G79" s="103">
        <v>0</v>
      </c>
      <c r="H79" s="46">
        <f t="shared" si="11"/>
        <v>7</v>
      </c>
      <c r="I79" s="95">
        <v>2</v>
      </c>
      <c r="J79" s="20">
        <v>50</v>
      </c>
      <c r="K79" s="71">
        <f t="shared" si="12"/>
        <v>100</v>
      </c>
      <c r="L79" s="17" t="s">
        <v>438</v>
      </c>
      <c r="M79" s="18">
        <v>50</v>
      </c>
      <c r="N79" s="88">
        <f t="shared" si="13"/>
        <v>50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+'16'!H80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+'16'!H81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+'16'!H82</f>
        <v>0</v>
      </c>
      <c r="D82" s="94">
        <v>2</v>
      </c>
      <c r="E82" s="46">
        <f t="shared" si="0"/>
        <v>2</v>
      </c>
      <c r="F82" s="105">
        <v>0</v>
      </c>
      <c r="G82" s="103">
        <v>0</v>
      </c>
      <c r="H82" s="46">
        <f t="shared" si="11"/>
        <v>1</v>
      </c>
      <c r="I82" s="95">
        <v>1</v>
      </c>
      <c r="J82" s="20">
        <v>50</v>
      </c>
      <c r="K82" s="71">
        <f t="shared" si="12"/>
        <v>50</v>
      </c>
      <c r="L82" s="17" t="s">
        <v>16</v>
      </c>
      <c r="M82" s="18">
        <v>0</v>
      </c>
      <c r="N82" s="88">
        <f t="shared" si="13"/>
        <v>50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+'16'!H83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346</v>
      </c>
      <c r="C84" s="70">
        <f>+'16'!H84</f>
        <v>3</v>
      </c>
      <c r="D84" s="94">
        <v>5</v>
      </c>
      <c r="E84" s="46">
        <f t="shared" si="0"/>
        <v>8</v>
      </c>
      <c r="F84" s="105">
        <v>3</v>
      </c>
      <c r="G84" s="103">
        <v>0</v>
      </c>
      <c r="H84" s="46">
        <f t="shared" si="11"/>
        <v>3</v>
      </c>
      <c r="I84" s="95">
        <v>2</v>
      </c>
      <c r="J84" s="22">
        <v>50</v>
      </c>
      <c r="K84" s="71">
        <f t="shared" si="12"/>
        <v>100</v>
      </c>
      <c r="L84" s="17" t="s">
        <v>437</v>
      </c>
      <c r="M84" s="18">
        <v>0</v>
      </c>
      <c r="N84" s="23">
        <f t="shared" si="13"/>
        <v>100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+'16'!H85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+'16'!H86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+'16'!H87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+'16'!H88</f>
        <v>0</v>
      </c>
      <c r="D88" s="94">
        <v>5</v>
      </c>
      <c r="E88" s="46">
        <f t="shared" si="0"/>
        <v>5</v>
      </c>
      <c r="F88" s="105">
        <v>0</v>
      </c>
      <c r="G88" s="103">
        <v>0</v>
      </c>
      <c r="H88" s="46">
        <f t="shared" si="11"/>
        <v>5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+'16'!H89</f>
        <v>0</v>
      </c>
      <c r="D89" s="94">
        <v>5</v>
      </c>
      <c r="E89" s="46">
        <f t="shared" si="0"/>
        <v>5</v>
      </c>
      <c r="F89" s="105">
        <v>0</v>
      </c>
      <c r="G89" s="103">
        <v>0</v>
      </c>
      <c r="H89" s="46">
        <f t="shared" si="11"/>
        <v>5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+'16'!H90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+'16'!H91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+'16'!H92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+'16'!H93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+'16'!H94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+'16'!H95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+'16'!H96</f>
        <v>0</v>
      </c>
      <c r="D96" s="94">
        <v>20</v>
      </c>
      <c r="E96" s="46">
        <f t="shared" si="0"/>
        <v>20</v>
      </c>
      <c r="F96" s="105">
        <v>0</v>
      </c>
      <c r="G96" s="103">
        <v>0</v>
      </c>
      <c r="H96" s="46">
        <f t="shared" si="11"/>
        <v>18</v>
      </c>
      <c r="I96" s="95">
        <v>2</v>
      </c>
      <c r="J96" s="15">
        <v>35</v>
      </c>
      <c r="K96" s="71">
        <f t="shared" si="12"/>
        <v>70</v>
      </c>
      <c r="L96" s="17" t="s">
        <v>16</v>
      </c>
      <c r="M96" s="18">
        <v>0</v>
      </c>
      <c r="N96" s="23">
        <f t="shared" si="13"/>
        <v>70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+'16'!H97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+'16'!H98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+'16'!H99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+'16'!H100</f>
        <v>1</v>
      </c>
      <c r="D100" s="94">
        <v>0</v>
      </c>
      <c r="E100" s="46">
        <f>C100+D100</f>
        <v>1</v>
      </c>
      <c r="F100" s="105">
        <v>0</v>
      </c>
      <c r="G100" s="103">
        <v>0</v>
      </c>
      <c r="H100" s="46">
        <f>+E100-F100-I100-G100</f>
        <v>0</v>
      </c>
      <c r="I100" s="95">
        <v>1</v>
      </c>
      <c r="J100" s="20">
        <v>35</v>
      </c>
      <c r="K100" s="71">
        <f>+J100*I100</f>
        <v>35</v>
      </c>
      <c r="L100" s="17" t="s">
        <v>524</v>
      </c>
      <c r="M100" s="18">
        <v>15</v>
      </c>
      <c r="N100" s="23">
        <f>SUM(K100-M100)</f>
        <v>20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+'16'!H101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+'16'!H102</f>
        <v>1</v>
      </c>
      <c r="D102" s="94">
        <v>0</v>
      </c>
      <c r="E102" s="46">
        <f t="shared" si="0"/>
        <v>1</v>
      </c>
      <c r="F102" s="105">
        <v>0</v>
      </c>
      <c r="G102" s="103">
        <v>0</v>
      </c>
      <c r="H102" s="46">
        <f t="shared" si="11"/>
        <v>0</v>
      </c>
      <c r="I102" s="95">
        <v>1</v>
      </c>
      <c r="J102" s="22">
        <v>35</v>
      </c>
      <c r="K102" s="71">
        <f t="shared" si="12"/>
        <v>35</v>
      </c>
      <c r="L102" s="17" t="s">
        <v>524</v>
      </c>
      <c r="M102" s="18">
        <v>15</v>
      </c>
      <c r="N102" s="23">
        <f t="shared" si="13"/>
        <v>20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+'16'!H103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+'16'!H104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+'16'!H105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+'16'!H106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+'16'!H107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+'16'!H108</f>
        <v>6</v>
      </c>
      <c r="D108" s="94">
        <v>0</v>
      </c>
      <c r="E108" s="46">
        <f t="shared" si="0"/>
        <v>6</v>
      </c>
      <c r="F108" s="105">
        <v>0</v>
      </c>
      <c r="G108" s="103">
        <v>0</v>
      </c>
      <c r="H108" s="46">
        <f t="shared" si="11"/>
        <v>5</v>
      </c>
      <c r="I108" s="95">
        <v>1</v>
      </c>
      <c r="J108" s="22">
        <v>120</v>
      </c>
      <c r="K108" s="71">
        <f t="shared" si="12"/>
        <v>120</v>
      </c>
      <c r="L108" s="17" t="s">
        <v>16</v>
      </c>
      <c r="M108" s="18">
        <v>0</v>
      </c>
      <c r="N108" s="23">
        <f t="shared" si="13"/>
        <v>120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+'16'!H109</f>
        <v>4</v>
      </c>
      <c r="D109" s="94">
        <v>0</v>
      </c>
      <c r="E109" s="46">
        <f t="shared" si="0"/>
        <v>4</v>
      </c>
      <c r="F109" s="105">
        <v>0</v>
      </c>
      <c r="G109" s="103">
        <v>0</v>
      </c>
      <c r="H109" s="46">
        <f t="shared" si="11"/>
        <v>4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+'16'!H110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+'16'!H111</f>
        <v>9</v>
      </c>
      <c r="D111" s="94">
        <v>0</v>
      </c>
      <c r="E111" s="46">
        <f t="shared" si="0"/>
        <v>9</v>
      </c>
      <c r="F111" s="105">
        <v>0</v>
      </c>
      <c r="G111" s="103">
        <v>0</v>
      </c>
      <c r="H111" s="46">
        <f t="shared" si="11"/>
        <v>9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+'16'!H112</f>
        <v>5</v>
      </c>
      <c r="D112" s="94">
        <v>0</v>
      </c>
      <c r="E112" s="46">
        <f t="shared" si="0"/>
        <v>5</v>
      </c>
      <c r="F112" s="105">
        <v>0</v>
      </c>
      <c r="G112" s="103">
        <v>0</v>
      </c>
      <c r="H112" s="46">
        <f t="shared" si="11"/>
        <v>5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+'16'!H113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+'16'!H114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5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+'16'!H115</f>
        <v>1</v>
      </c>
      <c r="D115" s="94">
        <v>2</v>
      </c>
      <c r="E115" s="46">
        <f t="shared" si="0"/>
        <v>3</v>
      </c>
      <c r="F115" s="105">
        <v>0</v>
      </c>
      <c r="G115" s="103">
        <v>0</v>
      </c>
      <c r="H115" s="46">
        <f t="shared" si="11"/>
        <v>3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+'16'!H116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+'16'!H117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+'16'!H118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+'16'!H119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+'16'!H120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+'16'!H121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+'16'!H122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+'16'!H123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+'16'!H124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+'16'!H125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+'16'!H126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+'16'!H127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+'16'!H128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+'16'!H129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+'16'!H130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+'16'!H131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+'16'!H132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+'16'!H133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+'16'!H134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+'16'!H135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+'16'!H136</f>
        <v>5</v>
      </c>
      <c r="D136" s="94">
        <v>0</v>
      </c>
      <c r="E136" s="46">
        <f t="shared" si="0"/>
        <v>5</v>
      </c>
      <c r="F136" s="105">
        <v>0</v>
      </c>
      <c r="G136" s="103">
        <v>0</v>
      </c>
      <c r="H136" s="46">
        <f t="shared" si="11"/>
        <v>5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+'16'!H137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+'16'!H138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+'16'!H139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+'16'!H140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+'16'!H141</f>
        <v>4</v>
      </c>
      <c r="D141" s="94">
        <v>0</v>
      </c>
      <c r="E141" s="46">
        <f t="shared" si="0"/>
        <v>4</v>
      </c>
      <c r="F141" s="105">
        <v>0</v>
      </c>
      <c r="G141" s="103">
        <v>0</v>
      </c>
      <c r="H141" s="46">
        <f t="shared" si="11"/>
        <v>4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+'16'!H142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+'16'!H143</f>
        <v>2</v>
      </c>
      <c r="D143" s="94">
        <v>0</v>
      </c>
      <c r="E143" s="46">
        <f t="shared" si="0"/>
        <v>2</v>
      </c>
      <c r="F143" s="105">
        <v>0</v>
      </c>
      <c r="G143" s="103">
        <v>0</v>
      </c>
      <c r="H143" s="46">
        <f t="shared" si="11"/>
        <v>0</v>
      </c>
      <c r="I143" s="95">
        <v>2</v>
      </c>
      <c r="J143" s="22">
        <v>50</v>
      </c>
      <c r="K143" s="71">
        <f t="shared" si="12"/>
        <v>100</v>
      </c>
      <c r="L143" s="17" t="s">
        <v>423</v>
      </c>
      <c r="M143" s="18">
        <v>50</v>
      </c>
      <c r="N143" s="23">
        <f t="shared" si="13"/>
        <v>50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+'16'!H144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+'16'!H145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+'16'!H146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+'16'!H147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+'16'!H148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+'16'!H149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+'16'!H150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+'16'!H151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+'16'!H152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+'16'!H153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+'16'!H154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+'16'!H155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+'16'!H156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+'16'!H157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+'16'!H158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+'16'!H159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+'16'!H160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+'16'!H161</f>
        <v>1</v>
      </c>
      <c r="D161" s="94">
        <v>0</v>
      </c>
      <c r="E161" s="46">
        <f t="shared" si="19"/>
        <v>1</v>
      </c>
      <c r="F161" s="105">
        <v>0</v>
      </c>
      <c r="G161" s="103">
        <v>0</v>
      </c>
      <c r="H161" s="46">
        <f t="shared" si="15"/>
        <v>1</v>
      </c>
      <c r="I161" s="95"/>
      <c r="J161" s="20">
        <v>25</v>
      </c>
      <c r="K161" s="71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+'16'!H162</f>
        <v>1</v>
      </c>
      <c r="D162" s="94">
        <v>0</v>
      </c>
      <c r="E162" s="46">
        <f t="shared" si="19"/>
        <v>1</v>
      </c>
      <c r="F162" s="105">
        <v>0</v>
      </c>
      <c r="G162" s="103">
        <v>0</v>
      </c>
      <c r="H162" s="46">
        <f t="shared" si="15"/>
        <v>0</v>
      </c>
      <c r="I162" s="95">
        <v>1</v>
      </c>
      <c r="J162" s="20">
        <v>25</v>
      </c>
      <c r="K162" s="71">
        <f t="shared" si="16"/>
        <v>25</v>
      </c>
      <c r="L162" s="17" t="s">
        <v>523</v>
      </c>
      <c r="M162" s="18">
        <v>10</v>
      </c>
      <c r="N162" s="23">
        <f t="shared" si="17"/>
        <v>15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+'16'!H163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+'16'!H164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+'16'!H165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+'16'!H166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+'16'!H167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+'16'!H168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+'16'!H169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+'16'!H170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+'16'!H171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+'16'!H172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+'16'!H173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+'16'!H174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+'16'!H175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+'16'!H176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+'16'!H177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+'16'!H178</f>
        <v>97</v>
      </c>
      <c r="D178" s="94">
        <v>0</v>
      </c>
      <c r="E178" s="46">
        <f>C178+D178</f>
        <v>97</v>
      </c>
      <c r="F178" s="105">
        <v>0</v>
      </c>
      <c r="G178" s="103">
        <v>0</v>
      </c>
      <c r="H178" s="46">
        <f>+E178-F178-I178-G178</f>
        <v>91</v>
      </c>
      <c r="I178" s="95">
        <v>6</v>
      </c>
      <c r="J178" s="20">
        <v>15</v>
      </c>
      <c r="K178" s="71">
        <f>+J178*I178</f>
        <v>90</v>
      </c>
      <c r="L178" s="17" t="s">
        <v>525</v>
      </c>
      <c r="M178" s="18">
        <v>90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+'16'!H179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+'16'!H180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+'16'!H181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+'16'!H182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+'16'!H183</f>
        <v>13</v>
      </c>
      <c r="D183" s="94">
        <v>0</v>
      </c>
      <c r="E183" s="46">
        <f t="shared" si="19"/>
        <v>13</v>
      </c>
      <c r="F183" s="105">
        <v>0</v>
      </c>
      <c r="G183" s="103">
        <v>0</v>
      </c>
      <c r="H183" s="46">
        <f t="shared" si="15"/>
        <v>13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+'16'!H184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+'16'!H185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+'16'!H186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+'16'!H187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+'16'!H188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+'16'!H189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+'16'!H190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+'16'!H191</f>
        <v>3</v>
      </c>
      <c r="D191" s="94">
        <v>0</v>
      </c>
      <c r="E191" s="46">
        <f t="shared" si="19"/>
        <v>3</v>
      </c>
      <c r="F191" s="105">
        <v>0</v>
      </c>
      <c r="G191" s="103">
        <v>0</v>
      </c>
      <c r="H191" s="46">
        <f t="shared" si="15"/>
        <v>3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+'16'!H192</f>
        <v>3</v>
      </c>
      <c r="D192" s="94">
        <v>0</v>
      </c>
      <c r="E192" s="46">
        <f t="shared" si="19"/>
        <v>3</v>
      </c>
      <c r="F192" s="105">
        <v>0</v>
      </c>
      <c r="G192" s="103">
        <v>0</v>
      </c>
      <c r="H192" s="46">
        <f t="shared" si="15"/>
        <v>3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+'16'!H193</f>
        <v>2</v>
      </c>
      <c r="D193" s="94">
        <v>0</v>
      </c>
      <c r="E193" s="46">
        <f t="shared" si="19"/>
        <v>2</v>
      </c>
      <c r="F193" s="105">
        <v>0</v>
      </c>
      <c r="G193" s="103">
        <v>0</v>
      </c>
      <c r="H193" s="46">
        <f t="shared" si="15"/>
        <v>2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+'16'!H194</f>
        <v>1</v>
      </c>
      <c r="D194" s="94">
        <v>0</v>
      </c>
      <c r="E194" s="46">
        <f t="shared" si="19"/>
        <v>1</v>
      </c>
      <c r="F194" s="105">
        <v>0</v>
      </c>
      <c r="G194" s="103">
        <v>0</v>
      </c>
      <c r="H194" s="46">
        <f t="shared" si="15"/>
        <v>1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+'16'!H195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+'16'!H196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+'16'!H197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+'16'!H198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+'16'!H199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+'16'!H200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+'16'!H201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+'16'!H202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+'16'!H203</f>
        <v>0</v>
      </c>
      <c r="D203" s="94">
        <v>5</v>
      </c>
      <c r="E203" s="46">
        <f t="shared" si="19"/>
        <v>5</v>
      </c>
      <c r="F203" s="105">
        <v>0</v>
      </c>
      <c r="G203" s="103">
        <v>0</v>
      </c>
      <c r="H203" s="46">
        <f t="shared" si="15"/>
        <v>5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+'16'!H204</f>
        <v>0</v>
      </c>
      <c r="D204" s="94">
        <v>15</v>
      </c>
      <c r="E204" s="46">
        <f t="shared" si="19"/>
        <v>15</v>
      </c>
      <c r="F204" s="105">
        <v>0</v>
      </c>
      <c r="G204" s="103">
        <v>0</v>
      </c>
      <c r="H204" s="46">
        <f t="shared" si="15"/>
        <v>15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+'16'!H205</f>
        <v>0</v>
      </c>
      <c r="D205" s="94">
        <v>15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+'16'!H206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+'16'!H207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+'16'!H208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+'16'!H209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+'16'!H210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+'16'!H211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+'16'!H212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+'16'!H213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+'16'!H214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+'16'!H215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+'16'!H216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+'16'!H217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+'16'!H218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13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+'16'!H219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+'16'!H220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+'16'!H221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+'16'!H222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+'16'!H223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+'16'!H224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+'16'!H225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+'16'!H226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+'16'!H227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+'16'!H228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+'16'!H229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+'16'!H230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+'16'!H231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+'16'!H232</f>
        <v>3</v>
      </c>
      <c r="D232" s="94">
        <v>0</v>
      </c>
      <c r="E232" s="46">
        <f t="shared" si="24"/>
        <v>3</v>
      </c>
      <c r="F232" s="105">
        <v>0</v>
      </c>
      <c r="G232" s="103">
        <v>0</v>
      </c>
      <c r="H232" s="46">
        <f t="shared" si="20"/>
        <v>2</v>
      </c>
      <c r="I232" s="95">
        <v>1</v>
      </c>
      <c r="J232" s="20">
        <v>120</v>
      </c>
      <c r="K232" s="71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+'16'!H233</f>
        <v>1</v>
      </c>
      <c r="D233" s="94">
        <v>0</v>
      </c>
      <c r="E233" s="46">
        <f t="shared" si="24"/>
        <v>1</v>
      </c>
      <c r="F233" s="105">
        <v>0</v>
      </c>
      <c r="G233" s="103">
        <v>0</v>
      </c>
      <c r="H233" s="46">
        <f t="shared" si="20"/>
        <v>1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+'16'!H234</f>
        <v>1</v>
      </c>
      <c r="D234" s="94">
        <v>0</v>
      </c>
      <c r="E234" s="46">
        <f t="shared" si="24"/>
        <v>1</v>
      </c>
      <c r="F234" s="105">
        <v>0</v>
      </c>
      <c r="G234" s="103">
        <v>0</v>
      </c>
      <c r="H234" s="46">
        <f t="shared" si="20"/>
        <v>1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+'16'!H235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+'16'!H236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1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+'16'!H237</f>
        <v>1</v>
      </c>
      <c r="D237" s="94">
        <v>0</v>
      </c>
      <c r="E237" s="46">
        <f t="shared" si="24"/>
        <v>1</v>
      </c>
      <c r="F237" s="105">
        <v>0</v>
      </c>
      <c r="G237" s="103">
        <v>0</v>
      </c>
      <c r="H237" s="46">
        <f t="shared" si="20"/>
        <v>1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+'16'!H238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+'16'!H239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+'16'!H240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+'16'!H241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+'16'!H242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+'16'!H243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+'16'!H244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+'16'!H245</f>
        <v>4</v>
      </c>
      <c r="D245" s="94">
        <v>0</v>
      </c>
      <c r="E245" s="46">
        <f t="shared" si="24"/>
        <v>4</v>
      </c>
      <c r="F245" s="105">
        <v>0</v>
      </c>
      <c r="G245" s="103">
        <v>0</v>
      </c>
      <c r="H245" s="46">
        <f t="shared" si="20"/>
        <v>3</v>
      </c>
      <c r="I245" s="95">
        <v>1</v>
      </c>
      <c r="J245" s="20">
        <v>20</v>
      </c>
      <c r="K245" s="71">
        <f t="shared" si="21"/>
        <v>20</v>
      </c>
      <c r="L245" s="17" t="s">
        <v>16</v>
      </c>
      <c r="M245" s="18">
        <v>0</v>
      </c>
      <c r="N245" s="23">
        <f t="shared" si="22"/>
        <v>20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+'16'!H246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+'16'!H247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+'16'!H248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+'16'!H249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+'16'!H250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+'16'!H251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+'16'!H252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+'16'!H253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+'16'!H254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+'16'!H255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+'16'!H256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+'16'!H257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+'16'!H258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+'16'!H259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+'16'!H260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+'16'!H261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+'16'!H262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+'16'!H263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+'16'!H264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+'16'!H265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+'16'!H266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+'16'!H267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+'16'!H268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+'16'!H269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+'16'!H270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+'16'!H271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+'16'!H272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+'16'!H273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+'16'!H274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+'16'!H275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+'16'!H276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+'16'!H277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+'16'!H278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+'16'!H279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+'16'!H280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+'16'!H281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+'16'!H282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+'16'!H283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+'16'!H284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4250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18" ht="24.6" x14ac:dyDescent="0.65">
      <c r="A289" s="1"/>
      <c r="E289" s="31"/>
      <c r="H289" s="31"/>
      <c r="J289" s="34" t="s">
        <v>204</v>
      </c>
      <c r="K289" s="35"/>
      <c r="L289" s="36">
        <f>SUM(M289:AR289)</f>
        <v>1505</v>
      </c>
      <c r="M289" s="2">
        <v>350</v>
      </c>
      <c r="N289" s="2">
        <v>85</v>
      </c>
      <c r="O289" s="2">
        <v>70</v>
      </c>
      <c r="P289" s="2">
        <v>100</v>
      </c>
      <c r="Q289" s="2">
        <v>650</v>
      </c>
      <c r="R289" s="2">
        <v>250</v>
      </c>
    </row>
    <row r="290" spans="1:18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18" ht="24.6" x14ac:dyDescent="0.65">
      <c r="A291" s="1"/>
      <c r="E291" s="31"/>
      <c r="H291" s="31"/>
      <c r="J291" s="229" t="s">
        <v>206</v>
      </c>
      <c r="K291" s="230"/>
      <c r="L291" s="36">
        <v>0</v>
      </c>
    </row>
    <row r="292" spans="1:18" ht="24.6" x14ac:dyDescent="0.65">
      <c r="A292" s="1"/>
      <c r="E292" s="31"/>
      <c r="H292" s="31"/>
      <c r="J292" s="229" t="s">
        <v>207</v>
      </c>
      <c r="K292" s="230"/>
      <c r="L292" s="37">
        <f>SUM(M5:M285)</f>
        <v>480</v>
      </c>
    </row>
    <row r="293" spans="1:18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2265</v>
      </c>
    </row>
    <row r="294" spans="1:18" ht="24.6" x14ac:dyDescent="0.65">
      <c r="A294" s="1"/>
      <c r="E294" s="31"/>
      <c r="H294" s="31"/>
      <c r="J294" s="229" t="s">
        <v>209</v>
      </c>
      <c r="K294" s="230"/>
      <c r="L294" s="37">
        <v>2265</v>
      </c>
    </row>
    <row r="295" spans="1:18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18" ht="24.6" x14ac:dyDescent="0.65">
      <c r="H296" s="2"/>
      <c r="J296" s="229" t="s">
        <v>211</v>
      </c>
      <c r="K296" s="230"/>
      <c r="L296" s="33">
        <f>+L294-L293</f>
        <v>0</v>
      </c>
    </row>
    <row r="297" spans="1:18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8" ht="24.6" x14ac:dyDescent="0.65">
      <c r="H298" s="2"/>
      <c r="J298" s="96" t="s">
        <v>332</v>
      </c>
      <c r="N298" s="126"/>
      <c r="O298" s="126"/>
      <c r="P298" s="126"/>
    </row>
    <row r="299" spans="1:18" x14ac:dyDescent="0.6">
      <c r="H299" s="2"/>
      <c r="J299" s="2"/>
      <c r="N299" s="126"/>
      <c r="O299" s="126"/>
      <c r="P299" s="126"/>
    </row>
    <row r="300" spans="1:18" x14ac:dyDescent="0.6">
      <c r="H300" s="2"/>
      <c r="J300" s="2"/>
      <c r="N300" s="126"/>
      <c r="O300" s="126"/>
      <c r="P300" s="126"/>
    </row>
    <row r="301" spans="1:18" x14ac:dyDescent="0.6">
      <c r="H301" s="2"/>
      <c r="J301" s="2"/>
      <c r="N301" s="127"/>
      <c r="O301" s="127"/>
      <c r="P301" s="127"/>
    </row>
    <row r="302" spans="1:18" x14ac:dyDescent="0.6">
      <c r="H302" s="2"/>
      <c r="J302" s="2"/>
      <c r="N302" s="127"/>
      <c r="O302" s="127"/>
      <c r="P302" s="127"/>
    </row>
    <row r="303" spans="1:18" x14ac:dyDescent="0.6">
      <c r="H303" s="2"/>
      <c r="J303" s="2"/>
      <c r="N303" s="128"/>
      <c r="O303" s="128"/>
      <c r="P303" s="128"/>
    </row>
    <row r="304" spans="1:18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27.00"/>
        <filter val="3.00"/>
        <filter val="4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109" activeCellId="3" sqref="B109 F109 J109 L109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+'17'!H5</f>
        <v>37</v>
      </c>
      <c r="D5" s="94">
        <v>0</v>
      </c>
      <c r="E5" s="46">
        <f t="shared" ref="E5:E154" si="0">C5+D5</f>
        <v>37</v>
      </c>
      <c r="F5" s="105">
        <v>0</v>
      </c>
      <c r="G5" s="103">
        <v>0</v>
      </c>
      <c r="H5" s="46">
        <f t="shared" ref="H5:H72" si="1">+E5-F5-I5-G5</f>
        <v>34</v>
      </c>
      <c r="I5" s="95">
        <v>3</v>
      </c>
      <c r="J5" s="15">
        <v>50</v>
      </c>
      <c r="K5" s="71">
        <f>+J5*I5</f>
        <v>150</v>
      </c>
      <c r="L5" s="17" t="s">
        <v>16</v>
      </c>
      <c r="M5" s="18">
        <v>0</v>
      </c>
      <c r="N5" s="23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+'17'!H6</f>
        <v>98</v>
      </c>
      <c r="D6" s="94">
        <v>0</v>
      </c>
      <c r="E6" s="46">
        <f t="shared" si="0"/>
        <v>98</v>
      </c>
      <c r="F6" s="105">
        <v>0</v>
      </c>
      <c r="G6" s="103">
        <v>0</v>
      </c>
      <c r="H6" s="46">
        <f t="shared" si="1"/>
        <v>94</v>
      </c>
      <c r="I6" s="95">
        <v>4</v>
      </c>
      <c r="J6" s="15">
        <v>100</v>
      </c>
      <c r="K6" s="71">
        <f t="shared" ref="K6:K73" si="5">+J6*I6</f>
        <v>400</v>
      </c>
      <c r="L6" s="17" t="s">
        <v>16</v>
      </c>
      <c r="M6" s="18">
        <v>0</v>
      </c>
      <c r="N6" s="23">
        <f t="shared" ref="N6:N73" si="6">SUM(K6-M6)</f>
        <v>400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+'17'!H7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+'17'!H8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+'17'!H9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+'17'!H10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+'17'!H11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+'17'!H12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+'17'!H13</f>
        <v>30</v>
      </c>
      <c r="D13" s="94">
        <v>0</v>
      </c>
      <c r="E13" s="46">
        <f t="shared" si="0"/>
        <v>30</v>
      </c>
      <c r="F13" s="105">
        <v>0</v>
      </c>
      <c r="G13" s="103">
        <v>0</v>
      </c>
      <c r="H13" s="46">
        <f t="shared" si="1"/>
        <v>29</v>
      </c>
      <c r="I13" s="95">
        <v>1</v>
      </c>
      <c r="J13" s="15">
        <v>50</v>
      </c>
      <c r="K13" s="71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+'17'!H14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+'17'!H15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+'17'!H16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+'17'!H17</f>
        <v>1</v>
      </c>
      <c r="D17" s="94">
        <v>5</v>
      </c>
      <c r="E17" s="46">
        <f t="shared" si="0"/>
        <v>6</v>
      </c>
      <c r="F17" s="105">
        <v>0</v>
      </c>
      <c r="G17" s="103">
        <v>0</v>
      </c>
      <c r="H17" s="46">
        <f t="shared" si="1"/>
        <v>5</v>
      </c>
      <c r="I17" s="95">
        <v>1</v>
      </c>
      <c r="J17" s="15">
        <v>50</v>
      </c>
      <c r="K17" s="71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+'17'!H18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+'17'!H19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+'17'!H20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+'17'!H21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+'17'!H22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+'17'!H23</f>
        <v>8</v>
      </c>
      <c r="D23" s="94">
        <v>0</v>
      </c>
      <c r="E23" s="46">
        <f t="shared" si="0"/>
        <v>8</v>
      </c>
      <c r="F23" s="105">
        <v>0</v>
      </c>
      <c r="G23" s="103">
        <v>0</v>
      </c>
      <c r="H23" s="46">
        <f t="shared" si="1"/>
        <v>6</v>
      </c>
      <c r="I23" s="95">
        <v>2</v>
      </c>
      <c r="J23" s="15">
        <v>65</v>
      </c>
      <c r="K23" s="71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+'17'!H24</f>
        <v>4</v>
      </c>
      <c r="D24" s="94">
        <v>0</v>
      </c>
      <c r="E24" s="46">
        <f t="shared" si="0"/>
        <v>4</v>
      </c>
      <c r="F24" s="105">
        <v>0</v>
      </c>
      <c r="G24" s="103">
        <v>0</v>
      </c>
      <c r="H24" s="46">
        <f t="shared" si="1"/>
        <v>2</v>
      </c>
      <c r="I24" s="95">
        <v>2</v>
      </c>
      <c r="J24" s="15">
        <v>85</v>
      </c>
      <c r="K24" s="71">
        <f t="shared" si="5"/>
        <v>170</v>
      </c>
      <c r="L24" s="17" t="s">
        <v>16</v>
      </c>
      <c r="M24" s="18">
        <v>0</v>
      </c>
      <c r="N24" s="23">
        <f t="shared" si="6"/>
        <v>170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+'17'!H25</f>
        <v>78</v>
      </c>
      <c r="D25" s="94">
        <v>5</v>
      </c>
      <c r="E25" s="46">
        <f t="shared" si="0"/>
        <v>83</v>
      </c>
      <c r="F25" s="105">
        <v>0</v>
      </c>
      <c r="G25" s="103">
        <v>0</v>
      </c>
      <c r="H25" s="46">
        <f t="shared" si="1"/>
        <v>79</v>
      </c>
      <c r="I25" s="95">
        <v>4</v>
      </c>
      <c r="J25" s="15">
        <v>100</v>
      </c>
      <c r="K25" s="71">
        <f t="shared" si="5"/>
        <v>400</v>
      </c>
      <c r="L25" s="17" t="s">
        <v>16</v>
      </c>
      <c r="M25" s="18">
        <v>0</v>
      </c>
      <c r="N25" s="23">
        <f t="shared" si="6"/>
        <v>400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+'17'!H26</f>
        <v>5</v>
      </c>
      <c r="D26" s="94">
        <v>0</v>
      </c>
      <c r="E26" s="46">
        <f t="shared" si="0"/>
        <v>5</v>
      </c>
      <c r="F26" s="105">
        <v>0</v>
      </c>
      <c r="G26" s="103">
        <v>0</v>
      </c>
      <c r="H26" s="46">
        <f t="shared" si="1"/>
        <v>4</v>
      </c>
      <c r="I26" s="95">
        <v>1</v>
      </c>
      <c r="J26" s="15">
        <v>100</v>
      </c>
      <c r="K26" s="71">
        <f t="shared" si="5"/>
        <v>100</v>
      </c>
      <c r="L26" s="17" t="s">
        <v>457</v>
      </c>
      <c r="M26" s="18">
        <v>50</v>
      </c>
      <c r="N26" s="23">
        <f t="shared" si="6"/>
        <v>50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+'17'!H27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+'17'!H28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+'17'!H29</f>
        <v>2</v>
      </c>
      <c r="D29" s="94">
        <v>0</v>
      </c>
      <c r="E29" s="46">
        <f t="shared" si="0"/>
        <v>2</v>
      </c>
      <c r="F29" s="105">
        <v>0</v>
      </c>
      <c r="G29" s="103">
        <v>0</v>
      </c>
      <c r="H29" s="46">
        <f t="shared" si="1"/>
        <v>1</v>
      </c>
      <c r="I29" s="95">
        <v>1</v>
      </c>
      <c r="J29" s="15">
        <v>100</v>
      </c>
      <c r="K29" s="71">
        <f t="shared" si="5"/>
        <v>100</v>
      </c>
      <c r="L29" s="17" t="s">
        <v>16</v>
      </c>
      <c r="M29" s="18">
        <v>0</v>
      </c>
      <c r="N29" s="23">
        <f t="shared" si="6"/>
        <v>100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+'17'!H30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+'17'!H31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+'17'!H32</f>
        <v>4</v>
      </c>
      <c r="D32" s="94">
        <v>0</v>
      </c>
      <c r="E32" s="46">
        <f t="shared" si="0"/>
        <v>4</v>
      </c>
      <c r="F32" s="105">
        <v>0</v>
      </c>
      <c r="G32" s="103">
        <v>0</v>
      </c>
      <c r="H32" s="46">
        <f t="shared" si="1"/>
        <v>3</v>
      </c>
      <c r="I32" s="95">
        <v>1</v>
      </c>
      <c r="J32" s="15">
        <v>100</v>
      </c>
      <c r="K32" s="71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+'17'!H33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+'17'!H34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+'17'!H35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+'17'!H36</f>
        <v>63</v>
      </c>
      <c r="D36" s="94">
        <v>0</v>
      </c>
      <c r="E36" s="46">
        <f t="shared" si="0"/>
        <v>63</v>
      </c>
      <c r="F36" s="105">
        <v>0</v>
      </c>
      <c r="G36" s="103">
        <v>0</v>
      </c>
      <c r="H36" s="46">
        <f t="shared" si="1"/>
        <v>59</v>
      </c>
      <c r="I36" s="95">
        <v>4</v>
      </c>
      <c r="J36" s="15">
        <v>100</v>
      </c>
      <c r="K36" s="71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+'17'!H37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+'17'!H38</f>
        <v>8</v>
      </c>
      <c r="D38" s="94">
        <v>0</v>
      </c>
      <c r="E38" s="46">
        <f t="shared" si="0"/>
        <v>8</v>
      </c>
      <c r="F38" s="105">
        <v>0</v>
      </c>
      <c r="G38" s="103">
        <v>0</v>
      </c>
      <c r="H38" s="46">
        <f t="shared" si="1"/>
        <v>4</v>
      </c>
      <c r="I38" s="95">
        <v>4</v>
      </c>
      <c r="J38" s="15">
        <v>130</v>
      </c>
      <c r="K38" s="71">
        <f t="shared" si="5"/>
        <v>520</v>
      </c>
      <c r="L38" s="17" t="s">
        <v>16</v>
      </c>
      <c r="M38" s="18">
        <v>0</v>
      </c>
      <c r="N38" s="23">
        <f t="shared" si="6"/>
        <v>520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+'17'!H39</f>
        <v>4</v>
      </c>
      <c r="D39" s="94">
        <v>0</v>
      </c>
      <c r="E39" s="46">
        <f t="shared" si="0"/>
        <v>4</v>
      </c>
      <c r="F39" s="105">
        <v>0</v>
      </c>
      <c r="G39" s="103">
        <v>0</v>
      </c>
      <c r="H39" s="46">
        <f t="shared" si="1"/>
        <v>4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+'17'!H40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+'17'!H41</f>
        <v>3</v>
      </c>
      <c r="D41" s="94">
        <v>0</v>
      </c>
      <c r="E41" s="46">
        <f t="shared" si="0"/>
        <v>3</v>
      </c>
      <c r="F41" s="105">
        <v>0</v>
      </c>
      <c r="G41" s="103">
        <v>0</v>
      </c>
      <c r="H41" s="46">
        <f t="shared" si="1"/>
        <v>3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+'17'!H42</f>
        <v>5</v>
      </c>
      <c r="D42" s="94">
        <v>0</v>
      </c>
      <c r="E42" s="46">
        <f t="shared" si="0"/>
        <v>5</v>
      </c>
      <c r="F42" s="105">
        <v>0</v>
      </c>
      <c r="G42" s="103">
        <v>0</v>
      </c>
      <c r="H42" s="46">
        <f t="shared" si="1"/>
        <v>3</v>
      </c>
      <c r="I42" s="95">
        <v>2</v>
      </c>
      <c r="J42" s="15">
        <v>50</v>
      </c>
      <c r="K42" s="71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+'17'!H43</f>
        <v>3</v>
      </c>
      <c r="D43" s="94">
        <v>0</v>
      </c>
      <c r="E43" s="46">
        <f t="shared" si="0"/>
        <v>3</v>
      </c>
      <c r="F43" s="105">
        <v>0</v>
      </c>
      <c r="G43" s="103">
        <v>0</v>
      </c>
      <c r="H43" s="46">
        <f t="shared" si="1"/>
        <v>2</v>
      </c>
      <c r="I43" s="95">
        <v>1</v>
      </c>
      <c r="J43" s="15">
        <v>50</v>
      </c>
      <c r="K43" s="71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+'17'!H44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+'17'!H45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+'17'!H46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+'17'!H47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+'17'!H48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+'17'!H49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+'17'!H50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+'17'!H51</f>
        <v>1</v>
      </c>
      <c r="D51" s="94">
        <v>0</v>
      </c>
      <c r="E51" s="46">
        <f t="shared" si="0"/>
        <v>1</v>
      </c>
      <c r="F51" s="105">
        <v>0</v>
      </c>
      <c r="G51" s="103">
        <v>0</v>
      </c>
      <c r="H51" s="46">
        <f t="shared" si="1"/>
        <v>1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+'17'!H52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+'17'!H53</f>
        <v>10</v>
      </c>
      <c r="D53" s="94">
        <v>0</v>
      </c>
      <c r="E53" s="46">
        <f t="shared" si="0"/>
        <v>10</v>
      </c>
      <c r="F53" s="105">
        <v>0</v>
      </c>
      <c r="G53" s="103">
        <v>0</v>
      </c>
      <c r="H53" s="46">
        <f t="shared" si="1"/>
        <v>10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+'17'!H54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+'17'!H55</f>
        <v>4</v>
      </c>
      <c r="D55" s="94">
        <v>0</v>
      </c>
      <c r="E55" s="46">
        <f t="shared" si="0"/>
        <v>4</v>
      </c>
      <c r="F55" s="105">
        <v>0</v>
      </c>
      <c r="G55" s="103">
        <v>0</v>
      </c>
      <c r="H55" s="46">
        <f t="shared" si="1"/>
        <v>1</v>
      </c>
      <c r="I55" s="95">
        <v>3</v>
      </c>
      <c r="J55" s="15">
        <v>50</v>
      </c>
      <c r="K55" s="71">
        <f t="shared" si="5"/>
        <v>150</v>
      </c>
      <c r="L55" s="17" t="s">
        <v>16</v>
      </c>
      <c r="M55" s="18">
        <v>0</v>
      </c>
      <c r="N55" s="23">
        <f t="shared" si="6"/>
        <v>150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+'17'!H56</f>
        <v>15</v>
      </c>
      <c r="D56" s="94">
        <v>0</v>
      </c>
      <c r="E56" s="46">
        <f t="shared" si="0"/>
        <v>15</v>
      </c>
      <c r="F56" s="105">
        <v>0</v>
      </c>
      <c r="G56" s="103">
        <v>0</v>
      </c>
      <c r="H56" s="46">
        <f t="shared" si="1"/>
        <v>15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+'17'!H57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+'17'!H58</f>
        <v>15</v>
      </c>
      <c r="D58" s="94">
        <v>0</v>
      </c>
      <c r="E58" s="46">
        <f t="shared" si="0"/>
        <v>15</v>
      </c>
      <c r="F58" s="105">
        <v>0</v>
      </c>
      <c r="G58" s="103">
        <v>0</v>
      </c>
      <c r="H58" s="46">
        <f t="shared" si="1"/>
        <v>15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+'17'!H59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+'17'!H60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+'17'!H61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+'17'!H62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+'17'!H63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+'17'!H64</f>
        <v>4</v>
      </c>
      <c r="D64" s="94">
        <v>0</v>
      </c>
      <c r="E64" s="46">
        <f t="shared" si="0"/>
        <v>4</v>
      </c>
      <c r="F64" s="105">
        <v>0</v>
      </c>
      <c r="G64" s="103">
        <v>0</v>
      </c>
      <c r="H64" s="46">
        <f t="shared" si="1"/>
        <v>4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+'17'!H65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+'17'!H66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+'17'!H67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+'17'!H68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+'17'!H69</f>
        <v>2</v>
      </c>
      <c r="D69" s="94">
        <v>0</v>
      </c>
      <c r="E69" s="46">
        <f t="shared" si="0"/>
        <v>2</v>
      </c>
      <c r="F69" s="105">
        <v>0</v>
      </c>
      <c r="G69" s="103">
        <v>0</v>
      </c>
      <c r="H69" s="46">
        <f t="shared" si="1"/>
        <v>0</v>
      </c>
      <c r="I69" s="95">
        <v>2</v>
      </c>
      <c r="J69" s="21">
        <v>50</v>
      </c>
      <c r="K69" s="71">
        <f t="shared" si="5"/>
        <v>100</v>
      </c>
      <c r="L69" s="17" t="s">
        <v>16</v>
      </c>
      <c r="M69" s="18">
        <v>0</v>
      </c>
      <c r="N69" s="23">
        <f t="shared" si="6"/>
        <v>100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+'17'!H70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+'17'!H71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+'17'!H72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+'17'!H73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+'17'!H74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+'17'!H75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+'17'!H76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+'17'!H77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+'17'!H78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+'17'!H79</f>
        <v>7</v>
      </c>
      <c r="D79" s="94">
        <v>0</v>
      </c>
      <c r="E79" s="46">
        <f t="shared" si="0"/>
        <v>7</v>
      </c>
      <c r="F79" s="105">
        <v>0</v>
      </c>
      <c r="G79" s="103">
        <v>0</v>
      </c>
      <c r="H79" s="46">
        <f t="shared" si="11"/>
        <v>7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+'17'!H80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+'17'!H81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+'17'!H82</f>
        <v>1</v>
      </c>
      <c r="D82" s="94">
        <v>0</v>
      </c>
      <c r="E82" s="46">
        <f t="shared" si="0"/>
        <v>1</v>
      </c>
      <c r="F82" s="105">
        <v>0</v>
      </c>
      <c r="G82" s="103">
        <v>0</v>
      </c>
      <c r="H82" s="46">
        <f t="shared" si="11"/>
        <v>0</v>
      </c>
      <c r="I82" s="95">
        <v>1</v>
      </c>
      <c r="J82" s="20">
        <v>50</v>
      </c>
      <c r="K82" s="71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+'17'!H83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+'17'!H84</f>
        <v>3</v>
      </c>
      <c r="D84" s="94">
        <v>0</v>
      </c>
      <c r="E84" s="46">
        <f t="shared" si="0"/>
        <v>3</v>
      </c>
      <c r="F84" s="105">
        <v>0</v>
      </c>
      <c r="G84" s="103">
        <v>0</v>
      </c>
      <c r="H84" s="46">
        <f t="shared" si="11"/>
        <v>1</v>
      </c>
      <c r="I84" s="95">
        <v>2</v>
      </c>
      <c r="J84" s="22">
        <v>50</v>
      </c>
      <c r="K84" s="71">
        <f t="shared" si="12"/>
        <v>100</v>
      </c>
      <c r="L84" s="17" t="s">
        <v>423</v>
      </c>
      <c r="M84" s="18">
        <v>60</v>
      </c>
      <c r="N84" s="23">
        <f t="shared" si="13"/>
        <v>40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+'17'!H85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+'17'!H86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+'17'!H87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+'17'!H88</f>
        <v>5</v>
      </c>
      <c r="D88" s="94">
        <v>0</v>
      </c>
      <c r="E88" s="46">
        <f t="shared" si="0"/>
        <v>5</v>
      </c>
      <c r="F88" s="105">
        <v>0</v>
      </c>
      <c r="G88" s="103">
        <v>0</v>
      </c>
      <c r="H88" s="46">
        <f t="shared" si="11"/>
        <v>2</v>
      </c>
      <c r="I88" s="95">
        <v>3</v>
      </c>
      <c r="J88" s="22">
        <v>55</v>
      </c>
      <c r="K88" s="71">
        <f t="shared" si="12"/>
        <v>165</v>
      </c>
      <c r="L88" s="17" t="s">
        <v>16</v>
      </c>
      <c r="M88" s="18">
        <v>0</v>
      </c>
      <c r="N88" s="23">
        <f t="shared" si="13"/>
        <v>165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+'17'!H89</f>
        <v>5</v>
      </c>
      <c r="D89" s="94">
        <v>0</v>
      </c>
      <c r="E89" s="46">
        <f t="shared" si="0"/>
        <v>5</v>
      </c>
      <c r="F89" s="105">
        <v>0</v>
      </c>
      <c r="G89" s="103">
        <v>0</v>
      </c>
      <c r="H89" s="46">
        <f t="shared" si="11"/>
        <v>4</v>
      </c>
      <c r="I89" s="95">
        <v>1</v>
      </c>
      <c r="J89" s="22">
        <v>55</v>
      </c>
      <c r="K89" s="71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+'17'!H90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+'17'!H91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+'17'!H92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+'17'!H93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+'17'!H94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+'17'!H95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+'17'!H96</f>
        <v>18</v>
      </c>
      <c r="D96" s="94">
        <v>0</v>
      </c>
      <c r="E96" s="46">
        <f t="shared" si="0"/>
        <v>18</v>
      </c>
      <c r="F96" s="105">
        <v>0</v>
      </c>
      <c r="G96" s="103">
        <v>0</v>
      </c>
      <c r="H96" s="46">
        <f t="shared" si="11"/>
        <v>18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+'17'!H97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+'17'!H98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+'17'!H99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+'17'!H100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+'17'!H101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+'17'!H102</f>
        <v>0</v>
      </c>
      <c r="D102" s="94">
        <v>5</v>
      </c>
      <c r="E102" s="46">
        <f t="shared" si="0"/>
        <v>5</v>
      </c>
      <c r="F102" s="105">
        <v>0</v>
      </c>
      <c r="G102" s="103">
        <v>0</v>
      </c>
      <c r="H102" s="46">
        <f t="shared" si="11"/>
        <v>5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+'17'!H103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+'17'!H104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+'17'!H105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+'17'!H106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+'17'!H107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+'17'!H108</f>
        <v>5</v>
      </c>
      <c r="D108" s="94">
        <v>0</v>
      </c>
      <c r="E108" s="46">
        <f t="shared" si="0"/>
        <v>5</v>
      </c>
      <c r="F108" s="105">
        <v>0</v>
      </c>
      <c r="G108" s="103">
        <v>0</v>
      </c>
      <c r="H108" s="46">
        <f t="shared" si="11"/>
        <v>1</v>
      </c>
      <c r="I108" s="95">
        <v>4</v>
      </c>
      <c r="J108" s="22">
        <v>120</v>
      </c>
      <c r="K108" s="71">
        <f t="shared" si="12"/>
        <v>480</v>
      </c>
      <c r="L108" s="17" t="s">
        <v>438</v>
      </c>
      <c r="M108" s="18">
        <v>120</v>
      </c>
      <c r="N108" s="23">
        <f t="shared" si="13"/>
        <v>360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0">
        <f>+'17'!H109</f>
        <v>4</v>
      </c>
      <c r="D109" s="94">
        <v>0</v>
      </c>
      <c r="E109" s="46">
        <f t="shared" si="0"/>
        <v>4</v>
      </c>
      <c r="F109" s="105">
        <v>2</v>
      </c>
      <c r="G109" s="103">
        <v>0</v>
      </c>
      <c r="H109" s="46">
        <f t="shared" si="11"/>
        <v>0</v>
      </c>
      <c r="I109" s="95">
        <v>2</v>
      </c>
      <c r="J109" s="22">
        <v>250</v>
      </c>
      <c r="K109" s="71">
        <f t="shared" si="12"/>
        <v>500</v>
      </c>
      <c r="L109" s="17" t="s">
        <v>441</v>
      </c>
      <c r="M109" s="18">
        <v>0</v>
      </c>
      <c r="N109" s="23">
        <f t="shared" si="13"/>
        <v>500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+'17'!H110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18</v>
      </c>
      <c r="I110" s="95">
        <v>1</v>
      </c>
      <c r="J110" s="20">
        <v>100</v>
      </c>
      <c r="K110" s="71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+'17'!H111</f>
        <v>9</v>
      </c>
      <c r="D111" s="94">
        <v>0</v>
      </c>
      <c r="E111" s="46">
        <f t="shared" si="0"/>
        <v>9</v>
      </c>
      <c r="F111" s="105">
        <v>0</v>
      </c>
      <c r="G111" s="103">
        <v>0</v>
      </c>
      <c r="H111" s="46">
        <f t="shared" si="11"/>
        <v>9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+'17'!H112</f>
        <v>5</v>
      </c>
      <c r="D112" s="94">
        <v>0</v>
      </c>
      <c r="E112" s="46">
        <f t="shared" si="0"/>
        <v>5</v>
      </c>
      <c r="F112" s="105">
        <v>0</v>
      </c>
      <c r="G112" s="103">
        <v>0</v>
      </c>
      <c r="H112" s="46">
        <f t="shared" si="11"/>
        <v>4</v>
      </c>
      <c r="I112" s="95">
        <v>1</v>
      </c>
      <c r="J112" s="20">
        <v>60</v>
      </c>
      <c r="K112" s="71">
        <f t="shared" si="12"/>
        <v>60</v>
      </c>
      <c r="L112" s="17" t="s">
        <v>425</v>
      </c>
      <c r="M112" s="18">
        <v>60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+'17'!H113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+'17'!H114</f>
        <v>5</v>
      </c>
      <c r="D114" s="94">
        <v>0</v>
      </c>
      <c r="E114" s="46">
        <f t="shared" si="0"/>
        <v>5</v>
      </c>
      <c r="F114" s="105">
        <v>0</v>
      </c>
      <c r="G114" s="103">
        <v>0</v>
      </c>
      <c r="H114" s="46">
        <f t="shared" si="11"/>
        <v>4</v>
      </c>
      <c r="I114" s="95">
        <v>1</v>
      </c>
      <c r="J114" s="20">
        <v>55</v>
      </c>
      <c r="K114" s="71">
        <f t="shared" si="12"/>
        <v>55</v>
      </c>
      <c r="L114" s="17" t="s">
        <v>16</v>
      </c>
      <c r="M114" s="18">
        <v>0</v>
      </c>
      <c r="N114" s="23">
        <f t="shared" si="13"/>
        <v>55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+'17'!H115</f>
        <v>3</v>
      </c>
      <c r="D115" s="94">
        <v>0</v>
      </c>
      <c r="E115" s="46">
        <f t="shared" si="0"/>
        <v>3</v>
      </c>
      <c r="F115" s="105">
        <v>0</v>
      </c>
      <c r="G115" s="103">
        <v>0</v>
      </c>
      <c r="H115" s="46">
        <f t="shared" si="11"/>
        <v>3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+'17'!H116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+'17'!H117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+'17'!H118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+'17'!H119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+'17'!H120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+'17'!H121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+'17'!H122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+'17'!H123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+'17'!H124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+'17'!H125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+'17'!H126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+'17'!H127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+'17'!H128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+'17'!H129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+'17'!H130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+'17'!H131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+'17'!H132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+'17'!H133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+'17'!H134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+'17'!H135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+'17'!H136</f>
        <v>5</v>
      </c>
      <c r="D136" s="94">
        <v>0</v>
      </c>
      <c r="E136" s="46">
        <f t="shared" si="0"/>
        <v>5</v>
      </c>
      <c r="F136" s="105">
        <v>0</v>
      </c>
      <c r="G136" s="103">
        <v>0</v>
      </c>
      <c r="H136" s="46">
        <f t="shared" si="11"/>
        <v>5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+'17'!H137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+'17'!H138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+'17'!H139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+'17'!H140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+'17'!H141</f>
        <v>4</v>
      </c>
      <c r="D141" s="94">
        <v>0</v>
      </c>
      <c r="E141" s="46">
        <f t="shared" si="0"/>
        <v>4</v>
      </c>
      <c r="F141" s="105">
        <v>0</v>
      </c>
      <c r="G141" s="103">
        <v>0</v>
      </c>
      <c r="H141" s="46">
        <f t="shared" si="11"/>
        <v>4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+'17'!H142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+'17'!H143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+'17'!H144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+'17'!H145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+'17'!H146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+'17'!H147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+'17'!H148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+'17'!H149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+'17'!H150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+'17'!H151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+'17'!H152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+'17'!H153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+'17'!H154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+'17'!H155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+'17'!H156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+'17'!H157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+'17'!H158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+'17'!H159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+'17'!H160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+'17'!H161</f>
        <v>1</v>
      </c>
      <c r="D161" s="94">
        <v>0</v>
      </c>
      <c r="E161" s="46">
        <f t="shared" si="19"/>
        <v>1</v>
      </c>
      <c r="F161" s="105">
        <v>0</v>
      </c>
      <c r="G161" s="103">
        <v>0</v>
      </c>
      <c r="H161" s="46">
        <f t="shared" si="15"/>
        <v>1</v>
      </c>
      <c r="I161" s="95"/>
      <c r="J161" s="20">
        <v>25</v>
      </c>
      <c r="K161" s="71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+'17'!H162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1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+'17'!H163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+'17'!H164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+'17'!H165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+'17'!H166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+'17'!H167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+'17'!H168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+'17'!H169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+'17'!H170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+'17'!H171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+'17'!H172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+'17'!H173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+'17'!H174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+'17'!H175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+'17'!H176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+'17'!H177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+'17'!H178</f>
        <v>91</v>
      </c>
      <c r="D178" s="94">
        <v>0</v>
      </c>
      <c r="E178" s="46">
        <f>C178+D178</f>
        <v>91</v>
      </c>
      <c r="F178" s="105">
        <v>0</v>
      </c>
      <c r="G178" s="103">
        <v>0</v>
      </c>
      <c r="H178" s="46">
        <f>+E178-F178-I178-G178</f>
        <v>88</v>
      </c>
      <c r="I178" s="95">
        <v>3</v>
      </c>
      <c r="J178" s="20">
        <v>15</v>
      </c>
      <c r="K178" s="71">
        <f>+J178*I178</f>
        <v>45</v>
      </c>
      <c r="L178" s="17" t="s">
        <v>526</v>
      </c>
      <c r="M178" s="18">
        <v>45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+'17'!H179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+'17'!H180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+'17'!H181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+'17'!H182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+'17'!H183</f>
        <v>13</v>
      </c>
      <c r="D183" s="94">
        <v>0</v>
      </c>
      <c r="E183" s="46">
        <f t="shared" si="19"/>
        <v>13</v>
      </c>
      <c r="F183" s="105">
        <v>0</v>
      </c>
      <c r="G183" s="103">
        <v>0</v>
      </c>
      <c r="H183" s="46">
        <f t="shared" si="15"/>
        <v>12</v>
      </c>
      <c r="I183" s="95">
        <v>1</v>
      </c>
      <c r="J183" s="20">
        <v>35</v>
      </c>
      <c r="K183" s="71">
        <f t="shared" si="16"/>
        <v>35</v>
      </c>
      <c r="L183" s="17" t="s">
        <v>16</v>
      </c>
      <c r="M183" s="18">
        <v>0</v>
      </c>
      <c r="N183" s="23">
        <f t="shared" si="17"/>
        <v>35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+'17'!H184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+'17'!H185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+'17'!H186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+'17'!H187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+'17'!H188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+'17'!H189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+'17'!H190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+'17'!H191</f>
        <v>3</v>
      </c>
      <c r="D191" s="94">
        <v>4</v>
      </c>
      <c r="E191" s="46">
        <f t="shared" si="19"/>
        <v>7</v>
      </c>
      <c r="F191" s="105">
        <v>0</v>
      </c>
      <c r="G191" s="103">
        <v>0</v>
      </c>
      <c r="H191" s="46">
        <f t="shared" si="15"/>
        <v>7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+'17'!H192</f>
        <v>3</v>
      </c>
      <c r="D192" s="94">
        <v>5</v>
      </c>
      <c r="E192" s="46">
        <f t="shared" si="19"/>
        <v>8</v>
      </c>
      <c r="F192" s="105">
        <v>0</v>
      </c>
      <c r="G192" s="103">
        <v>0</v>
      </c>
      <c r="H192" s="46">
        <f t="shared" si="15"/>
        <v>6</v>
      </c>
      <c r="I192" s="95">
        <v>2</v>
      </c>
      <c r="J192" s="20">
        <v>120</v>
      </c>
      <c r="K192" s="71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+'17'!H193</f>
        <v>2</v>
      </c>
      <c r="D193" s="94">
        <v>3</v>
      </c>
      <c r="E193" s="46">
        <f t="shared" si="19"/>
        <v>5</v>
      </c>
      <c r="F193" s="105">
        <v>0</v>
      </c>
      <c r="G193" s="103">
        <v>0</v>
      </c>
      <c r="H193" s="46">
        <f t="shared" si="15"/>
        <v>5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+'17'!H194</f>
        <v>1</v>
      </c>
      <c r="D194" s="94">
        <v>5</v>
      </c>
      <c r="E194" s="46">
        <f t="shared" si="19"/>
        <v>6</v>
      </c>
      <c r="F194" s="105">
        <v>0</v>
      </c>
      <c r="G194" s="103">
        <v>0</v>
      </c>
      <c r="H194" s="46">
        <f t="shared" si="15"/>
        <v>6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+'17'!H195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+'17'!H196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+'17'!H197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+'17'!H198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+'17'!H199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+'17'!H200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+'17'!H201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+'17'!H202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+'17'!H203</f>
        <v>5</v>
      </c>
      <c r="D203" s="94">
        <v>0</v>
      </c>
      <c r="E203" s="46">
        <f t="shared" si="19"/>
        <v>5</v>
      </c>
      <c r="F203" s="105">
        <v>0</v>
      </c>
      <c r="G203" s="103">
        <v>0</v>
      </c>
      <c r="H203" s="46">
        <f t="shared" si="15"/>
        <v>4</v>
      </c>
      <c r="I203" s="95">
        <v>1</v>
      </c>
      <c r="J203" s="20">
        <v>150</v>
      </c>
      <c r="K203" s="71">
        <f t="shared" si="16"/>
        <v>150</v>
      </c>
      <c r="L203" s="17" t="s">
        <v>16</v>
      </c>
      <c r="M203" s="18">
        <v>0</v>
      </c>
      <c r="N203" s="23">
        <f t="shared" si="17"/>
        <v>150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+'17'!H204</f>
        <v>15</v>
      </c>
      <c r="D204" s="94">
        <v>0</v>
      </c>
      <c r="E204" s="46">
        <f t="shared" si="19"/>
        <v>15</v>
      </c>
      <c r="F204" s="105">
        <v>0</v>
      </c>
      <c r="G204" s="103">
        <v>0</v>
      </c>
      <c r="H204" s="46">
        <f t="shared" si="15"/>
        <v>14</v>
      </c>
      <c r="I204" s="95">
        <v>1</v>
      </c>
      <c r="J204" s="20">
        <v>150</v>
      </c>
      <c r="K204" s="71">
        <f t="shared" si="16"/>
        <v>150</v>
      </c>
      <c r="L204" s="17" t="s">
        <v>16</v>
      </c>
      <c r="M204" s="18">
        <v>0</v>
      </c>
      <c r="N204" s="23">
        <f t="shared" si="17"/>
        <v>150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+'17'!H205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+'17'!H206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+'17'!H207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+'17'!H208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+'17'!H209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+'17'!H210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+'17'!H211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+'17'!H212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+'17'!H213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+'17'!H214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+'17'!H215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+'17'!H216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+'17'!H217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+'17'!H218</f>
        <v>13</v>
      </c>
      <c r="D218" s="94">
        <v>0</v>
      </c>
      <c r="E218" s="46">
        <f t="shared" si="19"/>
        <v>13</v>
      </c>
      <c r="F218" s="105">
        <v>0</v>
      </c>
      <c r="G218" s="103">
        <v>0</v>
      </c>
      <c r="H218" s="46">
        <f t="shared" si="20"/>
        <v>12</v>
      </c>
      <c r="I218" s="95">
        <v>1</v>
      </c>
      <c r="J218" s="20">
        <v>90</v>
      </c>
      <c r="K218" s="71">
        <f t="shared" si="21"/>
        <v>90</v>
      </c>
      <c r="L218" s="17" t="s">
        <v>16</v>
      </c>
      <c r="M218" s="18">
        <v>0</v>
      </c>
      <c r="N218" s="23">
        <f t="shared" si="22"/>
        <v>90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+'17'!H219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+'17'!H220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+'17'!H221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+'17'!H222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+'17'!H223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+'17'!H224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+'17'!H225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+'17'!H226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+'17'!H227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+'17'!H228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+'17'!H229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+'17'!H230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+'17'!H231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+'17'!H232</f>
        <v>2</v>
      </c>
      <c r="D232" s="94">
        <v>0</v>
      </c>
      <c r="E232" s="46">
        <f t="shared" si="24"/>
        <v>2</v>
      </c>
      <c r="F232" s="105">
        <v>0</v>
      </c>
      <c r="G232" s="103">
        <v>0</v>
      </c>
      <c r="H232" s="46">
        <f t="shared" si="20"/>
        <v>1</v>
      </c>
      <c r="I232" s="95">
        <v>1</v>
      </c>
      <c r="J232" s="20">
        <v>120</v>
      </c>
      <c r="K232" s="71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+'17'!H233</f>
        <v>1</v>
      </c>
      <c r="D233" s="94">
        <v>0</v>
      </c>
      <c r="E233" s="46">
        <f t="shared" si="24"/>
        <v>1</v>
      </c>
      <c r="F233" s="105">
        <v>0</v>
      </c>
      <c r="G233" s="103">
        <v>0</v>
      </c>
      <c r="H233" s="46">
        <f t="shared" si="20"/>
        <v>1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+'17'!H234</f>
        <v>1</v>
      </c>
      <c r="D234" s="94">
        <v>0</v>
      </c>
      <c r="E234" s="46">
        <f t="shared" si="24"/>
        <v>1</v>
      </c>
      <c r="F234" s="105">
        <v>0</v>
      </c>
      <c r="G234" s="103">
        <v>0</v>
      </c>
      <c r="H234" s="46">
        <f t="shared" si="20"/>
        <v>1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+'17'!H235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+'17'!H236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1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+'17'!H237</f>
        <v>1</v>
      </c>
      <c r="D237" s="94">
        <v>0</v>
      </c>
      <c r="E237" s="46">
        <f t="shared" si="24"/>
        <v>1</v>
      </c>
      <c r="F237" s="105">
        <v>0</v>
      </c>
      <c r="G237" s="103">
        <v>0</v>
      </c>
      <c r="H237" s="46">
        <f t="shared" si="20"/>
        <v>1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+'17'!H238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+'17'!H239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+'17'!H240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+'17'!H241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+'17'!H242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+'17'!H243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+'17'!H244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+'17'!H245</f>
        <v>3</v>
      </c>
      <c r="D245" s="94">
        <v>9</v>
      </c>
      <c r="E245" s="46">
        <f t="shared" si="24"/>
        <v>12</v>
      </c>
      <c r="F245" s="105">
        <v>0</v>
      </c>
      <c r="G245" s="103">
        <v>0</v>
      </c>
      <c r="H245" s="46">
        <f t="shared" si="20"/>
        <v>8</v>
      </c>
      <c r="I245" s="95">
        <v>4</v>
      </c>
      <c r="J245" s="20">
        <v>20</v>
      </c>
      <c r="K245" s="71">
        <f t="shared" si="21"/>
        <v>80</v>
      </c>
      <c r="L245" s="17" t="s">
        <v>16</v>
      </c>
      <c r="M245" s="18">
        <v>0</v>
      </c>
      <c r="N245" s="23">
        <f t="shared" si="22"/>
        <v>80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+'17'!H246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+'17'!H247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+'17'!H248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+'17'!H249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+'17'!H250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+'17'!H251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+'17'!H252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+'17'!H253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+'17'!H254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+'17'!H255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+'17'!H256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+'17'!H257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+'17'!H258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+'17'!H259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+'17'!H260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+'17'!H261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+'17'!H262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+'17'!H263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+'17'!H264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+'17'!H265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+'17'!H266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+'17'!H267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+'17'!H268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+'17'!H269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+'17'!H270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+'17'!H271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+'17'!H272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+'17'!H273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+'17'!H274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+'17'!H275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+'17'!H276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+'17'!H277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+'17'!H278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+'17'!H279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+'17'!H280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+'17'!H281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+'17'!H282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+'17'!H283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+'17'!H284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5445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20" ht="24.6" x14ac:dyDescent="0.65">
      <c r="A289" s="1"/>
      <c r="E289" s="31"/>
      <c r="H289" s="31"/>
      <c r="J289" s="34" t="s">
        <v>204</v>
      </c>
      <c r="K289" s="35"/>
      <c r="L289" s="36">
        <f>SUM(M289:AR289)</f>
        <v>1925</v>
      </c>
      <c r="M289" s="2">
        <v>55</v>
      </c>
      <c r="N289" s="2">
        <v>140</v>
      </c>
      <c r="O289" s="2">
        <v>270</v>
      </c>
      <c r="P289" s="2">
        <v>600</v>
      </c>
      <c r="Q289" s="2">
        <v>55</v>
      </c>
      <c r="R289" s="2">
        <v>250</v>
      </c>
      <c r="S289" s="2">
        <v>215</v>
      </c>
      <c r="T289" s="2">
        <v>340</v>
      </c>
    </row>
    <row r="290" spans="1:20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20" ht="24.6" x14ac:dyDescent="0.65">
      <c r="A291" s="1"/>
      <c r="E291" s="31"/>
      <c r="H291" s="31"/>
      <c r="J291" s="229" t="s">
        <v>206</v>
      </c>
      <c r="K291" s="230"/>
      <c r="L291" s="36">
        <v>0</v>
      </c>
    </row>
    <row r="292" spans="1:20" ht="24.6" x14ac:dyDescent="0.65">
      <c r="A292" s="1"/>
      <c r="E292" s="31"/>
      <c r="H292" s="31"/>
      <c r="J292" s="229" t="s">
        <v>207</v>
      </c>
      <c r="K292" s="230"/>
      <c r="L292" s="37">
        <f>SUM(M5:M285)</f>
        <v>335</v>
      </c>
    </row>
    <row r="293" spans="1:20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3185</v>
      </c>
    </row>
    <row r="294" spans="1:20" ht="24.6" x14ac:dyDescent="0.65">
      <c r="A294" s="1"/>
      <c r="E294" s="31"/>
      <c r="H294" s="31"/>
      <c r="J294" s="229" t="s">
        <v>209</v>
      </c>
      <c r="K294" s="230"/>
      <c r="L294" s="37">
        <v>3185</v>
      </c>
    </row>
    <row r="295" spans="1:20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20" ht="24.6" x14ac:dyDescent="0.65">
      <c r="H296" s="2"/>
      <c r="J296" s="229" t="s">
        <v>211</v>
      </c>
      <c r="K296" s="230"/>
      <c r="L296" s="33">
        <f>+L294-L293</f>
        <v>0</v>
      </c>
    </row>
    <row r="297" spans="1:20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20" ht="24.6" x14ac:dyDescent="0.65">
      <c r="H298" s="2"/>
      <c r="J298" s="96" t="s">
        <v>332</v>
      </c>
      <c r="N298" s="126"/>
      <c r="O298" s="126"/>
      <c r="P298" s="126"/>
    </row>
    <row r="299" spans="1:20" x14ac:dyDescent="0.6">
      <c r="H299" s="2"/>
      <c r="J299" s="2"/>
      <c r="N299" s="126"/>
      <c r="O299" s="126"/>
      <c r="P299" s="126"/>
    </row>
    <row r="300" spans="1:20" x14ac:dyDescent="0.6">
      <c r="H300" s="2"/>
      <c r="J300" s="2"/>
      <c r="N300" s="126"/>
      <c r="O300" s="126"/>
      <c r="P300" s="126"/>
    </row>
    <row r="301" spans="1:20" x14ac:dyDescent="0.6">
      <c r="H301" s="2"/>
      <c r="J301" s="2"/>
      <c r="N301" s="127"/>
      <c r="O301" s="127"/>
      <c r="P301" s="127"/>
    </row>
    <row r="302" spans="1:20" x14ac:dyDescent="0.6">
      <c r="H302" s="2"/>
      <c r="J302" s="2"/>
      <c r="N302" s="127"/>
      <c r="O302" s="127"/>
      <c r="P302" s="127"/>
    </row>
    <row r="303" spans="1:20" x14ac:dyDescent="0.6">
      <c r="H303" s="2"/>
      <c r="J303" s="2"/>
      <c r="N303" s="128"/>
      <c r="O303" s="128"/>
      <c r="P303" s="128"/>
    </row>
    <row r="304" spans="1:20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2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5" activeCellId="3" sqref="B5 F5 J5 L5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x14ac:dyDescent="0.65">
      <c r="A5" s="10">
        <v>1</v>
      </c>
      <c r="B5" s="19" t="s">
        <v>406</v>
      </c>
      <c r="C5" s="70">
        <f>+'18'!H5</f>
        <v>34</v>
      </c>
      <c r="D5" s="94">
        <v>0</v>
      </c>
      <c r="E5" s="46">
        <f t="shared" ref="E5:E154" si="0">C5+D5</f>
        <v>34</v>
      </c>
      <c r="F5" s="105">
        <v>20</v>
      </c>
      <c r="G5" s="103">
        <v>0</v>
      </c>
      <c r="H5" s="46">
        <f t="shared" ref="H5:H72" si="1">+E5-F5-I5-G5</f>
        <v>14</v>
      </c>
      <c r="I5" s="95"/>
      <c r="J5" s="15">
        <v>50</v>
      </c>
      <c r="K5" s="71">
        <f>+J5*I5</f>
        <v>0</v>
      </c>
      <c r="L5" s="17" t="s">
        <v>527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+'18'!H6</f>
        <v>94</v>
      </c>
      <c r="D6" s="94">
        <v>0</v>
      </c>
      <c r="E6" s="46">
        <f t="shared" si="0"/>
        <v>94</v>
      </c>
      <c r="F6" s="105">
        <v>0</v>
      </c>
      <c r="G6" s="103">
        <v>0</v>
      </c>
      <c r="H6" s="46">
        <f t="shared" si="1"/>
        <v>93</v>
      </c>
      <c r="I6" s="95">
        <v>1</v>
      </c>
      <c r="J6" s="15">
        <v>100</v>
      </c>
      <c r="K6" s="71">
        <f t="shared" ref="K6:K73" si="5">+J6*I6</f>
        <v>100</v>
      </c>
      <c r="L6" s="17" t="s">
        <v>16</v>
      </c>
      <c r="M6" s="18">
        <v>0</v>
      </c>
      <c r="N6" s="23">
        <f t="shared" ref="N6:N73" si="6">SUM(K6-M6)</f>
        <v>100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+'18'!H7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+'18'!H8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+'18'!H9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+'18'!H10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+'18'!H11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+'18'!H12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+'18'!H13</f>
        <v>29</v>
      </c>
      <c r="D13" s="94">
        <v>0</v>
      </c>
      <c r="E13" s="46">
        <f t="shared" si="0"/>
        <v>29</v>
      </c>
      <c r="F13" s="105">
        <v>0</v>
      </c>
      <c r="G13" s="103">
        <v>0</v>
      </c>
      <c r="H13" s="46">
        <f t="shared" si="1"/>
        <v>27</v>
      </c>
      <c r="I13" s="95">
        <v>2</v>
      </c>
      <c r="J13" s="15">
        <v>50</v>
      </c>
      <c r="K13" s="71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+'18'!H14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+'18'!H15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+'18'!H16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+'18'!H17</f>
        <v>5</v>
      </c>
      <c r="D17" s="94">
        <v>0</v>
      </c>
      <c r="E17" s="46">
        <f t="shared" si="0"/>
        <v>5</v>
      </c>
      <c r="F17" s="105">
        <v>0</v>
      </c>
      <c r="G17" s="103">
        <v>0</v>
      </c>
      <c r="H17" s="46">
        <f t="shared" si="1"/>
        <v>4</v>
      </c>
      <c r="I17" s="95">
        <v>1</v>
      </c>
      <c r="J17" s="15">
        <v>50</v>
      </c>
      <c r="K17" s="71">
        <f t="shared" si="5"/>
        <v>50</v>
      </c>
      <c r="L17" s="17" t="s">
        <v>445</v>
      </c>
      <c r="M17" s="18">
        <v>25</v>
      </c>
      <c r="N17" s="23">
        <f t="shared" si="6"/>
        <v>25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+'18'!H18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+'18'!H19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+'18'!H20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+'18'!H21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+'18'!H22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+'18'!H23</f>
        <v>6</v>
      </c>
      <c r="D23" s="94">
        <v>0</v>
      </c>
      <c r="E23" s="46">
        <f t="shared" si="0"/>
        <v>6</v>
      </c>
      <c r="F23" s="105">
        <v>0</v>
      </c>
      <c r="G23" s="103">
        <v>0</v>
      </c>
      <c r="H23" s="46">
        <f t="shared" si="1"/>
        <v>6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+'18'!H24</f>
        <v>2</v>
      </c>
      <c r="D24" s="94">
        <v>0</v>
      </c>
      <c r="E24" s="46">
        <f t="shared" si="0"/>
        <v>2</v>
      </c>
      <c r="F24" s="105">
        <v>0</v>
      </c>
      <c r="G24" s="103">
        <v>0</v>
      </c>
      <c r="H24" s="46">
        <f t="shared" si="1"/>
        <v>2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+'18'!H25</f>
        <v>79</v>
      </c>
      <c r="D25" s="94">
        <v>0</v>
      </c>
      <c r="E25" s="46">
        <f t="shared" si="0"/>
        <v>79</v>
      </c>
      <c r="F25" s="105">
        <v>0</v>
      </c>
      <c r="G25" s="103">
        <v>0</v>
      </c>
      <c r="H25" s="46">
        <f t="shared" si="1"/>
        <v>76</v>
      </c>
      <c r="I25" s="95">
        <v>3</v>
      </c>
      <c r="J25" s="15">
        <v>100</v>
      </c>
      <c r="K25" s="71">
        <f t="shared" si="5"/>
        <v>300</v>
      </c>
      <c r="L25" s="17" t="s">
        <v>438</v>
      </c>
      <c r="M25" s="18">
        <v>100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+'18'!H26</f>
        <v>4</v>
      </c>
      <c r="D26" s="94">
        <v>0</v>
      </c>
      <c r="E26" s="46">
        <f t="shared" si="0"/>
        <v>4</v>
      </c>
      <c r="F26" s="105">
        <v>0</v>
      </c>
      <c r="G26" s="103">
        <v>0</v>
      </c>
      <c r="H26" s="46">
        <f t="shared" si="1"/>
        <v>2</v>
      </c>
      <c r="I26" s="95">
        <v>2</v>
      </c>
      <c r="J26" s="15">
        <v>100</v>
      </c>
      <c r="K26" s="71">
        <f t="shared" si="5"/>
        <v>200</v>
      </c>
      <c r="L26" s="17" t="s">
        <v>422</v>
      </c>
      <c r="M26" s="18">
        <v>40</v>
      </c>
      <c r="N26" s="23">
        <f t="shared" si="6"/>
        <v>160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+'18'!H27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+'18'!H28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+'18'!H29</f>
        <v>1</v>
      </c>
      <c r="D29" s="94">
        <v>0</v>
      </c>
      <c r="E29" s="46">
        <f t="shared" si="0"/>
        <v>1</v>
      </c>
      <c r="F29" s="105">
        <v>0</v>
      </c>
      <c r="G29" s="103">
        <v>0</v>
      </c>
      <c r="H29" s="46">
        <f t="shared" si="1"/>
        <v>0</v>
      </c>
      <c r="I29" s="95">
        <v>1</v>
      </c>
      <c r="J29" s="15">
        <v>100</v>
      </c>
      <c r="K29" s="71">
        <f t="shared" si="5"/>
        <v>100</v>
      </c>
      <c r="L29" s="17" t="s">
        <v>445</v>
      </c>
      <c r="M29" s="18">
        <v>50</v>
      </c>
      <c r="N29" s="23">
        <f t="shared" si="6"/>
        <v>50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+'18'!H30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+'18'!H31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+'18'!H32</f>
        <v>3</v>
      </c>
      <c r="D32" s="94">
        <v>0</v>
      </c>
      <c r="E32" s="46">
        <f t="shared" si="0"/>
        <v>3</v>
      </c>
      <c r="F32" s="105">
        <v>0</v>
      </c>
      <c r="G32" s="103">
        <v>0</v>
      </c>
      <c r="H32" s="46">
        <f t="shared" si="1"/>
        <v>3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+'18'!H33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+'18'!H34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+'18'!H35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+'18'!H36</f>
        <v>59</v>
      </c>
      <c r="D36" s="94">
        <v>0</v>
      </c>
      <c r="E36" s="46">
        <f t="shared" si="0"/>
        <v>59</v>
      </c>
      <c r="F36" s="105">
        <v>0</v>
      </c>
      <c r="G36" s="103">
        <v>0</v>
      </c>
      <c r="H36" s="46">
        <f t="shared" si="1"/>
        <v>56</v>
      </c>
      <c r="I36" s="95">
        <v>3</v>
      </c>
      <c r="J36" s="15">
        <v>100</v>
      </c>
      <c r="K36" s="71">
        <f t="shared" si="5"/>
        <v>300</v>
      </c>
      <c r="L36" s="17" t="s">
        <v>445</v>
      </c>
      <c r="M36" s="18">
        <v>50</v>
      </c>
      <c r="N36" s="23">
        <f t="shared" si="6"/>
        <v>250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+'18'!H37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+'18'!H38</f>
        <v>4</v>
      </c>
      <c r="D38" s="94">
        <v>0</v>
      </c>
      <c r="E38" s="46">
        <f t="shared" si="0"/>
        <v>4</v>
      </c>
      <c r="F38" s="105">
        <v>0</v>
      </c>
      <c r="G38" s="103">
        <v>0</v>
      </c>
      <c r="H38" s="46">
        <f t="shared" si="1"/>
        <v>4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+'18'!H39</f>
        <v>4</v>
      </c>
      <c r="D39" s="94">
        <v>0</v>
      </c>
      <c r="E39" s="46">
        <f t="shared" si="0"/>
        <v>4</v>
      </c>
      <c r="F39" s="105">
        <v>0</v>
      </c>
      <c r="G39" s="103">
        <v>0</v>
      </c>
      <c r="H39" s="46">
        <f t="shared" si="1"/>
        <v>4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+'18'!H40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+'18'!H41</f>
        <v>3</v>
      </c>
      <c r="D41" s="94">
        <v>0</v>
      </c>
      <c r="E41" s="46">
        <f t="shared" si="0"/>
        <v>3</v>
      </c>
      <c r="F41" s="105">
        <v>0</v>
      </c>
      <c r="G41" s="103">
        <v>0</v>
      </c>
      <c r="H41" s="46">
        <f t="shared" si="1"/>
        <v>3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+'18'!H42</f>
        <v>3</v>
      </c>
      <c r="D42" s="94">
        <v>0</v>
      </c>
      <c r="E42" s="46">
        <f t="shared" si="0"/>
        <v>3</v>
      </c>
      <c r="F42" s="105">
        <v>0</v>
      </c>
      <c r="G42" s="103">
        <v>0</v>
      </c>
      <c r="H42" s="46">
        <f t="shared" si="1"/>
        <v>3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+'18'!H43</f>
        <v>2</v>
      </c>
      <c r="D43" s="94">
        <v>0</v>
      </c>
      <c r="E43" s="46">
        <f t="shared" si="0"/>
        <v>2</v>
      </c>
      <c r="F43" s="105">
        <v>0</v>
      </c>
      <c r="G43" s="103">
        <v>0</v>
      </c>
      <c r="H43" s="46">
        <f t="shared" si="1"/>
        <v>2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+'18'!H44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+'18'!H45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+'18'!H46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+'18'!H47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+'18'!H48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+'18'!H49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+'18'!H50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+'18'!H51</f>
        <v>1</v>
      </c>
      <c r="D51" s="94">
        <v>0</v>
      </c>
      <c r="E51" s="46">
        <f t="shared" si="0"/>
        <v>1</v>
      </c>
      <c r="F51" s="105">
        <v>0</v>
      </c>
      <c r="G51" s="103">
        <v>0</v>
      </c>
      <c r="H51" s="46">
        <f t="shared" si="1"/>
        <v>1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+'18'!H52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+'18'!H53</f>
        <v>10</v>
      </c>
      <c r="D53" s="94">
        <v>0</v>
      </c>
      <c r="E53" s="46">
        <f t="shared" si="0"/>
        <v>10</v>
      </c>
      <c r="F53" s="105">
        <v>0</v>
      </c>
      <c r="G53" s="103">
        <v>0</v>
      </c>
      <c r="H53" s="46">
        <f t="shared" si="1"/>
        <v>10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+'18'!H54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+'18'!H55</f>
        <v>1</v>
      </c>
      <c r="D55" s="94">
        <v>0</v>
      </c>
      <c r="E55" s="46">
        <f t="shared" si="0"/>
        <v>1</v>
      </c>
      <c r="F55" s="105">
        <v>0</v>
      </c>
      <c r="G55" s="103">
        <v>0</v>
      </c>
      <c r="H55" s="46">
        <f t="shared" si="1"/>
        <v>1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+'18'!H56</f>
        <v>15</v>
      </c>
      <c r="D56" s="94">
        <v>0</v>
      </c>
      <c r="E56" s="46">
        <f t="shared" si="0"/>
        <v>15</v>
      </c>
      <c r="F56" s="105">
        <v>0</v>
      </c>
      <c r="G56" s="103">
        <v>0</v>
      </c>
      <c r="H56" s="46">
        <f t="shared" si="1"/>
        <v>15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+'18'!H57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+'18'!H58</f>
        <v>15</v>
      </c>
      <c r="D58" s="94">
        <v>0</v>
      </c>
      <c r="E58" s="46">
        <f t="shared" si="0"/>
        <v>15</v>
      </c>
      <c r="F58" s="105">
        <v>0</v>
      </c>
      <c r="G58" s="103">
        <v>0</v>
      </c>
      <c r="H58" s="46">
        <f t="shared" si="1"/>
        <v>15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+'18'!H59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+'18'!H60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+'18'!H61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+'18'!H62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+'18'!H63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+'18'!H64</f>
        <v>4</v>
      </c>
      <c r="D64" s="94">
        <v>0</v>
      </c>
      <c r="E64" s="46">
        <f t="shared" si="0"/>
        <v>4</v>
      </c>
      <c r="F64" s="105">
        <v>0</v>
      </c>
      <c r="G64" s="103">
        <v>0</v>
      </c>
      <c r="H64" s="46">
        <f t="shared" si="1"/>
        <v>3</v>
      </c>
      <c r="I64" s="95">
        <v>1</v>
      </c>
      <c r="J64" s="15">
        <v>120</v>
      </c>
      <c r="K64" s="71">
        <f t="shared" si="5"/>
        <v>120</v>
      </c>
      <c r="L64" s="17" t="s">
        <v>16</v>
      </c>
      <c r="M64" s="18">
        <v>0</v>
      </c>
      <c r="N64" s="23">
        <f t="shared" si="6"/>
        <v>120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+'18'!H65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+'18'!H66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+'18'!H67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+'18'!H68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+'18'!H69</f>
        <v>0</v>
      </c>
      <c r="D69" s="94">
        <v>0</v>
      </c>
      <c r="E69" s="46">
        <f t="shared" si="0"/>
        <v>0</v>
      </c>
      <c r="F69" s="105">
        <v>0</v>
      </c>
      <c r="G69" s="103">
        <v>0</v>
      </c>
      <c r="H69" s="46">
        <f t="shared" si="1"/>
        <v>0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+'18'!H70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+'18'!H71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+'18'!H72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+'18'!H73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+'18'!H74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+'18'!H75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+'18'!H76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+'18'!H77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+'18'!H78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+'18'!H79</f>
        <v>7</v>
      </c>
      <c r="D79" s="94">
        <v>0</v>
      </c>
      <c r="E79" s="46">
        <f t="shared" si="0"/>
        <v>7</v>
      </c>
      <c r="F79" s="105">
        <v>0</v>
      </c>
      <c r="G79" s="103">
        <v>0</v>
      </c>
      <c r="H79" s="46">
        <f t="shared" si="11"/>
        <v>7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+'18'!H80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+'18'!H81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+'18'!H82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+'18'!H83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+'18'!H84</f>
        <v>1</v>
      </c>
      <c r="D84" s="94">
        <v>0</v>
      </c>
      <c r="E84" s="46">
        <f t="shared" si="0"/>
        <v>1</v>
      </c>
      <c r="F84" s="105">
        <v>0</v>
      </c>
      <c r="G84" s="103">
        <v>0</v>
      </c>
      <c r="H84" s="46">
        <f t="shared" si="11"/>
        <v>1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+'18'!H85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+'18'!H86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+'18'!H87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+'18'!H88</f>
        <v>2</v>
      </c>
      <c r="D88" s="94">
        <v>0</v>
      </c>
      <c r="E88" s="46">
        <f t="shared" si="0"/>
        <v>2</v>
      </c>
      <c r="F88" s="105">
        <v>0</v>
      </c>
      <c r="G88" s="103">
        <v>0</v>
      </c>
      <c r="H88" s="46">
        <f t="shared" si="11"/>
        <v>2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+'18'!H89</f>
        <v>4</v>
      </c>
      <c r="D89" s="94">
        <v>0</v>
      </c>
      <c r="E89" s="46">
        <f t="shared" si="0"/>
        <v>4</v>
      </c>
      <c r="F89" s="105">
        <v>0</v>
      </c>
      <c r="G89" s="103">
        <v>0</v>
      </c>
      <c r="H89" s="46">
        <f t="shared" si="11"/>
        <v>4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+'18'!H90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+'18'!H91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+'18'!H92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+'18'!H93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+'18'!H94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+'18'!H95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+'18'!H96</f>
        <v>18</v>
      </c>
      <c r="D96" s="94">
        <v>0</v>
      </c>
      <c r="E96" s="46">
        <f t="shared" si="0"/>
        <v>18</v>
      </c>
      <c r="F96" s="105">
        <v>0</v>
      </c>
      <c r="G96" s="103">
        <v>0</v>
      </c>
      <c r="H96" s="46">
        <f t="shared" si="11"/>
        <v>13</v>
      </c>
      <c r="I96" s="95">
        <v>5</v>
      </c>
      <c r="J96" s="15">
        <v>35</v>
      </c>
      <c r="K96" s="71">
        <f t="shared" si="12"/>
        <v>175</v>
      </c>
      <c r="L96" s="17" t="s">
        <v>529</v>
      </c>
      <c r="M96" s="18">
        <v>60</v>
      </c>
      <c r="N96" s="23">
        <f t="shared" si="13"/>
        <v>115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+'18'!H97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+'18'!H98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+'18'!H99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+'18'!H100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+'18'!H101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+'18'!H102</f>
        <v>5</v>
      </c>
      <c r="D102" s="94">
        <v>0</v>
      </c>
      <c r="E102" s="46">
        <f t="shared" si="0"/>
        <v>5</v>
      </c>
      <c r="F102" s="105">
        <v>0</v>
      </c>
      <c r="G102" s="103">
        <v>0</v>
      </c>
      <c r="H102" s="46">
        <f t="shared" si="11"/>
        <v>5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+'18'!H103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+'18'!H104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+'18'!H105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+'18'!H106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+'18'!H107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+'18'!H108</f>
        <v>1</v>
      </c>
      <c r="D108" s="94">
        <v>0</v>
      </c>
      <c r="E108" s="46">
        <f t="shared" si="0"/>
        <v>1</v>
      </c>
      <c r="F108" s="105">
        <v>0</v>
      </c>
      <c r="G108" s="103">
        <v>0</v>
      </c>
      <c r="H108" s="46">
        <f t="shared" si="11"/>
        <v>0</v>
      </c>
      <c r="I108" s="95">
        <v>1</v>
      </c>
      <c r="J108" s="22">
        <v>120</v>
      </c>
      <c r="K108" s="71">
        <f t="shared" si="12"/>
        <v>120</v>
      </c>
      <c r="L108" s="17" t="s">
        <v>16</v>
      </c>
      <c r="M108" s="18">
        <v>0</v>
      </c>
      <c r="N108" s="23">
        <f t="shared" si="13"/>
        <v>120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+'18'!H109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+'18'!H110</f>
        <v>18</v>
      </c>
      <c r="D110" s="94">
        <v>0</v>
      </c>
      <c r="E110" s="46">
        <f t="shared" si="0"/>
        <v>18</v>
      </c>
      <c r="F110" s="105">
        <v>0</v>
      </c>
      <c r="G110" s="103">
        <v>0</v>
      </c>
      <c r="H110" s="46">
        <f t="shared" si="11"/>
        <v>18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+'18'!H111</f>
        <v>9</v>
      </c>
      <c r="D111" s="94">
        <v>0</v>
      </c>
      <c r="E111" s="46">
        <f t="shared" si="0"/>
        <v>9</v>
      </c>
      <c r="F111" s="105">
        <v>0</v>
      </c>
      <c r="G111" s="103">
        <v>0</v>
      </c>
      <c r="H111" s="46">
        <f t="shared" si="11"/>
        <v>9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+'18'!H112</f>
        <v>4</v>
      </c>
      <c r="D112" s="94">
        <v>0</v>
      </c>
      <c r="E112" s="46">
        <f t="shared" si="0"/>
        <v>4</v>
      </c>
      <c r="F112" s="105">
        <v>0</v>
      </c>
      <c r="G112" s="103">
        <v>0</v>
      </c>
      <c r="H112" s="46">
        <f t="shared" si="11"/>
        <v>4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+'18'!H113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+'18'!H114</f>
        <v>4</v>
      </c>
      <c r="D114" s="94">
        <v>0</v>
      </c>
      <c r="E114" s="46">
        <f t="shared" si="0"/>
        <v>4</v>
      </c>
      <c r="F114" s="105">
        <v>0</v>
      </c>
      <c r="G114" s="103">
        <v>0</v>
      </c>
      <c r="H114" s="46">
        <f t="shared" si="11"/>
        <v>4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+'18'!H115</f>
        <v>3</v>
      </c>
      <c r="D115" s="94">
        <v>0</v>
      </c>
      <c r="E115" s="46">
        <f t="shared" si="0"/>
        <v>3</v>
      </c>
      <c r="F115" s="105">
        <v>0</v>
      </c>
      <c r="G115" s="103">
        <v>0</v>
      </c>
      <c r="H115" s="46">
        <f t="shared" si="11"/>
        <v>3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+'18'!H116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+'18'!H117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+'18'!H118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+'18'!H119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+'18'!H120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+'18'!H121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+'18'!H122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+'18'!H123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+'18'!H124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+'18'!H125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+'18'!H126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+'18'!H127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+'18'!H128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+'18'!H129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+'18'!H130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+'18'!H131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+'18'!H132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+'18'!H133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+'18'!H134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+'18'!H135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+'18'!H136</f>
        <v>5</v>
      </c>
      <c r="D136" s="94">
        <v>0</v>
      </c>
      <c r="E136" s="46">
        <f t="shared" si="0"/>
        <v>5</v>
      </c>
      <c r="F136" s="105">
        <v>0</v>
      </c>
      <c r="G136" s="103">
        <v>0</v>
      </c>
      <c r="H136" s="46">
        <f t="shared" si="11"/>
        <v>5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+'18'!H137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+'18'!H138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+'18'!H139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+'18'!H140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+'18'!H141</f>
        <v>4</v>
      </c>
      <c r="D141" s="94">
        <v>0</v>
      </c>
      <c r="E141" s="46">
        <f t="shared" si="0"/>
        <v>4</v>
      </c>
      <c r="F141" s="105">
        <v>0</v>
      </c>
      <c r="G141" s="103">
        <v>0</v>
      </c>
      <c r="H141" s="46">
        <f t="shared" si="11"/>
        <v>4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+'18'!H142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+'18'!H143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+'18'!H144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+'18'!H145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+'18'!H146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+'18'!H147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+'18'!H148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+'18'!H149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+'18'!H150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+'18'!H151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+'18'!H152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+'18'!H153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+'18'!H154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+'18'!H155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+'18'!H156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+'18'!H157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+'18'!H158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+'18'!H159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+'18'!H160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+'18'!H161</f>
        <v>1</v>
      </c>
      <c r="D161" s="94">
        <v>0</v>
      </c>
      <c r="E161" s="46">
        <f t="shared" si="19"/>
        <v>1</v>
      </c>
      <c r="F161" s="105">
        <v>0</v>
      </c>
      <c r="G161" s="103">
        <v>0</v>
      </c>
      <c r="H161" s="46">
        <f t="shared" si="15"/>
        <v>1</v>
      </c>
      <c r="I161" s="95"/>
      <c r="J161" s="20">
        <v>25</v>
      </c>
      <c r="K161" s="71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+'18'!H162</f>
        <v>0</v>
      </c>
      <c r="D162" s="94">
        <v>0</v>
      </c>
      <c r="E162" s="46">
        <f t="shared" si="19"/>
        <v>0</v>
      </c>
      <c r="F162" s="105">
        <v>0</v>
      </c>
      <c r="G162" s="103">
        <v>0</v>
      </c>
      <c r="H162" s="46">
        <f t="shared" si="15"/>
        <v>0</v>
      </c>
      <c r="I162" s="95"/>
      <c r="J162" s="20">
        <v>25</v>
      </c>
      <c r="K162" s="71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+'18'!H163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+'18'!H164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+'18'!H165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+'18'!H166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+'18'!H167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+'18'!H168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+'18'!H169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+'18'!H170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+'18'!H171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+'18'!H172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+'18'!H173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+'18'!H174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+'18'!H175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+'18'!H176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+'18'!H177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+'18'!H178</f>
        <v>88</v>
      </c>
      <c r="D178" s="94">
        <v>0</v>
      </c>
      <c r="E178" s="46">
        <f>C178+D178</f>
        <v>88</v>
      </c>
      <c r="F178" s="105">
        <v>0</v>
      </c>
      <c r="G178" s="103">
        <v>0</v>
      </c>
      <c r="H178" s="46">
        <f>+E178-F178-I178-G178</f>
        <v>88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+'18'!H179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+'18'!H180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+'18'!H181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+'18'!H182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+'18'!H183</f>
        <v>12</v>
      </c>
      <c r="D183" s="94">
        <v>0</v>
      </c>
      <c r="E183" s="46">
        <f t="shared" si="19"/>
        <v>12</v>
      </c>
      <c r="F183" s="105">
        <v>0</v>
      </c>
      <c r="G183" s="103">
        <v>0</v>
      </c>
      <c r="H183" s="46">
        <f t="shared" si="15"/>
        <v>12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+'18'!H184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+'18'!H185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+'18'!H186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+'18'!H187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+'18'!H188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+'18'!H189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+'18'!H190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+'18'!H191</f>
        <v>7</v>
      </c>
      <c r="D191" s="94">
        <v>0</v>
      </c>
      <c r="E191" s="46">
        <f t="shared" si="19"/>
        <v>7</v>
      </c>
      <c r="F191" s="105">
        <v>0</v>
      </c>
      <c r="G191" s="103">
        <v>0</v>
      </c>
      <c r="H191" s="46">
        <f t="shared" si="15"/>
        <v>7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+'18'!H192</f>
        <v>6</v>
      </c>
      <c r="D192" s="94">
        <v>0</v>
      </c>
      <c r="E192" s="46">
        <f t="shared" si="19"/>
        <v>6</v>
      </c>
      <c r="F192" s="105">
        <v>0</v>
      </c>
      <c r="G192" s="103">
        <v>0</v>
      </c>
      <c r="H192" s="46">
        <f t="shared" si="15"/>
        <v>5</v>
      </c>
      <c r="I192" s="95">
        <v>1</v>
      </c>
      <c r="J192" s="20">
        <v>120</v>
      </c>
      <c r="K192" s="71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+'18'!H193</f>
        <v>5</v>
      </c>
      <c r="D193" s="94">
        <v>0</v>
      </c>
      <c r="E193" s="46">
        <f t="shared" si="19"/>
        <v>5</v>
      </c>
      <c r="F193" s="105">
        <v>0</v>
      </c>
      <c r="G193" s="103">
        <v>0</v>
      </c>
      <c r="H193" s="46">
        <f t="shared" si="15"/>
        <v>5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+'18'!H194</f>
        <v>6</v>
      </c>
      <c r="D194" s="94">
        <v>0</v>
      </c>
      <c r="E194" s="46">
        <f t="shared" si="19"/>
        <v>6</v>
      </c>
      <c r="F194" s="105">
        <v>0</v>
      </c>
      <c r="G194" s="103">
        <v>0</v>
      </c>
      <c r="H194" s="46">
        <f t="shared" si="15"/>
        <v>6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+'18'!H195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+'18'!H196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+'18'!H197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+'18'!H198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+'18'!H199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+'18'!H200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+'18'!H201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+'18'!H202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+'18'!H203</f>
        <v>4</v>
      </c>
      <c r="D203" s="94">
        <v>0</v>
      </c>
      <c r="E203" s="46">
        <f t="shared" si="19"/>
        <v>4</v>
      </c>
      <c r="F203" s="105">
        <v>0</v>
      </c>
      <c r="G203" s="103">
        <v>0</v>
      </c>
      <c r="H203" s="46">
        <f t="shared" si="15"/>
        <v>2</v>
      </c>
      <c r="I203" s="95">
        <v>2</v>
      </c>
      <c r="J203" s="20">
        <v>150</v>
      </c>
      <c r="K203" s="71">
        <f t="shared" si="16"/>
        <v>300</v>
      </c>
      <c r="L203" s="17" t="s">
        <v>530</v>
      </c>
      <c r="M203" s="18">
        <v>50</v>
      </c>
      <c r="N203" s="23">
        <f t="shared" si="17"/>
        <v>250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+'18'!H204</f>
        <v>14</v>
      </c>
      <c r="D204" s="94">
        <v>0</v>
      </c>
      <c r="E204" s="46">
        <f t="shared" si="19"/>
        <v>14</v>
      </c>
      <c r="F204" s="105">
        <v>0</v>
      </c>
      <c r="G204" s="103">
        <v>0</v>
      </c>
      <c r="H204" s="46">
        <f t="shared" si="15"/>
        <v>14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+'18'!H205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+'18'!H206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+'18'!H207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+'18'!H208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+'18'!H209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+'18'!H210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+'18'!H211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+'18'!H212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+'18'!H213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+'18'!H214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+'18'!H215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+'18'!H216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+'18'!H217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+'18'!H218</f>
        <v>12</v>
      </c>
      <c r="D218" s="94">
        <v>0</v>
      </c>
      <c r="E218" s="46">
        <f t="shared" si="19"/>
        <v>12</v>
      </c>
      <c r="F218" s="105">
        <v>0</v>
      </c>
      <c r="G218" s="103">
        <v>0</v>
      </c>
      <c r="H218" s="46">
        <f t="shared" si="20"/>
        <v>12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+'18'!H219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+'18'!H220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+'18'!H221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+'18'!H222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+'18'!H223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+'18'!H224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+'18'!H225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+'18'!H226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+'18'!H227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+'18'!H228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+'18'!H229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+'18'!H230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+'18'!H231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+'18'!H232</f>
        <v>1</v>
      </c>
      <c r="D232" s="94">
        <v>0</v>
      </c>
      <c r="E232" s="46">
        <f t="shared" si="24"/>
        <v>1</v>
      </c>
      <c r="F232" s="105">
        <v>0</v>
      </c>
      <c r="G232" s="103">
        <v>0</v>
      </c>
      <c r="H232" s="46">
        <f t="shared" si="20"/>
        <v>1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+'18'!H233</f>
        <v>1</v>
      </c>
      <c r="D233" s="94">
        <v>0</v>
      </c>
      <c r="E233" s="46">
        <f t="shared" si="24"/>
        <v>1</v>
      </c>
      <c r="F233" s="105">
        <v>0</v>
      </c>
      <c r="G233" s="103">
        <v>0</v>
      </c>
      <c r="H233" s="46">
        <f t="shared" si="20"/>
        <v>1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+'18'!H234</f>
        <v>1</v>
      </c>
      <c r="D234" s="94">
        <v>0</v>
      </c>
      <c r="E234" s="46">
        <f t="shared" si="24"/>
        <v>1</v>
      </c>
      <c r="F234" s="105">
        <v>0</v>
      </c>
      <c r="G234" s="103">
        <v>0</v>
      </c>
      <c r="H234" s="46">
        <f t="shared" si="20"/>
        <v>1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+'18'!H235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+'18'!H236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1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+'18'!H237</f>
        <v>1</v>
      </c>
      <c r="D237" s="94">
        <v>0</v>
      </c>
      <c r="E237" s="46">
        <f t="shared" si="24"/>
        <v>1</v>
      </c>
      <c r="F237" s="105">
        <v>0</v>
      </c>
      <c r="G237" s="103">
        <v>0</v>
      </c>
      <c r="H237" s="46">
        <f t="shared" si="20"/>
        <v>1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+'18'!H238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+'18'!H239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+'18'!H240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+'18'!H241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+'18'!H242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+'18'!H243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+'18'!H244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+'18'!H245</f>
        <v>8</v>
      </c>
      <c r="D245" s="94">
        <v>0</v>
      </c>
      <c r="E245" s="46">
        <f t="shared" si="24"/>
        <v>8</v>
      </c>
      <c r="F245" s="105">
        <v>0</v>
      </c>
      <c r="G245" s="103">
        <v>0</v>
      </c>
      <c r="H245" s="46">
        <f t="shared" si="20"/>
        <v>7</v>
      </c>
      <c r="I245" s="95">
        <v>1</v>
      </c>
      <c r="J245" s="20">
        <v>20</v>
      </c>
      <c r="K245" s="71">
        <f t="shared" si="21"/>
        <v>20</v>
      </c>
      <c r="L245" s="17" t="s">
        <v>16</v>
      </c>
      <c r="M245" s="18">
        <v>0</v>
      </c>
      <c r="N245" s="23">
        <f t="shared" si="22"/>
        <v>20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+'18'!H246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+'18'!H247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+'18'!H248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+'18'!H249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+'18'!H250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+'18'!H251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+'18'!H252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+'18'!H253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+'18'!H254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+'18'!H255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+'18'!H256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+'18'!H257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+'18'!H258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+'18'!H259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+'18'!H260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+'18'!H261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+'18'!H262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+'18'!H263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+'18'!H264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+'18'!H265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+'18'!H266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+'18'!H267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+'18'!H268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+'18'!H269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+'18'!H270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+'18'!H271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+'18'!H272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+'18'!H273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+'18'!H274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+'18'!H275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+'18'!H276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+'18'!H277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+'18'!H278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+'18'!H279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+'18'!H280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+'18'!H281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+'18'!H282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+'18'!H283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+'18'!H284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2005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845</v>
      </c>
      <c r="M289" s="2">
        <v>550</v>
      </c>
      <c r="N289" s="2">
        <v>140</v>
      </c>
      <c r="O289" s="2">
        <v>155</v>
      </c>
    </row>
    <row r="290" spans="1:16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16" ht="24.6" x14ac:dyDescent="0.65">
      <c r="A291" s="1"/>
      <c r="E291" s="31"/>
      <c r="H291" s="31"/>
      <c r="J291" s="229" t="s">
        <v>206</v>
      </c>
      <c r="K291" s="230"/>
      <c r="L291" s="36">
        <v>0</v>
      </c>
    </row>
    <row r="292" spans="1:16" ht="24.6" x14ac:dyDescent="0.65">
      <c r="A292" s="1"/>
      <c r="E292" s="31"/>
      <c r="H292" s="31"/>
      <c r="J292" s="229" t="s">
        <v>207</v>
      </c>
      <c r="K292" s="230"/>
      <c r="L292" s="37">
        <f>SUM(M5:M285)</f>
        <v>375</v>
      </c>
    </row>
    <row r="293" spans="1:16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785</v>
      </c>
    </row>
    <row r="294" spans="1:16" ht="24.6" x14ac:dyDescent="0.65">
      <c r="A294" s="1"/>
      <c r="E294" s="31"/>
      <c r="H294" s="31"/>
      <c r="J294" s="229" t="s">
        <v>209</v>
      </c>
      <c r="K294" s="230"/>
      <c r="L294" s="37">
        <v>785</v>
      </c>
    </row>
    <row r="295" spans="1:16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16" ht="24.6" x14ac:dyDescent="0.65">
      <c r="H296" s="2"/>
      <c r="J296" s="229" t="s">
        <v>211</v>
      </c>
      <c r="K296" s="230"/>
      <c r="L296" s="33">
        <f>+L294-L293</f>
        <v>0</v>
      </c>
    </row>
    <row r="297" spans="1:16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6" ht="24.6" x14ac:dyDescent="0.65">
      <c r="H298" s="2"/>
      <c r="J298" s="96" t="s">
        <v>332</v>
      </c>
      <c r="N298" s="126"/>
      <c r="O298" s="126"/>
      <c r="P298" s="126"/>
    </row>
    <row r="299" spans="1:16" x14ac:dyDescent="0.6">
      <c r="H299" s="2"/>
      <c r="J299" s="2"/>
      <c r="N299" s="126"/>
      <c r="O299" s="126"/>
      <c r="P299" s="126"/>
    </row>
    <row r="300" spans="1:16" x14ac:dyDescent="0.6">
      <c r="H300" s="2"/>
      <c r="J300" s="2"/>
      <c r="N300" s="126"/>
      <c r="O300" s="126"/>
      <c r="P300" s="126"/>
    </row>
    <row r="301" spans="1:16" x14ac:dyDescent="0.6">
      <c r="H301" s="2"/>
      <c r="J301" s="2"/>
      <c r="N301" s="127"/>
      <c r="O301" s="127"/>
      <c r="P301" s="127"/>
    </row>
    <row r="302" spans="1:16" x14ac:dyDescent="0.6">
      <c r="H302" s="2"/>
      <c r="J302" s="2"/>
      <c r="N302" s="127"/>
      <c r="O302" s="127"/>
      <c r="P302" s="127"/>
    </row>
    <row r="303" spans="1:16" x14ac:dyDescent="0.6">
      <c r="H303" s="2"/>
      <c r="J303" s="2"/>
      <c r="N303" s="128"/>
      <c r="O303" s="128"/>
      <c r="P303" s="128"/>
    </row>
    <row r="304" spans="1:16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20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178" activeCellId="5" sqref="B36:B178 F36:F178 J36:J178 L37:L177 L36 L178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+'19'!H5</f>
        <v>14</v>
      </c>
      <c r="D5" s="94">
        <v>0</v>
      </c>
      <c r="E5" s="46">
        <f t="shared" ref="E5:E154" si="0">C5+D5</f>
        <v>14</v>
      </c>
      <c r="F5" s="105">
        <v>0</v>
      </c>
      <c r="G5" s="103">
        <v>0</v>
      </c>
      <c r="H5" s="46">
        <f t="shared" ref="H5:H72" si="1">+E5-F5-I5-G5</f>
        <v>14</v>
      </c>
      <c r="I5" s="95"/>
      <c r="J5" s="20">
        <v>50</v>
      </c>
      <c r="K5" s="71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+'19'!H6</f>
        <v>93</v>
      </c>
      <c r="D6" s="94">
        <v>6</v>
      </c>
      <c r="E6" s="46">
        <f t="shared" si="0"/>
        <v>99</v>
      </c>
      <c r="F6" s="105">
        <v>0</v>
      </c>
      <c r="G6" s="103">
        <v>0</v>
      </c>
      <c r="H6" s="46">
        <f t="shared" si="1"/>
        <v>83</v>
      </c>
      <c r="I6" s="95">
        <v>16</v>
      </c>
      <c r="J6" s="20">
        <v>100</v>
      </c>
      <c r="K6" s="71">
        <f t="shared" ref="K6:K73" si="5">+J6*I6</f>
        <v>1600</v>
      </c>
      <c r="L6" s="17" t="s">
        <v>531</v>
      </c>
      <c r="M6" s="18">
        <v>60</v>
      </c>
      <c r="N6" s="23">
        <f t="shared" ref="N6:N73" si="6">SUM(K6-M6)</f>
        <v>1540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+'19'!H7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+'19'!H8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+'19'!H9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+'19'!H10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+'19'!H11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+'19'!H12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+'19'!H13</f>
        <v>27</v>
      </c>
      <c r="D13" s="94">
        <v>0</v>
      </c>
      <c r="E13" s="46">
        <f t="shared" si="0"/>
        <v>27</v>
      </c>
      <c r="F13" s="105">
        <v>0</v>
      </c>
      <c r="G13" s="103">
        <v>0</v>
      </c>
      <c r="H13" s="46">
        <f t="shared" si="1"/>
        <v>27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+'19'!H14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+'19'!H15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+'19'!H16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+'19'!H17</f>
        <v>4</v>
      </c>
      <c r="D17" s="94">
        <v>0</v>
      </c>
      <c r="E17" s="46">
        <f t="shared" si="0"/>
        <v>4</v>
      </c>
      <c r="F17" s="105">
        <v>0</v>
      </c>
      <c r="G17" s="103">
        <v>0</v>
      </c>
      <c r="H17" s="46">
        <f t="shared" si="1"/>
        <v>4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+'19'!H18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+'19'!H19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+'19'!H20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+'19'!H21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+'19'!H22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+'19'!H23</f>
        <v>6</v>
      </c>
      <c r="D23" s="94">
        <v>0</v>
      </c>
      <c r="E23" s="46">
        <f t="shared" si="0"/>
        <v>6</v>
      </c>
      <c r="F23" s="105">
        <v>0</v>
      </c>
      <c r="G23" s="103">
        <v>0</v>
      </c>
      <c r="H23" s="46">
        <f t="shared" si="1"/>
        <v>6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+'19'!H24</f>
        <v>2</v>
      </c>
      <c r="D24" s="94">
        <v>0</v>
      </c>
      <c r="E24" s="46">
        <f t="shared" si="0"/>
        <v>2</v>
      </c>
      <c r="F24" s="105">
        <v>0</v>
      </c>
      <c r="G24" s="103">
        <v>0</v>
      </c>
      <c r="H24" s="46">
        <f t="shared" si="1"/>
        <v>2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+'19'!H25</f>
        <v>76</v>
      </c>
      <c r="D25" s="94">
        <v>0</v>
      </c>
      <c r="E25" s="46">
        <f t="shared" si="0"/>
        <v>76</v>
      </c>
      <c r="F25" s="105">
        <v>0</v>
      </c>
      <c r="G25" s="103">
        <v>0</v>
      </c>
      <c r="H25" s="46">
        <f t="shared" si="1"/>
        <v>72</v>
      </c>
      <c r="I25" s="95">
        <v>4</v>
      </c>
      <c r="J25" s="15">
        <v>100</v>
      </c>
      <c r="K25" s="71">
        <f t="shared" si="5"/>
        <v>400</v>
      </c>
      <c r="L25" s="17" t="s">
        <v>438</v>
      </c>
      <c r="M25" s="18">
        <v>100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+'19'!H26</f>
        <v>2</v>
      </c>
      <c r="D26" s="94">
        <v>0</v>
      </c>
      <c r="E26" s="46">
        <f t="shared" si="0"/>
        <v>2</v>
      </c>
      <c r="F26" s="105">
        <v>0</v>
      </c>
      <c r="G26" s="103">
        <v>0</v>
      </c>
      <c r="H26" s="46">
        <f t="shared" si="1"/>
        <v>2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+'19'!H27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+'19'!H28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+'19'!H29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+'19'!H30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+'19'!H31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+'19'!H32</f>
        <v>3</v>
      </c>
      <c r="D32" s="94">
        <v>0</v>
      </c>
      <c r="E32" s="46">
        <f t="shared" si="0"/>
        <v>3</v>
      </c>
      <c r="F32" s="105">
        <v>0</v>
      </c>
      <c r="G32" s="103">
        <v>0</v>
      </c>
      <c r="H32" s="46">
        <f t="shared" si="1"/>
        <v>3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+'19'!H33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+'19'!H34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+'19'!H35</f>
        <v>0</v>
      </c>
      <c r="D35" s="94">
        <v>5</v>
      </c>
      <c r="E35" s="46">
        <f t="shared" si="0"/>
        <v>5</v>
      </c>
      <c r="F35" s="105">
        <v>0</v>
      </c>
      <c r="G35" s="103">
        <v>0</v>
      </c>
      <c r="H35" s="46">
        <f t="shared" si="1"/>
        <v>5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0">
        <f>+'19'!H36</f>
        <v>56</v>
      </c>
      <c r="D36" s="94">
        <v>0</v>
      </c>
      <c r="E36" s="46">
        <f t="shared" si="0"/>
        <v>56</v>
      </c>
      <c r="F36" s="105">
        <v>1</v>
      </c>
      <c r="G36" s="103">
        <v>0</v>
      </c>
      <c r="H36" s="46">
        <f t="shared" si="1"/>
        <v>55</v>
      </c>
      <c r="I36" s="95"/>
      <c r="J36" s="15">
        <v>100</v>
      </c>
      <c r="K36" s="71">
        <f t="shared" si="5"/>
        <v>0</v>
      </c>
      <c r="L36" s="17" t="s">
        <v>444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+'19'!H37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+'19'!H38</f>
        <v>4</v>
      </c>
      <c r="D38" s="94">
        <v>5</v>
      </c>
      <c r="E38" s="46">
        <f t="shared" si="0"/>
        <v>9</v>
      </c>
      <c r="F38" s="105">
        <v>0</v>
      </c>
      <c r="G38" s="103">
        <v>0</v>
      </c>
      <c r="H38" s="46">
        <f t="shared" si="1"/>
        <v>4</v>
      </c>
      <c r="I38" s="95">
        <v>5</v>
      </c>
      <c r="J38" s="15">
        <v>130</v>
      </c>
      <c r="K38" s="71">
        <f t="shared" si="5"/>
        <v>650</v>
      </c>
      <c r="L38" s="17" t="s">
        <v>438</v>
      </c>
      <c r="M38" s="18">
        <v>130</v>
      </c>
      <c r="N38" s="23">
        <f t="shared" si="6"/>
        <v>520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+'19'!H39</f>
        <v>4</v>
      </c>
      <c r="D39" s="94">
        <v>0</v>
      </c>
      <c r="E39" s="46">
        <f t="shared" si="0"/>
        <v>4</v>
      </c>
      <c r="F39" s="105">
        <v>0</v>
      </c>
      <c r="G39" s="103">
        <v>0</v>
      </c>
      <c r="H39" s="46">
        <f t="shared" si="1"/>
        <v>4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+'19'!H40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+'19'!H41</f>
        <v>3</v>
      </c>
      <c r="D41" s="94">
        <v>0</v>
      </c>
      <c r="E41" s="46">
        <f t="shared" si="0"/>
        <v>3</v>
      </c>
      <c r="F41" s="105">
        <v>0</v>
      </c>
      <c r="G41" s="103">
        <v>0</v>
      </c>
      <c r="H41" s="46">
        <f t="shared" si="1"/>
        <v>0</v>
      </c>
      <c r="I41" s="95">
        <v>3</v>
      </c>
      <c r="J41" s="15">
        <v>50</v>
      </c>
      <c r="K41" s="71">
        <f t="shared" si="5"/>
        <v>150</v>
      </c>
      <c r="L41" s="17" t="s">
        <v>16</v>
      </c>
      <c r="M41" s="18">
        <v>0</v>
      </c>
      <c r="N41" s="23">
        <f t="shared" si="6"/>
        <v>150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+'19'!H42</f>
        <v>3</v>
      </c>
      <c r="D42" s="94">
        <v>0</v>
      </c>
      <c r="E42" s="46">
        <f t="shared" si="0"/>
        <v>3</v>
      </c>
      <c r="F42" s="105">
        <v>0</v>
      </c>
      <c r="G42" s="103">
        <v>0</v>
      </c>
      <c r="H42" s="46">
        <f t="shared" si="1"/>
        <v>1</v>
      </c>
      <c r="I42" s="95">
        <v>2</v>
      </c>
      <c r="J42" s="15">
        <v>50</v>
      </c>
      <c r="K42" s="71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+'19'!H43</f>
        <v>2</v>
      </c>
      <c r="D43" s="94">
        <v>0</v>
      </c>
      <c r="E43" s="46">
        <f t="shared" si="0"/>
        <v>2</v>
      </c>
      <c r="F43" s="105">
        <v>0</v>
      </c>
      <c r="G43" s="103">
        <v>0</v>
      </c>
      <c r="H43" s="46">
        <f t="shared" si="1"/>
        <v>0</v>
      </c>
      <c r="I43" s="95">
        <v>2</v>
      </c>
      <c r="J43" s="15">
        <v>50</v>
      </c>
      <c r="K43" s="71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+'19'!H44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+'19'!H45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+'19'!H46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+'19'!H47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+'19'!H48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+'19'!H49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+'19'!H50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+'19'!H51</f>
        <v>1</v>
      </c>
      <c r="D51" s="94">
        <v>0</v>
      </c>
      <c r="E51" s="46">
        <f t="shared" si="0"/>
        <v>1</v>
      </c>
      <c r="F51" s="105">
        <v>0</v>
      </c>
      <c r="G51" s="103">
        <v>0</v>
      </c>
      <c r="H51" s="46">
        <f t="shared" si="1"/>
        <v>1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+'19'!H52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+'19'!H53</f>
        <v>10</v>
      </c>
      <c r="D53" s="94">
        <v>0</v>
      </c>
      <c r="E53" s="46">
        <f t="shared" si="0"/>
        <v>10</v>
      </c>
      <c r="F53" s="105">
        <v>0</v>
      </c>
      <c r="G53" s="103">
        <v>0</v>
      </c>
      <c r="H53" s="46">
        <f t="shared" si="1"/>
        <v>10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+'19'!H54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+'19'!H55</f>
        <v>1</v>
      </c>
      <c r="D55" s="94">
        <v>5</v>
      </c>
      <c r="E55" s="46">
        <f t="shared" si="0"/>
        <v>6</v>
      </c>
      <c r="F55" s="105">
        <v>0</v>
      </c>
      <c r="G55" s="103">
        <v>0</v>
      </c>
      <c r="H55" s="46">
        <f t="shared" si="1"/>
        <v>6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+'19'!H56</f>
        <v>15</v>
      </c>
      <c r="D56" s="94">
        <v>0</v>
      </c>
      <c r="E56" s="46">
        <f t="shared" si="0"/>
        <v>15</v>
      </c>
      <c r="F56" s="105">
        <v>0</v>
      </c>
      <c r="G56" s="103">
        <v>0</v>
      </c>
      <c r="H56" s="46">
        <f t="shared" si="1"/>
        <v>15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+'19'!H57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+'19'!H58</f>
        <v>15</v>
      </c>
      <c r="D58" s="94">
        <v>0</v>
      </c>
      <c r="E58" s="46">
        <f t="shared" si="0"/>
        <v>15</v>
      </c>
      <c r="F58" s="105">
        <v>0</v>
      </c>
      <c r="G58" s="103">
        <v>0</v>
      </c>
      <c r="H58" s="46">
        <f t="shared" si="1"/>
        <v>15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+'19'!H59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+'19'!H60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+'19'!H61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+'19'!H62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+'19'!H63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+'19'!H64</f>
        <v>3</v>
      </c>
      <c r="D64" s="94">
        <v>0</v>
      </c>
      <c r="E64" s="46">
        <f t="shared" si="0"/>
        <v>3</v>
      </c>
      <c r="F64" s="105">
        <v>0</v>
      </c>
      <c r="G64" s="103">
        <v>0</v>
      </c>
      <c r="H64" s="46">
        <f t="shared" si="1"/>
        <v>3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+'19'!H65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+'19'!H66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+'19'!H67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+'19'!H68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+'19'!H69</f>
        <v>0</v>
      </c>
      <c r="D69" s="94">
        <v>3</v>
      </c>
      <c r="E69" s="46">
        <f t="shared" si="0"/>
        <v>3</v>
      </c>
      <c r="F69" s="105">
        <v>0</v>
      </c>
      <c r="G69" s="103">
        <v>0</v>
      </c>
      <c r="H69" s="46">
        <f t="shared" si="1"/>
        <v>3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+'19'!H70</f>
        <v>3</v>
      </c>
      <c r="D70" s="94">
        <v>3</v>
      </c>
      <c r="E70" s="46">
        <f t="shared" si="0"/>
        <v>6</v>
      </c>
      <c r="F70" s="105">
        <v>0</v>
      </c>
      <c r="G70" s="103">
        <v>0</v>
      </c>
      <c r="H70" s="46">
        <f t="shared" si="1"/>
        <v>5</v>
      </c>
      <c r="I70" s="95">
        <v>1</v>
      </c>
      <c r="J70" s="21">
        <v>50</v>
      </c>
      <c r="K70" s="71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+'19'!H71</f>
        <v>3</v>
      </c>
      <c r="D71" s="94">
        <v>3</v>
      </c>
      <c r="E71" s="46">
        <f t="shared" si="0"/>
        <v>6</v>
      </c>
      <c r="F71" s="105">
        <v>0</v>
      </c>
      <c r="G71" s="103">
        <v>0</v>
      </c>
      <c r="H71" s="46">
        <f t="shared" si="1"/>
        <v>6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+'19'!H72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+'19'!H73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+'19'!H74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+'19'!H75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+'19'!H76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+'19'!H77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+'19'!H78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+'19'!H79</f>
        <v>7</v>
      </c>
      <c r="D79" s="94">
        <v>0</v>
      </c>
      <c r="E79" s="46">
        <f t="shared" si="0"/>
        <v>7</v>
      </c>
      <c r="F79" s="105">
        <v>0</v>
      </c>
      <c r="G79" s="103">
        <v>0</v>
      </c>
      <c r="H79" s="46">
        <f t="shared" si="11"/>
        <v>5</v>
      </c>
      <c r="I79" s="95">
        <v>2</v>
      </c>
      <c r="J79" s="20">
        <v>50</v>
      </c>
      <c r="K79" s="71">
        <f t="shared" si="12"/>
        <v>100</v>
      </c>
      <c r="L79" s="17" t="s">
        <v>16</v>
      </c>
      <c r="M79" s="18">
        <v>0</v>
      </c>
      <c r="N79" s="23">
        <f t="shared" si="13"/>
        <v>100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+'19'!H80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+'19'!H81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+'19'!H82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+'19'!H83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+'19'!H84</f>
        <v>1</v>
      </c>
      <c r="D84" s="94">
        <v>5</v>
      </c>
      <c r="E84" s="46">
        <f t="shared" si="0"/>
        <v>6</v>
      </c>
      <c r="F84" s="105">
        <v>0</v>
      </c>
      <c r="G84" s="103">
        <v>0</v>
      </c>
      <c r="H84" s="46">
        <f t="shared" si="11"/>
        <v>6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+'19'!H85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+'19'!H86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+'19'!H87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+'19'!H88</f>
        <v>2</v>
      </c>
      <c r="D88" s="94">
        <v>0</v>
      </c>
      <c r="E88" s="46">
        <f t="shared" si="0"/>
        <v>2</v>
      </c>
      <c r="F88" s="105">
        <v>0</v>
      </c>
      <c r="G88" s="103">
        <v>0</v>
      </c>
      <c r="H88" s="46">
        <f t="shared" si="11"/>
        <v>1</v>
      </c>
      <c r="I88" s="95">
        <v>1</v>
      </c>
      <c r="J88" s="22">
        <v>55</v>
      </c>
      <c r="K88" s="71">
        <f t="shared" si="12"/>
        <v>55</v>
      </c>
      <c r="L88" s="17" t="s">
        <v>16</v>
      </c>
      <c r="M88" s="18">
        <v>0</v>
      </c>
      <c r="N88" s="23">
        <f t="shared" si="13"/>
        <v>55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+'19'!H89</f>
        <v>4</v>
      </c>
      <c r="D89" s="94">
        <v>0</v>
      </c>
      <c r="E89" s="46">
        <f t="shared" si="0"/>
        <v>4</v>
      </c>
      <c r="F89" s="105">
        <v>0</v>
      </c>
      <c r="G89" s="103">
        <v>0</v>
      </c>
      <c r="H89" s="46">
        <f t="shared" si="11"/>
        <v>4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+'19'!H90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+'19'!H91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+'19'!H92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+'19'!H93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+'19'!H94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+'19'!H95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+'19'!H96</f>
        <v>13</v>
      </c>
      <c r="D96" s="94">
        <v>0</v>
      </c>
      <c r="E96" s="46">
        <f t="shared" si="0"/>
        <v>13</v>
      </c>
      <c r="F96" s="105">
        <v>0</v>
      </c>
      <c r="G96" s="103">
        <v>0</v>
      </c>
      <c r="H96" s="46">
        <f t="shared" si="11"/>
        <v>13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+'19'!H97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+'19'!H98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+'19'!H99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+'19'!H100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+'19'!H101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+'19'!H102</f>
        <v>5</v>
      </c>
      <c r="D102" s="94">
        <v>0</v>
      </c>
      <c r="E102" s="46">
        <f t="shared" si="0"/>
        <v>5</v>
      </c>
      <c r="F102" s="105">
        <v>0</v>
      </c>
      <c r="G102" s="103">
        <v>0</v>
      </c>
      <c r="H102" s="46">
        <f t="shared" si="11"/>
        <v>5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+'19'!H103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+'19'!H104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+'19'!H105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+'19'!H106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+'19'!H107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+'19'!H108</f>
        <v>0</v>
      </c>
      <c r="D108" s="94">
        <v>9</v>
      </c>
      <c r="E108" s="46">
        <f t="shared" si="0"/>
        <v>9</v>
      </c>
      <c r="F108" s="105">
        <v>0</v>
      </c>
      <c r="G108" s="103">
        <v>0</v>
      </c>
      <c r="H108" s="46">
        <f t="shared" si="11"/>
        <v>9</v>
      </c>
      <c r="I108" s="95"/>
      <c r="J108" s="22">
        <v>120</v>
      </c>
      <c r="K108" s="71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+'19'!H109</f>
        <v>0</v>
      </c>
      <c r="D109" s="94">
        <v>4</v>
      </c>
      <c r="E109" s="46">
        <f t="shared" si="0"/>
        <v>4</v>
      </c>
      <c r="F109" s="105">
        <v>0</v>
      </c>
      <c r="G109" s="103">
        <v>0</v>
      </c>
      <c r="H109" s="46">
        <f t="shared" si="11"/>
        <v>4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+'19'!H110</f>
        <v>18</v>
      </c>
      <c r="D110" s="94">
        <v>0</v>
      </c>
      <c r="E110" s="46">
        <f t="shared" si="0"/>
        <v>18</v>
      </c>
      <c r="F110" s="105">
        <v>0</v>
      </c>
      <c r="G110" s="103">
        <v>0</v>
      </c>
      <c r="H110" s="46">
        <f t="shared" si="11"/>
        <v>18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+'19'!H111</f>
        <v>9</v>
      </c>
      <c r="D111" s="94">
        <v>0</v>
      </c>
      <c r="E111" s="46">
        <f t="shared" si="0"/>
        <v>9</v>
      </c>
      <c r="F111" s="105">
        <v>0</v>
      </c>
      <c r="G111" s="103">
        <v>0</v>
      </c>
      <c r="H111" s="46">
        <f t="shared" si="11"/>
        <v>9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+'19'!H112</f>
        <v>4</v>
      </c>
      <c r="D112" s="94">
        <v>0</v>
      </c>
      <c r="E112" s="46">
        <f t="shared" si="0"/>
        <v>4</v>
      </c>
      <c r="F112" s="105">
        <v>0</v>
      </c>
      <c r="G112" s="103">
        <v>0</v>
      </c>
      <c r="H112" s="46">
        <f t="shared" si="11"/>
        <v>4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+'19'!H113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+'19'!H114</f>
        <v>4</v>
      </c>
      <c r="D114" s="94">
        <v>0</v>
      </c>
      <c r="E114" s="46">
        <f t="shared" si="0"/>
        <v>4</v>
      </c>
      <c r="F114" s="105">
        <v>0</v>
      </c>
      <c r="G114" s="103">
        <v>0</v>
      </c>
      <c r="H114" s="46">
        <f t="shared" si="11"/>
        <v>3</v>
      </c>
      <c r="I114" s="95">
        <v>1</v>
      </c>
      <c r="J114" s="20">
        <v>55</v>
      </c>
      <c r="K114" s="71">
        <f t="shared" si="12"/>
        <v>55</v>
      </c>
      <c r="L114" s="17" t="s">
        <v>16</v>
      </c>
      <c r="M114" s="18">
        <v>0</v>
      </c>
      <c r="N114" s="23">
        <f t="shared" si="13"/>
        <v>55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+'19'!H115</f>
        <v>3</v>
      </c>
      <c r="D115" s="94">
        <v>0</v>
      </c>
      <c r="E115" s="46">
        <f t="shared" si="0"/>
        <v>3</v>
      </c>
      <c r="F115" s="105">
        <v>0</v>
      </c>
      <c r="G115" s="103">
        <v>0</v>
      </c>
      <c r="H115" s="46">
        <f t="shared" si="11"/>
        <v>3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+'19'!H116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+'19'!H117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+'19'!H118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+'19'!H119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+'19'!H120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+'19'!H121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+'19'!H122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+'19'!H123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+'19'!H124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+'19'!H125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+'19'!H126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+'19'!H127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+'19'!H128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+'19'!H129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+'19'!H130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+'19'!H131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+'19'!H132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+'19'!H133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+'19'!H134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+'19'!H135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+'19'!H136</f>
        <v>5</v>
      </c>
      <c r="D136" s="94">
        <v>0</v>
      </c>
      <c r="E136" s="46">
        <f t="shared" si="0"/>
        <v>5</v>
      </c>
      <c r="F136" s="105">
        <v>0</v>
      </c>
      <c r="G136" s="103">
        <v>0</v>
      </c>
      <c r="H136" s="46">
        <f t="shared" si="11"/>
        <v>5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+'19'!H137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+'19'!H138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+'19'!H139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+'19'!H140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+'19'!H141</f>
        <v>4</v>
      </c>
      <c r="D141" s="94">
        <v>0</v>
      </c>
      <c r="E141" s="46">
        <f t="shared" si="0"/>
        <v>4</v>
      </c>
      <c r="F141" s="105">
        <v>0</v>
      </c>
      <c r="G141" s="103">
        <v>0</v>
      </c>
      <c r="H141" s="46">
        <f t="shared" si="11"/>
        <v>4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+'19'!H142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+'19'!H143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+'19'!H144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+'19'!H145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+'19'!H146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+'19'!H147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+'19'!H148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+'19'!H149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+'19'!H150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+'19'!H151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+'19'!H152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+'19'!H153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+'19'!H154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+'19'!H155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+'19'!H156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+'19'!H157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+'19'!H158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+'19'!H159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+'19'!H160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+'19'!H161</f>
        <v>1</v>
      </c>
      <c r="D161" s="94">
        <v>9</v>
      </c>
      <c r="E161" s="46">
        <f t="shared" si="19"/>
        <v>10</v>
      </c>
      <c r="F161" s="105">
        <v>0</v>
      </c>
      <c r="G161" s="103">
        <v>0</v>
      </c>
      <c r="H161" s="46">
        <f t="shared" si="15"/>
        <v>10</v>
      </c>
      <c r="I161" s="95"/>
      <c r="J161" s="20">
        <v>25</v>
      </c>
      <c r="K161" s="71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+'19'!H162</f>
        <v>0</v>
      </c>
      <c r="D162" s="94">
        <v>10</v>
      </c>
      <c r="E162" s="46">
        <f t="shared" si="19"/>
        <v>10</v>
      </c>
      <c r="F162" s="105">
        <v>0</v>
      </c>
      <c r="G162" s="103">
        <v>0</v>
      </c>
      <c r="H162" s="46">
        <f t="shared" si="15"/>
        <v>10</v>
      </c>
      <c r="I162" s="95"/>
      <c r="J162" s="20">
        <v>25</v>
      </c>
      <c r="K162" s="71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+'19'!H163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+'19'!H164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+'19'!H165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+'19'!H166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+'19'!H167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+'19'!H168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+'19'!H169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+'19'!H170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+'19'!H171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+'19'!H172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+'19'!H173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+'19'!H174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+'19'!H175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+'19'!H176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+'19'!H177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517</v>
      </c>
      <c r="C178" s="70">
        <f>+'19'!H178</f>
        <v>88</v>
      </c>
      <c r="D178" s="94">
        <v>0</v>
      </c>
      <c r="E178" s="46">
        <f>C178+D178</f>
        <v>88</v>
      </c>
      <c r="F178" s="105">
        <v>84</v>
      </c>
      <c r="G178" s="103">
        <v>0</v>
      </c>
      <c r="H178" s="46">
        <f>+E178-F178-I178-G178</f>
        <v>0</v>
      </c>
      <c r="I178" s="95">
        <v>4</v>
      </c>
      <c r="J178" s="20">
        <v>15</v>
      </c>
      <c r="K178" s="71">
        <f>+J178*I178</f>
        <v>60</v>
      </c>
      <c r="L178" s="17" t="s">
        <v>532</v>
      </c>
      <c r="M178" s="18">
        <v>60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+'19'!H179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+'19'!H180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+'19'!H181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+'19'!H182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+'19'!H183</f>
        <v>12</v>
      </c>
      <c r="D183" s="94">
        <v>0</v>
      </c>
      <c r="E183" s="46">
        <f t="shared" si="19"/>
        <v>12</v>
      </c>
      <c r="F183" s="105">
        <v>0</v>
      </c>
      <c r="G183" s="103">
        <v>0</v>
      </c>
      <c r="H183" s="46">
        <f t="shared" si="15"/>
        <v>12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+'19'!H184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+'19'!H185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+'19'!H186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+'19'!H187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+'19'!H188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+'19'!H189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+'19'!H190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+'19'!H191</f>
        <v>7</v>
      </c>
      <c r="D191" s="94">
        <v>0</v>
      </c>
      <c r="E191" s="46">
        <f t="shared" si="19"/>
        <v>7</v>
      </c>
      <c r="F191" s="105">
        <v>0</v>
      </c>
      <c r="G191" s="103">
        <v>0</v>
      </c>
      <c r="H191" s="46">
        <f t="shared" si="15"/>
        <v>7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+'19'!H192</f>
        <v>5</v>
      </c>
      <c r="D192" s="94">
        <v>0</v>
      </c>
      <c r="E192" s="46">
        <f t="shared" si="19"/>
        <v>5</v>
      </c>
      <c r="F192" s="105">
        <v>0</v>
      </c>
      <c r="G192" s="103">
        <v>0</v>
      </c>
      <c r="H192" s="46">
        <f t="shared" si="15"/>
        <v>4</v>
      </c>
      <c r="I192" s="95">
        <v>1</v>
      </c>
      <c r="J192" s="20">
        <v>120</v>
      </c>
      <c r="K192" s="71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+'19'!H193</f>
        <v>5</v>
      </c>
      <c r="D193" s="94">
        <v>0</v>
      </c>
      <c r="E193" s="46">
        <f t="shared" si="19"/>
        <v>5</v>
      </c>
      <c r="F193" s="105">
        <v>0</v>
      </c>
      <c r="G193" s="103">
        <v>0</v>
      </c>
      <c r="H193" s="46">
        <f t="shared" si="15"/>
        <v>5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+'19'!H194</f>
        <v>6</v>
      </c>
      <c r="D194" s="94">
        <v>0</v>
      </c>
      <c r="E194" s="46">
        <f t="shared" si="19"/>
        <v>6</v>
      </c>
      <c r="F194" s="105">
        <v>0</v>
      </c>
      <c r="G194" s="103">
        <v>0</v>
      </c>
      <c r="H194" s="46">
        <f t="shared" si="15"/>
        <v>6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+'19'!H195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+'19'!H196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+'19'!H197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+'19'!H198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+'19'!H199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+'19'!H200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+'19'!H201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+'19'!H202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+'19'!H203</f>
        <v>2</v>
      </c>
      <c r="D203" s="94">
        <v>0</v>
      </c>
      <c r="E203" s="46">
        <f t="shared" si="19"/>
        <v>2</v>
      </c>
      <c r="F203" s="105">
        <v>0</v>
      </c>
      <c r="G203" s="103">
        <v>0</v>
      </c>
      <c r="H203" s="46">
        <f t="shared" si="15"/>
        <v>2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+'19'!H204</f>
        <v>14</v>
      </c>
      <c r="D204" s="94">
        <v>0</v>
      </c>
      <c r="E204" s="46">
        <f t="shared" si="19"/>
        <v>14</v>
      </c>
      <c r="F204" s="105">
        <v>0</v>
      </c>
      <c r="G204" s="103">
        <v>0</v>
      </c>
      <c r="H204" s="46">
        <f t="shared" si="15"/>
        <v>14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+'19'!H205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+'19'!H206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+'19'!H207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+'19'!H208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+'19'!H209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+'19'!H210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+'19'!H211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+'19'!H212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+'19'!H213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+'19'!H214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+'19'!H215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+'19'!H216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+'19'!H217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+'19'!H218</f>
        <v>12</v>
      </c>
      <c r="D218" s="94">
        <v>0</v>
      </c>
      <c r="E218" s="46">
        <f t="shared" si="19"/>
        <v>12</v>
      </c>
      <c r="F218" s="105">
        <v>0</v>
      </c>
      <c r="G218" s="103">
        <v>0</v>
      </c>
      <c r="H218" s="46">
        <f t="shared" si="20"/>
        <v>12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+'19'!H219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+'19'!H220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+'19'!H221</f>
        <v>18</v>
      </c>
      <c r="D221" s="94">
        <v>0</v>
      </c>
      <c r="E221" s="46">
        <f t="shared" ref="E221:E272" si="24">C221+D221</f>
        <v>18</v>
      </c>
      <c r="F221" s="105">
        <v>0</v>
      </c>
      <c r="G221" s="103">
        <v>0</v>
      </c>
      <c r="H221" s="46">
        <f t="shared" si="20"/>
        <v>18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+'19'!H222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+'19'!H223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+'19'!H224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+'19'!H225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+'19'!H226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+'19'!H227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+'19'!H228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+'19'!H229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+'19'!H230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+'19'!H231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+'19'!H232</f>
        <v>1</v>
      </c>
      <c r="D232" s="94">
        <v>5</v>
      </c>
      <c r="E232" s="46">
        <f t="shared" si="24"/>
        <v>6</v>
      </c>
      <c r="F232" s="105">
        <v>0</v>
      </c>
      <c r="G232" s="103">
        <v>0</v>
      </c>
      <c r="H232" s="46">
        <f t="shared" si="20"/>
        <v>4</v>
      </c>
      <c r="I232" s="95">
        <v>2</v>
      </c>
      <c r="J232" s="20">
        <v>120</v>
      </c>
      <c r="K232" s="71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+'19'!H233</f>
        <v>1</v>
      </c>
      <c r="D233" s="94">
        <v>0</v>
      </c>
      <c r="E233" s="46">
        <f t="shared" si="24"/>
        <v>1</v>
      </c>
      <c r="F233" s="105">
        <v>0</v>
      </c>
      <c r="G233" s="103">
        <v>0</v>
      </c>
      <c r="H233" s="46">
        <f t="shared" si="20"/>
        <v>1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+'19'!H234</f>
        <v>1</v>
      </c>
      <c r="D234" s="94">
        <v>0</v>
      </c>
      <c r="E234" s="46">
        <f t="shared" si="24"/>
        <v>1</v>
      </c>
      <c r="F234" s="105">
        <v>0</v>
      </c>
      <c r="G234" s="103">
        <v>0</v>
      </c>
      <c r="H234" s="46">
        <f t="shared" si="20"/>
        <v>1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+'19'!H235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+'19'!H236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1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+'19'!H237</f>
        <v>1</v>
      </c>
      <c r="D237" s="94">
        <v>0</v>
      </c>
      <c r="E237" s="46">
        <f t="shared" si="24"/>
        <v>1</v>
      </c>
      <c r="F237" s="105">
        <v>0</v>
      </c>
      <c r="G237" s="103">
        <v>0</v>
      </c>
      <c r="H237" s="46">
        <f t="shared" si="20"/>
        <v>1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+'19'!H238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+'19'!H239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+'19'!H240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+'19'!H241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+'19'!H242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+'19'!H243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+'19'!H244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+'19'!H245</f>
        <v>7</v>
      </c>
      <c r="D245" s="94">
        <v>0</v>
      </c>
      <c r="E245" s="46">
        <f t="shared" si="24"/>
        <v>7</v>
      </c>
      <c r="F245" s="105">
        <v>0</v>
      </c>
      <c r="G245" s="103">
        <v>0</v>
      </c>
      <c r="H245" s="46">
        <f t="shared" si="20"/>
        <v>7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+'19'!H246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+'19'!H247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+'19'!H248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+'19'!H249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+'19'!H250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+'19'!H251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+'19'!H252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+'19'!H253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+'19'!H254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+'19'!H255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+'19'!H256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+'19'!H257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+'19'!H258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+'19'!H259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+'19'!H260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+'19'!H261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+'19'!H262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+'19'!H263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+'19'!H264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+'19'!H265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+'19'!H266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+'19'!H267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+'19'!H268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+'19'!H269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+'19'!H270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+'19'!H271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+'19'!H272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+'19'!H273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+'19'!H274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+'19'!H275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+'19'!H276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+'19'!H277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+'19'!H278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+'19'!H279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+'19'!H280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+'19'!H281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+'19'!H282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+'19'!H283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+'19'!H284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3680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18" ht="24.6" x14ac:dyDescent="0.65">
      <c r="A289" s="1"/>
      <c r="E289" s="31"/>
      <c r="H289" s="31"/>
      <c r="J289" s="34" t="s">
        <v>204</v>
      </c>
      <c r="K289" s="35"/>
      <c r="L289" s="36">
        <f>SUM(M289:AR289)</f>
        <v>1460</v>
      </c>
      <c r="M289" s="2">
        <v>500</v>
      </c>
      <c r="N289" s="2">
        <v>160</v>
      </c>
      <c r="O289" s="2">
        <v>350</v>
      </c>
      <c r="P289" s="2">
        <v>200</v>
      </c>
      <c r="Q289" s="2">
        <v>200</v>
      </c>
      <c r="R289" s="2">
        <v>50</v>
      </c>
    </row>
    <row r="290" spans="1:18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18" ht="24.6" x14ac:dyDescent="0.65">
      <c r="A291" s="1"/>
      <c r="E291" s="31"/>
      <c r="H291" s="31"/>
      <c r="J291" s="229" t="s">
        <v>206</v>
      </c>
      <c r="K291" s="230"/>
      <c r="L291" s="36">
        <v>0</v>
      </c>
    </row>
    <row r="292" spans="1:18" ht="24.6" x14ac:dyDescent="0.65">
      <c r="A292" s="1"/>
      <c r="E292" s="31"/>
      <c r="H292" s="31"/>
      <c r="J292" s="229" t="s">
        <v>207</v>
      </c>
      <c r="K292" s="230"/>
      <c r="L292" s="37">
        <f>SUM(M5:M285)</f>
        <v>350</v>
      </c>
    </row>
    <row r="293" spans="1:18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1870</v>
      </c>
    </row>
    <row r="294" spans="1:18" ht="24.6" x14ac:dyDescent="0.65">
      <c r="A294" s="1"/>
      <c r="E294" s="31"/>
      <c r="H294" s="31"/>
      <c r="J294" s="229" t="s">
        <v>209</v>
      </c>
      <c r="K294" s="230"/>
      <c r="L294" s="37">
        <v>1870</v>
      </c>
    </row>
    <row r="295" spans="1:18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18" ht="24.6" x14ac:dyDescent="0.65">
      <c r="H296" s="2"/>
      <c r="J296" s="229" t="s">
        <v>211</v>
      </c>
      <c r="K296" s="230"/>
      <c r="L296" s="33">
        <f>+L294-L293</f>
        <v>0</v>
      </c>
    </row>
    <row r="297" spans="1:18" x14ac:dyDescent="0.6">
      <c r="H297" s="2"/>
      <c r="J297" s="2"/>
      <c r="N297" s="147" t="s">
        <v>427</v>
      </c>
      <c r="O297" s="124" t="s">
        <v>425</v>
      </c>
      <c r="P297" s="125" t="s">
        <v>428</v>
      </c>
    </row>
    <row r="298" spans="1:18" ht="24.6" x14ac:dyDescent="0.65">
      <c r="H298" s="2"/>
      <c r="J298" s="96" t="s">
        <v>332</v>
      </c>
      <c r="N298" s="126"/>
      <c r="O298" s="126"/>
      <c r="P298" s="126"/>
    </row>
    <row r="299" spans="1:18" x14ac:dyDescent="0.6">
      <c r="H299" s="2"/>
      <c r="J299" s="2"/>
      <c r="N299" s="126"/>
      <c r="O299" s="126"/>
      <c r="P299" s="126"/>
    </row>
    <row r="300" spans="1:18" x14ac:dyDescent="0.6">
      <c r="H300" s="2"/>
      <c r="J300" s="2"/>
      <c r="N300" s="126"/>
      <c r="O300" s="126"/>
      <c r="P300" s="126"/>
    </row>
    <row r="301" spans="1:18" x14ac:dyDescent="0.6">
      <c r="H301" s="2"/>
      <c r="J301" s="2"/>
      <c r="N301" s="148"/>
      <c r="O301" s="127"/>
      <c r="P301" s="127"/>
    </row>
    <row r="302" spans="1:18" x14ac:dyDescent="0.6">
      <c r="H302" s="2"/>
      <c r="J302" s="2"/>
      <c r="N302" s="148"/>
      <c r="O302" s="127"/>
      <c r="P302" s="127"/>
    </row>
    <row r="303" spans="1:18" x14ac:dyDescent="0.6">
      <c r="H303" s="2"/>
      <c r="J303" s="2"/>
      <c r="N303" s="149"/>
      <c r="O303" s="128"/>
      <c r="P303" s="128"/>
    </row>
    <row r="304" spans="1:18" x14ac:dyDescent="0.6">
      <c r="H304" s="2"/>
      <c r="J304" s="2"/>
      <c r="N304" s="150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51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84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221" activeCellId="3" sqref="B5:B221 F5:F221 J5:J221 L5:L221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x14ac:dyDescent="0.65">
      <c r="A5" s="10">
        <v>1</v>
      </c>
      <c r="B5" s="19" t="s">
        <v>406</v>
      </c>
      <c r="C5" s="70">
        <f>+'20'!H5</f>
        <v>14</v>
      </c>
      <c r="D5" s="94">
        <v>20</v>
      </c>
      <c r="E5" s="46">
        <f t="shared" ref="E5:E154" si="0">C5+D5</f>
        <v>34</v>
      </c>
      <c r="F5" s="105">
        <v>14</v>
      </c>
      <c r="G5" s="103">
        <v>0</v>
      </c>
      <c r="H5" s="46">
        <f t="shared" ref="H5:H72" si="1">+E5-F5-I5-G5</f>
        <v>18</v>
      </c>
      <c r="I5" s="95">
        <v>2</v>
      </c>
      <c r="J5" s="20">
        <v>50</v>
      </c>
      <c r="K5" s="71">
        <f>+J5*I5</f>
        <v>100</v>
      </c>
      <c r="L5" s="17" t="s">
        <v>585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+'20'!H6</f>
        <v>83</v>
      </c>
      <c r="D6" s="94">
        <v>20</v>
      </c>
      <c r="E6" s="46">
        <f t="shared" si="0"/>
        <v>103</v>
      </c>
      <c r="F6" s="105">
        <v>0</v>
      </c>
      <c r="G6" s="103">
        <v>0</v>
      </c>
      <c r="H6" s="46">
        <f t="shared" si="1"/>
        <v>88</v>
      </c>
      <c r="I6" s="95">
        <v>15</v>
      </c>
      <c r="J6" s="20">
        <v>100</v>
      </c>
      <c r="K6" s="71">
        <f t="shared" ref="K6:K73" si="5">+J6*I6</f>
        <v>1500</v>
      </c>
      <c r="L6" s="17" t="s">
        <v>536</v>
      </c>
      <c r="M6" s="18">
        <v>-84</v>
      </c>
      <c r="N6" s="23">
        <f t="shared" ref="N6:N73" si="6">SUM(K6-M6)</f>
        <v>1584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+'20'!H7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+'20'!H8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+'20'!H9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+'20'!H10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+'20'!H11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+'20'!H12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+'20'!H13</f>
        <v>27</v>
      </c>
      <c r="D13" s="94">
        <v>20</v>
      </c>
      <c r="E13" s="46">
        <f t="shared" si="0"/>
        <v>47</v>
      </c>
      <c r="F13" s="105">
        <v>0</v>
      </c>
      <c r="G13" s="103">
        <v>0</v>
      </c>
      <c r="H13" s="46">
        <f t="shared" si="1"/>
        <v>47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+'20'!H14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+'20'!H15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+'20'!H16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+'20'!H17</f>
        <v>4</v>
      </c>
      <c r="D17" s="94">
        <v>0</v>
      </c>
      <c r="E17" s="46">
        <f t="shared" si="0"/>
        <v>4</v>
      </c>
      <c r="F17" s="105">
        <v>0</v>
      </c>
      <c r="G17" s="103">
        <v>0</v>
      </c>
      <c r="H17" s="46">
        <f t="shared" si="1"/>
        <v>3</v>
      </c>
      <c r="I17" s="95">
        <v>1</v>
      </c>
      <c r="J17" s="15">
        <v>50</v>
      </c>
      <c r="K17" s="71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+'20'!H18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+'20'!H19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+'20'!H20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+'20'!H21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+'20'!H22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0">
        <f>+'20'!H23</f>
        <v>6</v>
      </c>
      <c r="D23" s="94">
        <v>5</v>
      </c>
      <c r="E23" s="46">
        <f t="shared" si="0"/>
        <v>11</v>
      </c>
      <c r="F23" s="105">
        <v>6</v>
      </c>
      <c r="G23" s="103">
        <v>0</v>
      </c>
      <c r="H23" s="46">
        <f t="shared" si="1"/>
        <v>5</v>
      </c>
      <c r="I23" s="95"/>
      <c r="J23" s="15">
        <v>65</v>
      </c>
      <c r="K23" s="71">
        <f t="shared" si="5"/>
        <v>0</v>
      </c>
      <c r="L23" s="17" t="s">
        <v>452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0">
        <f>+'20'!H24</f>
        <v>2</v>
      </c>
      <c r="D24" s="94">
        <v>0</v>
      </c>
      <c r="E24" s="46">
        <f t="shared" si="0"/>
        <v>2</v>
      </c>
      <c r="F24" s="105">
        <v>2</v>
      </c>
      <c r="G24" s="103">
        <v>0</v>
      </c>
      <c r="H24" s="46">
        <f t="shared" si="1"/>
        <v>0</v>
      </c>
      <c r="I24" s="95"/>
      <c r="J24" s="15">
        <v>85</v>
      </c>
      <c r="K24" s="71">
        <f t="shared" si="5"/>
        <v>0</v>
      </c>
      <c r="L24" s="17" t="s">
        <v>441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0">
        <f>+'20'!H25</f>
        <v>72</v>
      </c>
      <c r="D25" s="94">
        <v>12</v>
      </c>
      <c r="E25" s="46">
        <f t="shared" si="0"/>
        <v>84</v>
      </c>
      <c r="F25" s="105">
        <v>1</v>
      </c>
      <c r="G25" s="103">
        <v>0</v>
      </c>
      <c r="H25" s="46">
        <f t="shared" si="1"/>
        <v>83</v>
      </c>
      <c r="I25" s="95"/>
      <c r="J25" s="15">
        <v>100</v>
      </c>
      <c r="K25" s="71">
        <f t="shared" si="5"/>
        <v>0</v>
      </c>
      <c r="L25" s="17" t="s">
        <v>444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+'20'!H26</f>
        <v>2</v>
      </c>
      <c r="D26" s="94">
        <v>5</v>
      </c>
      <c r="E26" s="46">
        <f t="shared" si="0"/>
        <v>7</v>
      </c>
      <c r="F26" s="105">
        <v>0</v>
      </c>
      <c r="G26" s="103">
        <v>0</v>
      </c>
      <c r="H26" s="46">
        <f t="shared" si="1"/>
        <v>7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+'20'!H27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+'20'!H28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+'20'!H29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+'20'!H30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+'20'!H31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+'20'!H32</f>
        <v>3</v>
      </c>
      <c r="D32" s="94">
        <v>0</v>
      </c>
      <c r="E32" s="46">
        <f t="shared" si="0"/>
        <v>3</v>
      </c>
      <c r="F32" s="105">
        <v>0</v>
      </c>
      <c r="G32" s="103">
        <v>0</v>
      </c>
      <c r="H32" s="46">
        <f t="shared" si="1"/>
        <v>3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+'20'!H33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+'20'!H34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424</v>
      </c>
      <c r="C35" s="70">
        <f>+'20'!H35</f>
        <v>5</v>
      </c>
      <c r="D35" s="94">
        <v>1</v>
      </c>
      <c r="E35" s="46">
        <f t="shared" si="0"/>
        <v>6</v>
      </c>
      <c r="F35" s="105">
        <v>1</v>
      </c>
      <c r="G35" s="103">
        <v>0</v>
      </c>
      <c r="H35" s="46">
        <f t="shared" si="1"/>
        <v>5</v>
      </c>
      <c r="I35" s="95"/>
      <c r="J35" s="15">
        <v>130</v>
      </c>
      <c r="K35" s="71">
        <f t="shared" si="5"/>
        <v>0</v>
      </c>
      <c r="L35" s="17" t="s">
        <v>444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+'20'!H36</f>
        <v>55</v>
      </c>
      <c r="D36" s="94">
        <v>0</v>
      </c>
      <c r="E36" s="46">
        <f t="shared" si="0"/>
        <v>55</v>
      </c>
      <c r="F36" s="105">
        <v>0</v>
      </c>
      <c r="G36" s="103">
        <v>0</v>
      </c>
      <c r="H36" s="46">
        <f t="shared" si="1"/>
        <v>53</v>
      </c>
      <c r="I36" s="95">
        <v>2</v>
      </c>
      <c r="J36" s="15">
        <v>100</v>
      </c>
      <c r="K36" s="71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+'20'!H37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0">
        <f>+'20'!H38</f>
        <v>4</v>
      </c>
      <c r="D38" s="94">
        <v>0</v>
      </c>
      <c r="E38" s="46">
        <f t="shared" si="0"/>
        <v>4</v>
      </c>
      <c r="F38" s="105">
        <v>4</v>
      </c>
      <c r="G38" s="103">
        <v>0</v>
      </c>
      <c r="H38" s="46">
        <f t="shared" si="1"/>
        <v>0</v>
      </c>
      <c r="I38" s="95"/>
      <c r="J38" s="15">
        <v>130</v>
      </c>
      <c r="K38" s="71">
        <f t="shared" si="5"/>
        <v>0</v>
      </c>
      <c r="L38" s="17" t="s">
        <v>442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+'20'!H39</f>
        <v>4</v>
      </c>
      <c r="D39" s="94">
        <v>0</v>
      </c>
      <c r="E39" s="46">
        <f t="shared" si="0"/>
        <v>4</v>
      </c>
      <c r="F39" s="105">
        <v>0</v>
      </c>
      <c r="G39" s="103">
        <v>0</v>
      </c>
      <c r="H39" s="46">
        <f t="shared" si="1"/>
        <v>4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+'20'!H40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+'20'!H41</f>
        <v>0</v>
      </c>
      <c r="D41" s="94">
        <v>0</v>
      </c>
      <c r="E41" s="46">
        <f t="shared" si="0"/>
        <v>0</v>
      </c>
      <c r="F41" s="105">
        <v>0</v>
      </c>
      <c r="G41" s="103">
        <v>0</v>
      </c>
      <c r="H41" s="46">
        <f t="shared" si="1"/>
        <v>0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+'20'!H42</f>
        <v>1</v>
      </c>
      <c r="D42" s="94">
        <v>0</v>
      </c>
      <c r="E42" s="46">
        <f t="shared" si="0"/>
        <v>1</v>
      </c>
      <c r="F42" s="105">
        <v>0</v>
      </c>
      <c r="G42" s="103">
        <v>0</v>
      </c>
      <c r="H42" s="46">
        <f t="shared" si="1"/>
        <v>1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+'20'!H43</f>
        <v>0</v>
      </c>
      <c r="D43" s="94">
        <v>0</v>
      </c>
      <c r="E43" s="46">
        <f t="shared" si="0"/>
        <v>0</v>
      </c>
      <c r="F43" s="105">
        <v>0</v>
      </c>
      <c r="G43" s="103">
        <v>0</v>
      </c>
      <c r="H43" s="46">
        <f t="shared" si="1"/>
        <v>0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+'20'!H44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+'20'!H45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+'20'!H46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+'20'!H47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+'20'!H48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+'20'!H49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+'20'!H50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+'20'!H51</f>
        <v>1</v>
      </c>
      <c r="D51" s="94">
        <v>0</v>
      </c>
      <c r="E51" s="46">
        <f t="shared" si="0"/>
        <v>1</v>
      </c>
      <c r="F51" s="105">
        <v>0</v>
      </c>
      <c r="G51" s="103">
        <v>0</v>
      </c>
      <c r="H51" s="46">
        <f t="shared" si="1"/>
        <v>1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+'20'!H52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+'20'!H53</f>
        <v>10</v>
      </c>
      <c r="D53" s="94">
        <v>0</v>
      </c>
      <c r="E53" s="46">
        <f t="shared" si="0"/>
        <v>10</v>
      </c>
      <c r="F53" s="105">
        <v>0</v>
      </c>
      <c r="G53" s="103">
        <v>0</v>
      </c>
      <c r="H53" s="46">
        <f t="shared" si="1"/>
        <v>8</v>
      </c>
      <c r="I53" s="95">
        <v>2</v>
      </c>
      <c r="J53" s="15">
        <v>50</v>
      </c>
      <c r="K53" s="71">
        <f t="shared" si="5"/>
        <v>100</v>
      </c>
      <c r="L53" s="17" t="s">
        <v>16</v>
      </c>
      <c r="M53" s="18">
        <v>0</v>
      </c>
      <c r="N53" s="23">
        <f t="shared" si="6"/>
        <v>100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+'20'!H54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+'20'!H55</f>
        <v>6</v>
      </c>
      <c r="D55" s="94">
        <v>0</v>
      </c>
      <c r="E55" s="46">
        <f t="shared" si="0"/>
        <v>6</v>
      </c>
      <c r="F55" s="105">
        <v>0</v>
      </c>
      <c r="G55" s="103">
        <v>0</v>
      </c>
      <c r="H55" s="46">
        <f t="shared" si="1"/>
        <v>6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+'20'!H56</f>
        <v>15</v>
      </c>
      <c r="D56" s="94">
        <v>0</v>
      </c>
      <c r="E56" s="46">
        <f t="shared" si="0"/>
        <v>15</v>
      </c>
      <c r="F56" s="105">
        <v>0</v>
      </c>
      <c r="G56" s="103">
        <v>0</v>
      </c>
      <c r="H56" s="46">
        <f t="shared" si="1"/>
        <v>15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+'20'!H57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+'20'!H58</f>
        <v>15</v>
      </c>
      <c r="D58" s="94">
        <v>0</v>
      </c>
      <c r="E58" s="46">
        <f t="shared" si="0"/>
        <v>15</v>
      </c>
      <c r="F58" s="105">
        <v>0</v>
      </c>
      <c r="G58" s="103">
        <v>0</v>
      </c>
      <c r="H58" s="46">
        <f t="shared" si="1"/>
        <v>15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+'20'!H59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+'20'!H60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+'20'!H61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+'20'!H62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+'20'!H63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+'20'!H64</f>
        <v>3</v>
      </c>
      <c r="D64" s="94">
        <v>0</v>
      </c>
      <c r="E64" s="46">
        <f t="shared" si="0"/>
        <v>3</v>
      </c>
      <c r="F64" s="105">
        <v>0</v>
      </c>
      <c r="G64" s="103">
        <v>0</v>
      </c>
      <c r="H64" s="46">
        <f t="shared" si="1"/>
        <v>3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+'20'!H65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+'20'!H66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+'20'!H67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+'20'!H68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+'20'!H69</f>
        <v>3</v>
      </c>
      <c r="D69" s="94">
        <v>0</v>
      </c>
      <c r="E69" s="46">
        <f t="shared" si="0"/>
        <v>3</v>
      </c>
      <c r="F69" s="105">
        <v>0</v>
      </c>
      <c r="G69" s="103">
        <v>0</v>
      </c>
      <c r="H69" s="46">
        <f t="shared" si="1"/>
        <v>2</v>
      </c>
      <c r="I69" s="95">
        <v>1</v>
      </c>
      <c r="J69" s="21">
        <v>50</v>
      </c>
      <c r="K69" s="71">
        <f t="shared" si="5"/>
        <v>50</v>
      </c>
      <c r="L69" s="17" t="s">
        <v>16</v>
      </c>
      <c r="M69" s="18">
        <v>0</v>
      </c>
      <c r="N69" s="23">
        <f t="shared" si="6"/>
        <v>50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+'20'!H70</f>
        <v>5</v>
      </c>
      <c r="D70" s="94">
        <v>0</v>
      </c>
      <c r="E70" s="46">
        <f t="shared" si="0"/>
        <v>5</v>
      </c>
      <c r="F70" s="105">
        <v>0</v>
      </c>
      <c r="G70" s="103">
        <v>0</v>
      </c>
      <c r="H70" s="46">
        <f t="shared" si="1"/>
        <v>3</v>
      </c>
      <c r="I70" s="95">
        <v>2</v>
      </c>
      <c r="J70" s="21">
        <v>50</v>
      </c>
      <c r="K70" s="71">
        <f t="shared" si="5"/>
        <v>100</v>
      </c>
      <c r="L70" s="17" t="s">
        <v>438</v>
      </c>
      <c r="M70" s="18">
        <v>50</v>
      </c>
      <c r="N70" s="23">
        <f t="shared" si="6"/>
        <v>50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74</v>
      </c>
      <c r="C71" s="70">
        <f>+'20'!H71</f>
        <v>6</v>
      </c>
      <c r="D71" s="94">
        <v>0</v>
      </c>
      <c r="E71" s="46">
        <f t="shared" si="0"/>
        <v>6</v>
      </c>
      <c r="F71" s="105">
        <v>1</v>
      </c>
      <c r="G71" s="103">
        <v>0</v>
      </c>
      <c r="H71" s="46">
        <f t="shared" si="1"/>
        <v>3</v>
      </c>
      <c r="I71" s="95">
        <v>2</v>
      </c>
      <c r="J71" s="15">
        <v>50</v>
      </c>
      <c r="K71" s="71">
        <f t="shared" si="5"/>
        <v>100</v>
      </c>
      <c r="L71" s="17" t="s">
        <v>533</v>
      </c>
      <c r="M71" s="18">
        <v>50</v>
      </c>
      <c r="N71" s="23">
        <f t="shared" si="6"/>
        <v>50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+'20'!H72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+'20'!H73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+'20'!H74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+'20'!H75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+'20'!H76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+'20'!H77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+'20'!H78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+'20'!H79</f>
        <v>5</v>
      </c>
      <c r="D79" s="94">
        <v>0</v>
      </c>
      <c r="E79" s="46">
        <f t="shared" si="0"/>
        <v>5</v>
      </c>
      <c r="F79" s="105">
        <v>0</v>
      </c>
      <c r="G79" s="103">
        <v>0</v>
      </c>
      <c r="H79" s="46">
        <f t="shared" si="11"/>
        <v>5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+'20'!H80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+'20'!H81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+'20'!H82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+'20'!H83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+'20'!H84</f>
        <v>6</v>
      </c>
      <c r="D84" s="94">
        <v>0</v>
      </c>
      <c r="E84" s="46">
        <f t="shared" si="0"/>
        <v>6</v>
      </c>
      <c r="F84" s="105">
        <v>0</v>
      </c>
      <c r="G84" s="103">
        <v>0</v>
      </c>
      <c r="H84" s="46">
        <f t="shared" si="11"/>
        <v>5</v>
      </c>
      <c r="I84" s="95">
        <v>1</v>
      </c>
      <c r="J84" s="22">
        <v>50</v>
      </c>
      <c r="K84" s="71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+'20'!H85</f>
        <v>0</v>
      </c>
      <c r="D85" s="94">
        <v>30</v>
      </c>
      <c r="E85" s="46">
        <f t="shared" si="0"/>
        <v>30</v>
      </c>
      <c r="F85" s="105">
        <v>0</v>
      </c>
      <c r="G85" s="103">
        <v>0</v>
      </c>
      <c r="H85" s="46">
        <f t="shared" si="11"/>
        <v>28</v>
      </c>
      <c r="I85" s="95">
        <v>2</v>
      </c>
      <c r="J85" s="20">
        <v>45</v>
      </c>
      <c r="K85" s="71">
        <f t="shared" si="12"/>
        <v>90</v>
      </c>
      <c r="L85" s="17" t="s">
        <v>534</v>
      </c>
      <c r="M85" s="18">
        <v>40</v>
      </c>
      <c r="N85" s="23">
        <f t="shared" si="13"/>
        <v>50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+'20'!H86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+'20'!H87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+'20'!H88</f>
        <v>1</v>
      </c>
      <c r="D88" s="94">
        <v>5</v>
      </c>
      <c r="E88" s="46">
        <f t="shared" si="0"/>
        <v>6</v>
      </c>
      <c r="F88" s="105">
        <v>0</v>
      </c>
      <c r="G88" s="103">
        <v>0</v>
      </c>
      <c r="H88" s="46">
        <f t="shared" si="11"/>
        <v>5</v>
      </c>
      <c r="I88" s="95">
        <v>1</v>
      </c>
      <c r="J88" s="22">
        <v>55</v>
      </c>
      <c r="K88" s="71">
        <f t="shared" si="12"/>
        <v>55</v>
      </c>
      <c r="L88" s="17" t="s">
        <v>16</v>
      </c>
      <c r="M88" s="18">
        <v>0</v>
      </c>
      <c r="N88" s="23">
        <f t="shared" si="13"/>
        <v>55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+'20'!H89</f>
        <v>4</v>
      </c>
      <c r="D89" s="94">
        <v>5</v>
      </c>
      <c r="E89" s="46">
        <f t="shared" si="0"/>
        <v>9</v>
      </c>
      <c r="F89" s="105">
        <v>0</v>
      </c>
      <c r="G89" s="103">
        <v>0</v>
      </c>
      <c r="H89" s="46">
        <f t="shared" si="11"/>
        <v>9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+'20'!H90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+'20'!H91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+'20'!H92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+'20'!H93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+'20'!H94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+'20'!H95</f>
        <v>0</v>
      </c>
      <c r="D95" s="94">
        <v>5</v>
      </c>
      <c r="E95" s="46">
        <f>C95+D95</f>
        <v>5</v>
      </c>
      <c r="F95" s="105">
        <v>0</v>
      </c>
      <c r="G95" s="103">
        <v>0</v>
      </c>
      <c r="H95" s="46">
        <f>+E95-F95-I95-G95</f>
        <v>5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+'20'!H96</f>
        <v>13</v>
      </c>
      <c r="D96" s="94">
        <v>0</v>
      </c>
      <c r="E96" s="46">
        <f t="shared" si="0"/>
        <v>13</v>
      </c>
      <c r="F96" s="105">
        <v>0</v>
      </c>
      <c r="G96" s="103">
        <v>0</v>
      </c>
      <c r="H96" s="46">
        <f t="shared" si="11"/>
        <v>13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+'20'!H97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+'20'!H98</f>
        <v>0</v>
      </c>
      <c r="D98" s="94">
        <v>30</v>
      </c>
      <c r="E98" s="46">
        <f t="shared" si="0"/>
        <v>30</v>
      </c>
      <c r="F98" s="105">
        <v>0</v>
      </c>
      <c r="G98" s="103">
        <v>0</v>
      </c>
      <c r="H98" s="46">
        <f t="shared" si="11"/>
        <v>28</v>
      </c>
      <c r="I98" s="95">
        <v>2</v>
      </c>
      <c r="J98" s="22">
        <v>45</v>
      </c>
      <c r="K98" s="71">
        <f t="shared" si="12"/>
        <v>90</v>
      </c>
      <c r="L98" s="17" t="s">
        <v>535</v>
      </c>
      <c r="M98" s="18">
        <v>50</v>
      </c>
      <c r="N98" s="23">
        <f t="shared" si="13"/>
        <v>40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+'20'!H99</f>
        <v>0</v>
      </c>
      <c r="D99" s="94">
        <v>5</v>
      </c>
      <c r="E99" s="46">
        <f>C99+D99</f>
        <v>5</v>
      </c>
      <c r="F99" s="105">
        <v>0</v>
      </c>
      <c r="G99" s="103">
        <v>0</v>
      </c>
      <c r="H99" s="46">
        <f>+E99-F99-I99-G99</f>
        <v>5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+'20'!H100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+'20'!H101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+'20'!H102</f>
        <v>5</v>
      </c>
      <c r="D102" s="94">
        <v>0</v>
      </c>
      <c r="E102" s="46">
        <f t="shared" si="0"/>
        <v>5</v>
      </c>
      <c r="F102" s="105">
        <v>0</v>
      </c>
      <c r="G102" s="103">
        <v>0</v>
      </c>
      <c r="H102" s="46">
        <f t="shared" si="11"/>
        <v>5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+'20'!H103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+'20'!H104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+'20'!H105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+'20'!H106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+'20'!H107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+'20'!H108</f>
        <v>9</v>
      </c>
      <c r="D108" s="94">
        <v>11</v>
      </c>
      <c r="E108" s="46">
        <f t="shared" si="0"/>
        <v>20</v>
      </c>
      <c r="F108" s="105">
        <v>0</v>
      </c>
      <c r="G108" s="103">
        <v>0</v>
      </c>
      <c r="H108" s="46">
        <f t="shared" si="11"/>
        <v>20</v>
      </c>
      <c r="I108" s="95"/>
      <c r="J108" s="22">
        <v>120</v>
      </c>
      <c r="K108" s="71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+'20'!H109</f>
        <v>4</v>
      </c>
      <c r="D109" s="94">
        <v>5</v>
      </c>
      <c r="E109" s="46">
        <f t="shared" si="0"/>
        <v>9</v>
      </c>
      <c r="F109" s="105">
        <v>0</v>
      </c>
      <c r="G109" s="103">
        <v>0</v>
      </c>
      <c r="H109" s="46">
        <f t="shared" si="11"/>
        <v>9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+'20'!H110</f>
        <v>18</v>
      </c>
      <c r="D110" s="94">
        <v>1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+'20'!H111</f>
        <v>9</v>
      </c>
      <c r="D111" s="94">
        <v>0</v>
      </c>
      <c r="E111" s="46">
        <f t="shared" si="0"/>
        <v>9</v>
      </c>
      <c r="F111" s="105">
        <v>0</v>
      </c>
      <c r="G111" s="103">
        <v>0</v>
      </c>
      <c r="H111" s="46">
        <f t="shared" si="11"/>
        <v>8</v>
      </c>
      <c r="I111" s="95">
        <v>1</v>
      </c>
      <c r="J111" s="20">
        <v>55</v>
      </c>
      <c r="K111" s="71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+'20'!H112</f>
        <v>4</v>
      </c>
      <c r="D112" s="94">
        <v>0</v>
      </c>
      <c r="E112" s="46">
        <f t="shared" si="0"/>
        <v>4</v>
      </c>
      <c r="F112" s="105">
        <v>0</v>
      </c>
      <c r="G112" s="103">
        <v>0</v>
      </c>
      <c r="H112" s="46">
        <f t="shared" si="11"/>
        <v>4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+'20'!H113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+'20'!H114</f>
        <v>3</v>
      </c>
      <c r="D114" s="94">
        <v>0</v>
      </c>
      <c r="E114" s="46">
        <f t="shared" si="0"/>
        <v>3</v>
      </c>
      <c r="F114" s="105">
        <v>0</v>
      </c>
      <c r="G114" s="103">
        <v>0</v>
      </c>
      <c r="H114" s="46">
        <f t="shared" si="11"/>
        <v>3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+'20'!H115</f>
        <v>3</v>
      </c>
      <c r="D115" s="94">
        <v>0</v>
      </c>
      <c r="E115" s="46">
        <f t="shared" si="0"/>
        <v>3</v>
      </c>
      <c r="F115" s="105">
        <v>0</v>
      </c>
      <c r="G115" s="103">
        <v>0</v>
      </c>
      <c r="H115" s="46">
        <f t="shared" si="11"/>
        <v>3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+'20'!H116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+'20'!H117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+'20'!H118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+'20'!H119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+'20'!H120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+'20'!H121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+'20'!H122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+'20'!H123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+'20'!H124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+'20'!H125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+'20'!H126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+'20'!H127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+'20'!H128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+'20'!H129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+'20'!H130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+'20'!H131</f>
        <v>0</v>
      </c>
      <c r="D131" s="94">
        <v>0</v>
      </c>
      <c r="E131" s="46">
        <f t="shared" si="0"/>
        <v>0</v>
      </c>
      <c r="F131" s="105">
        <v>0</v>
      </c>
      <c r="G131" s="103">
        <v>0</v>
      </c>
      <c r="H131" s="46">
        <f t="shared" si="11"/>
        <v>0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+'20'!H132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+'20'!H133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+'20'!H134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+'20'!H135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+'20'!H136</f>
        <v>5</v>
      </c>
      <c r="D136" s="94">
        <v>0</v>
      </c>
      <c r="E136" s="46">
        <f t="shared" si="0"/>
        <v>5</v>
      </c>
      <c r="F136" s="105">
        <v>0</v>
      </c>
      <c r="G136" s="103">
        <v>0</v>
      </c>
      <c r="H136" s="46">
        <f t="shared" si="11"/>
        <v>5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+'20'!H137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+'20'!H138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+'20'!H139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+'20'!H140</f>
        <v>0</v>
      </c>
      <c r="D140" s="94">
        <v>5</v>
      </c>
      <c r="E140" s="46">
        <f>C140+D140</f>
        <v>5</v>
      </c>
      <c r="F140" s="105">
        <v>0</v>
      </c>
      <c r="G140" s="103">
        <v>0</v>
      </c>
      <c r="H140" s="46">
        <f>+E140-F140-I140-G140</f>
        <v>3</v>
      </c>
      <c r="I140" s="95">
        <v>2</v>
      </c>
      <c r="J140" s="20">
        <v>35</v>
      </c>
      <c r="K140" s="71">
        <f>+J140*I140</f>
        <v>70</v>
      </c>
      <c r="L140" s="17" t="s">
        <v>16</v>
      </c>
      <c r="M140" s="18">
        <v>-8</v>
      </c>
      <c r="N140" s="23">
        <f>SUM(K140-M140)</f>
        <v>78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0">
        <f>+'20'!H141</f>
        <v>4</v>
      </c>
      <c r="D141" s="94">
        <v>4</v>
      </c>
      <c r="E141" s="46">
        <f t="shared" si="0"/>
        <v>8</v>
      </c>
      <c r="F141" s="105">
        <v>8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468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+'20'!H142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+'20'!H143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+'20'!H144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+'20'!H145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+'20'!H146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+'20'!H147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+'20'!H148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+'20'!H149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+'20'!H150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+'20'!H151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+'20'!H152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+'20'!H153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+'20'!H154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+'20'!H155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+'20'!H156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+'20'!H157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+'20'!H158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+'20'!H159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+'20'!H160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+'20'!H161</f>
        <v>10</v>
      </c>
      <c r="D161" s="94">
        <v>5</v>
      </c>
      <c r="E161" s="46">
        <f t="shared" si="19"/>
        <v>15</v>
      </c>
      <c r="F161" s="105">
        <v>0</v>
      </c>
      <c r="G161" s="103">
        <v>0</v>
      </c>
      <c r="H161" s="46">
        <f t="shared" si="15"/>
        <v>14</v>
      </c>
      <c r="I161" s="95">
        <v>1</v>
      </c>
      <c r="J161" s="20">
        <v>25</v>
      </c>
      <c r="K161" s="71">
        <f t="shared" si="16"/>
        <v>25</v>
      </c>
      <c r="L161" s="17" t="s">
        <v>16</v>
      </c>
      <c r="M161" s="18">
        <v>0</v>
      </c>
      <c r="N161" s="23">
        <f t="shared" si="17"/>
        <v>25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+'20'!H162</f>
        <v>10</v>
      </c>
      <c r="D162" s="94">
        <v>5</v>
      </c>
      <c r="E162" s="46">
        <f t="shared" si="19"/>
        <v>15</v>
      </c>
      <c r="F162" s="105">
        <v>0</v>
      </c>
      <c r="G162" s="103">
        <v>0</v>
      </c>
      <c r="H162" s="46">
        <f t="shared" si="15"/>
        <v>14</v>
      </c>
      <c r="I162" s="95">
        <v>1</v>
      </c>
      <c r="J162" s="20">
        <v>25</v>
      </c>
      <c r="K162" s="71">
        <f t="shared" si="16"/>
        <v>25</v>
      </c>
      <c r="L162" s="17" t="s">
        <v>16</v>
      </c>
      <c r="M162" s="18">
        <v>0</v>
      </c>
      <c r="N162" s="23">
        <f t="shared" si="17"/>
        <v>25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+'20'!H163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+'20'!H164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+'20'!H165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+'20'!H166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+'20'!H167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+'20'!H168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+'20'!H169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+'20'!H170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+'20'!H171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+'20'!H172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+'20'!H173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+'20'!H174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+'20'!H175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+'20'!H176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+'20'!H177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+'20'!H178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+'20'!H179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+'20'!H180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+'20'!H181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+'20'!H182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+'20'!H183</f>
        <v>12</v>
      </c>
      <c r="D183" s="94">
        <v>0</v>
      </c>
      <c r="E183" s="46">
        <f t="shared" si="19"/>
        <v>12</v>
      </c>
      <c r="F183" s="105">
        <v>0</v>
      </c>
      <c r="G183" s="103">
        <v>0</v>
      </c>
      <c r="H183" s="46">
        <f t="shared" si="15"/>
        <v>11</v>
      </c>
      <c r="I183" s="95">
        <v>1</v>
      </c>
      <c r="J183" s="20">
        <v>35</v>
      </c>
      <c r="K183" s="71">
        <f t="shared" si="16"/>
        <v>35</v>
      </c>
      <c r="L183" s="17" t="s">
        <v>16</v>
      </c>
      <c r="M183" s="18">
        <v>0</v>
      </c>
      <c r="N183" s="23">
        <f t="shared" si="17"/>
        <v>35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+'20'!H184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+'20'!H185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+'20'!H186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+'20'!H187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+'20'!H188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+'20'!H189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+'20'!H190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+'20'!H191</f>
        <v>7</v>
      </c>
      <c r="D191" s="94">
        <v>0</v>
      </c>
      <c r="E191" s="46">
        <f t="shared" si="19"/>
        <v>7</v>
      </c>
      <c r="F191" s="105">
        <v>0</v>
      </c>
      <c r="G191" s="103">
        <v>0</v>
      </c>
      <c r="H191" s="46">
        <f t="shared" si="15"/>
        <v>7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+'20'!H192</f>
        <v>4</v>
      </c>
      <c r="D192" s="94">
        <v>0</v>
      </c>
      <c r="E192" s="46">
        <f t="shared" si="19"/>
        <v>4</v>
      </c>
      <c r="F192" s="105">
        <v>0</v>
      </c>
      <c r="G192" s="103">
        <v>0</v>
      </c>
      <c r="H192" s="46">
        <f t="shared" si="15"/>
        <v>3</v>
      </c>
      <c r="I192" s="95">
        <v>1</v>
      </c>
      <c r="J192" s="20">
        <v>120</v>
      </c>
      <c r="K192" s="71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+'20'!H193</f>
        <v>5</v>
      </c>
      <c r="D193" s="94">
        <v>0</v>
      </c>
      <c r="E193" s="46">
        <f t="shared" si="19"/>
        <v>5</v>
      </c>
      <c r="F193" s="105">
        <v>0</v>
      </c>
      <c r="G193" s="103">
        <v>0</v>
      </c>
      <c r="H193" s="46">
        <f t="shared" si="15"/>
        <v>5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+'20'!H194</f>
        <v>6</v>
      </c>
      <c r="D194" s="94">
        <v>0</v>
      </c>
      <c r="E194" s="46">
        <f t="shared" si="19"/>
        <v>6</v>
      </c>
      <c r="F194" s="105">
        <v>0</v>
      </c>
      <c r="G194" s="103">
        <v>0</v>
      </c>
      <c r="H194" s="46">
        <f t="shared" si="15"/>
        <v>6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+'20'!H195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+'20'!H196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+'20'!H197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+'20'!H198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+'20'!H199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+'20'!H200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+'20'!H201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+'20'!H202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+'20'!H203</f>
        <v>2</v>
      </c>
      <c r="D203" s="94">
        <v>0</v>
      </c>
      <c r="E203" s="46">
        <f t="shared" si="19"/>
        <v>2</v>
      </c>
      <c r="F203" s="105">
        <v>0</v>
      </c>
      <c r="G203" s="103">
        <v>0</v>
      </c>
      <c r="H203" s="46">
        <f t="shared" si="15"/>
        <v>2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+'20'!H204</f>
        <v>14</v>
      </c>
      <c r="D204" s="94">
        <v>0</v>
      </c>
      <c r="E204" s="46">
        <f t="shared" si="19"/>
        <v>14</v>
      </c>
      <c r="F204" s="105">
        <v>0</v>
      </c>
      <c r="G204" s="103">
        <v>0</v>
      </c>
      <c r="H204" s="46">
        <f t="shared" si="15"/>
        <v>14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+'20'!H205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+'20'!H206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+'20'!H207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+'20'!H208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+'20'!H209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+'20'!H210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+'20'!H211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+'20'!H212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+'20'!H213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+'20'!H214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+'20'!H215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+'20'!H216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+'20'!H217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+'20'!H218</f>
        <v>12</v>
      </c>
      <c r="D218" s="94">
        <v>0</v>
      </c>
      <c r="E218" s="46">
        <f t="shared" si="19"/>
        <v>12</v>
      </c>
      <c r="F218" s="105">
        <v>0</v>
      </c>
      <c r="G218" s="103">
        <v>0</v>
      </c>
      <c r="H218" s="46">
        <f t="shared" si="20"/>
        <v>12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+'20'!H219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+'20'!H220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0">
        <f>+'20'!H221</f>
        <v>18</v>
      </c>
      <c r="D221" s="94">
        <v>0</v>
      </c>
      <c r="E221" s="46">
        <f t="shared" ref="E221:E272" si="24">C221+D221</f>
        <v>18</v>
      </c>
      <c r="F221" s="105">
        <v>6</v>
      </c>
      <c r="G221" s="103">
        <v>0</v>
      </c>
      <c r="H221" s="46">
        <f t="shared" si="20"/>
        <v>12</v>
      </c>
      <c r="I221" s="95"/>
      <c r="J221" s="20">
        <v>55</v>
      </c>
      <c r="K221" s="71">
        <f t="shared" si="21"/>
        <v>0</v>
      </c>
      <c r="L221" s="17" t="s">
        <v>452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+'20'!H222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+'20'!H223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+'20'!H224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+'20'!H225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+'20'!H226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+'20'!H227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+'20'!H228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+'20'!H229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+'20'!H230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+'20'!H231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+'20'!H232</f>
        <v>4</v>
      </c>
      <c r="D232" s="94">
        <v>0</v>
      </c>
      <c r="E232" s="46">
        <f t="shared" si="24"/>
        <v>4</v>
      </c>
      <c r="F232" s="105">
        <v>0</v>
      </c>
      <c r="G232" s="103">
        <v>0</v>
      </c>
      <c r="H232" s="46">
        <f t="shared" si="20"/>
        <v>3</v>
      </c>
      <c r="I232" s="95">
        <v>1</v>
      </c>
      <c r="J232" s="20">
        <v>120</v>
      </c>
      <c r="K232" s="71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+'20'!H233</f>
        <v>1</v>
      </c>
      <c r="D233" s="94">
        <v>5</v>
      </c>
      <c r="E233" s="46">
        <f t="shared" si="24"/>
        <v>6</v>
      </c>
      <c r="F233" s="105">
        <v>0</v>
      </c>
      <c r="G233" s="103">
        <v>0</v>
      </c>
      <c r="H233" s="46">
        <f t="shared" si="20"/>
        <v>6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+'20'!H234</f>
        <v>1</v>
      </c>
      <c r="D234" s="94">
        <v>5</v>
      </c>
      <c r="E234" s="46">
        <f t="shared" si="24"/>
        <v>6</v>
      </c>
      <c r="F234" s="105">
        <v>0</v>
      </c>
      <c r="G234" s="103">
        <v>0</v>
      </c>
      <c r="H234" s="46">
        <f t="shared" si="20"/>
        <v>6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+'20'!H235</f>
        <v>0</v>
      </c>
      <c r="D235" s="94">
        <v>5</v>
      </c>
      <c r="E235" s="46">
        <f t="shared" si="24"/>
        <v>5</v>
      </c>
      <c r="F235" s="105">
        <v>0</v>
      </c>
      <c r="G235" s="103">
        <v>0</v>
      </c>
      <c r="H235" s="46">
        <f t="shared" si="20"/>
        <v>5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+'20'!H236</f>
        <v>1</v>
      </c>
      <c r="D236" s="94">
        <v>5</v>
      </c>
      <c r="E236" s="46">
        <f t="shared" si="24"/>
        <v>6</v>
      </c>
      <c r="F236" s="105">
        <v>0</v>
      </c>
      <c r="G236" s="103">
        <v>0</v>
      </c>
      <c r="H236" s="46">
        <f t="shared" si="20"/>
        <v>6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+'20'!H237</f>
        <v>1</v>
      </c>
      <c r="D237" s="94">
        <v>5</v>
      </c>
      <c r="E237" s="46">
        <f t="shared" si="24"/>
        <v>6</v>
      </c>
      <c r="F237" s="105">
        <v>0</v>
      </c>
      <c r="G237" s="103">
        <v>0</v>
      </c>
      <c r="H237" s="46">
        <f t="shared" si="20"/>
        <v>6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+'20'!H238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+'20'!H239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+'20'!H240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+'20'!H241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+'20'!H242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+'20'!H243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+'20'!H244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+'20'!H245</f>
        <v>7</v>
      </c>
      <c r="D245" s="94">
        <v>0</v>
      </c>
      <c r="E245" s="46">
        <f t="shared" si="24"/>
        <v>7</v>
      </c>
      <c r="F245" s="105">
        <v>0</v>
      </c>
      <c r="G245" s="103">
        <v>0</v>
      </c>
      <c r="H245" s="46">
        <f t="shared" si="20"/>
        <v>7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+'20'!H246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+'20'!H247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+'20'!H248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+'20'!H249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+'20'!H250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+'20'!H251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+'20'!H252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+'20'!H253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+'20'!H254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+'20'!H255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+'20'!H256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+'20'!H257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+'20'!H258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+'20'!H259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+'20'!H260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+'20'!H261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+'20'!H262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+'20'!H263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+'20'!H264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+'20'!H265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+'20'!H266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+'20'!H267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+'20'!H268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+'20'!H269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+'20'!H270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+'20'!H271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+'20'!H272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+'20'!H273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+'20'!H274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+'20'!H275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+'20'!H276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+'20'!H277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+'20'!H278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+'20'!H279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+'20'!H280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+'20'!H281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+'20'!H282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+'20'!H283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+'20'!H284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2935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17" ht="24.6" x14ac:dyDescent="0.65">
      <c r="A289" s="1"/>
      <c r="E289" s="31"/>
      <c r="H289" s="31"/>
      <c r="J289" s="34" t="s">
        <v>204</v>
      </c>
      <c r="K289" s="35"/>
      <c r="L289" s="36">
        <f>SUM(M289:AR289)</f>
        <v>1882</v>
      </c>
      <c r="M289" s="2">
        <v>368</v>
      </c>
      <c r="N289" s="2">
        <v>80</v>
      </c>
      <c r="O289" s="2">
        <v>50</v>
      </c>
      <c r="P289" s="2">
        <v>1284</v>
      </c>
      <c r="Q289" s="2">
        <v>100</v>
      </c>
    </row>
    <row r="290" spans="1:17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17" ht="24.6" x14ac:dyDescent="0.65">
      <c r="A291" s="1"/>
      <c r="E291" s="31"/>
      <c r="H291" s="31"/>
      <c r="J291" s="229" t="s">
        <v>206</v>
      </c>
      <c r="K291" s="230"/>
      <c r="L291" s="36">
        <v>50</v>
      </c>
      <c r="M291" s="2" t="s">
        <v>433</v>
      </c>
    </row>
    <row r="292" spans="1:17" ht="24.6" x14ac:dyDescent="0.65">
      <c r="A292" s="1"/>
      <c r="E292" s="31"/>
      <c r="H292" s="31"/>
      <c r="J292" s="229" t="s">
        <v>207</v>
      </c>
      <c r="K292" s="230"/>
      <c r="L292" s="37">
        <f>SUM(M5:M285)</f>
        <v>98</v>
      </c>
    </row>
    <row r="293" spans="1:17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905</v>
      </c>
    </row>
    <row r="294" spans="1:17" ht="24.6" x14ac:dyDescent="0.65">
      <c r="A294" s="1"/>
      <c r="E294" s="31"/>
      <c r="H294" s="31"/>
      <c r="J294" s="229" t="s">
        <v>209</v>
      </c>
      <c r="K294" s="230"/>
      <c r="L294" s="37">
        <v>905</v>
      </c>
    </row>
    <row r="295" spans="1:17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17" ht="24.6" x14ac:dyDescent="0.65">
      <c r="H296" s="2"/>
      <c r="J296" s="229" t="s">
        <v>211</v>
      </c>
      <c r="K296" s="230"/>
      <c r="L296" s="33">
        <f>+L294-L293</f>
        <v>0</v>
      </c>
    </row>
    <row r="297" spans="1:17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7" ht="24.6" x14ac:dyDescent="0.65">
      <c r="H298" s="2"/>
      <c r="J298" s="96" t="s">
        <v>332</v>
      </c>
      <c r="N298" s="126"/>
      <c r="O298" s="126"/>
      <c r="P298" s="126"/>
    </row>
    <row r="299" spans="1:17" x14ac:dyDescent="0.6">
      <c r="H299" s="2"/>
      <c r="J299" s="2"/>
      <c r="N299" s="126"/>
      <c r="O299" s="126"/>
      <c r="P299" s="126"/>
    </row>
    <row r="300" spans="1:17" x14ac:dyDescent="0.6">
      <c r="H300" s="2"/>
      <c r="J300" s="2"/>
      <c r="N300" s="126"/>
      <c r="O300" s="126"/>
      <c r="P300" s="126"/>
    </row>
    <row r="301" spans="1:17" x14ac:dyDescent="0.6">
      <c r="H301" s="2"/>
      <c r="J301" s="2"/>
      <c r="N301" s="127"/>
      <c r="O301" s="127"/>
      <c r="P301" s="127"/>
    </row>
    <row r="302" spans="1:17" x14ac:dyDescent="0.6">
      <c r="H302" s="2"/>
      <c r="J302" s="2"/>
      <c r="N302" s="127"/>
      <c r="O302" s="127"/>
      <c r="P302" s="127"/>
    </row>
    <row r="303" spans="1:17" x14ac:dyDescent="0.6">
      <c r="H303" s="2"/>
      <c r="J303" s="2"/>
      <c r="N303" s="128"/>
      <c r="O303" s="128"/>
      <c r="P303" s="128"/>
    </row>
    <row r="304" spans="1:17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14.00"/>
        <filter val="2.00"/>
        <filter val="4.00"/>
        <filter val="6.00"/>
        <filter val="8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B298" sqref="B298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+'21'!H5</f>
        <v>18</v>
      </c>
      <c r="D5" s="94">
        <v>0</v>
      </c>
      <c r="E5" s="46">
        <f t="shared" ref="E5:E154" si="0">C5+D5</f>
        <v>18</v>
      </c>
      <c r="F5" s="105">
        <v>0</v>
      </c>
      <c r="G5" s="103">
        <v>0</v>
      </c>
      <c r="H5" s="46">
        <f t="shared" ref="H5:H72" si="1">+E5-F5-I5-G5</f>
        <v>18</v>
      </c>
      <c r="I5" s="95"/>
      <c r="J5" s="20">
        <v>50</v>
      </c>
      <c r="K5" s="71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+'21'!H6</f>
        <v>88</v>
      </c>
      <c r="D6" s="94">
        <v>0</v>
      </c>
      <c r="E6" s="46">
        <f t="shared" si="0"/>
        <v>88</v>
      </c>
      <c r="F6" s="105">
        <v>0</v>
      </c>
      <c r="G6" s="103">
        <v>0</v>
      </c>
      <c r="H6" s="46">
        <f t="shared" si="1"/>
        <v>67</v>
      </c>
      <c r="I6" s="95">
        <v>21</v>
      </c>
      <c r="J6" s="20">
        <v>100</v>
      </c>
      <c r="K6" s="71">
        <f t="shared" ref="K6:K73" si="5">+J6*I6</f>
        <v>2100</v>
      </c>
      <c r="L6" s="17" t="s">
        <v>537</v>
      </c>
      <c r="M6" s="18">
        <v>20</v>
      </c>
      <c r="N6" s="23">
        <f t="shared" ref="N6:N73" si="6">SUM(K6-M6)</f>
        <v>2080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+'21'!H7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+'21'!H8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+'21'!H9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+'21'!H10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+'21'!H11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+'21'!H12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+'21'!H13</f>
        <v>47</v>
      </c>
      <c r="D13" s="94">
        <v>0</v>
      </c>
      <c r="E13" s="46">
        <f t="shared" si="0"/>
        <v>47</v>
      </c>
      <c r="F13" s="105">
        <v>0</v>
      </c>
      <c r="G13" s="103">
        <v>0</v>
      </c>
      <c r="H13" s="46">
        <f t="shared" si="1"/>
        <v>46</v>
      </c>
      <c r="I13" s="95">
        <v>1</v>
      </c>
      <c r="J13" s="15">
        <v>50</v>
      </c>
      <c r="K13" s="71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+'21'!H14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+'21'!H15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+'21'!H16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+'21'!H17</f>
        <v>3</v>
      </c>
      <c r="D17" s="94">
        <v>0</v>
      </c>
      <c r="E17" s="46">
        <f t="shared" si="0"/>
        <v>3</v>
      </c>
      <c r="F17" s="105">
        <v>0</v>
      </c>
      <c r="G17" s="103">
        <v>0</v>
      </c>
      <c r="H17" s="46">
        <f t="shared" si="1"/>
        <v>3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+'21'!H18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+'21'!H19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+'21'!H20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+'21'!H21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+'21'!H22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+'21'!H23</f>
        <v>5</v>
      </c>
      <c r="D23" s="94">
        <v>0</v>
      </c>
      <c r="E23" s="46">
        <f t="shared" si="0"/>
        <v>5</v>
      </c>
      <c r="F23" s="105">
        <v>0</v>
      </c>
      <c r="G23" s="103">
        <v>0</v>
      </c>
      <c r="H23" s="46">
        <f t="shared" si="1"/>
        <v>5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+'21'!H24</f>
        <v>0</v>
      </c>
      <c r="D24" s="94">
        <v>0</v>
      </c>
      <c r="E24" s="46">
        <f t="shared" si="0"/>
        <v>0</v>
      </c>
      <c r="F24" s="105">
        <v>0</v>
      </c>
      <c r="G24" s="103">
        <v>0</v>
      </c>
      <c r="H24" s="46">
        <f t="shared" si="1"/>
        <v>0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+'21'!H25</f>
        <v>83</v>
      </c>
      <c r="D25" s="94">
        <v>0</v>
      </c>
      <c r="E25" s="46">
        <f t="shared" si="0"/>
        <v>83</v>
      </c>
      <c r="F25" s="105">
        <v>0</v>
      </c>
      <c r="G25" s="103">
        <v>0</v>
      </c>
      <c r="H25" s="46">
        <f t="shared" si="1"/>
        <v>80</v>
      </c>
      <c r="I25" s="95">
        <v>3</v>
      </c>
      <c r="J25" s="15">
        <v>100</v>
      </c>
      <c r="K25" s="71">
        <f t="shared" si="5"/>
        <v>300</v>
      </c>
      <c r="L25" s="17" t="s">
        <v>537</v>
      </c>
      <c r="M25" s="18">
        <v>20</v>
      </c>
      <c r="N25" s="23">
        <f t="shared" si="6"/>
        <v>280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+'21'!H26</f>
        <v>7</v>
      </c>
      <c r="D26" s="94">
        <v>0</v>
      </c>
      <c r="E26" s="46">
        <f t="shared" si="0"/>
        <v>7</v>
      </c>
      <c r="F26" s="105">
        <v>0</v>
      </c>
      <c r="G26" s="103">
        <v>0</v>
      </c>
      <c r="H26" s="46">
        <f t="shared" si="1"/>
        <v>7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+'21'!H27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+'21'!H28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+'21'!H29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+'21'!H30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+'21'!H31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+'21'!H32</f>
        <v>3</v>
      </c>
      <c r="D32" s="94">
        <v>0</v>
      </c>
      <c r="E32" s="46">
        <f t="shared" si="0"/>
        <v>3</v>
      </c>
      <c r="F32" s="105">
        <v>0</v>
      </c>
      <c r="G32" s="103">
        <v>0</v>
      </c>
      <c r="H32" s="46">
        <f t="shared" si="1"/>
        <v>1</v>
      </c>
      <c r="I32" s="95">
        <v>2</v>
      </c>
      <c r="J32" s="15">
        <v>100</v>
      </c>
      <c r="K32" s="71">
        <f t="shared" si="5"/>
        <v>200</v>
      </c>
      <c r="L32" s="17" t="s">
        <v>538</v>
      </c>
      <c r="M32" s="18">
        <v>200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+'21'!H33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+'21'!H34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+'21'!H35</f>
        <v>5</v>
      </c>
      <c r="D35" s="94">
        <v>0</v>
      </c>
      <c r="E35" s="46">
        <f t="shared" si="0"/>
        <v>5</v>
      </c>
      <c r="F35" s="105">
        <v>0</v>
      </c>
      <c r="G35" s="103">
        <v>0</v>
      </c>
      <c r="H35" s="46">
        <f t="shared" si="1"/>
        <v>5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+'21'!H36</f>
        <v>53</v>
      </c>
      <c r="D36" s="94">
        <v>0</v>
      </c>
      <c r="E36" s="46">
        <f t="shared" si="0"/>
        <v>53</v>
      </c>
      <c r="F36" s="105">
        <v>0</v>
      </c>
      <c r="G36" s="103">
        <v>0</v>
      </c>
      <c r="H36" s="46">
        <f t="shared" si="1"/>
        <v>53</v>
      </c>
      <c r="I36" s="95"/>
      <c r="J36" s="15">
        <v>100</v>
      </c>
      <c r="K36" s="71">
        <f t="shared" si="5"/>
        <v>0</v>
      </c>
      <c r="L36" s="17" t="s">
        <v>16</v>
      </c>
      <c r="M36" s="18"/>
      <c r="N36" s="23">
        <f t="shared" si="6"/>
        <v>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+'21'!H37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+'21'!H38</f>
        <v>0</v>
      </c>
      <c r="D38" s="94">
        <v>0</v>
      </c>
      <c r="E38" s="46">
        <f t="shared" si="0"/>
        <v>0</v>
      </c>
      <c r="F38" s="105">
        <v>0</v>
      </c>
      <c r="G38" s="103">
        <v>0</v>
      </c>
      <c r="H38" s="46">
        <f t="shared" si="1"/>
        <v>0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+'21'!H39</f>
        <v>4</v>
      </c>
      <c r="D39" s="94">
        <v>0</v>
      </c>
      <c r="E39" s="46">
        <f t="shared" si="0"/>
        <v>4</v>
      </c>
      <c r="F39" s="105">
        <v>0</v>
      </c>
      <c r="G39" s="103">
        <v>0</v>
      </c>
      <c r="H39" s="46">
        <f t="shared" si="1"/>
        <v>4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+'21'!H40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+'21'!H41</f>
        <v>0</v>
      </c>
      <c r="D41" s="94">
        <v>0</v>
      </c>
      <c r="E41" s="46">
        <f t="shared" si="0"/>
        <v>0</v>
      </c>
      <c r="F41" s="105">
        <v>0</v>
      </c>
      <c r="G41" s="103">
        <v>0</v>
      </c>
      <c r="H41" s="46">
        <f t="shared" si="1"/>
        <v>0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+'21'!H42</f>
        <v>1</v>
      </c>
      <c r="D42" s="94">
        <v>0</v>
      </c>
      <c r="E42" s="46">
        <f t="shared" si="0"/>
        <v>1</v>
      </c>
      <c r="F42" s="105">
        <v>0</v>
      </c>
      <c r="G42" s="103">
        <v>0</v>
      </c>
      <c r="H42" s="46">
        <f t="shared" si="1"/>
        <v>1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+'21'!H43</f>
        <v>0</v>
      </c>
      <c r="D43" s="94">
        <v>0</v>
      </c>
      <c r="E43" s="46">
        <f t="shared" si="0"/>
        <v>0</v>
      </c>
      <c r="F43" s="105">
        <v>0</v>
      </c>
      <c r="G43" s="103">
        <v>0</v>
      </c>
      <c r="H43" s="46">
        <f t="shared" si="1"/>
        <v>0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+'21'!H44</f>
        <v>0</v>
      </c>
      <c r="D44" s="94">
        <v>30</v>
      </c>
      <c r="E44" s="46">
        <f>C44+D44</f>
        <v>30</v>
      </c>
      <c r="F44" s="105">
        <v>0</v>
      </c>
      <c r="G44" s="103">
        <v>0</v>
      </c>
      <c r="H44" s="46">
        <f>+E44-F44-I44-G44</f>
        <v>28</v>
      </c>
      <c r="I44" s="95">
        <v>2</v>
      </c>
      <c r="J44" s="20">
        <v>25</v>
      </c>
      <c r="K44" s="71">
        <f>+J44*I44</f>
        <v>50</v>
      </c>
      <c r="L44" s="17" t="s">
        <v>16</v>
      </c>
      <c r="M44" s="18">
        <v>0</v>
      </c>
      <c r="N44" s="23">
        <f>SUM(K44-M44)</f>
        <v>50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+'21'!H45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+'21'!H46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+'21'!H47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+'21'!H48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+'21'!H49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+'21'!H50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+'21'!H51</f>
        <v>1</v>
      </c>
      <c r="D51" s="94">
        <v>0</v>
      </c>
      <c r="E51" s="46">
        <f t="shared" si="0"/>
        <v>1</v>
      </c>
      <c r="F51" s="105">
        <v>0</v>
      </c>
      <c r="G51" s="103">
        <v>0</v>
      </c>
      <c r="H51" s="46">
        <f t="shared" si="1"/>
        <v>1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+'21'!H52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+'21'!H53</f>
        <v>8</v>
      </c>
      <c r="D53" s="94">
        <v>0</v>
      </c>
      <c r="E53" s="46">
        <f t="shared" si="0"/>
        <v>8</v>
      </c>
      <c r="F53" s="105">
        <v>0</v>
      </c>
      <c r="G53" s="103">
        <v>0</v>
      </c>
      <c r="H53" s="46">
        <f t="shared" si="1"/>
        <v>7</v>
      </c>
      <c r="I53" s="95">
        <v>1</v>
      </c>
      <c r="J53" s="15">
        <v>50</v>
      </c>
      <c r="K53" s="71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+'21'!H54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+'21'!H55</f>
        <v>6</v>
      </c>
      <c r="D55" s="94">
        <v>0</v>
      </c>
      <c r="E55" s="46">
        <f t="shared" si="0"/>
        <v>6</v>
      </c>
      <c r="F55" s="105">
        <v>0</v>
      </c>
      <c r="G55" s="103">
        <v>0</v>
      </c>
      <c r="H55" s="46">
        <f t="shared" si="1"/>
        <v>6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+'21'!H56</f>
        <v>15</v>
      </c>
      <c r="D56" s="94">
        <v>0</v>
      </c>
      <c r="E56" s="46">
        <f t="shared" si="0"/>
        <v>15</v>
      </c>
      <c r="F56" s="105">
        <v>0</v>
      </c>
      <c r="G56" s="103">
        <v>0</v>
      </c>
      <c r="H56" s="46">
        <f t="shared" si="1"/>
        <v>15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+'21'!H57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+'21'!H58</f>
        <v>15</v>
      </c>
      <c r="D58" s="94">
        <v>0</v>
      </c>
      <c r="E58" s="46">
        <f t="shared" si="0"/>
        <v>15</v>
      </c>
      <c r="F58" s="105">
        <v>0</v>
      </c>
      <c r="G58" s="103">
        <v>0</v>
      </c>
      <c r="H58" s="46">
        <f t="shared" si="1"/>
        <v>15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+'21'!H59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+'21'!H60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+'21'!H61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+'21'!H62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+'21'!H63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+'21'!H64</f>
        <v>3</v>
      </c>
      <c r="D64" s="94">
        <v>0</v>
      </c>
      <c r="E64" s="46">
        <f t="shared" si="0"/>
        <v>3</v>
      </c>
      <c r="F64" s="105">
        <v>0</v>
      </c>
      <c r="G64" s="103">
        <v>0</v>
      </c>
      <c r="H64" s="46">
        <f t="shared" si="1"/>
        <v>3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+'21'!H65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+'21'!H66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+'21'!H67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+'21'!H68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+'21'!H69</f>
        <v>2</v>
      </c>
      <c r="D69" s="94">
        <v>0</v>
      </c>
      <c r="E69" s="46">
        <f t="shared" si="0"/>
        <v>2</v>
      </c>
      <c r="F69" s="105">
        <v>0</v>
      </c>
      <c r="G69" s="103">
        <v>0</v>
      </c>
      <c r="H69" s="46">
        <f t="shared" si="1"/>
        <v>2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+'21'!H70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+'21'!H71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+'21'!H72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+'21'!H73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+'21'!H74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+'21'!H75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+'21'!H76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+'21'!H77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+'21'!H78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+'21'!H79</f>
        <v>5</v>
      </c>
      <c r="D79" s="94">
        <v>1</v>
      </c>
      <c r="E79" s="46">
        <f t="shared" si="0"/>
        <v>6</v>
      </c>
      <c r="F79" s="105">
        <v>0</v>
      </c>
      <c r="G79" s="103">
        <v>0</v>
      </c>
      <c r="H79" s="46">
        <f t="shared" si="11"/>
        <v>5</v>
      </c>
      <c r="I79" s="95">
        <v>1</v>
      </c>
      <c r="J79" s="20">
        <v>50</v>
      </c>
      <c r="K79" s="71">
        <f t="shared" si="12"/>
        <v>50</v>
      </c>
      <c r="L79" s="17" t="s">
        <v>16</v>
      </c>
      <c r="M79" s="18">
        <v>0</v>
      </c>
      <c r="N79" s="23">
        <f t="shared" si="13"/>
        <v>50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+'21'!H80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+'21'!H81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+'21'!H82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+'21'!H83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+'21'!H84</f>
        <v>5</v>
      </c>
      <c r="D84" s="94">
        <v>0</v>
      </c>
      <c r="E84" s="46">
        <f t="shared" si="0"/>
        <v>5</v>
      </c>
      <c r="F84" s="105">
        <v>0</v>
      </c>
      <c r="G84" s="103">
        <v>0</v>
      </c>
      <c r="H84" s="46">
        <f t="shared" si="11"/>
        <v>4</v>
      </c>
      <c r="I84" s="95">
        <v>1</v>
      </c>
      <c r="J84" s="22">
        <v>50</v>
      </c>
      <c r="K84" s="71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+'21'!H85</f>
        <v>28</v>
      </c>
      <c r="D85" s="94">
        <v>0</v>
      </c>
      <c r="E85" s="46">
        <f t="shared" si="0"/>
        <v>28</v>
      </c>
      <c r="F85" s="105">
        <v>0</v>
      </c>
      <c r="G85" s="103">
        <v>0</v>
      </c>
      <c r="H85" s="46">
        <f t="shared" si="11"/>
        <v>25</v>
      </c>
      <c r="I85" s="95">
        <v>3</v>
      </c>
      <c r="J85" s="20">
        <v>45</v>
      </c>
      <c r="K85" s="71">
        <f t="shared" si="12"/>
        <v>135</v>
      </c>
      <c r="L85" s="17" t="s">
        <v>540</v>
      </c>
      <c r="M85" s="18">
        <v>60</v>
      </c>
      <c r="N85" s="23">
        <f t="shared" si="13"/>
        <v>75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+'21'!H86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+'21'!H87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+'21'!H88</f>
        <v>5</v>
      </c>
      <c r="D88" s="94">
        <v>0</v>
      </c>
      <c r="E88" s="46">
        <f t="shared" si="0"/>
        <v>5</v>
      </c>
      <c r="F88" s="105">
        <v>0</v>
      </c>
      <c r="G88" s="103">
        <v>0</v>
      </c>
      <c r="H88" s="46">
        <f t="shared" si="11"/>
        <v>5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+'21'!H89</f>
        <v>9</v>
      </c>
      <c r="D89" s="94">
        <v>0</v>
      </c>
      <c r="E89" s="46">
        <f t="shared" si="0"/>
        <v>9</v>
      </c>
      <c r="F89" s="105">
        <v>0</v>
      </c>
      <c r="G89" s="103">
        <v>0</v>
      </c>
      <c r="H89" s="46">
        <f t="shared" si="11"/>
        <v>9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+'21'!H90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+'21'!H91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+'21'!H92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+'21'!H93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+'21'!H94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+'21'!H95</f>
        <v>5</v>
      </c>
      <c r="D95" s="94">
        <v>0</v>
      </c>
      <c r="E95" s="46">
        <f>C95+D95</f>
        <v>5</v>
      </c>
      <c r="F95" s="105">
        <v>0</v>
      </c>
      <c r="G95" s="103">
        <v>0</v>
      </c>
      <c r="H95" s="46">
        <f>+E95-F95-I95-G95</f>
        <v>5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244</v>
      </c>
      <c r="C96" s="70">
        <f>+'21'!H96</f>
        <v>13</v>
      </c>
      <c r="D96" s="94">
        <v>0</v>
      </c>
      <c r="E96" s="46">
        <f t="shared" si="0"/>
        <v>13</v>
      </c>
      <c r="F96" s="105">
        <v>13</v>
      </c>
      <c r="G96" s="103">
        <v>0</v>
      </c>
      <c r="H96" s="46">
        <f t="shared" si="11"/>
        <v>0</v>
      </c>
      <c r="I96" s="95"/>
      <c r="J96" s="15">
        <v>35</v>
      </c>
      <c r="K96" s="71">
        <f t="shared" si="12"/>
        <v>0</v>
      </c>
      <c r="L96" s="17" t="s">
        <v>454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+'21'!H97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+'21'!H98</f>
        <v>28</v>
      </c>
      <c r="D98" s="94">
        <v>0</v>
      </c>
      <c r="E98" s="46">
        <f t="shared" si="0"/>
        <v>28</v>
      </c>
      <c r="F98" s="105">
        <v>0</v>
      </c>
      <c r="G98" s="103">
        <v>0</v>
      </c>
      <c r="H98" s="46">
        <f t="shared" si="11"/>
        <v>24</v>
      </c>
      <c r="I98" s="95">
        <v>4</v>
      </c>
      <c r="J98" s="22">
        <v>45</v>
      </c>
      <c r="K98" s="71">
        <f t="shared" si="12"/>
        <v>180</v>
      </c>
      <c r="L98" s="17" t="s">
        <v>528</v>
      </c>
      <c r="M98" s="18">
        <v>100</v>
      </c>
      <c r="N98" s="23">
        <f t="shared" si="13"/>
        <v>80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+'21'!H99</f>
        <v>5</v>
      </c>
      <c r="D99" s="94">
        <v>0</v>
      </c>
      <c r="E99" s="46">
        <f>C99+D99</f>
        <v>5</v>
      </c>
      <c r="F99" s="105">
        <v>0</v>
      </c>
      <c r="G99" s="103">
        <v>0</v>
      </c>
      <c r="H99" s="46">
        <f>+E99-F99-I99-G99</f>
        <v>5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+'21'!H100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+'21'!H101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+'21'!H102</f>
        <v>5</v>
      </c>
      <c r="D102" s="94">
        <v>0</v>
      </c>
      <c r="E102" s="46">
        <f t="shared" si="0"/>
        <v>5</v>
      </c>
      <c r="F102" s="105">
        <v>0</v>
      </c>
      <c r="G102" s="103">
        <v>0</v>
      </c>
      <c r="H102" s="46">
        <f t="shared" si="11"/>
        <v>4</v>
      </c>
      <c r="I102" s="95">
        <v>1</v>
      </c>
      <c r="J102" s="22">
        <v>35</v>
      </c>
      <c r="K102" s="71">
        <f t="shared" si="12"/>
        <v>35</v>
      </c>
      <c r="L102" s="17" t="s">
        <v>16</v>
      </c>
      <c r="M102" s="18">
        <v>0</v>
      </c>
      <c r="N102" s="23">
        <f t="shared" si="13"/>
        <v>35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+'21'!H103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+'21'!H104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+'21'!H105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+'21'!H106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+'21'!H107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+'21'!H108</f>
        <v>20</v>
      </c>
      <c r="D108" s="94">
        <v>0</v>
      </c>
      <c r="E108" s="46">
        <f t="shared" si="0"/>
        <v>20</v>
      </c>
      <c r="F108" s="105">
        <v>0</v>
      </c>
      <c r="G108" s="103">
        <v>0</v>
      </c>
      <c r="H108" s="46">
        <f t="shared" si="11"/>
        <v>14</v>
      </c>
      <c r="I108" s="95">
        <v>6</v>
      </c>
      <c r="J108" s="22">
        <v>120</v>
      </c>
      <c r="K108" s="71">
        <f t="shared" si="12"/>
        <v>720</v>
      </c>
      <c r="L108" s="17" t="s">
        <v>436</v>
      </c>
      <c r="M108" s="18">
        <v>360</v>
      </c>
      <c r="N108" s="23">
        <f t="shared" si="13"/>
        <v>360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+'21'!H109</f>
        <v>9</v>
      </c>
      <c r="D109" s="94">
        <v>0</v>
      </c>
      <c r="E109" s="46">
        <f t="shared" si="0"/>
        <v>9</v>
      </c>
      <c r="F109" s="105">
        <v>0</v>
      </c>
      <c r="G109" s="103">
        <v>0</v>
      </c>
      <c r="H109" s="46">
        <f t="shared" si="11"/>
        <v>9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+'21'!H110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19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+'21'!H111</f>
        <v>8</v>
      </c>
      <c r="D111" s="94">
        <v>0</v>
      </c>
      <c r="E111" s="46">
        <f t="shared" si="0"/>
        <v>8</v>
      </c>
      <c r="F111" s="105">
        <v>0</v>
      </c>
      <c r="G111" s="103">
        <v>0</v>
      </c>
      <c r="H111" s="46">
        <f t="shared" si="11"/>
        <v>8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+'21'!H112</f>
        <v>4</v>
      </c>
      <c r="D112" s="94">
        <v>0</v>
      </c>
      <c r="E112" s="46">
        <f t="shared" si="0"/>
        <v>4</v>
      </c>
      <c r="F112" s="105">
        <v>0</v>
      </c>
      <c r="G112" s="103">
        <v>0</v>
      </c>
      <c r="H112" s="46">
        <f t="shared" si="11"/>
        <v>4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+'21'!H113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+'21'!H114</f>
        <v>3</v>
      </c>
      <c r="D114" s="94">
        <v>0</v>
      </c>
      <c r="E114" s="46">
        <f t="shared" si="0"/>
        <v>3</v>
      </c>
      <c r="F114" s="105">
        <v>0</v>
      </c>
      <c r="G114" s="103">
        <v>0</v>
      </c>
      <c r="H114" s="46">
        <f t="shared" si="11"/>
        <v>3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+'21'!H115</f>
        <v>3</v>
      </c>
      <c r="D115" s="94">
        <v>0</v>
      </c>
      <c r="E115" s="46">
        <f t="shared" si="0"/>
        <v>3</v>
      </c>
      <c r="F115" s="105">
        <v>0</v>
      </c>
      <c r="G115" s="103">
        <v>0</v>
      </c>
      <c r="H115" s="46">
        <f t="shared" si="11"/>
        <v>3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+'21'!H116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+'21'!H117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+'21'!H118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+'21'!H119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+'21'!H120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+'21'!H121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+'21'!H122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+'21'!H123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+'21'!H124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+'21'!H125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+'21'!H126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+'21'!H127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+'21'!H128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+'21'!H129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+'21'!H130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+'21'!H131</f>
        <v>0</v>
      </c>
      <c r="D131" s="94">
        <v>4</v>
      </c>
      <c r="E131" s="46">
        <f t="shared" si="0"/>
        <v>4</v>
      </c>
      <c r="F131" s="105">
        <v>0</v>
      </c>
      <c r="G131" s="103">
        <v>0</v>
      </c>
      <c r="H131" s="46">
        <f t="shared" si="11"/>
        <v>4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+'21'!H132</f>
        <v>0</v>
      </c>
      <c r="D132" s="94">
        <v>5</v>
      </c>
      <c r="E132" s="46">
        <f t="shared" si="0"/>
        <v>5</v>
      </c>
      <c r="F132" s="105">
        <v>0</v>
      </c>
      <c r="G132" s="103">
        <v>0</v>
      </c>
      <c r="H132" s="46">
        <f t="shared" si="11"/>
        <v>4</v>
      </c>
      <c r="I132" s="95">
        <v>1</v>
      </c>
      <c r="J132" s="20">
        <v>40</v>
      </c>
      <c r="K132" s="71">
        <f t="shared" si="12"/>
        <v>40</v>
      </c>
      <c r="L132" s="17" t="s">
        <v>16</v>
      </c>
      <c r="M132" s="18">
        <v>0</v>
      </c>
      <c r="N132" s="23">
        <f t="shared" si="13"/>
        <v>40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+'21'!H133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+'21'!H134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+'21'!H135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+'21'!H136</f>
        <v>5</v>
      </c>
      <c r="D136" s="94">
        <v>0</v>
      </c>
      <c r="E136" s="46">
        <f t="shared" si="0"/>
        <v>5</v>
      </c>
      <c r="F136" s="105">
        <v>0</v>
      </c>
      <c r="G136" s="103">
        <v>0</v>
      </c>
      <c r="H136" s="46">
        <f t="shared" si="11"/>
        <v>5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+'21'!H137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+'21'!H138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+'21'!H139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+'21'!H140</f>
        <v>3</v>
      </c>
      <c r="D140" s="94">
        <v>0</v>
      </c>
      <c r="E140" s="46">
        <f>C140+D140</f>
        <v>3</v>
      </c>
      <c r="F140" s="105">
        <v>0</v>
      </c>
      <c r="G140" s="103">
        <v>0</v>
      </c>
      <c r="H140" s="46">
        <f>+E140-F140-I140-G140</f>
        <v>3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+'21'!H141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+'21'!H142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+'21'!H143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+'21'!H144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+'21'!H145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+'21'!H146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+'21'!H147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+'21'!H148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+'21'!H149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+'21'!H150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+'21'!H151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+'21'!H152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+'21'!H153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+'21'!H154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+'21'!H155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+'21'!H156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+'21'!H157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+'21'!H158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+'21'!H159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+'21'!H160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+'21'!H161</f>
        <v>14</v>
      </c>
      <c r="D161" s="94">
        <v>0</v>
      </c>
      <c r="E161" s="46">
        <f t="shared" si="19"/>
        <v>14</v>
      </c>
      <c r="F161" s="105">
        <v>0</v>
      </c>
      <c r="G161" s="103">
        <v>0</v>
      </c>
      <c r="H161" s="46">
        <f t="shared" si="15"/>
        <v>11</v>
      </c>
      <c r="I161" s="95">
        <v>3</v>
      </c>
      <c r="J161" s="20">
        <v>25</v>
      </c>
      <c r="K161" s="71">
        <f t="shared" si="16"/>
        <v>75</v>
      </c>
      <c r="L161" s="17" t="s">
        <v>16</v>
      </c>
      <c r="M161" s="18">
        <v>0</v>
      </c>
      <c r="N161" s="23">
        <f t="shared" si="17"/>
        <v>75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+'21'!H162</f>
        <v>14</v>
      </c>
      <c r="D162" s="94">
        <v>0</v>
      </c>
      <c r="E162" s="46">
        <f t="shared" si="19"/>
        <v>14</v>
      </c>
      <c r="F162" s="105">
        <v>0</v>
      </c>
      <c r="G162" s="103">
        <v>0</v>
      </c>
      <c r="H162" s="46">
        <f t="shared" si="15"/>
        <v>14</v>
      </c>
      <c r="I162" s="95"/>
      <c r="J162" s="20">
        <v>25</v>
      </c>
      <c r="K162" s="71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+'21'!H163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+'21'!H164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+'21'!H165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+'21'!H166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+'21'!H167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+'21'!H168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+'21'!H169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+'21'!H170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+'21'!H171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+'21'!H172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+'21'!H173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+'21'!H174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+'21'!H175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+'21'!H176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+'21'!H177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+'21'!H178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+'21'!H179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+'21'!H180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+'21'!H181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+'21'!H182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+'21'!H183</f>
        <v>11</v>
      </c>
      <c r="D183" s="94">
        <v>0</v>
      </c>
      <c r="E183" s="46">
        <f t="shared" si="19"/>
        <v>11</v>
      </c>
      <c r="F183" s="105">
        <v>0</v>
      </c>
      <c r="G183" s="103">
        <v>0</v>
      </c>
      <c r="H183" s="46">
        <f t="shared" si="15"/>
        <v>10</v>
      </c>
      <c r="I183" s="95">
        <v>1</v>
      </c>
      <c r="J183" s="20">
        <v>35</v>
      </c>
      <c r="K183" s="71">
        <f t="shared" si="16"/>
        <v>35</v>
      </c>
      <c r="L183" s="17" t="s">
        <v>16</v>
      </c>
      <c r="M183" s="18">
        <v>-20</v>
      </c>
      <c r="N183" s="23">
        <f t="shared" si="17"/>
        <v>55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+'21'!H184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+'21'!H185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+'21'!H186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+'21'!H187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+'21'!H188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+'21'!H189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+'21'!H190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+'21'!H191</f>
        <v>7</v>
      </c>
      <c r="D191" s="94">
        <v>0</v>
      </c>
      <c r="E191" s="46">
        <f t="shared" si="19"/>
        <v>7</v>
      </c>
      <c r="F191" s="105">
        <v>0</v>
      </c>
      <c r="G191" s="103">
        <v>0</v>
      </c>
      <c r="H191" s="46">
        <f t="shared" si="15"/>
        <v>7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+'21'!H192</f>
        <v>3</v>
      </c>
      <c r="D192" s="94">
        <v>0</v>
      </c>
      <c r="E192" s="46">
        <f t="shared" si="19"/>
        <v>3</v>
      </c>
      <c r="F192" s="105">
        <v>0</v>
      </c>
      <c r="G192" s="103">
        <v>0</v>
      </c>
      <c r="H192" s="46">
        <f t="shared" si="15"/>
        <v>3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+'21'!H193</f>
        <v>5</v>
      </c>
      <c r="D193" s="94">
        <v>0</v>
      </c>
      <c r="E193" s="46">
        <f t="shared" si="19"/>
        <v>5</v>
      </c>
      <c r="F193" s="105">
        <v>0</v>
      </c>
      <c r="G193" s="103">
        <v>0</v>
      </c>
      <c r="H193" s="46">
        <f t="shared" si="15"/>
        <v>5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+'21'!H194</f>
        <v>6</v>
      </c>
      <c r="D194" s="94">
        <v>0</v>
      </c>
      <c r="E194" s="46">
        <f t="shared" si="19"/>
        <v>6</v>
      </c>
      <c r="F194" s="105">
        <v>0</v>
      </c>
      <c r="G194" s="103">
        <v>0</v>
      </c>
      <c r="H194" s="46">
        <f t="shared" si="15"/>
        <v>6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+'21'!H195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+'21'!H196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+'21'!H197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+'21'!H198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+'21'!H199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+'21'!H200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+'21'!H201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+'21'!H202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+'21'!H203</f>
        <v>2</v>
      </c>
      <c r="D203" s="94">
        <v>0</v>
      </c>
      <c r="E203" s="46">
        <f t="shared" si="19"/>
        <v>2</v>
      </c>
      <c r="F203" s="105">
        <v>0</v>
      </c>
      <c r="G203" s="103">
        <v>0</v>
      </c>
      <c r="H203" s="46">
        <f t="shared" si="15"/>
        <v>2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+'21'!H204</f>
        <v>14</v>
      </c>
      <c r="D204" s="94">
        <v>0</v>
      </c>
      <c r="E204" s="46">
        <f t="shared" si="19"/>
        <v>14</v>
      </c>
      <c r="F204" s="105">
        <v>0</v>
      </c>
      <c r="G204" s="103">
        <v>0</v>
      </c>
      <c r="H204" s="46">
        <f t="shared" si="15"/>
        <v>14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+'21'!H205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+'21'!H206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+'21'!H207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+'21'!H208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+'21'!H209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+'21'!H210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+'21'!H211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+'21'!H212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+'21'!H213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+'21'!H214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+'21'!H215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+'21'!H216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+'21'!H217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+'21'!H218</f>
        <v>12</v>
      </c>
      <c r="D218" s="94">
        <v>0</v>
      </c>
      <c r="E218" s="46">
        <f t="shared" si="19"/>
        <v>12</v>
      </c>
      <c r="F218" s="105">
        <v>0</v>
      </c>
      <c r="G218" s="103">
        <v>0</v>
      </c>
      <c r="H218" s="46">
        <f t="shared" si="20"/>
        <v>12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+'21'!H219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+'21'!H220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+'21'!H221</f>
        <v>12</v>
      </c>
      <c r="D221" s="94">
        <v>0</v>
      </c>
      <c r="E221" s="46">
        <f t="shared" ref="E221:E272" si="24">C221+D221</f>
        <v>12</v>
      </c>
      <c r="F221" s="105">
        <v>0</v>
      </c>
      <c r="G221" s="103">
        <v>0</v>
      </c>
      <c r="H221" s="46">
        <f t="shared" si="20"/>
        <v>12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+'21'!H222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+'21'!H223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+'21'!H224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+'21'!H225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+'21'!H226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+'21'!H227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+'21'!H228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+'21'!H229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+'21'!H230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+'21'!H231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+'21'!H232</f>
        <v>3</v>
      </c>
      <c r="D232" s="94">
        <v>0</v>
      </c>
      <c r="E232" s="46">
        <f t="shared" si="24"/>
        <v>3</v>
      </c>
      <c r="F232" s="105">
        <v>0</v>
      </c>
      <c r="G232" s="103">
        <v>0</v>
      </c>
      <c r="H232" s="46">
        <f t="shared" si="20"/>
        <v>0</v>
      </c>
      <c r="I232" s="95">
        <v>3</v>
      </c>
      <c r="J232" s="20">
        <v>120</v>
      </c>
      <c r="K232" s="71">
        <f t="shared" si="21"/>
        <v>360</v>
      </c>
      <c r="L232" s="17" t="s">
        <v>16</v>
      </c>
      <c r="M232" s="18">
        <v>0</v>
      </c>
      <c r="N232" s="23">
        <f t="shared" si="22"/>
        <v>360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0">
        <f>+'21'!H233</f>
        <v>6</v>
      </c>
      <c r="D233" s="94">
        <v>0</v>
      </c>
      <c r="E233" s="46">
        <f t="shared" si="24"/>
        <v>6</v>
      </c>
      <c r="F233" s="105">
        <v>1</v>
      </c>
      <c r="G233" s="103">
        <v>0</v>
      </c>
      <c r="H233" s="46">
        <f t="shared" si="20"/>
        <v>5</v>
      </c>
      <c r="I233" s="95"/>
      <c r="J233" s="20">
        <v>25</v>
      </c>
      <c r="K233" s="71">
        <f t="shared" si="21"/>
        <v>0</v>
      </c>
      <c r="L233" s="17" t="s">
        <v>444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0">
        <f>+'21'!H234</f>
        <v>6</v>
      </c>
      <c r="D234" s="94">
        <v>0</v>
      </c>
      <c r="E234" s="46">
        <f t="shared" si="24"/>
        <v>6</v>
      </c>
      <c r="F234" s="105">
        <v>1</v>
      </c>
      <c r="G234" s="103">
        <v>0</v>
      </c>
      <c r="H234" s="46">
        <f t="shared" si="20"/>
        <v>5</v>
      </c>
      <c r="I234" s="95"/>
      <c r="J234" s="20">
        <v>25</v>
      </c>
      <c r="K234" s="71">
        <f t="shared" si="21"/>
        <v>0</v>
      </c>
      <c r="L234" s="17" t="s">
        <v>444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+'21'!H235</f>
        <v>5</v>
      </c>
      <c r="D235" s="94">
        <v>0</v>
      </c>
      <c r="E235" s="46">
        <f t="shared" si="24"/>
        <v>5</v>
      </c>
      <c r="F235" s="105">
        <v>0</v>
      </c>
      <c r="G235" s="103">
        <v>0</v>
      </c>
      <c r="H235" s="46">
        <f t="shared" si="20"/>
        <v>3</v>
      </c>
      <c r="I235" s="95">
        <v>2</v>
      </c>
      <c r="J235" s="20">
        <v>25</v>
      </c>
      <c r="K235" s="71">
        <f t="shared" si="21"/>
        <v>50</v>
      </c>
      <c r="L235" s="17" t="s">
        <v>16</v>
      </c>
      <c r="M235" s="18">
        <v>0</v>
      </c>
      <c r="N235" s="23">
        <f t="shared" si="22"/>
        <v>50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0">
        <f>+'21'!H236</f>
        <v>6</v>
      </c>
      <c r="D236" s="94">
        <v>0</v>
      </c>
      <c r="E236" s="46">
        <f t="shared" si="24"/>
        <v>6</v>
      </c>
      <c r="F236" s="105">
        <v>1</v>
      </c>
      <c r="G236" s="103">
        <v>0</v>
      </c>
      <c r="H236" s="46">
        <f t="shared" si="20"/>
        <v>5</v>
      </c>
      <c r="I236" s="95"/>
      <c r="J236" s="20">
        <v>25</v>
      </c>
      <c r="K236" s="71">
        <f t="shared" si="21"/>
        <v>0</v>
      </c>
      <c r="L236" s="17" t="s">
        <v>444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0">
        <f>+'21'!H237</f>
        <v>6</v>
      </c>
      <c r="D237" s="94">
        <v>0</v>
      </c>
      <c r="E237" s="46">
        <f t="shared" si="24"/>
        <v>6</v>
      </c>
      <c r="F237" s="105">
        <v>1</v>
      </c>
      <c r="G237" s="103">
        <v>0</v>
      </c>
      <c r="H237" s="46">
        <f t="shared" si="20"/>
        <v>4</v>
      </c>
      <c r="I237" s="95">
        <v>1</v>
      </c>
      <c r="J237" s="20">
        <v>25</v>
      </c>
      <c r="K237" s="71">
        <f t="shared" si="21"/>
        <v>25</v>
      </c>
      <c r="L237" s="17" t="s">
        <v>444</v>
      </c>
      <c r="M237" s="18">
        <v>0</v>
      </c>
      <c r="N237" s="23">
        <f t="shared" si="22"/>
        <v>25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+'21'!H238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+'21'!H239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+'21'!H240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+'21'!H241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+'21'!H242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+'21'!H243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+'21'!H244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+'21'!H245</f>
        <v>7</v>
      </c>
      <c r="D245" s="94">
        <v>0</v>
      </c>
      <c r="E245" s="46">
        <f t="shared" si="24"/>
        <v>7</v>
      </c>
      <c r="F245" s="105">
        <v>0</v>
      </c>
      <c r="G245" s="103">
        <v>0</v>
      </c>
      <c r="H245" s="46">
        <f t="shared" si="20"/>
        <v>6</v>
      </c>
      <c r="I245" s="95">
        <v>1</v>
      </c>
      <c r="J245" s="20">
        <v>20</v>
      </c>
      <c r="K245" s="71">
        <f t="shared" si="21"/>
        <v>20</v>
      </c>
      <c r="L245" s="17" t="s">
        <v>16</v>
      </c>
      <c r="M245" s="18">
        <v>0</v>
      </c>
      <c r="N245" s="23">
        <f t="shared" si="22"/>
        <v>20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+'21'!H246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+'21'!H247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+'21'!H248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+'21'!H249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+'21'!H250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+'21'!H251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+'21'!H252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+'21'!H253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+'21'!H254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+'21'!H255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+'21'!H256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+'21'!H257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+'21'!H258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+'21'!H259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+'21'!H260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+'21'!H261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+'21'!H262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+'21'!H263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+'21'!H264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+'21'!H265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+'21'!H266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+'21'!H267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+'21'!H268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+'21'!H269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+'21'!H270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+'21'!H271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+'21'!H272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+'21'!H273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+'21'!H274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+'21'!H275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+'21'!H276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+'21'!H277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+'21'!H278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+'21'!H279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+'21'!H280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+'21'!H281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+'21'!H282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+'21'!H283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+'21'!H284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4525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20" ht="24.6" x14ac:dyDescent="0.65">
      <c r="A289" s="1"/>
      <c r="E289" s="31"/>
      <c r="H289" s="31"/>
      <c r="J289" s="34" t="s">
        <v>204</v>
      </c>
      <c r="K289" s="35"/>
      <c r="L289" s="36">
        <f>SUM(M289:AR289)</f>
        <v>3025</v>
      </c>
      <c r="M289" s="2">
        <v>140</v>
      </c>
      <c r="N289" s="2">
        <v>200</v>
      </c>
      <c r="O289" s="2">
        <v>205</v>
      </c>
      <c r="P289" s="2">
        <v>140</v>
      </c>
      <c r="Q289" s="2">
        <v>160</v>
      </c>
      <c r="R289" s="2">
        <v>25</v>
      </c>
      <c r="S289" s="2">
        <v>155</v>
      </c>
      <c r="T289" s="2">
        <v>2000</v>
      </c>
    </row>
    <row r="290" spans="1:20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20" ht="24.6" x14ac:dyDescent="0.65">
      <c r="A291" s="1"/>
      <c r="E291" s="31"/>
      <c r="H291" s="31"/>
      <c r="J291" s="229" t="s">
        <v>206</v>
      </c>
      <c r="K291" s="230"/>
      <c r="L291" s="36">
        <v>260</v>
      </c>
      <c r="M291" s="2" t="s">
        <v>480</v>
      </c>
    </row>
    <row r="292" spans="1:20" ht="24.6" x14ac:dyDescent="0.65">
      <c r="A292" s="1"/>
      <c r="E292" s="31"/>
      <c r="H292" s="31"/>
      <c r="J292" s="229" t="s">
        <v>207</v>
      </c>
      <c r="K292" s="230"/>
      <c r="L292" s="37">
        <f>SUM(M5:M285)</f>
        <v>740</v>
      </c>
    </row>
    <row r="293" spans="1:20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500</v>
      </c>
    </row>
    <row r="294" spans="1:20" ht="24.6" x14ac:dyDescent="0.65">
      <c r="A294" s="1"/>
      <c r="E294" s="31"/>
      <c r="H294" s="31"/>
      <c r="J294" s="229" t="s">
        <v>209</v>
      </c>
      <c r="K294" s="230"/>
      <c r="L294" s="37">
        <v>500</v>
      </c>
    </row>
    <row r="295" spans="1:20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20" ht="24.6" x14ac:dyDescent="0.65">
      <c r="H296" s="2"/>
      <c r="J296" s="229" t="s">
        <v>211</v>
      </c>
      <c r="K296" s="230"/>
      <c r="L296" s="33">
        <f>+L294-L293</f>
        <v>0</v>
      </c>
    </row>
    <row r="297" spans="1:20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20" ht="24.6" x14ac:dyDescent="0.65">
      <c r="H298" s="2"/>
      <c r="J298" s="96" t="s">
        <v>332</v>
      </c>
      <c r="N298" s="126"/>
      <c r="O298" s="126"/>
      <c r="P298" s="126"/>
    </row>
    <row r="299" spans="1:20" x14ac:dyDescent="0.6">
      <c r="H299" s="2"/>
      <c r="J299" s="2"/>
      <c r="N299" s="126"/>
      <c r="O299" s="126"/>
      <c r="P299" s="126"/>
    </row>
    <row r="300" spans="1:20" x14ac:dyDescent="0.6">
      <c r="H300" s="2"/>
      <c r="J300" s="2"/>
      <c r="N300" s="126"/>
      <c r="O300" s="126"/>
      <c r="P300" s="126"/>
    </row>
    <row r="301" spans="1:20" x14ac:dyDescent="0.6">
      <c r="H301" s="2"/>
      <c r="J301" s="2"/>
      <c r="N301" s="127"/>
      <c r="O301" s="127"/>
      <c r="P301" s="127"/>
    </row>
    <row r="302" spans="1:20" x14ac:dyDescent="0.6">
      <c r="H302" s="2"/>
      <c r="J302" s="2"/>
      <c r="N302" s="127"/>
      <c r="O302" s="127"/>
      <c r="P302" s="127"/>
    </row>
    <row r="303" spans="1:20" x14ac:dyDescent="0.6">
      <c r="H303" s="2"/>
      <c r="J303" s="2"/>
      <c r="N303" s="128"/>
      <c r="O303" s="128"/>
      <c r="P303" s="128"/>
    </row>
    <row r="304" spans="1:20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13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136" activeCellId="3" sqref="B136 F136 J136 L136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+'22'!H5</f>
        <v>18</v>
      </c>
      <c r="D5" s="94">
        <v>0</v>
      </c>
      <c r="E5" s="46">
        <f t="shared" ref="E5:E154" si="0">C5+D5</f>
        <v>18</v>
      </c>
      <c r="F5" s="105">
        <v>0</v>
      </c>
      <c r="G5" s="103">
        <v>0</v>
      </c>
      <c r="H5" s="46">
        <f t="shared" ref="H5:H72" si="1">+E5-F5-I5-G5</f>
        <v>16</v>
      </c>
      <c r="I5" s="95">
        <v>2</v>
      </c>
      <c r="J5" s="20">
        <v>50</v>
      </c>
      <c r="K5" s="71">
        <f>+J5*I5</f>
        <v>100</v>
      </c>
      <c r="L5" s="17" t="s">
        <v>16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+'22'!H6</f>
        <v>67</v>
      </c>
      <c r="D6" s="94">
        <v>0</v>
      </c>
      <c r="E6" s="46">
        <f t="shared" si="0"/>
        <v>67</v>
      </c>
      <c r="F6" s="105">
        <v>0</v>
      </c>
      <c r="G6" s="103">
        <v>0</v>
      </c>
      <c r="H6" s="46">
        <f t="shared" si="1"/>
        <v>63</v>
      </c>
      <c r="I6" s="95">
        <v>4</v>
      </c>
      <c r="J6" s="20">
        <v>100</v>
      </c>
      <c r="K6" s="71">
        <f t="shared" ref="K6:K73" si="5">+J6*I6</f>
        <v>400</v>
      </c>
      <c r="L6" s="17" t="s">
        <v>448</v>
      </c>
      <c r="M6" s="18">
        <v>100</v>
      </c>
      <c r="N6" s="23">
        <f t="shared" ref="N6:N73" si="6">SUM(K6-M6)</f>
        <v>300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+'22'!H7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+'22'!H8</f>
        <v>0</v>
      </c>
      <c r="D8" s="94">
        <v>3</v>
      </c>
      <c r="E8" s="46">
        <f t="shared" si="0"/>
        <v>3</v>
      </c>
      <c r="F8" s="105">
        <v>0</v>
      </c>
      <c r="G8" s="103">
        <v>0</v>
      </c>
      <c r="H8" s="46">
        <f t="shared" si="1"/>
        <v>2</v>
      </c>
      <c r="I8" s="95">
        <v>1</v>
      </c>
      <c r="J8" s="15">
        <v>100</v>
      </c>
      <c r="K8" s="71">
        <f t="shared" si="5"/>
        <v>100</v>
      </c>
      <c r="L8" s="17" t="s">
        <v>16</v>
      </c>
      <c r="M8" s="18">
        <v>0</v>
      </c>
      <c r="N8" s="23">
        <f t="shared" si="6"/>
        <v>100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+'22'!H9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+'22'!H10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+'22'!H11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+'22'!H12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+'22'!H13</f>
        <v>46</v>
      </c>
      <c r="D13" s="94">
        <v>0</v>
      </c>
      <c r="E13" s="46">
        <f t="shared" si="0"/>
        <v>46</v>
      </c>
      <c r="F13" s="105">
        <v>0</v>
      </c>
      <c r="G13" s="103">
        <v>0</v>
      </c>
      <c r="H13" s="46">
        <f t="shared" si="1"/>
        <v>46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+'22'!H14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+'22'!H15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+'22'!H16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+'22'!H17</f>
        <v>3</v>
      </c>
      <c r="D17" s="94">
        <v>0</v>
      </c>
      <c r="E17" s="46">
        <f t="shared" si="0"/>
        <v>3</v>
      </c>
      <c r="F17" s="105">
        <v>0</v>
      </c>
      <c r="G17" s="103">
        <v>0</v>
      </c>
      <c r="H17" s="46">
        <f t="shared" si="1"/>
        <v>3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+'22'!H18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+'22'!H19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+'22'!H20</f>
        <v>0</v>
      </c>
      <c r="D20" s="94">
        <v>0</v>
      </c>
      <c r="E20" s="46">
        <f t="shared" si="0"/>
        <v>0</v>
      </c>
      <c r="F20" s="105">
        <v>0</v>
      </c>
      <c r="G20" s="103">
        <v>0</v>
      </c>
      <c r="H20" s="46">
        <f t="shared" si="1"/>
        <v>0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+'22'!H21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+'22'!H22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+'22'!H23</f>
        <v>5</v>
      </c>
      <c r="D23" s="94">
        <v>0</v>
      </c>
      <c r="E23" s="46">
        <f t="shared" si="0"/>
        <v>5</v>
      </c>
      <c r="F23" s="105">
        <v>0</v>
      </c>
      <c r="G23" s="103">
        <v>0</v>
      </c>
      <c r="H23" s="46">
        <f t="shared" si="1"/>
        <v>5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+'22'!H24</f>
        <v>0</v>
      </c>
      <c r="D24" s="94">
        <v>5</v>
      </c>
      <c r="E24" s="46">
        <f t="shared" si="0"/>
        <v>5</v>
      </c>
      <c r="F24" s="105">
        <v>0</v>
      </c>
      <c r="G24" s="103">
        <v>0</v>
      </c>
      <c r="H24" s="46">
        <f t="shared" si="1"/>
        <v>4</v>
      </c>
      <c r="I24" s="95">
        <v>1</v>
      </c>
      <c r="J24" s="15">
        <v>85</v>
      </c>
      <c r="K24" s="71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+'22'!H25</f>
        <v>80</v>
      </c>
      <c r="D25" s="94">
        <v>0</v>
      </c>
      <c r="E25" s="46">
        <f t="shared" si="0"/>
        <v>80</v>
      </c>
      <c r="F25" s="105">
        <v>0</v>
      </c>
      <c r="G25" s="103">
        <v>0</v>
      </c>
      <c r="H25" s="46">
        <f t="shared" si="1"/>
        <v>79</v>
      </c>
      <c r="I25" s="95">
        <v>1</v>
      </c>
      <c r="J25" s="15">
        <v>100</v>
      </c>
      <c r="K25" s="71">
        <f t="shared" si="5"/>
        <v>100</v>
      </c>
      <c r="L25" s="17" t="s">
        <v>448</v>
      </c>
      <c r="M25" s="18">
        <v>100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+'22'!H26</f>
        <v>7</v>
      </c>
      <c r="D26" s="94">
        <v>0</v>
      </c>
      <c r="E26" s="46">
        <f t="shared" si="0"/>
        <v>7</v>
      </c>
      <c r="F26" s="105">
        <v>0</v>
      </c>
      <c r="G26" s="103">
        <v>0</v>
      </c>
      <c r="H26" s="46">
        <f t="shared" si="1"/>
        <v>7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+'22'!H27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+'22'!H28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+'22'!H29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+'22'!H30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+'22'!H31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+'22'!H32</f>
        <v>1</v>
      </c>
      <c r="D32" s="94">
        <v>0</v>
      </c>
      <c r="E32" s="46">
        <f t="shared" si="0"/>
        <v>1</v>
      </c>
      <c r="F32" s="105">
        <v>0</v>
      </c>
      <c r="G32" s="103">
        <v>0</v>
      </c>
      <c r="H32" s="46">
        <f t="shared" si="1"/>
        <v>0</v>
      </c>
      <c r="I32" s="95">
        <v>1</v>
      </c>
      <c r="J32" s="15">
        <v>100</v>
      </c>
      <c r="K32" s="71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+'22'!H33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+'22'!H34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+'22'!H35</f>
        <v>5</v>
      </c>
      <c r="D35" s="94">
        <v>0</v>
      </c>
      <c r="E35" s="46">
        <f t="shared" si="0"/>
        <v>5</v>
      </c>
      <c r="F35" s="105">
        <v>0</v>
      </c>
      <c r="G35" s="103">
        <v>0</v>
      </c>
      <c r="H35" s="46">
        <f t="shared" si="1"/>
        <v>4</v>
      </c>
      <c r="I35" s="95">
        <v>1</v>
      </c>
      <c r="J35" s="15">
        <v>130</v>
      </c>
      <c r="K35" s="71">
        <f t="shared" si="5"/>
        <v>130</v>
      </c>
      <c r="L35" s="17" t="s">
        <v>16</v>
      </c>
      <c r="M35" s="18">
        <v>0</v>
      </c>
      <c r="N35" s="23">
        <f t="shared" si="6"/>
        <v>130</v>
      </c>
      <c r="O35" s="19">
        <v>36.94</v>
      </c>
      <c r="P35" s="43">
        <f t="shared" si="7"/>
        <v>4802.2</v>
      </c>
    </row>
    <row r="36" spans="1:26" ht="24.6" hidden="1" x14ac:dyDescent="0.65">
      <c r="A36" s="10">
        <v>32</v>
      </c>
      <c r="B36" s="19" t="s">
        <v>48</v>
      </c>
      <c r="C36" s="70">
        <f>+'22'!H36</f>
        <v>53</v>
      </c>
      <c r="D36" s="94">
        <v>0</v>
      </c>
      <c r="E36" s="46">
        <f t="shared" si="0"/>
        <v>53</v>
      </c>
      <c r="F36" s="105">
        <v>0</v>
      </c>
      <c r="G36" s="103">
        <v>0</v>
      </c>
      <c r="H36" s="46">
        <f t="shared" si="1"/>
        <v>52</v>
      </c>
      <c r="I36" s="95">
        <v>1</v>
      </c>
      <c r="J36" s="15">
        <v>100</v>
      </c>
      <c r="K36" s="71">
        <f t="shared" si="5"/>
        <v>100</v>
      </c>
      <c r="L36" s="17" t="s">
        <v>445</v>
      </c>
      <c r="M36" s="18">
        <v>50</v>
      </c>
      <c r="N36" s="23">
        <f t="shared" si="6"/>
        <v>50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+'22'!H37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+'22'!H38</f>
        <v>0</v>
      </c>
      <c r="D38" s="94">
        <v>0</v>
      </c>
      <c r="E38" s="46">
        <f t="shared" si="0"/>
        <v>0</v>
      </c>
      <c r="F38" s="105">
        <v>0</v>
      </c>
      <c r="G38" s="103">
        <v>0</v>
      </c>
      <c r="H38" s="46">
        <f t="shared" si="1"/>
        <v>0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+'22'!H39</f>
        <v>4</v>
      </c>
      <c r="D39" s="94">
        <v>1</v>
      </c>
      <c r="E39" s="46">
        <f t="shared" si="0"/>
        <v>5</v>
      </c>
      <c r="F39" s="105">
        <v>0</v>
      </c>
      <c r="G39" s="103">
        <v>0</v>
      </c>
      <c r="H39" s="46">
        <f t="shared" si="1"/>
        <v>5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+'22'!H40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+'22'!H41</f>
        <v>0</v>
      </c>
      <c r="D41" s="94">
        <v>0</v>
      </c>
      <c r="E41" s="46">
        <f t="shared" si="0"/>
        <v>0</v>
      </c>
      <c r="F41" s="105">
        <v>0</v>
      </c>
      <c r="G41" s="103">
        <v>0</v>
      </c>
      <c r="H41" s="46">
        <f t="shared" si="1"/>
        <v>0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+'22'!H42</f>
        <v>1</v>
      </c>
      <c r="D42" s="94">
        <v>0</v>
      </c>
      <c r="E42" s="46">
        <f t="shared" si="0"/>
        <v>1</v>
      </c>
      <c r="F42" s="105">
        <v>0</v>
      </c>
      <c r="G42" s="103">
        <v>0</v>
      </c>
      <c r="H42" s="46">
        <f t="shared" si="1"/>
        <v>0</v>
      </c>
      <c r="I42" s="95">
        <v>1</v>
      </c>
      <c r="J42" s="15">
        <v>50</v>
      </c>
      <c r="K42" s="71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+'22'!H43</f>
        <v>0</v>
      </c>
      <c r="D43" s="94">
        <v>0</v>
      </c>
      <c r="E43" s="46">
        <f t="shared" si="0"/>
        <v>0</v>
      </c>
      <c r="F43" s="105">
        <v>0</v>
      </c>
      <c r="G43" s="103">
        <v>0</v>
      </c>
      <c r="H43" s="46">
        <f t="shared" si="1"/>
        <v>0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+'22'!H44</f>
        <v>28</v>
      </c>
      <c r="D44" s="94">
        <v>0</v>
      </c>
      <c r="E44" s="46">
        <f>C44+D44</f>
        <v>28</v>
      </c>
      <c r="F44" s="105">
        <v>0</v>
      </c>
      <c r="G44" s="103">
        <v>0</v>
      </c>
      <c r="H44" s="46">
        <f>+E44-F44-I44-G44</f>
        <v>23</v>
      </c>
      <c r="I44" s="95">
        <v>5</v>
      </c>
      <c r="J44" s="20">
        <v>25</v>
      </c>
      <c r="K44" s="71">
        <f>+J44*I44</f>
        <v>125</v>
      </c>
      <c r="L44" s="17" t="s">
        <v>16</v>
      </c>
      <c r="M44" s="18">
        <v>0</v>
      </c>
      <c r="N44" s="23">
        <f>SUM(K44-M44)</f>
        <v>125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+'22'!H45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+'22'!H46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+'22'!H47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+'22'!H48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+'22'!H49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+'22'!H50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+'22'!H51</f>
        <v>1</v>
      </c>
      <c r="D51" s="94">
        <v>0</v>
      </c>
      <c r="E51" s="46">
        <f t="shared" si="0"/>
        <v>1</v>
      </c>
      <c r="F51" s="105">
        <v>0</v>
      </c>
      <c r="G51" s="103">
        <v>0</v>
      </c>
      <c r="H51" s="46">
        <f t="shared" si="1"/>
        <v>1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+'22'!H52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+'22'!H53</f>
        <v>7</v>
      </c>
      <c r="D53" s="94">
        <v>0</v>
      </c>
      <c r="E53" s="46">
        <f t="shared" si="0"/>
        <v>7</v>
      </c>
      <c r="F53" s="105">
        <v>0</v>
      </c>
      <c r="G53" s="103">
        <v>0</v>
      </c>
      <c r="H53" s="46">
        <f t="shared" si="1"/>
        <v>6</v>
      </c>
      <c r="I53" s="95">
        <v>1</v>
      </c>
      <c r="J53" s="15">
        <v>50</v>
      </c>
      <c r="K53" s="71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+'22'!H54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+'22'!H55</f>
        <v>6</v>
      </c>
      <c r="D55" s="94">
        <v>0</v>
      </c>
      <c r="E55" s="46">
        <f t="shared" si="0"/>
        <v>6</v>
      </c>
      <c r="F55" s="105">
        <v>0</v>
      </c>
      <c r="G55" s="103">
        <v>0</v>
      </c>
      <c r="H55" s="46">
        <f t="shared" si="1"/>
        <v>5</v>
      </c>
      <c r="I55" s="95">
        <v>1</v>
      </c>
      <c r="J55" s="15">
        <v>50</v>
      </c>
      <c r="K55" s="71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+'22'!H56</f>
        <v>15</v>
      </c>
      <c r="D56" s="94">
        <v>0</v>
      </c>
      <c r="E56" s="46">
        <f t="shared" si="0"/>
        <v>15</v>
      </c>
      <c r="F56" s="105">
        <v>0</v>
      </c>
      <c r="G56" s="103">
        <v>0</v>
      </c>
      <c r="H56" s="46">
        <f t="shared" si="1"/>
        <v>14</v>
      </c>
      <c r="I56" s="95">
        <v>1</v>
      </c>
      <c r="J56" s="15">
        <v>50</v>
      </c>
      <c r="K56" s="71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+'22'!H57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+'22'!H58</f>
        <v>15</v>
      </c>
      <c r="D58" s="94">
        <v>0</v>
      </c>
      <c r="E58" s="46">
        <f t="shared" si="0"/>
        <v>15</v>
      </c>
      <c r="F58" s="105">
        <v>0</v>
      </c>
      <c r="G58" s="103">
        <v>0</v>
      </c>
      <c r="H58" s="46">
        <f t="shared" si="1"/>
        <v>15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+'22'!H59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+'22'!H60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+'22'!H61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+'22'!H62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+'22'!H63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+'22'!H64</f>
        <v>3</v>
      </c>
      <c r="D64" s="94">
        <v>0</v>
      </c>
      <c r="E64" s="46">
        <f t="shared" si="0"/>
        <v>3</v>
      </c>
      <c r="F64" s="105">
        <v>0</v>
      </c>
      <c r="G64" s="103">
        <v>0</v>
      </c>
      <c r="H64" s="46">
        <f t="shared" si="1"/>
        <v>3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+'22'!H65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+'22'!H66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+'22'!H67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+'22'!H68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+'22'!H69</f>
        <v>2</v>
      </c>
      <c r="D69" s="94">
        <v>0</v>
      </c>
      <c r="E69" s="46">
        <f t="shared" si="0"/>
        <v>2</v>
      </c>
      <c r="F69" s="105">
        <v>0</v>
      </c>
      <c r="G69" s="103">
        <v>0</v>
      </c>
      <c r="H69" s="46">
        <f t="shared" si="1"/>
        <v>2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+'22'!H70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+'22'!H71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+'22'!H72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+'22'!H73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+'22'!H74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+'22'!H75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+'22'!H76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+'22'!H77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+'22'!H78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+'22'!H79</f>
        <v>5</v>
      </c>
      <c r="D79" s="94">
        <v>0</v>
      </c>
      <c r="E79" s="46">
        <f t="shared" si="0"/>
        <v>5</v>
      </c>
      <c r="F79" s="105">
        <v>0</v>
      </c>
      <c r="G79" s="103">
        <v>0</v>
      </c>
      <c r="H79" s="46">
        <f t="shared" si="11"/>
        <v>5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+'22'!H80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+'22'!H81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+'22'!H82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+'22'!H83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+'22'!H84</f>
        <v>4</v>
      </c>
      <c r="D84" s="94">
        <v>0</v>
      </c>
      <c r="E84" s="46">
        <f t="shared" si="0"/>
        <v>4</v>
      </c>
      <c r="F84" s="105">
        <v>0</v>
      </c>
      <c r="G84" s="103">
        <v>0</v>
      </c>
      <c r="H84" s="46">
        <f t="shared" si="11"/>
        <v>3</v>
      </c>
      <c r="I84" s="95">
        <v>1</v>
      </c>
      <c r="J84" s="22">
        <v>50</v>
      </c>
      <c r="K84" s="71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+'22'!H85</f>
        <v>25</v>
      </c>
      <c r="D85" s="94">
        <v>0</v>
      </c>
      <c r="E85" s="46">
        <f t="shared" si="0"/>
        <v>25</v>
      </c>
      <c r="F85" s="105">
        <v>0</v>
      </c>
      <c r="G85" s="103">
        <v>0</v>
      </c>
      <c r="H85" s="46">
        <f t="shared" si="11"/>
        <v>17</v>
      </c>
      <c r="I85" s="95">
        <v>8</v>
      </c>
      <c r="J85" s="20">
        <v>45</v>
      </c>
      <c r="K85" s="71">
        <f t="shared" si="12"/>
        <v>360</v>
      </c>
      <c r="L85" s="17" t="s">
        <v>542</v>
      </c>
      <c r="M85" s="18">
        <v>140</v>
      </c>
      <c r="N85" s="23">
        <f t="shared" si="13"/>
        <v>220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+'22'!H86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+'22'!H87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+'22'!H88</f>
        <v>5</v>
      </c>
      <c r="D88" s="94">
        <v>0</v>
      </c>
      <c r="E88" s="46">
        <f t="shared" si="0"/>
        <v>5</v>
      </c>
      <c r="F88" s="105">
        <v>0</v>
      </c>
      <c r="G88" s="103">
        <v>0</v>
      </c>
      <c r="H88" s="46">
        <f t="shared" si="11"/>
        <v>5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+'22'!H89</f>
        <v>9</v>
      </c>
      <c r="D89" s="94">
        <v>0</v>
      </c>
      <c r="E89" s="46">
        <f t="shared" si="0"/>
        <v>9</v>
      </c>
      <c r="F89" s="105">
        <v>0</v>
      </c>
      <c r="G89" s="103">
        <v>0</v>
      </c>
      <c r="H89" s="46">
        <f t="shared" si="11"/>
        <v>9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+'22'!H90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+'22'!H91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+'22'!H92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+'22'!H93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+'22'!H94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+'22'!H95</f>
        <v>5</v>
      </c>
      <c r="D95" s="94">
        <v>0</v>
      </c>
      <c r="E95" s="46">
        <f>C95+D95</f>
        <v>5</v>
      </c>
      <c r="F95" s="105">
        <v>0</v>
      </c>
      <c r="G95" s="103">
        <v>0</v>
      </c>
      <c r="H95" s="46">
        <f>+E95-F95-I95-G95</f>
        <v>5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+'22'!H96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+'22'!H97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+'22'!H98</f>
        <v>24</v>
      </c>
      <c r="D98" s="94">
        <v>0</v>
      </c>
      <c r="E98" s="46">
        <f t="shared" si="0"/>
        <v>24</v>
      </c>
      <c r="F98" s="105">
        <v>0</v>
      </c>
      <c r="G98" s="103">
        <v>0</v>
      </c>
      <c r="H98" s="46">
        <f t="shared" si="11"/>
        <v>21</v>
      </c>
      <c r="I98" s="95">
        <v>3</v>
      </c>
      <c r="J98" s="22">
        <v>45</v>
      </c>
      <c r="K98" s="71">
        <f t="shared" si="12"/>
        <v>135</v>
      </c>
      <c r="L98" s="17" t="s">
        <v>544</v>
      </c>
      <c r="M98" s="18">
        <v>75</v>
      </c>
      <c r="N98" s="23">
        <f t="shared" si="13"/>
        <v>60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+'22'!H99</f>
        <v>5</v>
      </c>
      <c r="D99" s="94">
        <v>0</v>
      </c>
      <c r="E99" s="46">
        <f>C99+D99</f>
        <v>5</v>
      </c>
      <c r="F99" s="105">
        <v>0</v>
      </c>
      <c r="G99" s="103">
        <v>0</v>
      </c>
      <c r="H99" s="46">
        <f>+E99-F99-I99-G99</f>
        <v>3</v>
      </c>
      <c r="I99" s="95">
        <v>2</v>
      </c>
      <c r="J99" s="20">
        <v>35</v>
      </c>
      <c r="K99" s="71">
        <f>+J99*I99</f>
        <v>70</v>
      </c>
      <c r="L99" s="17" t="s">
        <v>543</v>
      </c>
      <c r="M99" s="18">
        <v>35</v>
      </c>
      <c r="N99" s="23">
        <f>SUM(K99-M99)</f>
        <v>35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+'22'!H100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+'22'!H101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+'22'!H102</f>
        <v>4</v>
      </c>
      <c r="D102" s="94">
        <v>0</v>
      </c>
      <c r="E102" s="46">
        <f t="shared" si="0"/>
        <v>4</v>
      </c>
      <c r="F102" s="105">
        <v>0</v>
      </c>
      <c r="G102" s="103">
        <v>0</v>
      </c>
      <c r="H102" s="46">
        <f t="shared" si="11"/>
        <v>2</v>
      </c>
      <c r="I102" s="95">
        <v>2</v>
      </c>
      <c r="J102" s="22">
        <v>35</v>
      </c>
      <c r="K102" s="71">
        <f t="shared" si="12"/>
        <v>70</v>
      </c>
      <c r="L102" s="17" t="s">
        <v>16</v>
      </c>
      <c r="M102" s="18">
        <v>0</v>
      </c>
      <c r="N102" s="23">
        <f t="shared" si="13"/>
        <v>70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+'22'!H103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+'22'!H104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+'22'!H105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+'22'!H106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+'22'!H107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+'22'!H108</f>
        <v>14</v>
      </c>
      <c r="D108" s="94">
        <v>0</v>
      </c>
      <c r="E108" s="46">
        <f t="shared" si="0"/>
        <v>14</v>
      </c>
      <c r="F108" s="105">
        <v>0</v>
      </c>
      <c r="G108" s="103">
        <v>0</v>
      </c>
      <c r="H108" s="46">
        <f t="shared" si="11"/>
        <v>13</v>
      </c>
      <c r="I108" s="95">
        <v>1</v>
      </c>
      <c r="J108" s="22">
        <v>120</v>
      </c>
      <c r="K108" s="71">
        <f t="shared" si="12"/>
        <v>120</v>
      </c>
      <c r="L108" s="17" t="s">
        <v>16</v>
      </c>
      <c r="M108" s="18">
        <v>0</v>
      </c>
      <c r="N108" s="23">
        <f t="shared" si="13"/>
        <v>120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+'22'!H109</f>
        <v>9</v>
      </c>
      <c r="D109" s="94">
        <v>0</v>
      </c>
      <c r="E109" s="46">
        <f t="shared" si="0"/>
        <v>9</v>
      </c>
      <c r="F109" s="105">
        <v>0</v>
      </c>
      <c r="G109" s="103">
        <v>0</v>
      </c>
      <c r="H109" s="46">
        <f t="shared" si="11"/>
        <v>9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+'22'!H110</f>
        <v>19</v>
      </c>
      <c r="D110" s="94">
        <v>0</v>
      </c>
      <c r="E110" s="46">
        <f t="shared" si="0"/>
        <v>19</v>
      </c>
      <c r="F110" s="105">
        <v>0</v>
      </c>
      <c r="G110" s="103">
        <v>0</v>
      </c>
      <c r="H110" s="46">
        <f t="shared" si="11"/>
        <v>18</v>
      </c>
      <c r="I110" s="95">
        <v>1</v>
      </c>
      <c r="J110" s="20">
        <v>100</v>
      </c>
      <c r="K110" s="71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+'22'!H111</f>
        <v>8</v>
      </c>
      <c r="D111" s="94">
        <v>0</v>
      </c>
      <c r="E111" s="46">
        <f t="shared" si="0"/>
        <v>8</v>
      </c>
      <c r="F111" s="105">
        <v>0</v>
      </c>
      <c r="G111" s="103">
        <v>0</v>
      </c>
      <c r="H111" s="46">
        <f t="shared" si="11"/>
        <v>8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+'22'!H112</f>
        <v>4</v>
      </c>
      <c r="D112" s="94">
        <v>0</v>
      </c>
      <c r="E112" s="46">
        <f t="shared" si="0"/>
        <v>4</v>
      </c>
      <c r="F112" s="105">
        <v>0</v>
      </c>
      <c r="G112" s="103">
        <v>0</v>
      </c>
      <c r="H112" s="46">
        <f t="shared" si="11"/>
        <v>4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+'22'!H113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+'22'!H114</f>
        <v>3</v>
      </c>
      <c r="D114" s="94">
        <v>0</v>
      </c>
      <c r="E114" s="46">
        <f t="shared" si="0"/>
        <v>3</v>
      </c>
      <c r="F114" s="105">
        <v>0</v>
      </c>
      <c r="G114" s="103">
        <v>0</v>
      </c>
      <c r="H114" s="46">
        <f t="shared" si="11"/>
        <v>3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+'22'!H115</f>
        <v>3</v>
      </c>
      <c r="D115" s="94">
        <v>0</v>
      </c>
      <c r="E115" s="46">
        <f t="shared" si="0"/>
        <v>3</v>
      </c>
      <c r="F115" s="105">
        <v>0</v>
      </c>
      <c r="G115" s="103">
        <v>0</v>
      </c>
      <c r="H115" s="46">
        <f t="shared" si="11"/>
        <v>3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+'22'!H116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+'22'!H117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+'22'!H118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+'22'!H119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+'22'!H120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+'22'!H121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+'22'!H122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+'22'!H123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+'22'!H124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+'22'!H125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+'22'!H126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+'22'!H127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+'22'!H128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+'22'!H129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+'22'!H130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+'22'!H131</f>
        <v>4</v>
      </c>
      <c r="D131" s="94">
        <v>0</v>
      </c>
      <c r="E131" s="46">
        <f t="shared" si="0"/>
        <v>4</v>
      </c>
      <c r="F131" s="105">
        <v>0</v>
      </c>
      <c r="G131" s="103">
        <v>0</v>
      </c>
      <c r="H131" s="46">
        <f t="shared" si="11"/>
        <v>3</v>
      </c>
      <c r="I131" s="95">
        <v>1</v>
      </c>
      <c r="J131" s="20">
        <v>40</v>
      </c>
      <c r="K131" s="71">
        <f t="shared" si="12"/>
        <v>40</v>
      </c>
      <c r="L131" s="17" t="s">
        <v>16</v>
      </c>
      <c r="M131" s="18">
        <v>-5</v>
      </c>
      <c r="N131" s="23">
        <f t="shared" si="13"/>
        <v>45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+'22'!H132</f>
        <v>4</v>
      </c>
      <c r="D132" s="94">
        <v>0</v>
      </c>
      <c r="E132" s="46">
        <f t="shared" si="0"/>
        <v>4</v>
      </c>
      <c r="F132" s="105">
        <v>0</v>
      </c>
      <c r="G132" s="103">
        <v>0</v>
      </c>
      <c r="H132" s="46">
        <f t="shared" si="11"/>
        <v>2</v>
      </c>
      <c r="I132" s="95">
        <v>2</v>
      </c>
      <c r="J132" s="20">
        <v>40</v>
      </c>
      <c r="K132" s="71">
        <f t="shared" si="12"/>
        <v>80</v>
      </c>
      <c r="L132" s="17" t="s">
        <v>16</v>
      </c>
      <c r="M132" s="18">
        <v>-10</v>
      </c>
      <c r="N132" s="23">
        <f t="shared" si="13"/>
        <v>90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+'22'!H133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+'22'!H134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+'22'!H135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0">
        <f>+'22'!H136</f>
        <v>5</v>
      </c>
      <c r="D136" s="94">
        <v>0</v>
      </c>
      <c r="E136" s="46">
        <f t="shared" si="0"/>
        <v>5</v>
      </c>
      <c r="F136" s="105">
        <v>1</v>
      </c>
      <c r="G136" s="103">
        <v>0</v>
      </c>
      <c r="H136" s="46">
        <f t="shared" si="11"/>
        <v>3</v>
      </c>
      <c r="I136" s="95">
        <v>1</v>
      </c>
      <c r="J136" s="20">
        <v>50</v>
      </c>
      <c r="K136" s="71">
        <f t="shared" si="12"/>
        <v>50</v>
      </c>
      <c r="L136" s="17" t="s">
        <v>444</v>
      </c>
      <c r="M136" s="18">
        <v>0</v>
      </c>
      <c r="N136" s="23">
        <f t="shared" si="13"/>
        <v>50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+'22'!H137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+'22'!H138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+'22'!H139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+'22'!H140</f>
        <v>3</v>
      </c>
      <c r="D140" s="94">
        <v>0</v>
      </c>
      <c r="E140" s="46">
        <f>C140+D140</f>
        <v>3</v>
      </c>
      <c r="F140" s="105">
        <v>0</v>
      </c>
      <c r="G140" s="103">
        <v>0</v>
      </c>
      <c r="H140" s="46">
        <f>+E140-F140-I140-G140</f>
        <v>0</v>
      </c>
      <c r="I140" s="95">
        <v>3</v>
      </c>
      <c r="J140" s="20">
        <v>35</v>
      </c>
      <c r="K140" s="71">
        <f>+J140*I140</f>
        <v>105</v>
      </c>
      <c r="L140" s="17" t="s">
        <v>16</v>
      </c>
      <c r="M140" s="18">
        <v>0</v>
      </c>
      <c r="N140" s="23">
        <f>SUM(K140-M140)</f>
        <v>105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+'22'!H141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+'22'!H142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+'22'!H143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+'22'!H144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+'22'!H145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+'22'!H146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+'22'!H147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+'22'!H148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+'22'!H149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+'22'!H150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+'22'!H151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+'22'!H152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+'22'!H153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+'22'!H154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+'22'!H155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+'22'!H156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+'22'!H157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+'22'!H158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+'22'!H159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+'22'!H160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+'22'!H161</f>
        <v>11</v>
      </c>
      <c r="D161" s="94">
        <v>0</v>
      </c>
      <c r="E161" s="46">
        <f t="shared" si="19"/>
        <v>11</v>
      </c>
      <c r="F161" s="105">
        <v>0</v>
      </c>
      <c r="G161" s="103">
        <v>0</v>
      </c>
      <c r="H161" s="46">
        <f t="shared" si="15"/>
        <v>4</v>
      </c>
      <c r="I161" s="95">
        <v>7</v>
      </c>
      <c r="J161" s="20">
        <v>25</v>
      </c>
      <c r="K161" s="71">
        <f t="shared" si="16"/>
        <v>175</v>
      </c>
      <c r="L161" s="17" t="s">
        <v>16</v>
      </c>
      <c r="M161" s="18">
        <v>0</v>
      </c>
      <c r="N161" s="23">
        <f t="shared" si="17"/>
        <v>175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+'22'!H162</f>
        <v>14</v>
      </c>
      <c r="D162" s="94">
        <v>0</v>
      </c>
      <c r="E162" s="46">
        <f t="shared" si="19"/>
        <v>14</v>
      </c>
      <c r="F162" s="105">
        <v>0</v>
      </c>
      <c r="G162" s="103">
        <v>0</v>
      </c>
      <c r="H162" s="46">
        <f t="shared" si="15"/>
        <v>12</v>
      </c>
      <c r="I162" s="95">
        <v>2</v>
      </c>
      <c r="J162" s="20">
        <v>25</v>
      </c>
      <c r="K162" s="71">
        <f t="shared" si="16"/>
        <v>50</v>
      </c>
      <c r="L162" s="17" t="s">
        <v>16</v>
      </c>
      <c r="M162" s="18">
        <v>0</v>
      </c>
      <c r="N162" s="23">
        <f t="shared" si="17"/>
        <v>50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+'22'!H163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+'22'!H164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+'22'!H165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+'22'!H166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+'22'!H167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+'22'!H168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+'22'!H169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+'22'!H170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+'22'!H171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+'22'!H172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+'22'!H173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+'22'!H174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+'22'!H175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+'22'!H176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+'22'!H177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+'22'!H178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+'22'!H179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+'22'!H180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+'22'!H181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+'22'!H182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+'22'!H183</f>
        <v>10</v>
      </c>
      <c r="D183" s="94">
        <v>0</v>
      </c>
      <c r="E183" s="46">
        <f t="shared" si="19"/>
        <v>10</v>
      </c>
      <c r="F183" s="105">
        <v>0</v>
      </c>
      <c r="G183" s="103">
        <v>0</v>
      </c>
      <c r="H183" s="46">
        <f t="shared" si="15"/>
        <v>10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+'22'!H184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+'22'!H185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+'22'!H186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+'22'!H187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+'22'!H188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+'22'!H189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+'22'!H190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+'22'!H191</f>
        <v>7</v>
      </c>
      <c r="D191" s="94">
        <v>0</v>
      </c>
      <c r="E191" s="46">
        <f t="shared" si="19"/>
        <v>7</v>
      </c>
      <c r="F191" s="105">
        <v>0</v>
      </c>
      <c r="G191" s="103">
        <v>0</v>
      </c>
      <c r="H191" s="46">
        <f t="shared" si="15"/>
        <v>6</v>
      </c>
      <c r="I191" s="95">
        <v>1</v>
      </c>
      <c r="J191" s="20">
        <v>60</v>
      </c>
      <c r="K191" s="71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+'22'!H192</f>
        <v>3</v>
      </c>
      <c r="D192" s="94">
        <v>0</v>
      </c>
      <c r="E192" s="46">
        <f t="shared" si="19"/>
        <v>3</v>
      </c>
      <c r="F192" s="105">
        <v>0</v>
      </c>
      <c r="G192" s="103">
        <v>0</v>
      </c>
      <c r="H192" s="46">
        <f t="shared" si="15"/>
        <v>3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+'22'!H193</f>
        <v>5</v>
      </c>
      <c r="D193" s="94">
        <v>0</v>
      </c>
      <c r="E193" s="46">
        <f t="shared" si="19"/>
        <v>5</v>
      </c>
      <c r="F193" s="105">
        <v>0</v>
      </c>
      <c r="G193" s="103">
        <v>0</v>
      </c>
      <c r="H193" s="46">
        <f t="shared" si="15"/>
        <v>5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+'22'!H194</f>
        <v>6</v>
      </c>
      <c r="D194" s="94">
        <v>0</v>
      </c>
      <c r="E194" s="46">
        <f t="shared" si="19"/>
        <v>6</v>
      </c>
      <c r="F194" s="105">
        <v>0</v>
      </c>
      <c r="G194" s="103">
        <v>0</v>
      </c>
      <c r="H194" s="46">
        <f t="shared" si="15"/>
        <v>6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+'22'!H195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+'22'!H196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+'22'!H197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+'22'!H198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+'22'!H199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+'22'!H200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+'22'!H201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+'22'!H202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+'22'!H203</f>
        <v>2</v>
      </c>
      <c r="D203" s="94">
        <v>0</v>
      </c>
      <c r="E203" s="46">
        <f t="shared" si="19"/>
        <v>2</v>
      </c>
      <c r="F203" s="105">
        <v>0</v>
      </c>
      <c r="G203" s="103">
        <v>0</v>
      </c>
      <c r="H203" s="46">
        <f t="shared" si="15"/>
        <v>2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+'22'!H204</f>
        <v>14</v>
      </c>
      <c r="D204" s="94">
        <v>0</v>
      </c>
      <c r="E204" s="46">
        <f t="shared" si="19"/>
        <v>14</v>
      </c>
      <c r="F204" s="105">
        <v>0</v>
      </c>
      <c r="G204" s="103">
        <v>0</v>
      </c>
      <c r="H204" s="46">
        <f t="shared" si="15"/>
        <v>14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+'22'!H205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+'22'!H206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+'22'!H207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+'22'!H208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+'22'!H209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+'22'!H210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+'22'!H211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+'22'!H212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+'22'!H213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+'22'!H214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+'22'!H215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+'22'!H216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+'22'!H217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+'22'!H218</f>
        <v>12</v>
      </c>
      <c r="D218" s="94">
        <v>0</v>
      </c>
      <c r="E218" s="46">
        <f t="shared" si="19"/>
        <v>12</v>
      </c>
      <c r="F218" s="105">
        <v>0</v>
      </c>
      <c r="G218" s="103">
        <v>0</v>
      </c>
      <c r="H218" s="46">
        <f t="shared" si="20"/>
        <v>12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+'22'!H219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+'22'!H220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+'22'!H221</f>
        <v>12</v>
      </c>
      <c r="D221" s="94">
        <v>0</v>
      </c>
      <c r="E221" s="46">
        <f t="shared" ref="E221:E272" si="24">C221+D221</f>
        <v>12</v>
      </c>
      <c r="F221" s="105">
        <v>0</v>
      </c>
      <c r="G221" s="103">
        <v>0</v>
      </c>
      <c r="H221" s="46">
        <f t="shared" si="20"/>
        <v>12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+'22'!H222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+'22'!H223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+'22'!H224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+'22'!H225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+'22'!H226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+'22'!H227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+'22'!H228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+'22'!H229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+'22'!H230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+'22'!H231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+'22'!H232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+'22'!H233</f>
        <v>5</v>
      </c>
      <c r="D233" s="94">
        <v>0</v>
      </c>
      <c r="E233" s="46">
        <f t="shared" si="24"/>
        <v>5</v>
      </c>
      <c r="F233" s="105">
        <v>0</v>
      </c>
      <c r="G233" s="103">
        <v>0</v>
      </c>
      <c r="H233" s="46">
        <f t="shared" si="20"/>
        <v>5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+'22'!H234</f>
        <v>5</v>
      </c>
      <c r="D234" s="94">
        <v>0</v>
      </c>
      <c r="E234" s="46">
        <f t="shared" si="24"/>
        <v>5</v>
      </c>
      <c r="F234" s="105">
        <v>0</v>
      </c>
      <c r="G234" s="103">
        <v>0</v>
      </c>
      <c r="H234" s="46">
        <f t="shared" si="20"/>
        <v>5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+'22'!H235</f>
        <v>3</v>
      </c>
      <c r="D235" s="94">
        <v>0</v>
      </c>
      <c r="E235" s="46">
        <f t="shared" si="24"/>
        <v>3</v>
      </c>
      <c r="F235" s="105">
        <v>0</v>
      </c>
      <c r="G235" s="103">
        <v>0</v>
      </c>
      <c r="H235" s="46">
        <f t="shared" si="20"/>
        <v>3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+'22'!H236</f>
        <v>5</v>
      </c>
      <c r="D236" s="94">
        <v>0</v>
      </c>
      <c r="E236" s="46">
        <f t="shared" si="24"/>
        <v>5</v>
      </c>
      <c r="F236" s="105">
        <v>0</v>
      </c>
      <c r="G236" s="103">
        <v>0</v>
      </c>
      <c r="H236" s="46">
        <f t="shared" si="20"/>
        <v>5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+'22'!H237</f>
        <v>4</v>
      </c>
      <c r="D237" s="94">
        <v>0</v>
      </c>
      <c r="E237" s="46">
        <f t="shared" si="24"/>
        <v>4</v>
      </c>
      <c r="F237" s="105">
        <v>0</v>
      </c>
      <c r="G237" s="103">
        <v>0</v>
      </c>
      <c r="H237" s="46">
        <f t="shared" si="20"/>
        <v>4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+'22'!H238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+'22'!H239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+'22'!H240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+'22'!H241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+'22'!H242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+'22'!H243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+'22'!H244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+'22'!H245</f>
        <v>6</v>
      </c>
      <c r="D245" s="94">
        <v>0</v>
      </c>
      <c r="E245" s="46">
        <f t="shared" si="24"/>
        <v>6</v>
      </c>
      <c r="F245" s="105">
        <v>0</v>
      </c>
      <c r="G245" s="103">
        <v>0</v>
      </c>
      <c r="H245" s="46">
        <f t="shared" si="20"/>
        <v>6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+'22'!H246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+'22'!H247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+'22'!H248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+'22'!H249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+'22'!H250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+'22'!H251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+'22'!H252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+'22'!H253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+'22'!H254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+'22'!H255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+'22'!H256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+'22'!H257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+'22'!H258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+'22'!H259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+'22'!H260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+'22'!H261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+'22'!H262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+'22'!H263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+'22'!H264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+'22'!H265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+'22'!H266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+'22'!H267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+'22'!H268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+'22'!H269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+'22'!H270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+'22'!H271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+'22'!H272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+'22'!H273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+'22'!H274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+'22'!H275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+'22'!H276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+'22'!H277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+'22'!H278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+'22'!H279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+'22'!H280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+'22'!H281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+'22'!H282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+'22'!H283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+'22'!H284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4802.2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2905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22" ht="24.6" x14ac:dyDescent="0.65">
      <c r="A289" s="1"/>
      <c r="E289" s="31"/>
      <c r="H289" s="31"/>
      <c r="J289" s="34" t="s">
        <v>204</v>
      </c>
      <c r="K289" s="35"/>
      <c r="L289" s="36">
        <f>SUM(M289:AR289)</f>
        <v>1765</v>
      </c>
      <c r="M289" s="2">
        <v>185</v>
      </c>
      <c r="N289" s="2">
        <v>50</v>
      </c>
      <c r="O289" s="2">
        <v>170</v>
      </c>
      <c r="P289" s="2">
        <v>265</v>
      </c>
      <c r="Q289" s="2">
        <v>200</v>
      </c>
      <c r="R289" s="2">
        <v>110</v>
      </c>
      <c r="S289" s="2">
        <v>90</v>
      </c>
      <c r="T289" s="2">
        <v>330</v>
      </c>
      <c r="U289" s="2">
        <v>165</v>
      </c>
      <c r="V289" s="2">
        <v>200</v>
      </c>
    </row>
    <row r="290" spans="1:22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22" ht="24.6" x14ac:dyDescent="0.65">
      <c r="A291" s="1"/>
      <c r="E291" s="31"/>
      <c r="H291" s="31"/>
      <c r="J291" s="229" t="s">
        <v>206</v>
      </c>
      <c r="K291" s="230"/>
      <c r="L291" s="36">
        <v>0</v>
      </c>
    </row>
    <row r="292" spans="1:22" ht="24.6" x14ac:dyDescent="0.65">
      <c r="A292" s="1"/>
      <c r="E292" s="31"/>
      <c r="H292" s="31"/>
      <c r="J292" s="229" t="s">
        <v>207</v>
      </c>
      <c r="K292" s="230"/>
      <c r="L292" s="37">
        <f>SUM(M5:M285)</f>
        <v>485</v>
      </c>
    </row>
    <row r="293" spans="1:22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655</v>
      </c>
    </row>
    <row r="294" spans="1:22" ht="24.6" x14ac:dyDescent="0.65">
      <c r="A294" s="1"/>
      <c r="E294" s="31"/>
      <c r="H294" s="31"/>
      <c r="J294" s="229" t="s">
        <v>209</v>
      </c>
      <c r="K294" s="230"/>
      <c r="L294" s="37">
        <v>655</v>
      </c>
    </row>
    <row r="295" spans="1:22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22" ht="24.6" x14ac:dyDescent="0.65">
      <c r="H296" s="2"/>
      <c r="J296" s="229" t="s">
        <v>211</v>
      </c>
      <c r="K296" s="230"/>
      <c r="L296" s="33">
        <f>+L294-L293</f>
        <v>0</v>
      </c>
    </row>
    <row r="297" spans="1:22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22" ht="24.6" x14ac:dyDescent="0.65">
      <c r="H298" s="2"/>
      <c r="J298" s="96" t="s">
        <v>332</v>
      </c>
      <c r="N298" s="126"/>
      <c r="O298" s="126">
        <v>100</v>
      </c>
      <c r="P298" s="126"/>
    </row>
    <row r="299" spans="1:22" x14ac:dyDescent="0.6">
      <c r="H299" s="2"/>
      <c r="J299" s="2"/>
      <c r="N299" s="126"/>
      <c r="O299" s="126">
        <v>140</v>
      </c>
      <c r="P299" s="126"/>
    </row>
    <row r="300" spans="1:22" x14ac:dyDescent="0.6">
      <c r="H300" s="2"/>
      <c r="J300" s="2"/>
      <c r="N300" s="126"/>
      <c r="O300" s="126"/>
      <c r="P300" s="126"/>
    </row>
    <row r="301" spans="1:22" x14ac:dyDescent="0.6">
      <c r="H301" s="2"/>
      <c r="J301" s="2"/>
      <c r="N301" s="127"/>
      <c r="O301" s="127"/>
      <c r="P301" s="127"/>
    </row>
    <row r="302" spans="1:22" x14ac:dyDescent="0.6">
      <c r="H302" s="2"/>
      <c r="J302" s="2"/>
      <c r="N302" s="127"/>
      <c r="O302" s="127"/>
      <c r="P302" s="127"/>
    </row>
    <row r="303" spans="1:22" x14ac:dyDescent="0.6">
      <c r="H303" s="2"/>
      <c r="J303" s="2"/>
      <c r="N303" s="128"/>
      <c r="O303" s="128"/>
      <c r="P303" s="128"/>
    </row>
    <row r="304" spans="1:22" x14ac:dyDescent="0.6">
      <c r="H304" s="2"/>
      <c r="J304" s="2"/>
      <c r="N304" s="129">
        <f>SUM(N298:N303)</f>
        <v>0</v>
      </c>
      <c r="O304" s="129">
        <f>SUM(O298:O303)</f>
        <v>240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72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5.04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162.96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71"/>
  <sheetViews>
    <sheetView zoomScaleNormal="100" workbookViewId="0">
      <pane xSplit="8" ySplit="4" topLeftCell="I271" activePane="bottomRight" state="frozen"/>
      <selection activeCell="F286" sqref="F286"/>
      <selection pane="topRight" activeCell="F286" sqref="F286"/>
      <selection pane="bottomLeft" activeCell="F286" sqref="F286"/>
      <selection pane="bottomRight" activeCell="L291" sqref="L291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x14ac:dyDescent="0.65">
      <c r="A5" s="10">
        <v>1</v>
      </c>
      <c r="B5" s="19" t="s">
        <v>406</v>
      </c>
      <c r="C5" s="70">
        <f>+'23'!H5</f>
        <v>16</v>
      </c>
      <c r="D5" s="94">
        <v>0</v>
      </c>
      <c r="E5" s="46">
        <f t="shared" ref="E5:E154" si="0">C5+D5</f>
        <v>16</v>
      </c>
      <c r="F5" s="105">
        <v>0</v>
      </c>
      <c r="G5" s="103">
        <v>0</v>
      </c>
      <c r="H5" s="46">
        <f t="shared" ref="H5:H72" si="1">+E5-F5-I5-G5</f>
        <v>16</v>
      </c>
      <c r="I5" s="95"/>
      <c r="J5" s="20">
        <v>50</v>
      </c>
      <c r="K5" s="71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0">
        <f>+'23'!H6</f>
        <v>63</v>
      </c>
      <c r="D6" s="94">
        <v>0</v>
      </c>
      <c r="E6" s="46">
        <f t="shared" si="0"/>
        <v>63</v>
      </c>
      <c r="F6" s="105">
        <v>0</v>
      </c>
      <c r="G6" s="103">
        <v>0</v>
      </c>
      <c r="H6" s="46">
        <f t="shared" si="1"/>
        <v>59</v>
      </c>
      <c r="I6" s="95">
        <v>4</v>
      </c>
      <c r="J6" s="20">
        <v>100</v>
      </c>
      <c r="K6" s="71">
        <f t="shared" ref="K6:K73" si="5">+J6*I6</f>
        <v>400</v>
      </c>
      <c r="L6" s="17" t="s">
        <v>16</v>
      </c>
      <c r="M6" s="18">
        <v>0</v>
      </c>
      <c r="N6" s="23">
        <f t="shared" ref="N6:N73" si="6">SUM(K6-M6)</f>
        <v>400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0">
        <f>+'23'!H7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0">
        <f>+'23'!H8</f>
        <v>2</v>
      </c>
      <c r="D8" s="94">
        <v>0</v>
      </c>
      <c r="E8" s="46">
        <f t="shared" si="0"/>
        <v>2</v>
      </c>
      <c r="F8" s="105">
        <v>0</v>
      </c>
      <c r="G8" s="103">
        <v>0</v>
      </c>
      <c r="H8" s="46">
        <f t="shared" si="1"/>
        <v>0</v>
      </c>
      <c r="I8" s="95">
        <v>2</v>
      </c>
      <c r="J8" s="15">
        <v>100</v>
      </c>
      <c r="K8" s="71">
        <f t="shared" si="5"/>
        <v>200</v>
      </c>
      <c r="L8" s="17" t="s">
        <v>16</v>
      </c>
      <c r="M8" s="18">
        <v>0</v>
      </c>
      <c r="N8" s="23">
        <f t="shared" si="6"/>
        <v>200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0">
        <f>+'23'!H9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0">
        <f>+'23'!H10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0">
        <f>+'23'!H11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0">
        <f>+'23'!H12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0">
        <f>+'23'!H13</f>
        <v>46</v>
      </c>
      <c r="D13" s="94">
        <v>0</v>
      </c>
      <c r="E13" s="46">
        <f t="shared" si="0"/>
        <v>46</v>
      </c>
      <c r="F13" s="105">
        <v>0</v>
      </c>
      <c r="G13" s="103">
        <v>0</v>
      </c>
      <c r="H13" s="46">
        <f t="shared" si="1"/>
        <v>46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0">
        <f>+'23'!H14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0">
        <f>+'23'!H15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0">
        <f>+'23'!H16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0">
        <f>+'23'!H17</f>
        <v>3</v>
      </c>
      <c r="D17" s="94">
        <v>0</v>
      </c>
      <c r="E17" s="46">
        <f t="shared" si="0"/>
        <v>3</v>
      </c>
      <c r="F17" s="105">
        <v>0</v>
      </c>
      <c r="G17" s="103">
        <v>0</v>
      </c>
      <c r="H17" s="46">
        <f t="shared" si="1"/>
        <v>3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0">
        <f>+'23'!H18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0">
        <f>+'23'!H19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0">
        <f>+'23'!H20</f>
        <v>0</v>
      </c>
      <c r="D20" s="94">
        <v>5</v>
      </c>
      <c r="E20" s="46">
        <f t="shared" si="0"/>
        <v>5</v>
      </c>
      <c r="F20" s="105">
        <v>0</v>
      </c>
      <c r="G20" s="103">
        <v>0</v>
      </c>
      <c r="H20" s="46">
        <f t="shared" si="1"/>
        <v>4</v>
      </c>
      <c r="I20" s="95">
        <v>1</v>
      </c>
      <c r="J20" s="15">
        <v>50</v>
      </c>
      <c r="K20" s="71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0">
        <f>+'23'!H21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0">
        <f>+'23'!H22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0">
        <f>+'23'!H23</f>
        <v>5</v>
      </c>
      <c r="D23" s="94">
        <v>0</v>
      </c>
      <c r="E23" s="46">
        <f t="shared" si="0"/>
        <v>5</v>
      </c>
      <c r="F23" s="105">
        <v>0</v>
      </c>
      <c r="G23" s="103">
        <v>0</v>
      </c>
      <c r="H23" s="46">
        <f t="shared" si="1"/>
        <v>4</v>
      </c>
      <c r="I23" s="95">
        <v>1</v>
      </c>
      <c r="J23" s="15">
        <v>65</v>
      </c>
      <c r="K23" s="71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0">
        <f>+'23'!H24</f>
        <v>4</v>
      </c>
      <c r="D24" s="94">
        <v>0</v>
      </c>
      <c r="E24" s="46">
        <f t="shared" si="0"/>
        <v>4</v>
      </c>
      <c r="F24" s="105">
        <v>0</v>
      </c>
      <c r="G24" s="103">
        <v>0</v>
      </c>
      <c r="H24" s="46">
        <f t="shared" si="1"/>
        <v>3</v>
      </c>
      <c r="I24" s="95">
        <v>1</v>
      </c>
      <c r="J24" s="15">
        <v>85</v>
      </c>
      <c r="K24" s="71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0">
        <f>+'23'!H25</f>
        <v>79</v>
      </c>
      <c r="D25" s="94">
        <v>0</v>
      </c>
      <c r="E25" s="46">
        <f t="shared" si="0"/>
        <v>79</v>
      </c>
      <c r="F25" s="105">
        <v>0</v>
      </c>
      <c r="G25" s="103">
        <v>0</v>
      </c>
      <c r="H25" s="46">
        <f t="shared" si="1"/>
        <v>79</v>
      </c>
      <c r="I25" s="95"/>
      <c r="J25" s="15">
        <v>100</v>
      </c>
      <c r="K25" s="71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0">
        <f>+'23'!H26</f>
        <v>7</v>
      </c>
      <c r="D26" s="94">
        <v>0</v>
      </c>
      <c r="E26" s="46">
        <f t="shared" si="0"/>
        <v>7</v>
      </c>
      <c r="F26" s="105">
        <v>0</v>
      </c>
      <c r="G26" s="103">
        <v>0</v>
      </c>
      <c r="H26" s="46">
        <f t="shared" si="1"/>
        <v>7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0">
        <f>+'23'!H27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0">
        <f>+'23'!H28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0">
        <f>+'23'!H29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0">
        <f>+'23'!H30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0">
        <f>+'23'!H31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0">
        <f>+'23'!H32</f>
        <v>0</v>
      </c>
      <c r="D32" s="94">
        <v>0</v>
      </c>
      <c r="E32" s="46">
        <f t="shared" si="0"/>
        <v>0</v>
      </c>
      <c r="F32" s="105">
        <v>0</v>
      </c>
      <c r="G32" s="103">
        <v>0</v>
      </c>
      <c r="H32" s="46">
        <f t="shared" si="1"/>
        <v>0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0">
        <f>+'23'!H33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0">
        <f>+'23'!H34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424</v>
      </c>
      <c r="C35" s="70">
        <f>+'23'!H35</f>
        <v>4</v>
      </c>
      <c r="D35" s="94">
        <v>1</v>
      </c>
      <c r="E35" s="46">
        <f t="shared" si="0"/>
        <v>5</v>
      </c>
      <c r="F35" s="105">
        <v>0</v>
      </c>
      <c r="G35" s="103">
        <v>0</v>
      </c>
      <c r="H35" s="46">
        <f t="shared" si="1"/>
        <v>3</v>
      </c>
      <c r="I35" s="95">
        <v>2</v>
      </c>
      <c r="J35" s="15">
        <v>130</v>
      </c>
      <c r="K35" s="71">
        <f t="shared" si="5"/>
        <v>260</v>
      </c>
      <c r="L35" s="17" t="s">
        <v>16</v>
      </c>
      <c r="M35" s="18">
        <v>0</v>
      </c>
      <c r="N35" s="23">
        <f t="shared" si="6"/>
        <v>260</v>
      </c>
      <c r="O35" s="19">
        <v>36.94</v>
      </c>
      <c r="P35" s="43">
        <f t="shared" si="7"/>
        <v>9604.4</v>
      </c>
    </row>
    <row r="36" spans="1:26" ht="24.6" x14ac:dyDescent="0.65">
      <c r="A36" s="10">
        <v>32</v>
      </c>
      <c r="B36" s="19" t="s">
        <v>48</v>
      </c>
      <c r="C36" s="70">
        <f>+'23'!H36</f>
        <v>52</v>
      </c>
      <c r="D36" s="94">
        <v>0</v>
      </c>
      <c r="E36" s="46">
        <f t="shared" si="0"/>
        <v>52</v>
      </c>
      <c r="F36" s="105">
        <v>0</v>
      </c>
      <c r="G36" s="103">
        <v>0</v>
      </c>
      <c r="H36" s="46">
        <f t="shared" si="1"/>
        <v>49</v>
      </c>
      <c r="I36" s="95">
        <v>3</v>
      </c>
      <c r="J36" s="15">
        <v>100</v>
      </c>
      <c r="K36" s="71">
        <f t="shared" si="5"/>
        <v>300</v>
      </c>
      <c r="L36" s="17" t="s">
        <v>449</v>
      </c>
      <c r="M36" s="18">
        <v>150</v>
      </c>
      <c r="N36" s="23">
        <f t="shared" si="6"/>
        <v>150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0">
        <f>+'23'!H37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0">
        <f>+'23'!H38</f>
        <v>0</v>
      </c>
      <c r="D38" s="94">
        <v>0</v>
      </c>
      <c r="E38" s="46">
        <f t="shared" si="0"/>
        <v>0</v>
      </c>
      <c r="F38" s="105">
        <v>0</v>
      </c>
      <c r="G38" s="103">
        <v>0</v>
      </c>
      <c r="H38" s="46">
        <f t="shared" si="1"/>
        <v>0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0">
        <f>+'23'!H39</f>
        <v>5</v>
      </c>
      <c r="D39" s="94">
        <v>0</v>
      </c>
      <c r="E39" s="46">
        <f t="shared" si="0"/>
        <v>5</v>
      </c>
      <c r="F39" s="105">
        <v>0</v>
      </c>
      <c r="G39" s="103">
        <v>0</v>
      </c>
      <c r="H39" s="46">
        <f t="shared" si="1"/>
        <v>5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0">
        <f>+'23'!H40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0">
        <f>+'23'!H41</f>
        <v>0</v>
      </c>
      <c r="D41" s="94">
        <v>0</v>
      </c>
      <c r="E41" s="46">
        <f t="shared" si="0"/>
        <v>0</v>
      </c>
      <c r="F41" s="105">
        <v>0</v>
      </c>
      <c r="G41" s="103">
        <v>0</v>
      </c>
      <c r="H41" s="46">
        <f t="shared" si="1"/>
        <v>0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0">
        <f>+'23'!H42</f>
        <v>0</v>
      </c>
      <c r="D42" s="94">
        <v>0</v>
      </c>
      <c r="E42" s="46">
        <f t="shared" si="0"/>
        <v>0</v>
      </c>
      <c r="F42" s="105">
        <v>0</v>
      </c>
      <c r="G42" s="103">
        <v>0</v>
      </c>
      <c r="H42" s="46">
        <f t="shared" si="1"/>
        <v>0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0">
        <f>+'23'!H43</f>
        <v>0</v>
      </c>
      <c r="D43" s="94">
        <v>0</v>
      </c>
      <c r="E43" s="46">
        <f t="shared" si="0"/>
        <v>0</v>
      </c>
      <c r="F43" s="105">
        <v>0</v>
      </c>
      <c r="G43" s="103">
        <v>0</v>
      </c>
      <c r="H43" s="46">
        <f t="shared" si="1"/>
        <v>0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541</v>
      </c>
      <c r="C44" s="70">
        <f>+'23'!H44</f>
        <v>23</v>
      </c>
      <c r="D44" s="94">
        <v>0</v>
      </c>
      <c r="E44" s="46">
        <f>C44+D44</f>
        <v>23</v>
      </c>
      <c r="F44" s="105">
        <v>0</v>
      </c>
      <c r="G44" s="103">
        <v>0</v>
      </c>
      <c r="H44" s="46">
        <f>+E44-F44-I44-G44</f>
        <v>22</v>
      </c>
      <c r="I44" s="95">
        <v>1</v>
      </c>
      <c r="J44" s="20">
        <v>25</v>
      </c>
      <c r="K44" s="71">
        <f>+J44*I44</f>
        <v>25</v>
      </c>
      <c r="L44" s="17" t="s">
        <v>16</v>
      </c>
      <c r="M44" s="18">
        <v>0</v>
      </c>
      <c r="N44" s="23">
        <f>SUM(K44-M44)</f>
        <v>25</v>
      </c>
      <c r="O44" s="19"/>
      <c r="P44" s="43">
        <f>+K44*O44</f>
        <v>0</v>
      </c>
    </row>
    <row r="45" spans="1:26" ht="24.6" x14ac:dyDescent="0.65">
      <c r="A45" s="10">
        <v>41</v>
      </c>
      <c r="B45" s="19" t="s">
        <v>264</v>
      </c>
      <c r="C45" s="70">
        <f>+'23'!H45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475</v>
      </c>
      <c r="C46" s="70">
        <f>+'23'!H46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474</v>
      </c>
      <c r="C47" s="70">
        <f>+'23'!H47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476</v>
      </c>
      <c r="C48" s="70">
        <f>+'23'!H48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265</v>
      </c>
      <c r="C49" s="70">
        <f>+'23'!H49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52</v>
      </c>
      <c r="C50" s="70">
        <f>+'23'!H50</f>
        <v>3</v>
      </c>
      <c r="D50" s="94">
        <v>0</v>
      </c>
      <c r="E50" s="46">
        <f t="shared" si="0"/>
        <v>3</v>
      </c>
      <c r="F50" s="105">
        <v>0</v>
      </c>
      <c r="G50" s="103">
        <v>0</v>
      </c>
      <c r="H50" s="46">
        <f t="shared" si="1"/>
        <v>3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53</v>
      </c>
      <c r="C51" s="70">
        <f>+'23'!H51</f>
        <v>1</v>
      </c>
      <c r="D51" s="94">
        <v>0</v>
      </c>
      <c r="E51" s="46">
        <f t="shared" si="0"/>
        <v>1</v>
      </c>
      <c r="F51" s="105">
        <v>0</v>
      </c>
      <c r="G51" s="103">
        <v>0</v>
      </c>
      <c r="H51" s="46">
        <f t="shared" si="1"/>
        <v>1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54</v>
      </c>
      <c r="C52" s="70">
        <f>+'23'!H52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55</v>
      </c>
      <c r="C53" s="70">
        <f>+'23'!H53</f>
        <v>6</v>
      </c>
      <c r="D53" s="94">
        <v>0</v>
      </c>
      <c r="E53" s="46">
        <f t="shared" si="0"/>
        <v>6</v>
      </c>
      <c r="F53" s="105">
        <v>0</v>
      </c>
      <c r="G53" s="103">
        <v>0</v>
      </c>
      <c r="H53" s="46">
        <f t="shared" si="1"/>
        <v>6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56</v>
      </c>
      <c r="C54" s="70">
        <f>+'23'!H54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57</v>
      </c>
      <c r="C55" s="70">
        <f>+'23'!H55</f>
        <v>5</v>
      </c>
      <c r="D55" s="94">
        <v>0</v>
      </c>
      <c r="E55" s="46">
        <f t="shared" si="0"/>
        <v>5</v>
      </c>
      <c r="F55" s="105">
        <v>0</v>
      </c>
      <c r="G55" s="103">
        <v>0</v>
      </c>
      <c r="H55" s="46">
        <f t="shared" si="1"/>
        <v>5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58</v>
      </c>
      <c r="C56" s="70">
        <f>+'23'!H56</f>
        <v>14</v>
      </c>
      <c r="D56" s="94">
        <v>0</v>
      </c>
      <c r="E56" s="46">
        <f t="shared" si="0"/>
        <v>14</v>
      </c>
      <c r="F56" s="105">
        <v>0</v>
      </c>
      <c r="G56" s="103">
        <v>0</v>
      </c>
      <c r="H56" s="46">
        <f t="shared" si="1"/>
        <v>14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59</v>
      </c>
      <c r="C57" s="70">
        <f>+'23'!H57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60</v>
      </c>
      <c r="C58" s="70">
        <f>+'23'!H58</f>
        <v>15</v>
      </c>
      <c r="D58" s="94">
        <v>0</v>
      </c>
      <c r="E58" s="46">
        <f t="shared" si="0"/>
        <v>15</v>
      </c>
      <c r="F58" s="105">
        <v>0</v>
      </c>
      <c r="G58" s="103">
        <v>0</v>
      </c>
      <c r="H58" s="46">
        <f t="shared" si="1"/>
        <v>15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61</v>
      </c>
      <c r="C59" s="70">
        <f>+'23'!H59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62</v>
      </c>
      <c r="C60" s="70">
        <f>+'23'!H60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1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63</v>
      </c>
      <c r="C61" s="70">
        <f>+'23'!H61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64</v>
      </c>
      <c r="C62" s="70">
        <f>+'23'!H62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65</v>
      </c>
      <c r="C63" s="70">
        <f>+'23'!H63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66</v>
      </c>
      <c r="C64" s="70">
        <f>+'23'!H64</f>
        <v>3</v>
      </c>
      <c r="D64" s="94">
        <v>0</v>
      </c>
      <c r="E64" s="46">
        <f t="shared" si="0"/>
        <v>3</v>
      </c>
      <c r="F64" s="105">
        <v>0</v>
      </c>
      <c r="G64" s="103">
        <v>0</v>
      </c>
      <c r="H64" s="46">
        <f t="shared" si="1"/>
        <v>3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266</v>
      </c>
      <c r="C65" s="70">
        <f>+'23'!H65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340</v>
      </c>
      <c r="C66" s="70">
        <f>+'23'!H66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341</v>
      </c>
      <c r="C67" s="70">
        <f>+'23'!H67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342</v>
      </c>
      <c r="C68" s="70">
        <f>+'23'!H68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72</v>
      </c>
      <c r="C69" s="70">
        <f>+'23'!H69</f>
        <v>2</v>
      </c>
      <c r="D69" s="94">
        <v>0</v>
      </c>
      <c r="E69" s="46">
        <f t="shared" si="0"/>
        <v>2</v>
      </c>
      <c r="F69" s="105">
        <v>0</v>
      </c>
      <c r="G69" s="103">
        <v>0</v>
      </c>
      <c r="H69" s="46">
        <f t="shared" si="1"/>
        <v>2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73</v>
      </c>
      <c r="C70" s="70">
        <f>+'23'!H70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74</v>
      </c>
      <c r="C71" s="70">
        <f>+'23'!H71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175</v>
      </c>
      <c r="C72" s="70">
        <f>+'23'!H72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267</v>
      </c>
      <c r="C73" s="70">
        <f>+'23'!H73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70</v>
      </c>
      <c r="C74" s="70">
        <f>+'23'!H74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x14ac:dyDescent="0.65">
      <c r="A75" s="10">
        <v>71</v>
      </c>
      <c r="B75" s="19" t="s">
        <v>71</v>
      </c>
      <c r="C75" s="70">
        <f>+'23'!H75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199</v>
      </c>
      <c r="C76" s="70">
        <f>+'23'!H76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200</v>
      </c>
      <c r="C77" s="70">
        <f>+'23'!H77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201</v>
      </c>
      <c r="C78" s="70">
        <f>+'23'!H78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77</v>
      </c>
      <c r="C79" s="70">
        <f>+'23'!H79</f>
        <v>5</v>
      </c>
      <c r="D79" s="94">
        <v>0</v>
      </c>
      <c r="E79" s="46">
        <f t="shared" si="0"/>
        <v>5</v>
      </c>
      <c r="F79" s="105">
        <v>0</v>
      </c>
      <c r="G79" s="103">
        <v>0</v>
      </c>
      <c r="H79" s="46">
        <f t="shared" si="11"/>
        <v>5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408</v>
      </c>
      <c r="C80" s="70">
        <f>+'23'!H80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0">
        <f>+'23'!H81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0">
        <f>+'23'!H82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0">
        <f>+'23'!H83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346</v>
      </c>
      <c r="C84" s="70">
        <f>+'23'!H84</f>
        <v>3</v>
      </c>
      <c r="D84" s="94">
        <v>0</v>
      </c>
      <c r="E84" s="46">
        <f t="shared" si="0"/>
        <v>3</v>
      </c>
      <c r="F84" s="105">
        <v>0</v>
      </c>
      <c r="G84" s="103">
        <v>0</v>
      </c>
      <c r="H84" s="46">
        <f t="shared" si="11"/>
        <v>2</v>
      </c>
      <c r="I84" s="95">
        <v>1</v>
      </c>
      <c r="J84" s="22">
        <v>50</v>
      </c>
      <c r="K84" s="71">
        <f t="shared" si="12"/>
        <v>50</v>
      </c>
      <c r="L84" s="17" t="s">
        <v>445</v>
      </c>
      <c r="M84" s="18">
        <v>25</v>
      </c>
      <c r="N84" s="23">
        <f t="shared" si="13"/>
        <v>25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268</v>
      </c>
      <c r="C85" s="70">
        <f>+'23'!H85</f>
        <v>17</v>
      </c>
      <c r="D85" s="94">
        <v>0</v>
      </c>
      <c r="E85" s="46">
        <f t="shared" si="0"/>
        <v>17</v>
      </c>
      <c r="F85" s="105">
        <v>0</v>
      </c>
      <c r="G85" s="103">
        <v>0</v>
      </c>
      <c r="H85" s="46">
        <f t="shared" si="11"/>
        <v>15</v>
      </c>
      <c r="I85" s="95">
        <v>2</v>
      </c>
      <c r="J85" s="20">
        <v>45</v>
      </c>
      <c r="K85" s="71">
        <f t="shared" si="12"/>
        <v>90</v>
      </c>
      <c r="L85" s="17" t="s">
        <v>539</v>
      </c>
      <c r="M85" s="18">
        <v>40</v>
      </c>
      <c r="N85" s="23">
        <f t="shared" si="13"/>
        <v>50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552</v>
      </c>
      <c r="C86" s="70">
        <f>+'23'!H86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x14ac:dyDescent="0.65">
      <c r="A87" s="10">
        <v>83</v>
      </c>
      <c r="B87" s="19" t="s">
        <v>347</v>
      </c>
      <c r="C87" s="70">
        <f>+'23'!H87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269</v>
      </c>
      <c r="C88" s="70">
        <f>+'23'!H88</f>
        <v>5</v>
      </c>
      <c r="D88" s="94">
        <v>0</v>
      </c>
      <c r="E88" s="46">
        <f t="shared" si="0"/>
        <v>5</v>
      </c>
      <c r="F88" s="105">
        <v>0</v>
      </c>
      <c r="G88" s="103">
        <v>0</v>
      </c>
      <c r="H88" s="46">
        <f t="shared" si="11"/>
        <v>5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93</v>
      </c>
      <c r="C89" s="70">
        <f>+'23'!H89</f>
        <v>9</v>
      </c>
      <c r="D89" s="94">
        <v>0</v>
      </c>
      <c r="E89" s="46">
        <f t="shared" si="0"/>
        <v>9</v>
      </c>
      <c r="F89" s="105">
        <v>0</v>
      </c>
      <c r="G89" s="103">
        <v>0</v>
      </c>
      <c r="H89" s="46">
        <f t="shared" si="11"/>
        <v>8</v>
      </c>
      <c r="I89" s="95">
        <v>1</v>
      </c>
      <c r="J89" s="22">
        <v>55</v>
      </c>
      <c r="K89" s="71">
        <f t="shared" si="12"/>
        <v>55</v>
      </c>
      <c r="L89" s="17" t="s">
        <v>500</v>
      </c>
      <c r="M89" s="18">
        <v>25</v>
      </c>
      <c r="N89" s="23">
        <f t="shared" si="13"/>
        <v>30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94</v>
      </c>
      <c r="C90" s="70">
        <f>+'23'!H90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369</v>
      </c>
      <c r="C91" s="70">
        <f>+'23'!H91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370</v>
      </c>
      <c r="C92" s="70">
        <f>+'23'!H92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270</v>
      </c>
      <c r="C93" s="70">
        <f>+'23'!H93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271</v>
      </c>
      <c r="C94" s="70">
        <f>+'23'!H94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472</v>
      </c>
      <c r="C95" s="70">
        <f>+'23'!H95</f>
        <v>5</v>
      </c>
      <c r="D95" s="94">
        <v>0</v>
      </c>
      <c r="E95" s="46">
        <f>C95+D95</f>
        <v>5</v>
      </c>
      <c r="F95" s="105">
        <v>0</v>
      </c>
      <c r="G95" s="103">
        <v>0</v>
      </c>
      <c r="H95" s="46">
        <f>+E95-F95-I95-G95</f>
        <v>5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244</v>
      </c>
      <c r="C96" s="70">
        <f>+'23'!H96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0">
        <f>+'23'!H97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0">
        <f>+'23'!H98</f>
        <v>21</v>
      </c>
      <c r="D98" s="94">
        <v>0</v>
      </c>
      <c r="E98" s="46">
        <f t="shared" si="0"/>
        <v>21</v>
      </c>
      <c r="F98" s="105">
        <v>0</v>
      </c>
      <c r="G98" s="103">
        <v>0</v>
      </c>
      <c r="H98" s="46">
        <f t="shared" si="11"/>
        <v>21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488</v>
      </c>
      <c r="C99" s="70">
        <f>+'23'!H99</f>
        <v>3</v>
      </c>
      <c r="D99" s="94">
        <v>0</v>
      </c>
      <c r="E99" s="46">
        <f>C99+D99</f>
        <v>3</v>
      </c>
      <c r="F99" s="105">
        <v>0</v>
      </c>
      <c r="G99" s="103">
        <v>0</v>
      </c>
      <c r="H99" s="46">
        <f>+E99-F99-I99-G99</f>
        <v>3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x14ac:dyDescent="0.65">
      <c r="A100" s="10">
        <v>96</v>
      </c>
      <c r="B100" s="19" t="s">
        <v>489</v>
      </c>
      <c r="C100" s="70">
        <f>+'23'!H100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0">
        <f>+'23'!H101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0">
        <f>+'23'!H102</f>
        <v>2</v>
      </c>
      <c r="D102" s="94">
        <v>0</v>
      </c>
      <c r="E102" s="46">
        <f t="shared" si="0"/>
        <v>2</v>
      </c>
      <c r="F102" s="105">
        <v>0</v>
      </c>
      <c r="G102" s="103">
        <v>0</v>
      </c>
      <c r="H102" s="46">
        <f t="shared" si="11"/>
        <v>2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0">
        <f>+'23'!H103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0">
        <f>+'23'!H104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0">
        <f>+'23'!H105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0">
        <f>+'23'!H106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0">
        <f>+'23'!H107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0">
        <f>+'23'!H108</f>
        <v>13</v>
      </c>
      <c r="D108" s="94">
        <v>0</v>
      </c>
      <c r="E108" s="46">
        <f t="shared" si="0"/>
        <v>13</v>
      </c>
      <c r="F108" s="105">
        <v>0</v>
      </c>
      <c r="G108" s="103">
        <v>0</v>
      </c>
      <c r="H108" s="46">
        <f t="shared" si="11"/>
        <v>12</v>
      </c>
      <c r="I108" s="95">
        <v>1</v>
      </c>
      <c r="J108" s="22">
        <v>120</v>
      </c>
      <c r="K108" s="71">
        <f t="shared" si="12"/>
        <v>120</v>
      </c>
      <c r="L108" s="17" t="s">
        <v>16</v>
      </c>
      <c r="M108" s="18">
        <v>0</v>
      </c>
      <c r="N108" s="23">
        <f t="shared" si="13"/>
        <v>120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0">
        <f>+'23'!H109</f>
        <v>9</v>
      </c>
      <c r="D109" s="94">
        <v>0</v>
      </c>
      <c r="E109" s="46">
        <f t="shared" si="0"/>
        <v>9</v>
      </c>
      <c r="F109" s="105">
        <v>0</v>
      </c>
      <c r="G109" s="103">
        <v>0</v>
      </c>
      <c r="H109" s="46">
        <f t="shared" si="11"/>
        <v>9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0">
        <f>+'23'!H110</f>
        <v>18</v>
      </c>
      <c r="D110" s="94">
        <v>0</v>
      </c>
      <c r="E110" s="46">
        <f t="shared" si="0"/>
        <v>18</v>
      </c>
      <c r="F110" s="105">
        <v>0</v>
      </c>
      <c r="G110" s="103">
        <v>0</v>
      </c>
      <c r="H110" s="46">
        <f t="shared" si="11"/>
        <v>18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0">
        <f>+'23'!H111</f>
        <v>8</v>
      </c>
      <c r="D111" s="94">
        <v>0</v>
      </c>
      <c r="E111" s="46">
        <f t="shared" si="0"/>
        <v>8</v>
      </c>
      <c r="F111" s="105">
        <v>0</v>
      </c>
      <c r="G111" s="103">
        <v>0</v>
      </c>
      <c r="H111" s="46">
        <f t="shared" si="11"/>
        <v>7</v>
      </c>
      <c r="I111" s="95">
        <v>1</v>
      </c>
      <c r="J111" s="20">
        <v>55</v>
      </c>
      <c r="K111" s="71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0">
        <f>+'23'!H112</f>
        <v>4</v>
      </c>
      <c r="D112" s="94">
        <v>0</v>
      </c>
      <c r="E112" s="46">
        <f t="shared" si="0"/>
        <v>4</v>
      </c>
      <c r="F112" s="105">
        <v>0</v>
      </c>
      <c r="G112" s="103">
        <v>0</v>
      </c>
      <c r="H112" s="46">
        <f t="shared" si="11"/>
        <v>4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0">
        <f>+'23'!H113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0">
        <f>+'23'!H114</f>
        <v>3</v>
      </c>
      <c r="D114" s="94">
        <v>0</v>
      </c>
      <c r="E114" s="46">
        <f t="shared" si="0"/>
        <v>3</v>
      </c>
      <c r="F114" s="105">
        <v>0</v>
      </c>
      <c r="G114" s="103">
        <v>0</v>
      </c>
      <c r="H114" s="46">
        <f t="shared" si="11"/>
        <v>3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0">
        <f>+'23'!H115</f>
        <v>3</v>
      </c>
      <c r="D115" s="94">
        <v>0</v>
      </c>
      <c r="E115" s="46">
        <f t="shared" si="0"/>
        <v>3</v>
      </c>
      <c r="F115" s="105">
        <v>0</v>
      </c>
      <c r="G115" s="103">
        <v>0</v>
      </c>
      <c r="H115" s="46">
        <f t="shared" si="11"/>
        <v>3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0">
        <f>+'23'!H116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0">
        <f>+'23'!H117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0">
        <f>+'23'!H118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0">
        <f>+'23'!H119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0">
        <f>+'23'!H120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0">
        <f>+'23'!H121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0">
        <f>+'23'!H122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510</v>
      </c>
      <c r="C123" s="70">
        <f>+'23'!H123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x14ac:dyDescent="0.65">
      <c r="A124" s="10">
        <v>120</v>
      </c>
      <c r="B124" s="19" t="s">
        <v>145</v>
      </c>
      <c r="C124" s="70">
        <f>+'23'!H124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0">
        <f>+'23'!H125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0">
        <f>+'23'!H126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356</v>
      </c>
      <c r="C127" s="70">
        <f>+'23'!H127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0">
        <f>+'23'!H128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0">
        <f>+'23'!H129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0">
        <f>+'23'!H130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0">
        <f>+'23'!H131</f>
        <v>3</v>
      </c>
      <c r="D131" s="94">
        <v>0</v>
      </c>
      <c r="E131" s="46">
        <f t="shared" si="0"/>
        <v>3</v>
      </c>
      <c r="F131" s="105">
        <v>0</v>
      </c>
      <c r="G131" s="103">
        <v>0</v>
      </c>
      <c r="H131" s="46">
        <f t="shared" si="11"/>
        <v>3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0">
        <f>+'23'!H132</f>
        <v>2</v>
      </c>
      <c r="D132" s="94">
        <v>0</v>
      </c>
      <c r="E132" s="46">
        <f t="shared" si="0"/>
        <v>2</v>
      </c>
      <c r="F132" s="105">
        <v>0</v>
      </c>
      <c r="G132" s="103">
        <v>0</v>
      </c>
      <c r="H132" s="46">
        <f t="shared" si="11"/>
        <v>2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0">
        <f>+'23'!H133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0">
        <f>+'23'!H134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0">
        <f>+'23'!H135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0">
        <f>+'23'!H136</f>
        <v>3</v>
      </c>
      <c r="D136" s="94">
        <v>0</v>
      </c>
      <c r="E136" s="46">
        <f t="shared" si="0"/>
        <v>3</v>
      </c>
      <c r="F136" s="105">
        <v>0</v>
      </c>
      <c r="G136" s="103">
        <v>0</v>
      </c>
      <c r="H136" s="46">
        <f t="shared" si="11"/>
        <v>3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0">
        <f>+'23'!H137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0">
        <f>+'23'!H138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490</v>
      </c>
      <c r="C139" s="70">
        <f>+'23'!H139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491</v>
      </c>
      <c r="C140" s="70">
        <f>+'23'!H140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0">
        <f>+'23'!H141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0">
        <f>+'23'!H142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0">
        <f>+'23'!H143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0">
        <f>+'23'!H144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0">
        <f>+'23'!H145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0">
        <f>+'23'!H146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0">
        <f>+'23'!H147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0">
        <f>+'23'!H148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0">
        <f>+'23'!H149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0">
        <f>+'23'!H150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0">
        <f>+'23'!H151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0">
        <f>+'23'!H152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0">
        <f>+'23'!H153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0">
        <f>+'23'!H154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0">
        <f>+'23'!H155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0">
        <f>+'23'!H156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0">
        <f>+'23'!H157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0">
        <f>+'23'!H158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0">
        <f>+'23'!H159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0">
        <f>+'23'!H160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0">
        <f>+'23'!H161</f>
        <v>4</v>
      </c>
      <c r="D161" s="94">
        <v>0</v>
      </c>
      <c r="E161" s="46">
        <f t="shared" si="19"/>
        <v>4</v>
      </c>
      <c r="F161" s="105">
        <v>0</v>
      </c>
      <c r="G161" s="103">
        <v>0</v>
      </c>
      <c r="H161" s="46">
        <f t="shared" si="15"/>
        <v>0</v>
      </c>
      <c r="I161" s="95">
        <v>4</v>
      </c>
      <c r="J161" s="20">
        <v>25</v>
      </c>
      <c r="K161" s="71">
        <f t="shared" si="16"/>
        <v>100</v>
      </c>
      <c r="L161" s="17" t="s">
        <v>546</v>
      </c>
      <c r="M161" s="18">
        <v>20</v>
      </c>
      <c r="N161" s="23">
        <f t="shared" si="17"/>
        <v>80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0">
        <f>+'23'!H162</f>
        <v>12</v>
      </c>
      <c r="D162" s="94">
        <v>0</v>
      </c>
      <c r="E162" s="46">
        <f t="shared" si="19"/>
        <v>12</v>
      </c>
      <c r="F162" s="105">
        <v>0</v>
      </c>
      <c r="G162" s="103">
        <v>0</v>
      </c>
      <c r="H162" s="46">
        <f t="shared" si="15"/>
        <v>1</v>
      </c>
      <c r="I162" s="95">
        <v>11</v>
      </c>
      <c r="J162" s="20">
        <v>25</v>
      </c>
      <c r="K162" s="71">
        <f t="shared" si="16"/>
        <v>275</v>
      </c>
      <c r="L162" s="17" t="s">
        <v>545</v>
      </c>
      <c r="M162" s="18">
        <v>55</v>
      </c>
      <c r="N162" s="23">
        <f t="shared" si="17"/>
        <v>220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0">
        <f>+'23'!H163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0">
        <f>+'23'!H164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0">
        <f>+'23'!H165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0">
        <f>+'23'!H166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0">
        <f>+'23'!H167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0">
        <f>+'23'!H168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0">
        <f>+'23'!H169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0">
        <f>+'23'!H170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0">
        <f>+'23'!H171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0">
        <f>+'23'!H172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0">
        <f>+'23'!H173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0">
        <f>+'23'!H174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0">
        <f>+'23'!H175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0">
        <f>+'23'!H176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customHeight="1" x14ac:dyDescent="0.65">
      <c r="A177" s="10">
        <v>173</v>
      </c>
      <c r="B177" s="19" t="s">
        <v>473</v>
      </c>
      <c r="C177" s="70">
        <f>+'23'!H177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517</v>
      </c>
      <c r="C178" s="70">
        <f>+'23'!H178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0">
        <f>+'23'!H179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0">
        <f>+'23'!H180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0">
        <f>+'23'!H181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0">
        <f>+'23'!H182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0">
        <f>+'23'!H183</f>
        <v>10</v>
      </c>
      <c r="D183" s="94">
        <v>0</v>
      </c>
      <c r="E183" s="46">
        <f t="shared" si="19"/>
        <v>10</v>
      </c>
      <c r="F183" s="105">
        <v>0</v>
      </c>
      <c r="G183" s="103">
        <v>0</v>
      </c>
      <c r="H183" s="46">
        <f t="shared" si="15"/>
        <v>10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0">
        <f>+'23'!H184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0">
        <f>+'23'!H185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0">
        <f>+'23'!H186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0">
        <f>+'23'!H187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0">
        <f>+'23'!H188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0">
        <f>+'23'!H189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0">
        <f>+'23'!H190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0">
        <f>+'23'!H191</f>
        <v>6</v>
      </c>
      <c r="D191" s="94">
        <v>0</v>
      </c>
      <c r="E191" s="46">
        <f t="shared" si="19"/>
        <v>6</v>
      </c>
      <c r="F191" s="105">
        <v>0</v>
      </c>
      <c r="G191" s="103">
        <v>0</v>
      </c>
      <c r="H191" s="46">
        <f t="shared" si="15"/>
        <v>6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0">
        <f>+'23'!H192</f>
        <v>3</v>
      </c>
      <c r="D192" s="94">
        <v>0</v>
      </c>
      <c r="E192" s="46">
        <f t="shared" si="19"/>
        <v>3</v>
      </c>
      <c r="F192" s="105">
        <v>0</v>
      </c>
      <c r="G192" s="103">
        <v>0</v>
      </c>
      <c r="H192" s="46">
        <f t="shared" si="15"/>
        <v>3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0">
        <f>+'23'!H193</f>
        <v>5</v>
      </c>
      <c r="D193" s="94">
        <v>0</v>
      </c>
      <c r="E193" s="46">
        <f t="shared" si="19"/>
        <v>5</v>
      </c>
      <c r="F193" s="105">
        <v>0</v>
      </c>
      <c r="G193" s="103">
        <v>0</v>
      </c>
      <c r="H193" s="46">
        <f t="shared" si="15"/>
        <v>5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0">
        <f>+'23'!H194</f>
        <v>6</v>
      </c>
      <c r="D194" s="94">
        <v>0</v>
      </c>
      <c r="E194" s="46">
        <f t="shared" si="19"/>
        <v>6</v>
      </c>
      <c r="F194" s="105">
        <v>0</v>
      </c>
      <c r="G194" s="103">
        <v>0</v>
      </c>
      <c r="H194" s="46">
        <f t="shared" si="15"/>
        <v>6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0">
        <f>+'23'!H195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0">
        <f>+'23'!H196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0">
        <f>+'23'!H197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0">
        <f>+'23'!H198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0">
        <f>+'23'!H199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0">
        <f>+'23'!H200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0">
        <f>+'23'!H201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0">
        <f>+'23'!H202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0">
        <f>+'23'!H203</f>
        <v>2</v>
      </c>
      <c r="D203" s="94">
        <v>0</v>
      </c>
      <c r="E203" s="46">
        <f t="shared" si="19"/>
        <v>2</v>
      </c>
      <c r="F203" s="105">
        <v>0</v>
      </c>
      <c r="G203" s="103">
        <v>0</v>
      </c>
      <c r="H203" s="46">
        <f t="shared" si="15"/>
        <v>2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0">
        <f>+'23'!H204</f>
        <v>14</v>
      </c>
      <c r="D204" s="94">
        <v>0</v>
      </c>
      <c r="E204" s="46">
        <f t="shared" si="19"/>
        <v>14</v>
      </c>
      <c r="F204" s="105">
        <v>0</v>
      </c>
      <c r="G204" s="103">
        <v>0</v>
      </c>
      <c r="H204" s="46">
        <f t="shared" si="15"/>
        <v>13</v>
      </c>
      <c r="I204" s="95">
        <v>1</v>
      </c>
      <c r="J204" s="20">
        <v>150</v>
      </c>
      <c r="K204" s="71">
        <f t="shared" si="16"/>
        <v>150</v>
      </c>
      <c r="L204" s="17" t="s">
        <v>16</v>
      </c>
      <c r="M204" s="18">
        <v>0</v>
      </c>
      <c r="N204" s="23">
        <f t="shared" si="17"/>
        <v>150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0">
        <f>+'23'!H205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0">
        <f>+'23'!H206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0">
        <f>+'23'!H207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0">
        <f>+'23'!H208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0">
        <f>+'23'!H209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0">
        <f>+'23'!H210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0">
        <f>+'23'!H211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0">
        <f>+'23'!H212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0">
        <f>+'23'!H213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0">
        <f>+'23'!H214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0">
        <f>+'23'!H215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0">
        <f>+'23'!H216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0">
        <f>+'23'!H217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0">
        <f>+'23'!H218</f>
        <v>12</v>
      </c>
      <c r="D218" s="94">
        <v>0</v>
      </c>
      <c r="E218" s="46">
        <f t="shared" si="19"/>
        <v>12</v>
      </c>
      <c r="F218" s="105">
        <v>0</v>
      </c>
      <c r="G218" s="103">
        <v>0</v>
      </c>
      <c r="H218" s="46">
        <f t="shared" si="20"/>
        <v>12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0">
        <f>+'23'!H219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0">
        <f>+'23'!H220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0">
        <f>+'23'!H221</f>
        <v>12</v>
      </c>
      <c r="D221" s="94">
        <v>0</v>
      </c>
      <c r="E221" s="46">
        <f t="shared" ref="E221:E272" si="24">C221+D221</f>
        <v>12</v>
      </c>
      <c r="F221" s="105">
        <v>0</v>
      </c>
      <c r="G221" s="103">
        <v>0</v>
      </c>
      <c r="H221" s="46">
        <f t="shared" si="20"/>
        <v>12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0">
        <f>+'23'!H222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0">
        <f>+'23'!H223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0">
        <f>+'23'!H224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0">
        <f>+'23'!H225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0">
        <f>+'23'!H226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0">
        <f>+'23'!H227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0">
        <f>+'23'!H228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0">
        <f>+'23'!H229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0">
        <f>+'23'!H230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0">
        <f>+'23'!H231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0">
        <f>+'23'!H232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0">
        <f>+'23'!H233</f>
        <v>5</v>
      </c>
      <c r="D233" s="94">
        <v>0</v>
      </c>
      <c r="E233" s="46">
        <f t="shared" si="24"/>
        <v>5</v>
      </c>
      <c r="F233" s="105">
        <v>0</v>
      </c>
      <c r="G233" s="103">
        <v>0</v>
      </c>
      <c r="H233" s="46">
        <f t="shared" si="20"/>
        <v>3</v>
      </c>
      <c r="I233" s="95">
        <v>2</v>
      </c>
      <c r="J233" s="20">
        <v>25</v>
      </c>
      <c r="K233" s="71">
        <f t="shared" si="21"/>
        <v>50</v>
      </c>
      <c r="L233" s="17" t="s">
        <v>16</v>
      </c>
      <c r="M233" s="18">
        <v>0</v>
      </c>
      <c r="N233" s="23">
        <f t="shared" si="22"/>
        <v>50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0">
        <f>+'23'!H234</f>
        <v>5</v>
      </c>
      <c r="D234" s="94">
        <v>0</v>
      </c>
      <c r="E234" s="46">
        <f t="shared" si="24"/>
        <v>5</v>
      </c>
      <c r="F234" s="105">
        <v>0</v>
      </c>
      <c r="G234" s="103">
        <v>0</v>
      </c>
      <c r="H234" s="46">
        <f t="shared" si="20"/>
        <v>5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0">
        <f>+'23'!H235</f>
        <v>3</v>
      </c>
      <c r="D235" s="94">
        <v>0</v>
      </c>
      <c r="E235" s="46">
        <f t="shared" si="24"/>
        <v>3</v>
      </c>
      <c r="F235" s="105">
        <v>0</v>
      </c>
      <c r="G235" s="103">
        <v>0</v>
      </c>
      <c r="H235" s="46">
        <f t="shared" si="20"/>
        <v>3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0">
        <f>+'23'!H236</f>
        <v>5</v>
      </c>
      <c r="D236" s="94">
        <v>0</v>
      </c>
      <c r="E236" s="46">
        <f t="shared" si="24"/>
        <v>5</v>
      </c>
      <c r="F236" s="105">
        <v>0</v>
      </c>
      <c r="G236" s="103">
        <v>0</v>
      </c>
      <c r="H236" s="46">
        <f t="shared" si="20"/>
        <v>4</v>
      </c>
      <c r="I236" s="95">
        <v>1</v>
      </c>
      <c r="J236" s="20">
        <v>25</v>
      </c>
      <c r="K236" s="71">
        <f t="shared" si="21"/>
        <v>25</v>
      </c>
      <c r="L236" s="17" t="s">
        <v>16</v>
      </c>
      <c r="M236" s="18">
        <v>0</v>
      </c>
      <c r="N236" s="23">
        <f t="shared" si="22"/>
        <v>25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0">
        <f>+'23'!H237</f>
        <v>4</v>
      </c>
      <c r="D237" s="94">
        <v>0</v>
      </c>
      <c r="E237" s="46">
        <f t="shared" si="24"/>
        <v>4</v>
      </c>
      <c r="F237" s="105">
        <v>0</v>
      </c>
      <c r="G237" s="103">
        <v>0</v>
      </c>
      <c r="H237" s="46">
        <f t="shared" si="20"/>
        <v>3</v>
      </c>
      <c r="I237" s="95">
        <v>1</v>
      </c>
      <c r="J237" s="20">
        <v>25</v>
      </c>
      <c r="K237" s="71">
        <f t="shared" si="21"/>
        <v>25</v>
      </c>
      <c r="L237" s="17" t="s">
        <v>16</v>
      </c>
      <c r="M237" s="18">
        <v>0</v>
      </c>
      <c r="N237" s="23">
        <f t="shared" si="22"/>
        <v>25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0">
        <f>+'23'!H238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0">
        <f>+'23'!H239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0">
        <f>+'23'!H240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0">
        <f>+'23'!H241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0">
        <f>+'23'!H242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0">
        <f>+'23'!H243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0">
        <f>+'23'!H244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0">
        <f>+'23'!H245</f>
        <v>6</v>
      </c>
      <c r="D245" s="94">
        <v>0</v>
      </c>
      <c r="E245" s="46">
        <f t="shared" si="24"/>
        <v>6</v>
      </c>
      <c r="F245" s="105">
        <v>0</v>
      </c>
      <c r="G245" s="103">
        <v>0</v>
      </c>
      <c r="H245" s="46">
        <f t="shared" si="20"/>
        <v>5</v>
      </c>
      <c r="I245" s="95">
        <v>1</v>
      </c>
      <c r="J245" s="20">
        <v>20</v>
      </c>
      <c r="K245" s="71">
        <f t="shared" si="21"/>
        <v>20</v>
      </c>
      <c r="L245" s="17" t="s">
        <v>16</v>
      </c>
      <c r="M245" s="18">
        <v>0</v>
      </c>
      <c r="N245" s="23">
        <f t="shared" si="22"/>
        <v>20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0">
        <f>+'23'!H246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0">
        <f>+'23'!H247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0">
        <f>+'23'!H248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0">
        <f>+'23'!H249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0">
        <f>+'23'!H250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0">
        <f>+'23'!H251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0">
        <f>+'23'!H252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0">
        <f>+'23'!H253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0">
        <f>+'23'!H254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0">
        <f>+'23'!H255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0">
        <f>+'23'!H256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0">
        <f>+'23'!H257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0">
        <f>+'23'!H258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0">
        <f>+'23'!H259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0">
        <f>+'23'!H260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0">
        <f>+'23'!H261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0">
        <f>+'23'!H262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0">
        <f>+'23'!H263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0">
        <f>+'23'!H264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0">
        <f>+'23'!H265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0">
        <f>+'23'!H266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0">
        <f>+'23'!H267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0">
        <f>+'23'!H268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0">
        <f>+'23'!H269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0">
        <f>+'23'!H270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0">
        <f>+'23'!H271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506</v>
      </c>
      <c r="C272" s="70">
        <f>+'23'!H272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0">
        <f>+'23'!H273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0">
        <f>+'23'!H274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0">
        <f>+'23'!H275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0">
        <f>+'23'!H276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0">
        <f>+'23'!H277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0">
        <f>+'23'!H278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0">
        <f>+'23'!H279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0">
        <f>+'23'!H280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0">
        <f>+'23'!H281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0">
        <f>+'23'!H282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0">
        <f>+'23'!H283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0">
        <f>+'23'!H284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9604.4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2400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17" ht="24.6" x14ac:dyDescent="0.65">
      <c r="A289" s="1"/>
      <c r="E289" s="31"/>
      <c r="H289" s="31"/>
      <c r="J289" s="34" t="s">
        <v>204</v>
      </c>
      <c r="K289" s="35"/>
      <c r="L289" s="36">
        <f>SUM(M289:AR289)</f>
        <v>1140</v>
      </c>
      <c r="M289" s="2">
        <v>125</v>
      </c>
      <c r="N289" s="2">
        <v>475</v>
      </c>
      <c r="O289" s="2">
        <v>140</v>
      </c>
      <c r="P289" s="2">
        <v>200</v>
      </c>
      <c r="Q289" s="2">
        <v>200</v>
      </c>
    </row>
    <row r="290" spans="1:17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17" ht="24.6" x14ac:dyDescent="0.65">
      <c r="A291" s="1"/>
      <c r="E291" s="31"/>
      <c r="H291" s="31"/>
      <c r="J291" s="229" t="s">
        <v>206</v>
      </c>
      <c r="K291" s="230"/>
      <c r="L291" s="36">
        <v>0</v>
      </c>
    </row>
    <row r="292" spans="1:17" ht="24.6" x14ac:dyDescent="0.65">
      <c r="A292" s="1"/>
      <c r="E292" s="31"/>
      <c r="H292" s="31"/>
      <c r="J292" s="229" t="s">
        <v>207</v>
      </c>
      <c r="K292" s="230"/>
      <c r="L292" s="37">
        <f>SUM(M5:M285)</f>
        <v>315</v>
      </c>
    </row>
    <row r="293" spans="1:17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945</v>
      </c>
    </row>
    <row r="294" spans="1:17" ht="24.6" x14ac:dyDescent="0.65">
      <c r="A294" s="1"/>
      <c r="E294" s="31"/>
      <c r="H294" s="31"/>
      <c r="J294" s="229" t="s">
        <v>209</v>
      </c>
      <c r="K294" s="230"/>
      <c r="L294" s="37">
        <v>945</v>
      </c>
    </row>
    <row r="295" spans="1:17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17" ht="24.6" x14ac:dyDescent="0.65">
      <c r="H296" s="2"/>
      <c r="J296" s="229" t="s">
        <v>211</v>
      </c>
      <c r="K296" s="230"/>
      <c r="L296" s="33">
        <f>+L294-L293</f>
        <v>0</v>
      </c>
    </row>
    <row r="297" spans="1:17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7" ht="24.6" x14ac:dyDescent="0.65">
      <c r="H298" s="2"/>
      <c r="J298" s="96" t="s">
        <v>332</v>
      </c>
      <c r="N298" s="126"/>
      <c r="O298" s="126"/>
      <c r="P298" s="126"/>
    </row>
    <row r="299" spans="1:17" x14ac:dyDescent="0.6">
      <c r="H299" s="2"/>
      <c r="J299" s="2"/>
      <c r="N299" s="126"/>
      <c r="O299" s="126"/>
      <c r="P299" s="126"/>
    </row>
    <row r="300" spans="1:17" x14ac:dyDescent="0.6">
      <c r="H300" s="2"/>
      <c r="J300" s="2"/>
      <c r="N300" s="126"/>
      <c r="O300" s="126"/>
      <c r="P300" s="126"/>
    </row>
    <row r="301" spans="1:17" x14ac:dyDescent="0.6">
      <c r="H301" s="2"/>
      <c r="J301" s="2"/>
      <c r="N301" s="127"/>
      <c r="O301" s="127"/>
      <c r="P301" s="127"/>
    </row>
    <row r="302" spans="1:17" x14ac:dyDescent="0.6">
      <c r="H302" s="2"/>
      <c r="J302" s="2"/>
      <c r="N302" s="127"/>
      <c r="O302" s="127"/>
      <c r="P302" s="127"/>
    </row>
    <row r="303" spans="1:17" x14ac:dyDescent="0.6">
      <c r="H303" s="2"/>
      <c r="J303" s="2"/>
      <c r="N303" s="128"/>
      <c r="O303" s="128"/>
      <c r="P303" s="128"/>
    </row>
    <row r="304" spans="1:17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115" activeCellId="3" sqref="B25:B115 F25:F115 J25:J284 L25:L115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+'24'!H5</f>
        <v>16</v>
      </c>
      <c r="D5" s="94">
        <v>0</v>
      </c>
      <c r="E5" s="46">
        <f t="shared" ref="E5:E154" si="0">C5+D5</f>
        <v>16</v>
      </c>
      <c r="F5" s="105">
        <v>0</v>
      </c>
      <c r="G5" s="103">
        <v>0</v>
      </c>
      <c r="H5" s="46">
        <f t="shared" ref="H5:H72" si="1">+E5-F5-I5-G5</f>
        <v>14</v>
      </c>
      <c r="I5" s="95">
        <v>2</v>
      </c>
      <c r="J5" s="20">
        <v>50</v>
      </c>
      <c r="K5" s="71">
        <f>+J5*I5</f>
        <v>100</v>
      </c>
      <c r="L5" s="17" t="s">
        <v>16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+'24'!H6</f>
        <v>59</v>
      </c>
      <c r="D6" s="94">
        <v>0</v>
      </c>
      <c r="E6" s="46">
        <f t="shared" si="0"/>
        <v>59</v>
      </c>
      <c r="F6" s="105">
        <v>0</v>
      </c>
      <c r="G6" s="103">
        <v>0</v>
      </c>
      <c r="H6" s="46">
        <f t="shared" si="1"/>
        <v>55</v>
      </c>
      <c r="I6" s="95">
        <v>4</v>
      </c>
      <c r="J6" s="20">
        <v>100</v>
      </c>
      <c r="K6" s="71">
        <f t="shared" ref="K6:K73" si="5">+J6*I6</f>
        <v>400</v>
      </c>
      <c r="L6" s="17" t="s">
        <v>16</v>
      </c>
      <c r="M6" s="18">
        <v>0</v>
      </c>
      <c r="N6" s="23">
        <f t="shared" ref="N6:N73" si="6">SUM(K6-M6)</f>
        <v>400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+'24'!H7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+'24'!H8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+'24'!H9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+'24'!H10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+'24'!H11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+'24'!H12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+'24'!H13</f>
        <v>46</v>
      </c>
      <c r="D13" s="94">
        <v>0</v>
      </c>
      <c r="E13" s="46">
        <f t="shared" si="0"/>
        <v>46</v>
      </c>
      <c r="F13" s="105">
        <v>0</v>
      </c>
      <c r="G13" s="103">
        <v>0</v>
      </c>
      <c r="H13" s="46">
        <f t="shared" si="1"/>
        <v>46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+'24'!H14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+'24'!H15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+'24'!H16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+'24'!H17</f>
        <v>3</v>
      </c>
      <c r="D17" s="94">
        <v>0</v>
      </c>
      <c r="E17" s="46">
        <f t="shared" si="0"/>
        <v>3</v>
      </c>
      <c r="F17" s="105">
        <v>0</v>
      </c>
      <c r="G17" s="103">
        <v>0</v>
      </c>
      <c r="H17" s="46">
        <f t="shared" si="1"/>
        <v>3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+'24'!H18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+'24'!H19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+'24'!H20</f>
        <v>4</v>
      </c>
      <c r="D20" s="94">
        <v>0</v>
      </c>
      <c r="E20" s="46">
        <f t="shared" si="0"/>
        <v>4</v>
      </c>
      <c r="F20" s="105">
        <v>0</v>
      </c>
      <c r="G20" s="103">
        <v>0</v>
      </c>
      <c r="H20" s="46">
        <f t="shared" si="1"/>
        <v>2</v>
      </c>
      <c r="I20" s="95">
        <v>2</v>
      </c>
      <c r="J20" s="15">
        <v>50</v>
      </c>
      <c r="K20" s="71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+'24'!H21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+'24'!H22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+'24'!H23</f>
        <v>4</v>
      </c>
      <c r="D23" s="94">
        <v>0</v>
      </c>
      <c r="E23" s="46">
        <f t="shared" si="0"/>
        <v>4</v>
      </c>
      <c r="F23" s="105">
        <v>0</v>
      </c>
      <c r="G23" s="103">
        <v>0</v>
      </c>
      <c r="H23" s="46">
        <f t="shared" si="1"/>
        <v>4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+'24'!H24</f>
        <v>3</v>
      </c>
      <c r="D24" s="94">
        <v>0</v>
      </c>
      <c r="E24" s="46">
        <f t="shared" si="0"/>
        <v>3</v>
      </c>
      <c r="F24" s="105">
        <v>0</v>
      </c>
      <c r="G24" s="103">
        <v>0</v>
      </c>
      <c r="H24" s="46">
        <f t="shared" si="1"/>
        <v>3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0">
        <f>+'24'!H25</f>
        <v>79</v>
      </c>
      <c r="D25" s="94">
        <v>0</v>
      </c>
      <c r="E25" s="46">
        <f t="shared" si="0"/>
        <v>79</v>
      </c>
      <c r="F25" s="105">
        <v>7</v>
      </c>
      <c r="G25" s="103">
        <v>0</v>
      </c>
      <c r="H25" s="46">
        <f t="shared" si="1"/>
        <v>70</v>
      </c>
      <c r="I25" s="95">
        <v>2</v>
      </c>
      <c r="J25" s="15">
        <v>100</v>
      </c>
      <c r="K25" s="71">
        <f t="shared" si="5"/>
        <v>200</v>
      </c>
      <c r="L25" s="17" t="s">
        <v>547</v>
      </c>
      <c r="M25" s="18">
        <v>100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+'24'!H26</f>
        <v>7</v>
      </c>
      <c r="D26" s="94">
        <v>0</v>
      </c>
      <c r="E26" s="46">
        <f t="shared" si="0"/>
        <v>7</v>
      </c>
      <c r="F26" s="105">
        <v>0</v>
      </c>
      <c r="G26" s="103">
        <v>0</v>
      </c>
      <c r="H26" s="46">
        <f t="shared" si="1"/>
        <v>5</v>
      </c>
      <c r="I26" s="95">
        <v>2</v>
      </c>
      <c r="J26" s="15">
        <v>100</v>
      </c>
      <c r="K26" s="71">
        <f t="shared" si="5"/>
        <v>200</v>
      </c>
      <c r="L26" s="17" t="s">
        <v>438</v>
      </c>
      <c r="M26" s="18">
        <v>100</v>
      </c>
      <c r="N26" s="23">
        <f t="shared" si="6"/>
        <v>100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+'24'!H27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+'24'!H28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+'24'!H29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+'24'!H30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+'24'!H31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+'24'!H32</f>
        <v>0</v>
      </c>
      <c r="D32" s="94">
        <v>0</v>
      </c>
      <c r="E32" s="46">
        <f t="shared" si="0"/>
        <v>0</v>
      </c>
      <c r="F32" s="105">
        <v>0</v>
      </c>
      <c r="G32" s="103">
        <v>0</v>
      </c>
      <c r="H32" s="46">
        <f t="shared" si="1"/>
        <v>0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+'24'!H33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+'24'!H34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+'24'!H35</f>
        <v>3</v>
      </c>
      <c r="D35" s="94">
        <v>0</v>
      </c>
      <c r="E35" s="46">
        <f t="shared" si="0"/>
        <v>3</v>
      </c>
      <c r="F35" s="105">
        <v>0</v>
      </c>
      <c r="G35" s="103">
        <v>0</v>
      </c>
      <c r="H35" s="46">
        <f t="shared" si="1"/>
        <v>2</v>
      </c>
      <c r="I35" s="95">
        <v>1</v>
      </c>
      <c r="J35" s="15">
        <v>130</v>
      </c>
      <c r="K35" s="71">
        <f t="shared" si="5"/>
        <v>130</v>
      </c>
      <c r="L35" s="17" t="s">
        <v>16</v>
      </c>
      <c r="M35" s="18">
        <v>0</v>
      </c>
      <c r="N35" s="23">
        <f t="shared" si="6"/>
        <v>130</v>
      </c>
      <c r="O35" s="19">
        <v>36.94</v>
      </c>
      <c r="P35" s="43">
        <f t="shared" si="7"/>
        <v>4802.2</v>
      </c>
    </row>
    <row r="36" spans="1:26" ht="24.6" x14ac:dyDescent="0.65">
      <c r="A36" s="10">
        <v>32</v>
      </c>
      <c r="B36" s="19" t="s">
        <v>48</v>
      </c>
      <c r="C36" s="70">
        <f>+'24'!H36</f>
        <v>49</v>
      </c>
      <c r="D36" s="94">
        <v>0</v>
      </c>
      <c r="E36" s="46">
        <f t="shared" si="0"/>
        <v>49</v>
      </c>
      <c r="F36" s="105">
        <v>16</v>
      </c>
      <c r="G36" s="103">
        <v>0</v>
      </c>
      <c r="H36" s="46">
        <f t="shared" si="1"/>
        <v>31</v>
      </c>
      <c r="I36" s="95">
        <v>2</v>
      </c>
      <c r="J36" s="15">
        <v>100</v>
      </c>
      <c r="K36" s="71">
        <f t="shared" si="5"/>
        <v>200</v>
      </c>
      <c r="L36" s="17" t="s">
        <v>586</v>
      </c>
      <c r="M36" s="18">
        <v>100</v>
      </c>
      <c r="N36" s="23">
        <f t="shared" si="6"/>
        <v>100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+'24'!H37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+'24'!H38</f>
        <v>0</v>
      </c>
      <c r="D38" s="94">
        <v>0</v>
      </c>
      <c r="E38" s="46">
        <f t="shared" si="0"/>
        <v>0</v>
      </c>
      <c r="F38" s="105">
        <v>0</v>
      </c>
      <c r="G38" s="103">
        <v>0</v>
      </c>
      <c r="H38" s="46">
        <f t="shared" si="1"/>
        <v>0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+'24'!H39</f>
        <v>5</v>
      </c>
      <c r="D39" s="94">
        <v>0</v>
      </c>
      <c r="E39" s="46">
        <f t="shared" si="0"/>
        <v>5</v>
      </c>
      <c r="F39" s="105">
        <v>0</v>
      </c>
      <c r="G39" s="103">
        <v>0</v>
      </c>
      <c r="H39" s="46">
        <f t="shared" si="1"/>
        <v>5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+'24'!H40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+'24'!H41</f>
        <v>0</v>
      </c>
      <c r="D41" s="94">
        <v>0</v>
      </c>
      <c r="E41" s="46">
        <f t="shared" si="0"/>
        <v>0</v>
      </c>
      <c r="F41" s="105">
        <v>0</v>
      </c>
      <c r="G41" s="103">
        <v>0</v>
      </c>
      <c r="H41" s="46">
        <f t="shared" si="1"/>
        <v>0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+'24'!H42</f>
        <v>0</v>
      </c>
      <c r="D42" s="94">
        <v>0</v>
      </c>
      <c r="E42" s="46">
        <f t="shared" si="0"/>
        <v>0</v>
      </c>
      <c r="F42" s="105">
        <v>0</v>
      </c>
      <c r="G42" s="103">
        <v>0</v>
      </c>
      <c r="H42" s="46">
        <f t="shared" si="1"/>
        <v>0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+'24'!H43</f>
        <v>0</v>
      </c>
      <c r="D43" s="94">
        <v>0</v>
      </c>
      <c r="E43" s="46">
        <f t="shared" si="0"/>
        <v>0</v>
      </c>
      <c r="F43" s="105">
        <v>0</v>
      </c>
      <c r="G43" s="103">
        <v>0</v>
      </c>
      <c r="H43" s="46">
        <f t="shared" si="1"/>
        <v>0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+'24'!H44</f>
        <v>22</v>
      </c>
      <c r="D44" s="94">
        <v>0</v>
      </c>
      <c r="E44" s="46">
        <f>C44+D44</f>
        <v>22</v>
      </c>
      <c r="F44" s="105">
        <v>0</v>
      </c>
      <c r="G44" s="103">
        <v>22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548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+'24'!H45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+'24'!H46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+'24'!H47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+'24'!H48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+'24'!H49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52</v>
      </c>
      <c r="C50" s="70">
        <f>+'24'!H50</f>
        <v>3</v>
      </c>
      <c r="D50" s="94">
        <v>0</v>
      </c>
      <c r="E50" s="46">
        <f t="shared" si="0"/>
        <v>3</v>
      </c>
      <c r="F50" s="105">
        <v>3</v>
      </c>
      <c r="G50" s="103">
        <v>0</v>
      </c>
      <c r="H50" s="46">
        <f t="shared" si="1"/>
        <v>0</v>
      </c>
      <c r="I50" s="95"/>
      <c r="J50" s="15">
        <v>50</v>
      </c>
      <c r="K50" s="71">
        <f t="shared" si="5"/>
        <v>0</v>
      </c>
      <c r="L50" s="17" t="s">
        <v>437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+'24'!H51</f>
        <v>1</v>
      </c>
      <c r="D51" s="94">
        <v>0</v>
      </c>
      <c r="E51" s="46">
        <f t="shared" si="0"/>
        <v>1</v>
      </c>
      <c r="F51" s="105">
        <v>0</v>
      </c>
      <c r="G51" s="103">
        <v>0</v>
      </c>
      <c r="H51" s="46">
        <f t="shared" si="1"/>
        <v>1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+'24'!H52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+'24'!H53</f>
        <v>6</v>
      </c>
      <c r="D53" s="94">
        <v>0</v>
      </c>
      <c r="E53" s="46">
        <f t="shared" si="0"/>
        <v>6</v>
      </c>
      <c r="F53" s="105">
        <v>0</v>
      </c>
      <c r="G53" s="103">
        <v>0</v>
      </c>
      <c r="H53" s="46">
        <f t="shared" si="1"/>
        <v>6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+'24'!H54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+'24'!H55</f>
        <v>5</v>
      </c>
      <c r="D55" s="94">
        <v>0</v>
      </c>
      <c r="E55" s="46">
        <f t="shared" si="0"/>
        <v>5</v>
      </c>
      <c r="F55" s="105">
        <v>0</v>
      </c>
      <c r="G55" s="103">
        <v>0</v>
      </c>
      <c r="H55" s="46">
        <f t="shared" si="1"/>
        <v>5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+'24'!H56</f>
        <v>14</v>
      </c>
      <c r="D56" s="94">
        <v>0</v>
      </c>
      <c r="E56" s="46">
        <f t="shared" si="0"/>
        <v>14</v>
      </c>
      <c r="F56" s="105">
        <v>0</v>
      </c>
      <c r="G56" s="103">
        <v>0</v>
      </c>
      <c r="H56" s="46">
        <f t="shared" si="1"/>
        <v>13</v>
      </c>
      <c r="I56" s="95">
        <v>1</v>
      </c>
      <c r="J56" s="15">
        <v>50</v>
      </c>
      <c r="K56" s="71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+'24'!H57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2</v>
      </c>
      <c r="I57" s="95">
        <v>1</v>
      </c>
      <c r="J57" s="15">
        <v>50</v>
      </c>
      <c r="K57" s="71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+'24'!H58</f>
        <v>15</v>
      </c>
      <c r="D58" s="94">
        <v>0</v>
      </c>
      <c r="E58" s="46">
        <f t="shared" si="0"/>
        <v>15</v>
      </c>
      <c r="F58" s="105">
        <v>0</v>
      </c>
      <c r="G58" s="103">
        <v>0</v>
      </c>
      <c r="H58" s="46">
        <f t="shared" si="1"/>
        <v>14</v>
      </c>
      <c r="I58" s="95">
        <v>1</v>
      </c>
      <c r="J58" s="15">
        <v>50</v>
      </c>
      <c r="K58" s="71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+'24'!H59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+'24'!H60</f>
        <v>1</v>
      </c>
      <c r="D60" s="94">
        <v>0</v>
      </c>
      <c r="E60" s="46">
        <f t="shared" si="0"/>
        <v>1</v>
      </c>
      <c r="F60" s="105">
        <v>0</v>
      </c>
      <c r="G60" s="103">
        <v>0</v>
      </c>
      <c r="H60" s="46">
        <f t="shared" si="1"/>
        <v>0</v>
      </c>
      <c r="I60" s="95">
        <v>1</v>
      </c>
      <c r="J60" s="15">
        <v>120</v>
      </c>
      <c r="K60" s="71">
        <f t="shared" si="5"/>
        <v>120</v>
      </c>
      <c r="L60" s="17" t="s">
        <v>16</v>
      </c>
      <c r="M60" s="18">
        <v>0</v>
      </c>
      <c r="N60" s="23">
        <f t="shared" si="6"/>
        <v>120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+'24'!H61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+'24'!H62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+'24'!H63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+'24'!H64</f>
        <v>3</v>
      </c>
      <c r="D64" s="94">
        <v>0</v>
      </c>
      <c r="E64" s="46">
        <f t="shared" si="0"/>
        <v>3</v>
      </c>
      <c r="F64" s="105">
        <v>0</v>
      </c>
      <c r="G64" s="103">
        <v>0</v>
      </c>
      <c r="H64" s="46">
        <f t="shared" si="1"/>
        <v>0</v>
      </c>
      <c r="I64" s="95">
        <v>3</v>
      </c>
      <c r="J64" s="15">
        <v>120</v>
      </c>
      <c r="K64" s="71">
        <f t="shared" si="5"/>
        <v>360</v>
      </c>
      <c r="L64" s="17" t="s">
        <v>438</v>
      </c>
      <c r="M64" s="18">
        <v>120</v>
      </c>
      <c r="N64" s="23">
        <f t="shared" si="6"/>
        <v>240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+'24'!H65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+'24'!H66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+'24'!H67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+'24'!H68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+'24'!H69</f>
        <v>2</v>
      </c>
      <c r="D69" s="94">
        <v>0</v>
      </c>
      <c r="E69" s="46">
        <f t="shared" si="0"/>
        <v>2</v>
      </c>
      <c r="F69" s="105">
        <v>0</v>
      </c>
      <c r="G69" s="103">
        <v>0</v>
      </c>
      <c r="H69" s="46">
        <f t="shared" si="1"/>
        <v>2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+'24'!H70</f>
        <v>3</v>
      </c>
      <c r="D70" s="94">
        <v>0</v>
      </c>
      <c r="E70" s="46">
        <f t="shared" si="0"/>
        <v>3</v>
      </c>
      <c r="F70" s="105">
        <v>0</v>
      </c>
      <c r="G70" s="103">
        <v>0</v>
      </c>
      <c r="H70" s="46">
        <f t="shared" si="1"/>
        <v>3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+'24'!H71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+'24'!H72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+'24'!H73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+'24'!H74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+'24'!H75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+'24'!H76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+'24'!H77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+'24'!H78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+'24'!H79</f>
        <v>5</v>
      </c>
      <c r="D79" s="94">
        <v>0</v>
      </c>
      <c r="E79" s="46">
        <f t="shared" si="0"/>
        <v>5</v>
      </c>
      <c r="F79" s="105">
        <v>0</v>
      </c>
      <c r="G79" s="103">
        <v>0</v>
      </c>
      <c r="H79" s="46">
        <f t="shared" si="11"/>
        <v>5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+'24'!H80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+'24'!H81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+'24'!H82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+'24'!H83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+'24'!H84</f>
        <v>2</v>
      </c>
      <c r="D84" s="94">
        <v>0</v>
      </c>
      <c r="E84" s="46">
        <f t="shared" si="0"/>
        <v>2</v>
      </c>
      <c r="F84" s="105">
        <v>0</v>
      </c>
      <c r="G84" s="103">
        <v>0</v>
      </c>
      <c r="H84" s="46">
        <f t="shared" si="11"/>
        <v>2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+'24'!H85</f>
        <v>15</v>
      </c>
      <c r="D85" s="94">
        <v>0</v>
      </c>
      <c r="E85" s="46">
        <f t="shared" si="0"/>
        <v>15</v>
      </c>
      <c r="F85" s="105">
        <v>0</v>
      </c>
      <c r="G85" s="103">
        <v>13</v>
      </c>
      <c r="H85" s="46">
        <f t="shared" si="11"/>
        <v>2</v>
      </c>
      <c r="I85" s="95"/>
      <c r="J85" s="20">
        <v>45</v>
      </c>
      <c r="K85" s="71">
        <f t="shared" si="12"/>
        <v>0</v>
      </c>
      <c r="L85" s="17" t="s">
        <v>549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+'24'!H86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+'24'!H87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+'24'!H88</f>
        <v>5</v>
      </c>
      <c r="D88" s="94">
        <v>0</v>
      </c>
      <c r="E88" s="46">
        <f t="shared" si="0"/>
        <v>5</v>
      </c>
      <c r="F88" s="105">
        <v>0</v>
      </c>
      <c r="G88" s="103">
        <v>0</v>
      </c>
      <c r="H88" s="46">
        <f t="shared" si="11"/>
        <v>5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93</v>
      </c>
      <c r="C89" s="70">
        <f>+'24'!H89</f>
        <v>8</v>
      </c>
      <c r="D89" s="94">
        <v>0</v>
      </c>
      <c r="E89" s="46">
        <f t="shared" si="0"/>
        <v>8</v>
      </c>
      <c r="F89" s="105">
        <v>2</v>
      </c>
      <c r="G89" s="103">
        <v>0</v>
      </c>
      <c r="H89" s="46">
        <f t="shared" si="11"/>
        <v>4</v>
      </c>
      <c r="I89" s="95">
        <v>2</v>
      </c>
      <c r="J89" s="22">
        <v>55</v>
      </c>
      <c r="K89" s="71">
        <f t="shared" si="12"/>
        <v>110</v>
      </c>
      <c r="L89" s="17" t="s">
        <v>550</v>
      </c>
      <c r="M89" s="18">
        <v>55</v>
      </c>
      <c r="N89" s="23">
        <f t="shared" si="13"/>
        <v>55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+'24'!H90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+'24'!H91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+'24'!H92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+'24'!H93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+'24'!H94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+'24'!H95</f>
        <v>5</v>
      </c>
      <c r="D95" s="94">
        <v>0</v>
      </c>
      <c r="E95" s="46">
        <f>C95+D95</f>
        <v>5</v>
      </c>
      <c r="F95" s="105">
        <v>0</v>
      </c>
      <c r="G95" s="103">
        <v>0</v>
      </c>
      <c r="H95" s="46">
        <f>+E95-F95-I95-G95</f>
        <v>5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+'24'!H96</f>
        <v>0</v>
      </c>
      <c r="D96" s="94">
        <v>0</v>
      </c>
      <c r="E96" s="46">
        <f t="shared" si="0"/>
        <v>0</v>
      </c>
      <c r="F96" s="105">
        <v>0</v>
      </c>
      <c r="G96" s="103">
        <v>0</v>
      </c>
      <c r="H96" s="46">
        <f t="shared" si="11"/>
        <v>0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+'24'!H97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+'24'!H98</f>
        <v>21</v>
      </c>
      <c r="D98" s="94">
        <v>0</v>
      </c>
      <c r="E98" s="46">
        <f t="shared" si="0"/>
        <v>21</v>
      </c>
      <c r="F98" s="105">
        <v>0</v>
      </c>
      <c r="G98" s="103">
        <v>0</v>
      </c>
      <c r="H98" s="46">
        <f t="shared" si="11"/>
        <v>20</v>
      </c>
      <c r="I98" s="95">
        <v>1</v>
      </c>
      <c r="J98" s="22">
        <v>45</v>
      </c>
      <c r="K98" s="71">
        <f t="shared" si="12"/>
        <v>45</v>
      </c>
      <c r="L98" s="17" t="s">
        <v>551</v>
      </c>
      <c r="M98" s="18">
        <v>25</v>
      </c>
      <c r="N98" s="23">
        <f t="shared" si="13"/>
        <v>20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+'24'!H99</f>
        <v>3</v>
      </c>
      <c r="D99" s="94">
        <v>0</v>
      </c>
      <c r="E99" s="46">
        <f>C99+D99</f>
        <v>3</v>
      </c>
      <c r="F99" s="105">
        <v>0</v>
      </c>
      <c r="G99" s="103">
        <v>0</v>
      </c>
      <c r="H99" s="46">
        <f>+E99-F99-I99-G99</f>
        <v>3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+'24'!H100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+'24'!H101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+'24'!H102</f>
        <v>2</v>
      </c>
      <c r="D102" s="94">
        <v>0</v>
      </c>
      <c r="E102" s="46">
        <f t="shared" si="0"/>
        <v>2</v>
      </c>
      <c r="F102" s="105">
        <v>0</v>
      </c>
      <c r="G102" s="103">
        <v>0</v>
      </c>
      <c r="H102" s="46">
        <f t="shared" si="11"/>
        <v>2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+'24'!H103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+'24'!H104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+'24'!H105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+'24'!H106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+'24'!H107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+'24'!H108</f>
        <v>12</v>
      </c>
      <c r="D108" s="94">
        <v>0</v>
      </c>
      <c r="E108" s="46">
        <f t="shared" si="0"/>
        <v>12</v>
      </c>
      <c r="F108" s="105">
        <v>0</v>
      </c>
      <c r="G108" s="103">
        <v>0</v>
      </c>
      <c r="H108" s="46">
        <f t="shared" si="11"/>
        <v>10</v>
      </c>
      <c r="I108" s="95">
        <v>2</v>
      </c>
      <c r="J108" s="22">
        <v>120</v>
      </c>
      <c r="K108" s="71">
        <f t="shared" si="12"/>
        <v>240</v>
      </c>
      <c r="L108" s="17" t="s">
        <v>438</v>
      </c>
      <c r="M108" s="18">
        <v>120</v>
      </c>
      <c r="N108" s="23">
        <f t="shared" si="13"/>
        <v>120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+'24'!H109</f>
        <v>9</v>
      </c>
      <c r="D109" s="94">
        <v>0</v>
      </c>
      <c r="E109" s="46">
        <f t="shared" si="0"/>
        <v>9</v>
      </c>
      <c r="F109" s="105">
        <v>0</v>
      </c>
      <c r="G109" s="103">
        <v>0</v>
      </c>
      <c r="H109" s="46">
        <f t="shared" si="11"/>
        <v>7</v>
      </c>
      <c r="I109" s="95">
        <v>2</v>
      </c>
      <c r="J109" s="22">
        <v>250</v>
      </c>
      <c r="K109" s="71">
        <f t="shared" si="12"/>
        <v>500</v>
      </c>
      <c r="L109" s="17" t="s">
        <v>438</v>
      </c>
      <c r="M109" s="18">
        <v>250</v>
      </c>
      <c r="N109" s="23">
        <f t="shared" si="13"/>
        <v>250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+'24'!H110</f>
        <v>18</v>
      </c>
      <c r="D110" s="94">
        <v>0</v>
      </c>
      <c r="E110" s="46">
        <f t="shared" si="0"/>
        <v>18</v>
      </c>
      <c r="F110" s="105">
        <v>0</v>
      </c>
      <c r="G110" s="103">
        <v>0</v>
      </c>
      <c r="H110" s="46">
        <f t="shared" si="11"/>
        <v>17</v>
      </c>
      <c r="I110" s="95">
        <v>1</v>
      </c>
      <c r="J110" s="20">
        <v>100</v>
      </c>
      <c r="K110" s="71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+'24'!H111</f>
        <v>7</v>
      </c>
      <c r="D111" s="94">
        <v>0</v>
      </c>
      <c r="E111" s="46">
        <f t="shared" si="0"/>
        <v>7</v>
      </c>
      <c r="F111" s="105">
        <v>0</v>
      </c>
      <c r="G111" s="103">
        <v>0</v>
      </c>
      <c r="H111" s="46">
        <f t="shared" si="11"/>
        <v>7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+'24'!H112</f>
        <v>4</v>
      </c>
      <c r="D112" s="94">
        <v>0</v>
      </c>
      <c r="E112" s="46">
        <f t="shared" si="0"/>
        <v>4</v>
      </c>
      <c r="F112" s="105">
        <v>0</v>
      </c>
      <c r="G112" s="103">
        <v>0</v>
      </c>
      <c r="H112" s="46">
        <f t="shared" si="11"/>
        <v>2</v>
      </c>
      <c r="I112" s="95">
        <v>2</v>
      </c>
      <c r="J112" s="20">
        <v>60</v>
      </c>
      <c r="K112" s="71">
        <f t="shared" si="12"/>
        <v>120</v>
      </c>
      <c r="L112" s="17" t="s">
        <v>16</v>
      </c>
      <c r="M112" s="18">
        <v>0</v>
      </c>
      <c r="N112" s="23">
        <f t="shared" si="13"/>
        <v>120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+'24'!H113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+'24'!H114</f>
        <v>3</v>
      </c>
      <c r="D114" s="94">
        <v>0</v>
      </c>
      <c r="E114" s="46">
        <f t="shared" si="0"/>
        <v>3</v>
      </c>
      <c r="F114" s="105">
        <v>0</v>
      </c>
      <c r="G114" s="103">
        <v>0</v>
      </c>
      <c r="H114" s="46">
        <f t="shared" si="11"/>
        <v>3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0">
        <f>+'24'!H115</f>
        <v>3</v>
      </c>
      <c r="D115" s="94">
        <v>0</v>
      </c>
      <c r="E115" s="46">
        <f t="shared" si="0"/>
        <v>3</v>
      </c>
      <c r="F115" s="105">
        <v>1</v>
      </c>
      <c r="G115" s="103">
        <v>0</v>
      </c>
      <c r="H115" s="46">
        <f t="shared" si="11"/>
        <v>0</v>
      </c>
      <c r="I115" s="95">
        <v>2</v>
      </c>
      <c r="J115" s="22">
        <v>50</v>
      </c>
      <c r="K115" s="71">
        <f t="shared" si="12"/>
        <v>100</v>
      </c>
      <c r="L115" s="17" t="s">
        <v>533</v>
      </c>
      <c r="M115" s="18">
        <v>50</v>
      </c>
      <c r="N115" s="23">
        <f t="shared" si="13"/>
        <v>50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+'24'!H116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+'24'!H117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+'24'!H118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+'24'!H119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+'24'!H120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+'24'!H121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+'24'!H122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+'24'!H123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+'24'!H124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+'24'!H125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+'24'!H126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+'24'!H127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+'24'!H128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+'24'!H129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+'24'!H130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+'24'!H131</f>
        <v>3</v>
      </c>
      <c r="D131" s="94">
        <v>0</v>
      </c>
      <c r="E131" s="46">
        <f t="shared" si="0"/>
        <v>3</v>
      </c>
      <c r="F131" s="105">
        <v>0</v>
      </c>
      <c r="G131" s="103">
        <v>0</v>
      </c>
      <c r="H131" s="46">
        <f t="shared" si="11"/>
        <v>3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+'24'!H132</f>
        <v>2</v>
      </c>
      <c r="D132" s="94">
        <v>0</v>
      </c>
      <c r="E132" s="46">
        <f t="shared" si="0"/>
        <v>2</v>
      </c>
      <c r="F132" s="105">
        <v>0</v>
      </c>
      <c r="G132" s="103">
        <v>0</v>
      </c>
      <c r="H132" s="46">
        <f t="shared" si="11"/>
        <v>0</v>
      </c>
      <c r="I132" s="95">
        <v>2</v>
      </c>
      <c r="J132" s="20">
        <v>40</v>
      </c>
      <c r="K132" s="71">
        <f t="shared" si="12"/>
        <v>80</v>
      </c>
      <c r="L132" s="17" t="s">
        <v>550</v>
      </c>
      <c r="M132" s="18">
        <v>40</v>
      </c>
      <c r="N132" s="23">
        <f t="shared" si="13"/>
        <v>40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+'24'!H133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+'24'!H134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+'24'!H135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+'24'!H136</f>
        <v>3</v>
      </c>
      <c r="D136" s="94">
        <v>0</v>
      </c>
      <c r="E136" s="46">
        <f t="shared" si="0"/>
        <v>3</v>
      </c>
      <c r="F136" s="105">
        <v>0</v>
      </c>
      <c r="G136" s="103">
        <v>0</v>
      </c>
      <c r="H136" s="46">
        <f t="shared" si="11"/>
        <v>3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+'24'!H137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+'24'!H138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+'24'!H139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+'24'!H140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+'24'!H141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+'24'!H142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+'24'!H143</f>
        <v>0</v>
      </c>
      <c r="D143" s="94">
        <v>0</v>
      </c>
      <c r="E143" s="46">
        <f t="shared" si="0"/>
        <v>0</v>
      </c>
      <c r="F143" s="105">
        <v>0</v>
      </c>
      <c r="G143" s="103">
        <v>0</v>
      </c>
      <c r="H143" s="46">
        <f t="shared" si="11"/>
        <v>0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+'24'!H144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+'24'!H145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+'24'!H146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+'24'!H147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+'24'!H148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+'24'!H149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+'24'!H150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+'24'!H151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+'24'!H152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+'24'!H153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+'24'!H154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+'24'!H155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+'24'!H156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+'24'!H157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+'24'!H158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+'24'!H159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+'24'!H160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+'24'!H161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25</v>
      </c>
      <c r="K161" s="71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+'24'!H162</f>
        <v>1</v>
      </c>
      <c r="D162" s="94">
        <v>0</v>
      </c>
      <c r="E162" s="46">
        <f t="shared" si="19"/>
        <v>1</v>
      </c>
      <c r="F162" s="105">
        <v>0</v>
      </c>
      <c r="G162" s="103">
        <v>0</v>
      </c>
      <c r="H162" s="46">
        <f t="shared" si="15"/>
        <v>1</v>
      </c>
      <c r="I162" s="95"/>
      <c r="J162" s="20">
        <v>25</v>
      </c>
      <c r="K162" s="71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+'24'!H163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+'24'!H164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+'24'!H165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+'24'!H166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+'24'!H167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+'24'!H168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+'24'!H169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+'24'!H170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+'24'!H171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+'24'!H172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+'24'!H173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+'24'!H174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+'24'!H175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+'24'!H176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+'24'!H177</f>
        <v>31</v>
      </c>
      <c r="D177" s="94">
        <v>0</v>
      </c>
      <c r="E177" s="46">
        <f>C177+D177</f>
        <v>31</v>
      </c>
      <c r="F177" s="105">
        <v>0</v>
      </c>
      <c r="G177" s="103">
        <v>0</v>
      </c>
      <c r="H177" s="46">
        <f>+E177-F177-I177-G177</f>
        <v>31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+'24'!H178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+'24'!H179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+'24'!H180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+'24'!H181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+'24'!H182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+'24'!H183</f>
        <v>10</v>
      </c>
      <c r="D183" s="94">
        <v>0</v>
      </c>
      <c r="E183" s="46">
        <f t="shared" si="19"/>
        <v>10</v>
      </c>
      <c r="F183" s="105">
        <v>0</v>
      </c>
      <c r="G183" s="103">
        <v>0</v>
      </c>
      <c r="H183" s="46">
        <f t="shared" si="15"/>
        <v>10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+'24'!H184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+'24'!H185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+'24'!H186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+'24'!H187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+'24'!H188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+'24'!H189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+'24'!H190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+'24'!H191</f>
        <v>6</v>
      </c>
      <c r="D191" s="94">
        <v>0</v>
      </c>
      <c r="E191" s="46">
        <f t="shared" si="19"/>
        <v>6</v>
      </c>
      <c r="F191" s="105">
        <v>0</v>
      </c>
      <c r="G191" s="103">
        <v>0</v>
      </c>
      <c r="H191" s="46">
        <f t="shared" si="15"/>
        <v>6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+'24'!H192</f>
        <v>3</v>
      </c>
      <c r="D192" s="94">
        <v>0</v>
      </c>
      <c r="E192" s="46">
        <f t="shared" si="19"/>
        <v>3</v>
      </c>
      <c r="F192" s="105">
        <v>0</v>
      </c>
      <c r="G192" s="103">
        <v>0</v>
      </c>
      <c r="H192" s="46">
        <f t="shared" si="15"/>
        <v>3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+'24'!H193</f>
        <v>5</v>
      </c>
      <c r="D193" s="94">
        <v>0</v>
      </c>
      <c r="E193" s="46">
        <f t="shared" si="19"/>
        <v>5</v>
      </c>
      <c r="F193" s="105">
        <v>0</v>
      </c>
      <c r="G193" s="103">
        <v>0</v>
      </c>
      <c r="H193" s="46">
        <f t="shared" si="15"/>
        <v>5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+'24'!H194</f>
        <v>6</v>
      </c>
      <c r="D194" s="94">
        <v>0</v>
      </c>
      <c r="E194" s="46">
        <f t="shared" si="19"/>
        <v>6</v>
      </c>
      <c r="F194" s="105">
        <v>0</v>
      </c>
      <c r="G194" s="103">
        <v>0</v>
      </c>
      <c r="H194" s="46">
        <f t="shared" si="15"/>
        <v>6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+'24'!H195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+'24'!H196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+'24'!H197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+'24'!H198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+'24'!H199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+'24'!H200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+'24'!H201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+'24'!H202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+'24'!H203</f>
        <v>2</v>
      </c>
      <c r="D203" s="94">
        <v>0</v>
      </c>
      <c r="E203" s="46">
        <f t="shared" si="19"/>
        <v>2</v>
      </c>
      <c r="F203" s="105">
        <v>0</v>
      </c>
      <c r="G203" s="103">
        <v>0</v>
      </c>
      <c r="H203" s="46">
        <f t="shared" si="15"/>
        <v>2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+'24'!H204</f>
        <v>13</v>
      </c>
      <c r="D204" s="94">
        <v>0</v>
      </c>
      <c r="E204" s="46">
        <f t="shared" si="19"/>
        <v>13</v>
      </c>
      <c r="F204" s="105">
        <v>0</v>
      </c>
      <c r="G204" s="103">
        <v>0</v>
      </c>
      <c r="H204" s="46">
        <f t="shared" si="15"/>
        <v>13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+'24'!H205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+'24'!H206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+'24'!H207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+'24'!H208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+'24'!H209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+'24'!H210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+'24'!H211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+'24'!H212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+'24'!H213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+'24'!H214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+'24'!H215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+'24'!H216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+'24'!H217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+'24'!H218</f>
        <v>12</v>
      </c>
      <c r="D218" s="94">
        <v>0</v>
      </c>
      <c r="E218" s="46">
        <f t="shared" si="19"/>
        <v>12</v>
      </c>
      <c r="F218" s="105">
        <v>0</v>
      </c>
      <c r="G218" s="103">
        <v>0</v>
      </c>
      <c r="H218" s="46">
        <f t="shared" si="20"/>
        <v>12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+'24'!H219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+'24'!H220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+'24'!H221</f>
        <v>12</v>
      </c>
      <c r="D221" s="94">
        <v>0</v>
      </c>
      <c r="E221" s="46">
        <f t="shared" ref="E221:E272" si="24">C221+D221</f>
        <v>12</v>
      </c>
      <c r="F221" s="105">
        <v>0</v>
      </c>
      <c r="G221" s="103">
        <v>0</v>
      </c>
      <c r="H221" s="46">
        <f t="shared" si="20"/>
        <v>11</v>
      </c>
      <c r="I221" s="95">
        <v>1</v>
      </c>
      <c r="J221" s="20">
        <v>55</v>
      </c>
      <c r="K221" s="71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+'24'!H222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+'24'!H223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+'24'!H224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+'24'!H225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+'24'!H226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+'24'!H227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+'24'!H228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+'24'!H229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+'24'!H230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+'24'!H231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+'24'!H232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+'24'!H233</f>
        <v>3</v>
      </c>
      <c r="D233" s="94">
        <v>0</v>
      </c>
      <c r="E233" s="46">
        <f t="shared" si="24"/>
        <v>3</v>
      </c>
      <c r="F233" s="105">
        <v>0</v>
      </c>
      <c r="G233" s="103">
        <v>0</v>
      </c>
      <c r="H233" s="46">
        <f t="shared" si="20"/>
        <v>0</v>
      </c>
      <c r="I233" s="95">
        <v>3</v>
      </c>
      <c r="J233" s="20">
        <v>25</v>
      </c>
      <c r="K233" s="71">
        <f t="shared" si="21"/>
        <v>75</v>
      </c>
      <c r="L233" s="17" t="s">
        <v>16</v>
      </c>
      <c r="M233" s="18">
        <v>0</v>
      </c>
      <c r="N233" s="23">
        <f t="shared" si="22"/>
        <v>75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+'24'!H234</f>
        <v>5</v>
      </c>
      <c r="D234" s="94">
        <v>0</v>
      </c>
      <c r="E234" s="46">
        <f t="shared" si="24"/>
        <v>5</v>
      </c>
      <c r="F234" s="105">
        <v>0</v>
      </c>
      <c r="G234" s="103">
        <v>0</v>
      </c>
      <c r="H234" s="46">
        <f t="shared" si="20"/>
        <v>5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+'24'!H235</f>
        <v>3</v>
      </c>
      <c r="D235" s="94">
        <v>0</v>
      </c>
      <c r="E235" s="46">
        <f t="shared" si="24"/>
        <v>3</v>
      </c>
      <c r="F235" s="105">
        <v>0</v>
      </c>
      <c r="G235" s="103">
        <v>0</v>
      </c>
      <c r="H235" s="46">
        <f t="shared" si="20"/>
        <v>2</v>
      </c>
      <c r="I235" s="95">
        <v>1</v>
      </c>
      <c r="J235" s="20">
        <v>25</v>
      </c>
      <c r="K235" s="71">
        <f t="shared" si="21"/>
        <v>25</v>
      </c>
      <c r="L235" s="17" t="s">
        <v>16</v>
      </c>
      <c r="M235" s="18">
        <v>0</v>
      </c>
      <c r="N235" s="23">
        <f t="shared" si="22"/>
        <v>25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+'24'!H236</f>
        <v>4</v>
      </c>
      <c r="D236" s="94">
        <v>0</v>
      </c>
      <c r="E236" s="46">
        <f t="shared" si="24"/>
        <v>4</v>
      </c>
      <c r="F236" s="105">
        <v>0</v>
      </c>
      <c r="G236" s="103">
        <v>0</v>
      </c>
      <c r="H236" s="46">
        <f t="shared" si="20"/>
        <v>3</v>
      </c>
      <c r="I236" s="95">
        <v>1</v>
      </c>
      <c r="J236" s="20">
        <v>25</v>
      </c>
      <c r="K236" s="71">
        <f t="shared" si="21"/>
        <v>25</v>
      </c>
      <c r="L236" s="17" t="s">
        <v>16</v>
      </c>
      <c r="M236" s="18">
        <v>0</v>
      </c>
      <c r="N236" s="23">
        <f t="shared" si="22"/>
        <v>25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+'24'!H237</f>
        <v>3</v>
      </c>
      <c r="D237" s="94">
        <v>0</v>
      </c>
      <c r="E237" s="46">
        <f t="shared" si="24"/>
        <v>3</v>
      </c>
      <c r="F237" s="105">
        <v>0</v>
      </c>
      <c r="G237" s="103">
        <v>0</v>
      </c>
      <c r="H237" s="46">
        <f t="shared" si="20"/>
        <v>2</v>
      </c>
      <c r="I237" s="95">
        <v>1</v>
      </c>
      <c r="J237" s="20">
        <v>25</v>
      </c>
      <c r="K237" s="71">
        <f t="shared" si="21"/>
        <v>25</v>
      </c>
      <c r="L237" s="17" t="s">
        <v>16</v>
      </c>
      <c r="M237" s="18">
        <v>0</v>
      </c>
      <c r="N237" s="23">
        <f t="shared" si="22"/>
        <v>25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+'24'!H238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+'24'!H239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+'24'!H240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+'24'!H241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+'24'!H242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+'24'!H243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+'24'!H244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+'24'!H245</f>
        <v>5</v>
      </c>
      <c r="D245" s="94">
        <v>0</v>
      </c>
      <c r="E245" s="46">
        <f t="shared" si="24"/>
        <v>5</v>
      </c>
      <c r="F245" s="105">
        <v>0</v>
      </c>
      <c r="G245" s="103">
        <v>0</v>
      </c>
      <c r="H245" s="46">
        <f t="shared" si="20"/>
        <v>3</v>
      </c>
      <c r="I245" s="95">
        <v>2</v>
      </c>
      <c r="J245" s="20">
        <v>20</v>
      </c>
      <c r="K245" s="71">
        <f t="shared" si="21"/>
        <v>40</v>
      </c>
      <c r="L245" s="17" t="s">
        <v>16</v>
      </c>
      <c r="M245" s="18">
        <v>0</v>
      </c>
      <c r="N245" s="23">
        <f t="shared" si="22"/>
        <v>40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+'24'!H246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+'24'!H247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+'24'!H248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+'24'!H249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+'24'!H250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+'24'!H251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+'24'!H252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+'24'!H253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+'24'!H254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+'24'!H255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+'24'!H256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+'24'!H257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+'24'!H258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+'24'!H259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+'24'!H260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+'24'!H261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+'24'!H262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+'24'!H263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+'24'!H264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+'24'!H265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+'24'!H266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+'24'!H267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+'24'!H268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+'24'!H269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+'24'!H270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+'24'!H271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+'24'!H272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+'24'!H273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+'24'!H274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+'24'!H275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+'24'!H276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+'24'!H277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+'24'!H278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+'24'!H279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+'24'!H280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+'24'!H281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+'24'!H282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+'24'!H283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+'24'!H284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4802.2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3500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915</v>
      </c>
      <c r="M289" s="2">
        <v>280</v>
      </c>
      <c r="N289" s="2">
        <v>215</v>
      </c>
      <c r="O289" s="2">
        <v>150</v>
      </c>
      <c r="P289" s="2">
        <v>270</v>
      </c>
    </row>
    <row r="290" spans="1:16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16" ht="24.6" x14ac:dyDescent="0.65">
      <c r="A291" s="1"/>
      <c r="E291" s="31"/>
      <c r="H291" s="31"/>
      <c r="J291" s="229" t="s">
        <v>206</v>
      </c>
      <c r="K291" s="230"/>
      <c r="L291" s="36">
        <v>0</v>
      </c>
    </row>
    <row r="292" spans="1:16" ht="24.6" x14ac:dyDescent="0.65">
      <c r="A292" s="1"/>
      <c r="E292" s="31"/>
      <c r="H292" s="31"/>
      <c r="J292" s="229" t="s">
        <v>207</v>
      </c>
      <c r="K292" s="230"/>
      <c r="L292" s="37">
        <f>SUM(M5:M285)</f>
        <v>960</v>
      </c>
    </row>
    <row r="293" spans="1:16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1625</v>
      </c>
    </row>
    <row r="294" spans="1:16" ht="24.6" x14ac:dyDescent="0.65">
      <c r="A294" s="1"/>
      <c r="E294" s="31"/>
      <c r="H294" s="31"/>
      <c r="J294" s="229" t="s">
        <v>209</v>
      </c>
      <c r="K294" s="230"/>
      <c r="L294" s="37">
        <v>1625</v>
      </c>
    </row>
    <row r="295" spans="1:16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16" ht="24.6" x14ac:dyDescent="0.65">
      <c r="H296" s="2"/>
      <c r="J296" s="229" t="s">
        <v>211</v>
      </c>
      <c r="K296" s="230"/>
      <c r="L296" s="33">
        <f>+L294-L293</f>
        <v>0</v>
      </c>
    </row>
    <row r="297" spans="1:16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6" ht="24.6" x14ac:dyDescent="0.65">
      <c r="H298" s="2"/>
      <c r="J298" s="96" t="s">
        <v>332</v>
      </c>
      <c r="N298" s="126"/>
      <c r="O298" s="126"/>
      <c r="P298" s="126"/>
    </row>
    <row r="299" spans="1:16" x14ac:dyDescent="0.6">
      <c r="H299" s="2"/>
      <c r="J299" s="2"/>
      <c r="N299" s="126"/>
      <c r="O299" s="126"/>
      <c r="P299" s="126"/>
    </row>
    <row r="300" spans="1:16" x14ac:dyDescent="0.6">
      <c r="H300" s="2"/>
      <c r="J300" s="2"/>
      <c r="N300" s="126"/>
      <c r="O300" s="126"/>
      <c r="P300" s="126"/>
    </row>
    <row r="301" spans="1:16" x14ac:dyDescent="0.6">
      <c r="H301" s="2"/>
      <c r="J301" s="2"/>
      <c r="N301" s="127"/>
      <c r="O301" s="127"/>
      <c r="P301" s="127"/>
    </row>
    <row r="302" spans="1:16" x14ac:dyDescent="0.6">
      <c r="H302" s="2"/>
      <c r="J302" s="2"/>
      <c r="N302" s="127"/>
      <c r="O302" s="127"/>
      <c r="P302" s="127"/>
    </row>
    <row r="303" spans="1:16" x14ac:dyDescent="0.6">
      <c r="H303" s="2"/>
      <c r="J303" s="2"/>
      <c r="N303" s="128"/>
      <c r="O303" s="128"/>
      <c r="P303" s="128"/>
    </row>
    <row r="304" spans="1:16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16.00"/>
        <filter val="2.00"/>
        <filter val="3.00"/>
        <filter val="7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 filterMode="1">
    <tabColor rgb="FFF789D2"/>
  </sheetPr>
  <dimension ref="A1:AC371"/>
  <sheetViews>
    <sheetView zoomScale="85" zoomScaleNormal="85" workbookViewId="0">
      <pane xSplit="8" ySplit="4" topLeftCell="I5" activePane="bottomRight" state="frozen"/>
      <selection activeCell="A42" sqref="A42:A284"/>
      <selection pane="topRight" activeCell="A42" sqref="A42:A284"/>
      <selection pane="bottomLeft" activeCell="A42" sqref="A42:A284"/>
      <selection pane="bottomRight" activeCell="L51" activeCellId="3" sqref="B51:B177 F51:F177 J51:J177 L51:L177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+'25'!H5</f>
        <v>14</v>
      </c>
      <c r="D5" s="94">
        <v>20</v>
      </c>
      <c r="E5" s="46">
        <f t="shared" ref="E5:E154" si="0">C5+D5</f>
        <v>34</v>
      </c>
      <c r="F5" s="105">
        <v>0</v>
      </c>
      <c r="G5" s="103">
        <v>0</v>
      </c>
      <c r="H5" s="46">
        <f t="shared" ref="H5:H72" si="1">+E5-F5-I5-G5</f>
        <v>34</v>
      </c>
      <c r="I5" s="95"/>
      <c r="J5" s="20">
        <v>50</v>
      </c>
      <c r="K5" s="71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+'25'!H6</f>
        <v>55</v>
      </c>
      <c r="D6" s="94">
        <v>40</v>
      </c>
      <c r="E6" s="46">
        <f t="shared" si="0"/>
        <v>95</v>
      </c>
      <c r="F6" s="105">
        <v>0</v>
      </c>
      <c r="G6" s="103">
        <v>0</v>
      </c>
      <c r="H6" s="46">
        <f t="shared" si="1"/>
        <v>90</v>
      </c>
      <c r="I6" s="95">
        <v>5</v>
      </c>
      <c r="J6" s="20">
        <v>100</v>
      </c>
      <c r="K6" s="71">
        <f t="shared" ref="K6:K73" si="5">+J6*I6</f>
        <v>500</v>
      </c>
      <c r="L6" s="17" t="s">
        <v>16</v>
      </c>
      <c r="M6" s="18">
        <v>0</v>
      </c>
      <c r="N6" s="23">
        <f t="shared" ref="N6:N73" si="6">SUM(K6-M6)</f>
        <v>500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+'25'!H7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+'25'!H8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+'25'!H9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+'25'!H10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+'25'!H11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+'25'!H12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+'25'!H13</f>
        <v>46</v>
      </c>
      <c r="D13" s="94">
        <v>20</v>
      </c>
      <c r="E13" s="46">
        <f t="shared" si="0"/>
        <v>66</v>
      </c>
      <c r="F13" s="105">
        <v>0</v>
      </c>
      <c r="G13" s="103">
        <v>0</v>
      </c>
      <c r="H13" s="46">
        <f t="shared" si="1"/>
        <v>66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+'25'!H14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+'25'!H15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+'25'!H16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+'25'!H17</f>
        <v>3</v>
      </c>
      <c r="D17" s="94">
        <v>0</v>
      </c>
      <c r="E17" s="46">
        <f t="shared" si="0"/>
        <v>3</v>
      </c>
      <c r="F17" s="105">
        <v>0</v>
      </c>
      <c r="G17" s="103">
        <v>0</v>
      </c>
      <c r="H17" s="46">
        <f t="shared" si="1"/>
        <v>2</v>
      </c>
      <c r="I17" s="95">
        <v>1</v>
      </c>
      <c r="J17" s="15">
        <v>50</v>
      </c>
      <c r="K17" s="71">
        <f t="shared" si="5"/>
        <v>50</v>
      </c>
      <c r="L17" s="17" t="s">
        <v>457</v>
      </c>
      <c r="M17" s="18">
        <v>25</v>
      </c>
      <c r="N17" s="23">
        <f t="shared" si="6"/>
        <v>25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+'25'!H18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+'25'!H19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+'25'!H20</f>
        <v>2</v>
      </c>
      <c r="D20" s="94">
        <v>0</v>
      </c>
      <c r="E20" s="46">
        <f t="shared" si="0"/>
        <v>2</v>
      </c>
      <c r="F20" s="105">
        <v>0</v>
      </c>
      <c r="G20" s="103">
        <v>0</v>
      </c>
      <c r="H20" s="46">
        <f t="shared" si="1"/>
        <v>2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+'25'!H21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+'25'!H22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+'25'!H23</f>
        <v>4</v>
      </c>
      <c r="D23" s="94">
        <v>0</v>
      </c>
      <c r="E23" s="46">
        <f t="shared" si="0"/>
        <v>4</v>
      </c>
      <c r="F23" s="105">
        <v>0</v>
      </c>
      <c r="G23" s="103">
        <v>0</v>
      </c>
      <c r="H23" s="46">
        <f t="shared" si="1"/>
        <v>4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+'25'!H24</f>
        <v>3</v>
      </c>
      <c r="D24" s="94">
        <v>0</v>
      </c>
      <c r="E24" s="46">
        <f t="shared" si="0"/>
        <v>3</v>
      </c>
      <c r="F24" s="105">
        <v>0</v>
      </c>
      <c r="G24" s="103">
        <v>0</v>
      </c>
      <c r="H24" s="46">
        <f t="shared" si="1"/>
        <v>3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+'25'!H25</f>
        <v>70</v>
      </c>
      <c r="D25" s="94">
        <v>20</v>
      </c>
      <c r="E25" s="46">
        <f t="shared" si="0"/>
        <v>90</v>
      </c>
      <c r="F25" s="105">
        <v>0</v>
      </c>
      <c r="G25" s="103">
        <v>0</v>
      </c>
      <c r="H25" s="46">
        <f t="shared" si="1"/>
        <v>88</v>
      </c>
      <c r="I25" s="95">
        <v>2</v>
      </c>
      <c r="J25" s="15">
        <v>100</v>
      </c>
      <c r="K25" s="71">
        <f t="shared" si="5"/>
        <v>200</v>
      </c>
      <c r="L25" s="17" t="s">
        <v>438</v>
      </c>
      <c r="M25" s="18">
        <v>100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+'25'!H26</f>
        <v>5</v>
      </c>
      <c r="D26" s="94">
        <v>0</v>
      </c>
      <c r="E26" s="46">
        <f t="shared" si="0"/>
        <v>5</v>
      </c>
      <c r="F26" s="105">
        <v>0</v>
      </c>
      <c r="G26" s="103">
        <v>0</v>
      </c>
      <c r="H26" s="46">
        <f t="shared" si="1"/>
        <v>5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+'25'!H27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+'25'!H28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+'25'!H29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+'25'!H30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+'25'!H31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+'25'!H32</f>
        <v>0</v>
      </c>
      <c r="D32" s="94">
        <v>0</v>
      </c>
      <c r="E32" s="46">
        <f t="shared" si="0"/>
        <v>0</v>
      </c>
      <c r="F32" s="105">
        <v>0</v>
      </c>
      <c r="G32" s="103">
        <v>0</v>
      </c>
      <c r="H32" s="46">
        <f t="shared" si="1"/>
        <v>0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+'25'!H33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+'25'!H34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+'25'!H35</f>
        <v>2</v>
      </c>
      <c r="D35" s="94">
        <v>0</v>
      </c>
      <c r="E35" s="46">
        <f t="shared" si="0"/>
        <v>2</v>
      </c>
      <c r="F35" s="105">
        <v>0</v>
      </c>
      <c r="G35" s="103">
        <v>0</v>
      </c>
      <c r="H35" s="46">
        <f t="shared" si="1"/>
        <v>1</v>
      </c>
      <c r="I35" s="95">
        <v>1</v>
      </c>
      <c r="J35" s="15">
        <v>130</v>
      </c>
      <c r="K35" s="71">
        <f t="shared" si="5"/>
        <v>130</v>
      </c>
      <c r="L35" s="17" t="s">
        <v>16</v>
      </c>
      <c r="M35" s="18">
        <v>0</v>
      </c>
      <c r="N35" s="23">
        <f t="shared" si="6"/>
        <v>130</v>
      </c>
      <c r="O35" s="19">
        <v>36.94</v>
      </c>
      <c r="P35" s="43">
        <f t="shared" si="7"/>
        <v>4802.2</v>
      </c>
    </row>
    <row r="36" spans="1:26" ht="24.6" hidden="1" x14ac:dyDescent="0.65">
      <c r="A36" s="10">
        <v>32</v>
      </c>
      <c r="B36" s="19" t="s">
        <v>48</v>
      </c>
      <c r="C36" s="70">
        <f>+'25'!H36</f>
        <v>31</v>
      </c>
      <c r="D36" s="94">
        <v>0</v>
      </c>
      <c r="E36" s="46">
        <f t="shared" si="0"/>
        <v>31</v>
      </c>
      <c r="F36" s="105">
        <v>0</v>
      </c>
      <c r="G36" s="103">
        <v>0</v>
      </c>
      <c r="H36" s="46">
        <f t="shared" si="1"/>
        <v>27</v>
      </c>
      <c r="I36" s="95">
        <v>4</v>
      </c>
      <c r="J36" s="15">
        <v>100</v>
      </c>
      <c r="K36" s="71">
        <f t="shared" si="5"/>
        <v>400</v>
      </c>
      <c r="L36" s="17" t="s">
        <v>438</v>
      </c>
      <c r="M36" s="18">
        <v>200</v>
      </c>
      <c r="N36" s="23">
        <f t="shared" si="6"/>
        <v>200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+'25'!H37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+'25'!H38</f>
        <v>0</v>
      </c>
      <c r="D38" s="94">
        <v>0</v>
      </c>
      <c r="E38" s="46">
        <f t="shared" si="0"/>
        <v>0</v>
      </c>
      <c r="F38" s="105">
        <v>0</v>
      </c>
      <c r="G38" s="103">
        <v>0</v>
      </c>
      <c r="H38" s="46">
        <f t="shared" si="1"/>
        <v>0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+'25'!H39</f>
        <v>5</v>
      </c>
      <c r="D39" s="94">
        <v>0</v>
      </c>
      <c r="E39" s="46">
        <f t="shared" si="0"/>
        <v>5</v>
      </c>
      <c r="F39" s="105">
        <v>0</v>
      </c>
      <c r="G39" s="103">
        <v>0</v>
      </c>
      <c r="H39" s="46">
        <f t="shared" si="1"/>
        <v>5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+'25'!H40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+'25'!H41</f>
        <v>0</v>
      </c>
      <c r="D41" s="94">
        <v>5</v>
      </c>
      <c r="E41" s="46">
        <f t="shared" si="0"/>
        <v>5</v>
      </c>
      <c r="F41" s="105">
        <v>0</v>
      </c>
      <c r="G41" s="103">
        <v>0</v>
      </c>
      <c r="H41" s="46">
        <f t="shared" si="1"/>
        <v>5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+'25'!H42</f>
        <v>0</v>
      </c>
      <c r="D42" s="94">
        <v>5</v>
      </c>
      <c r="E42" s="46">
        <f t="shared" si="0"/>
        <v>5</v>
      </c>
      <c r="F42" s="105">
        <v>0</v>
      </c>
      <c r="G42" s="103">
        <v>0</v>
      </c>
      <c r="H42" s="46">
        <f t="shared" si="1"/>
        <v>5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+'25'!H43</f>
        <v>0</v>
      </c>
      <c r="D43" s="94">
        <v>5</v>
      </c>
      <c r="E43" s="46">
        <f t="shared" si="0"/>
        <v>5</v>
      </c>
      <c r="F43" s="105">
        <v>0</v>
      </c>
      <c r="G43" s="103">
        <v>0</v>
      </c>
      <c r="H43" s="46">
        <f t="shared" si="1"/>
        <v>5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+'25'!H44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+'25'!H45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+'25'!H46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+'25'!H47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+'25'!H48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+'25'!H49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+'25'!H50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53</v>
      </c>
      <c r="C51" s="70">
        <f>+'25'!H51</f>
        <v>1</v>
      </c>
      <c r="D51" s="94">
        <v>0</v>
      </c>
      <c r="E51" s="46">
        <f t="shared" si="0"/>
        <v>1</v>
      </c>
      <c r="F51" s="105">
        <v>1</v>
      </c>
      <c r="G51" s="103">
        <v>0</v>
      </c>
      <c r="H51" s="46">
        <f t="shared" si="1"/>
        <v>0</v>
      </c>
      <c r="I51" s="95"/>
      <c r="J51" s="15">
        <v>50</v>
      </c>
      <c r="K51" s="71">
        <f t="shared" si="5"/>
        <v>0</v>
      </c>
      <c r="L51" s="17" t="s">
        <v>444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+'25'!H52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+'25'!H53</f>
        <v>6</v>
      </c>
      <c r="D53" s="94">
        <v>0</v>
      </c>
      <c r="E53" s="46">
        <f t="shared" si="0"/>
        <v>6</v>
      </c>
      <c r="F53" s="105">
        <v>0</v>
      </c>
      <c r="G53" s="103">
        <v>0</v>
      </c>
      <c r="H53" s="46">
        <f t="shared" si="1"/>
        <v>6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+'25'!H54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+'25'!H55</f>
        <v>5</v>
      </c>
      <c r="D55" s="94">
        <v>0</v>
      </c>
      <c r="E55" s="46">
        <f t="shared" si="0"/>
        <v>5</v>
      </c>
      <c r="F55" s="105">
        <v>0</v>
      </c>
      <c r="G55" s="103">
        <v>0</v>
      </c>
      <c r="H55" s="46">
        <f t="shared" si="1"/>
        <v>0</v>
      </c>
      <c r="I55" s="95">
        <v>5</v>
      </c>
      <c r="J55" s="15">
        <v>50</v>
      </c>
      <c r="K55" s="71">
        <f t="shared" si="5"/>
        <v>250</v>
      </c>
      <c r="L55" s="17" t="s">
        <v>481</v>
      </c>
      <c r="M55" s="18">
        <v>125</v>
      </c>
      <c r="N55" s="23">
        <f t="shared" si="6"/>
        <v>125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+'25'!H56</f>
        <v>13</v>
      </c>
      <c r="D56" s="94">
        <v>0</v>
      </c>
      <c r="E56" s="46">
        <f t="shared" si="0"/>
        <v>13</v>
      </c>
      <c r="F56" s="105">
        <v>0</v>
      </c>
      <c r="G56" s="103">
        <v>0</v>
      </c>
      <c r="H56" s="46">
        <f t="shared" si="1"/>
        <v>7</v>
      </c>
      <c r="I56" s="95">
        <v>6</v>
      </c>
      <c r="J56" s="15">
        <v>50</v>
      </c>
      <c r="K56" s="71">
        <f t="shared" si="5"/>
        <v>300</v>
      </c>
      <c r="L56" s="17" t="s">
        <v>451</v>
      </c>
      <c r="M56" s="18">
        <v>100</v>
      </c>
      <c r="N56" s="23">
        <f t="shared" si="6"/>
        <v>200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59</v>
      </c>
      <c r="C57" s="70">
        <f>+'25'!H57</f>
        <v>2</v>
      </c>
      <c r="D57" s="94">
        <v>0</v>
      </c>
      <c r="E57" s="46">
        <f t="shared" si="0"/>
        <v>2</v>
      </c>
      <c r="F57" s="105">
        <v>2</v>
      </c>
      <c r="G57" s="103">
        <v>0</v>
      </c>
      <c r="H57" s="46">
        <f t="shared" si="1"/>
        <v>0</v>
      </c>
      <c r="I57" s="95"/>
      <c r="J57" s="15">
        <v>50</v>
      </c>
      <c r="K57" s="71">
        <f t="shared" si="5"/>
        <v>0</v>
      </c>
      <c r="L57" s="17" t="s">
        <v>441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+'25'!H58</f>
        <v>14</v>
      </c>
      <c r="D58" s="94">
        <v>0</v>
      </c>
      <c r="E58" s="46">
        <f t="shared" si="0"/>
        <v>14</v>
      </c>
      <c r="F58" s="105">
        <v>0</v>
      </c>
      <c r="G58" s="103">
        <v>0</v>
      </c>
      <c r="H58" s="46">
        <f t="shared" si="1"/>
        <v>14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+'25'!H59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4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+'25'!H60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+'25'!H61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+'25'!H62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+'25'!H63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+'25'!H64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+'25'!H65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+'25'!H66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+'25'!H67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+'25'!H68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+'25'!H69</f>
        <v>2</v>
      </c>
      <c r="D69" s="94">
        <v>0</v>
      </c>
      <c r="E69" s="46">
        <f t="shared" si="0"/>
        <v>2</v>
      </c>
      <c r="F69" s="105">
        <v>0</v>
      </c>
      <c r="G69" s="103">
        <v>0</v>
      </c>
      <c r="H69" s="46">
        <f t="shared" si="1"/>
        <v>2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73</v>
      </c>
      <c r="C70" s="70">
        <f>+'25'!H70</f>
        <v>3</v>
      </c>
      <c r="D70" s="94">
        <v>0</v>
      </c>
      <c r="E70" s="46">
        <f t="shared" si="0"/>
        <v>3</v>
      </c>
      <c r="F70" s="105">
        <v>1</v>
      </c>
      <c r="G70" s="103">
        <v>0</v>
      </c>
      <c r="H70" s="46">
        <f t="shared" si="1"/>
        <v>0</v>
      </c>
      <c r="I70" s="95">
        <v>2</v>
      </c>
      <c r="J70" s="21">
        <v>50</v>
      </c>
      <c r="K70" s="71">
        <f t="shared" si="5"/>
        <v>100</v>
      </c>
      <c r="L70" s="17" t="s">
        <v>533</v>
      </c>
      <c r="M70" s="18">
        <v>50</v>
      </c>
      <c r="N70" s="23">
        <f t="shared" si="6"/>
        <v>50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+'25'!H71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3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+'25'!H72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+'25'!H73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+'25'!H74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+'25'!H75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+'25'!H76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+'25'!H77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+'25'!H78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+'25'!H79</f>
        <v>5</v>
      </c>
      <c r="D79" s="94">
        <v>20</v>
      </c>
      <c r="E79" s="46">
        <f t="shared" si="0"/>
        <v>25</v>
      </c>
      <c r="F79" s="105">
        <v>0</v>
      </c>
      <c r="G79" s="103">
        <v>0</v>
      </c>
      <c r="H79" s="46">
        <f t="shared" si="11"/>
        <v>25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+'25'!H80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+'25'!H81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+'25'!H82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+'25'!H83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+'25'!H84</f>
        <v>2</v>
      </c>
      <c r="D84" s="94">
        <v>0</v>
      </c>
      <c r="E84" s="46">
        <f t="shared" si="0"/>
        <v>2</v>
      </c>
      <c r="F84" s="105">
        <v>0</v>
      </c>
      <c r="G84" s="103">
        <v>0</v>
      </c>
      <c r="H84" s="46">
        <f t="shared" si="11"/>
        <v>2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+'25'!H85</f>
        <v>2</v>
      </c>
      <c r="D85" s="94">
        <v>0</v>
      </c>
      <c r="E85" s="46">
        <f t="shared" si="0"/>
        <v>2</v>
      </c>
      <c r="F85" s="105">
        <v>0</v>
      </c>
      <c r="G85" s="103">
        <v>0</v>
      </c>
      <c r="H85" s="46">
        <f t="shared" si="11"/>
        <v>2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+'25'!H86</f>
        <v>0</v>
      </c>
      <c r="D86" s="94">
        <v>10</v>
      </c>
      <c r="E86" s="46">
        <f>C86+D86</f>
        <v>10</v>
      </c>
      <c r="F86" s="105">
        <v>0</v>
      </c>
      <c r="G86" s="103">
        <v>0</v>
      </c>
      <c r="H86" s="46">
        <f>+E86-F86-I86-G86</f>
        <v>9</v>
      </c>
      <c r="I86" s="95">
        <v>1</v>
      </c>
      <c r="J86" s="20">
        <v>25</v>
      </c>
      <c r="K86" s="71">
        <f>+J86*I86</f>
        <v>25</v>
      </c>
      <c r="L86" s="17" t="s">
        <v>553</v>
      </c>
      <c r="M86" s="18">
        <v>10</v>
      </c>
      <c r="N86" s="23">
        <f>SUM(K86-M86)</f>
        <v>15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+'25'!H87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+'25'!H88</f>
        <v>5</v>
      </c>
      <c r="D88" s="94">
        <v>0</v>
      </c>
      <c r="E88" s="46">
        <f t="shared" si="0"/>
        <v>5</v>
      </c>
      <c r="F88" s="105">
        <v>0</v>
      </c>
      <c r="G88" s="103">
        <v>0</v>
      </c>
      <c r="H88" s="46">
        <f t="shared" si="11"/>
        <v>4</v>
      </c>
      <c r="I88" s="95">
        <v>1</v>
      </c>
      <c r="J88" s="22">
        <v>55</v>
      </c>
      <c r="K88" s="71">
        <f t="shared" si="12"/>
        <v>55</v>
      </c>
      <c r="L88" s="17" t="s">
        <v>16</v>
      </c>
      <c r="M88" s="18">
        <v>0</v>
      </c>
      <c r="N88" s="23">
        <f t="shared" si="13"/>
        <v>55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+'25'!H89</f>
        <v>4</v>
      </c>
      <c r="D89" s="94">
        <v>0</v>
      </c>
      <c r="E89" s="46">
        <f t="shared" si="0"/>
        <v>4</v>
      </c>
      <c r="F89" s="105">
        <v>0</v>
      </c>
      <c r="G89" s="103">
        <v>0</v>
      </c>
      <c r="H89" s="46">
        <f t="shared" si="11"/>
        <v>4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+'25'!H90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+'25'!H91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+'25'!H92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+'25'!H93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+'25'!H94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+'25'!H95</f>
        <v>5</v>
      </c>
      <c r="D95" s="94">
        <v>0</v>
      </c>
      <c r="E95" s="46">
        <f>C95+D95</f>
        <v>5</v>
      </c>
      <c r="F95" s="105">
        <v>0</v>
      </c>
      <c r="G95" s="103">
        <v>0</v>
      </c>
      <c r="H95" s="46">
        <f>+E95-F95-I95-G95</f>
        <v>4</v>
      </c>
      <c r="I95" s="95">
        <v>1</v>
      </c>
      <c r="J95" s="15">
        <v>35</v>
      </c>
      <c r="K95" s="71">
        <f>+J95*I95</f>
        <v>35</v>
      </c>
      <c r="L95" s="17" t="s">
        <v>503</v>
      </c>
      <c r="M95" s="18">
        <v>15</v>
      </c>
      <c r="N95" s="23">
        <f>SUM(K95-M95)</f>
        <v>20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+'25'!H96</f>
        <v>0</v>
      </c>
      <c r="D96" s="94">
        <v>10</v>
      </c>
      <c r="E96" s="46">
        <f t="shared" si="0"/>
        <v>10</v>
      </c>
      <c r="F96" s="105">
        <v>0</v>
      </c>
      <c r="G96" s="103">
        <v>0</v>
      </c>
      <c r="H96" s="46">
        <f t="shared" si="11"/>
        <v>10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+'25'!H97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+'25'!H98</f>
        <v>20</v>
      </c>
      <c r="D98" s="94">
        <v>0</v>
      </c>
      <c r="E98" s="46">
        <f t="shared" si="0"/>
        <v>20</v>
      </c>
      <c r="F98" s="105">
        <v>0</v>
      </c>
      <c r="G98" s="103">
        <v>0</v>
      </c>
      <c r="H98" s="46">
        <f t="shared" si="11"/>
        <v>20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+'25'!H99</f>
        <v>3</v>
      </c>
      <c r="D99" s="94">
        <v>0</v>
      </c>
      <c r="E99" s="46">
        <f>C99+D99</f>
        <v>3</v>
      </c>
      <c r="F99" s="105">
        <v>0</v>
      </c>
      <c r="G99" s="103">
        <v>0</v>
      </c>
      <c r="H99" s="46">
        <f>+E99-F99-I99-G99</f>
        <v>1</v>
      </c>
      <c r="I99" s="95">
        <v>2</v>
      </c>
      <c r="J99" s="20">
        <v>35</v>
      </c>
      <c r="K99" s="71">
        <f>+J99*I99</f>
        <v>70</v>
      </c>
      <c r="L99" s="17" t="s">
        <v>534</v>
      </c>
      <c r="M99" s="18">
        <v>40</v>
      </c>
      <c r="N99" s="23">
        <f>SUM(K99-M99)</f>
        <v>30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+'25'!H100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+'25'!H101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+'25'!H102</f>
        <v>2</v>
      </c>
      <c r="D102" s="94">
        <v>0</v>
      </c>
      <c r="E102" s="46">
        <f t="shared" si="0"/>
        <v>2</v>
      </c>
      <c r="F102" s="105">
        <v>0</v>
      </c>
      <c r="G102" s="103">
        <v>0</v>
      </c>
      <c r="H102" s="46">
        <f t="shared" si="11"/>
        <v>1</v>
      </c>
      <c r="I102" s="95">
        <v>1</v>
      </c>
      <c r="J102" s="22">
        <v>35</v>
      </c>
      <c r="K102" s="71">
        <f t="shared" si="12"/>
        <v>35</v>
      </c>
      <c r="L102" s="17" t="s">
        <v>503</v>
      </c>
      <c r="M102" s="18">
        <v>15</v>
      </c>
      <c r="N102" s="23">
        <f t="shared" si="13"/>
        <v>20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+'25'!H103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+'25'!H104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+'25'!H105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+'25'!H106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+'25'!H107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+'25'!H108</f>
        <v>10</v>
      </c>
      <c r="D108" s="94">
        <v>0</v>
      </c>
      <c r="E108" s="46">
        <f t="shared" si="0"/>
        <v>10</v>
      </c>
      <c r="F108" s="105">
        <v>0</v>
      </c>
      <c r="G108" s="103">
        <v>0</v>
      </c>
      <c r="H108" s="46">
        <f t="shared" si="11"/>
        <v>2</v>
      </c>
      <c r="I108" s="95">
        <v>8</v>
      </c>
      <c r="J108" s="22">
        <v>120</v>
      </c>
      <c r="K108" s="71">
        <f t="shared" si="12"/>
        <v>960</v>
      </c>
      <c r="L108" s="17" t="s">
        <v>554</v>
      </c>
      <c r="M108" s="18">
        <v>480</v>
      </c>
      <c r="N108" s="23">
        <f t="shared" si="13"/>
        <v>480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+'25'!H109</f>
        <v>7</v>
      </c>
      <c r="D109" s="94">
        <v>0</v>
      </c>
      <c r="E109" s="46">
        <f t="shared" si="0"/>
        <v>7</v>
      </c>
      <c r="F109" s="105">
        <v>0</v>
      </c>
      <c r="G109" s="103">
        <v>0</v>
      </c>
      <c r="H109" s="46">
        <f t="shared" si="11"/>
        <v>5</v>
      </c>
      <c r="I109" s="95">
        <v>2</v>
      </c>
      <c r="J109" s="22">
        <v>250</v>
      </c>
      <c r="K109" s="71">
        <f t="shared" si="12"/>
        <v>500</v>
      </c>
      <c r="L109" s="17" t="s">
        <v>438</v>
      </c>
      <c r="M109" s="18">
        <v>250</v>
      </c>
      <c r="N109" s="23">
        <f t="shared" si="13"/>
        <v>250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+'25'!H110</f>
        <v>17</v>
      </c>
      <c r="D110" s="94">
        <v>0</v>
      </c>
      <c r="E110" s="46">
        <f t="shared" si="0"/>
        <v>17</v>
      </c>
      <c r="F110" s="105">
        <v>0</v>
      </c>
      <c r="G110" s="103">
        <v>0</v>
      </c>
      <c r="H110" s="46">
        <f t="shared" si="11"/>
        <v>16</v>
      </c>
      <c r="I110" s="95">
        <v>1</v>
      </c>
      <c r="J110" s="20">
        <v>100</v>
      </c>
      <c r="K110" s="71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+'25'!H111</f>
        <v>7</v>
      </c>
      <c r="D111" s="94">
        <v>0</v>
      </c>
      <c r="E111" s="46">
        <f t="shared" si="0"/>
        <v>7</v>
      </c>
      <c r="F111" s="105">
        <v>0</v>
      </c>
      <c r="G111" s="103">
        <v>0</v>
      </c>
      <c r="H111" s="46">
        <f t="shared" si="11"/>
        <v>7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+'25'!H112</f>
        <v>2</v>
      </c>
      <c r="D112" s="94">
        <v>0</v>
      </c>
      <c r="E112" s="46">
        <f t="shared" si="0"/>
        <v>2</v>
      </c>
      <c r="F112" s="105">
        <v>0</v>
      </c>
      <c r="G112" s="103">
        <v>0</v>
      </c>
      <c r="H112" s="46">
        <f t="shared" si="11"/>
        <v>2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+'25'!H113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+'25'!H114</f>
        <v>3</v>
      </c>
      <c r="D114" s="94">
        <v>0</v>
      </c>
      <c r="E114" s="46">
        <f t="shared" si="0"/>
        <v>3</v>
      </c>
      <c r="F114" s="105">
        <v>0</v>
      </c>
      <c r="G114" s="103">
        <v>0</v>
      </c>
      <c r="H114" s="46">
        <f t="shared" si="11"/>
        <v>3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+'25'!H115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+'25'!H116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+'25'!H117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+'25'!H118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+'25'!H119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+'25'!H120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+'25'!H121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+'25'!H122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+'25'!H123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+'25'!H124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+'25'!H125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+'25'!H126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+'25'!H127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+'25'!H128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+'25'!H129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+'25'!H130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+'25'!H131</f>
        <v>3</v>
      </c>
      <c r="D131" s="94">
        <v>0</v>
      </c>
      <c r="E131" s="46">
        <f t="shared" si="0"/>
        <v>3</v>
      </c>
      <c r="F131" s="105">
        <v>0</v>
      </c>
      <c r="G131" s="103">
        <v>0</v>
      </c>
      <c r="H131" s="46">
        <f t="shared" si="11"/>
        <v>3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+'25'!H132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+'25'!H133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+'25'!H134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+'25'!H135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+'25'!H136</f>
        <v>3</v>
      </c>
      <c r="D136" s="94">
        <v>0</v>
      </c>
      <c r="E136" s="46">
        <f t="shared" si="0"/>
        <v>3</v>
      </c>
      <c r="F136" s="105">
        <v>0</v>
      </c>
      <c r="G136" s="103">
        <v>0</v>
      </c>
      <c r="H136" s="46">
        <f t="shared" si="11"/>
        <v>3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+'25'!H137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+'25'!H138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+'25'!H139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+'25'!H140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+'25'!H141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+'25'!H142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+'25'!H143</f>
        <v>0</v>
      </c>
      <c r="D143" s="94">
        <v>5</v>
      </c>
      <c r="E143" s="46">
        <f t="shared" si="0"/>
        <v>5</v>
      </c>
      <c r="F143" s="105">
        <v>0</v>
      </c>
      <c r="G143" s="103">
        <v>0</v>
      </c>
      <c r="H143" s="46">
        <f t="shared" si="11"/>
        <v>4</v>
      </c>
      <c r="I143" s="95">
        <v>1</v>
      </c>
      <c r="J143" s="22">
        <v>50</v>
      </c>
      <c r="K143" s="71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+'25'!H144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+'25'!H145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+'25'!H146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+'25'!H147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+'25'!H148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+'25'!H149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+'25'!H150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+'25'!H151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+'25'!H152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+'25'!H153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+'25'!H154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+'25'!H155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+'25'!H156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+'25'!H157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+'25'!H158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+'25'!H159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+'25'!H160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+'25'!H161</f>
        <v>0</v>
      </c>
      <c r="D161" s="94">
        <v>10</v>
      </c>
      <c r="E161" s="46">
        <f t="shared" si="19"/>
        <v>10</v>
      </c>
      <c r="F161" s="105">
        <v>0</v>
      </c>
      <c r="G161" s="103">
        <v>0</v>
      </c>
      <c r="H161" s="46">
        <f t="shared" si="15"/>
        <v>6</v>
      </c>
      <c r="I161" s="95">
        <v>4</v>
      </c>
      <c r="J161" s="20">
        <v>25</v>
      </c>
      <c r="K161" s="71">
        <f t="shared" si="16"/>
        <v>100</v>
      </c>
      <c r="L161" s="17" t="s">
        <v>537</v>
      </c>
      <c r="M161" s="18">
        <v>20</v>
      </c>
      <c r="N161" s="23">
        <f t="shared" si="17"/>
        <v>80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+'25'!H162</f>
        <v>1</v>
      </c>
      <c r="D162" s="94">
        <v>10</v>
      </c>
      <c r="E162" s="46">
        <f t="shared" si="19"/>
        <v>11</v>
      </c>
      <c r="F162" s="105">
        <v>0</v>
      </c>
      <c r="G162" s="103">
        <v>0</v>
      </c>
      <c r="H162" s="46">
        <f t="shared" si="15"/>
        <v>9</v>
      </c>
      <c r="I162" s="95">
        <v>2</v>
      </c>
      <c r="J162" s="20">
        <v>25</v>
      </c>
      <c r="K162" s="71">
        <f t="shared" si="16"/>
        <v>50</v>
      </c>
      <c r="L162" s="17" t="s">
        <v>555</v>
      </c>
      <c r="M162" s="18">
        <v>5</v>
      </c>
      <c r="N162" s="23">
        <f t="shared" si="17"/>
        <v>45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+'25'!H163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+'25'!H164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+'25'!H165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+'25'!H166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+'25'!H167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+'25'!H168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+'25'!H169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+'25'!H170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+'25'!H171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+'25'!H172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+'25'!H173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+'25'!H174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+'25'!H175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+'25'!H176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customHeight="1" x14ac:dyDescent="0.65">
      <c r="A177" s="10">
        <v>173</v>
      </c>
      <c r="B177" s="19" t="s">
        <v>473</v>
      </c>
      <c r="C177" s="70">
        <f>+'25'!H177</f>
        <v>31</v>
      </c>
      <c r="D177" s="94">
        <v>20</v>
      </c>
      <c r="E177" s="46">
        <f>C177+D177</f>
        <v>51</v>
      </c>
      <c r="F177" s="105">
        <v>31</v>
      </c>
      <c r="G177" s="103">
        <v>0</v>
      </c>
      <c r="H177" s="46">
        <f>+E177-F177-I177-G177</f>
        <v>16</v>
      </c>
      <c r="I177" s="95">
        <v>4</v>
      </c>
      <c r="J177" s="20">
        <v>35</v>
      </c>
      <c r="K177" s="71">
        <f>+J177*I177</f>
        <v>140</v>
      </c>
      <c r="L177" s="17" t="s">
        <v>558</v>
      </c>
      <c r="M177" s="18">
        <v>80</v>
      </c>
      <c r="N177" s="23">
        <f>SUM(K177-M177)</f>
        <v>60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+'25'!H178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+'25'!H179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+'25'!H180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+'25'!H181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+'25'!H182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+'25'!H183</f>
        <v>10</v>
      </c>
      <c r="D183" s="94">
        <v>0</v>
      </c>
      <c r="E183" s="46">
        <f t="shared" si="19"/>
        <v>10</v>
      </c>
      <c r="F183" s="105">
        <v>0</v>
      </c>
      <c r="G183" s="103">
        <v>0</v>
      </c>
      <c r="H183" s="46">
        <f t="shared" si="15"/>
        <v>8</v>
      </c>
      <c r="I183" s="95">
        <v>2</v>
      </c>
      <c r="J183" s="20">
        <v>35</v>
      </c>
      <c r="K183" s="71">
        <f t="shared" si="16"/>
        <v>70</v>
      </c>
      <c r="L183" s="17" t="s">
        <v>556</v>
      </c>
      <c r="M183" s="18">
        <v>10</v>
      </c>
      <c r="N183" s="23">
        <f t="shared" si="17"/>
        <v>60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+'25'!H184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+'25'!H185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+'25'!H186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+'25'!H187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+'25'!H188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+'25'!H189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+'25'!H190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+'25'!H191</f>
        <v>6</v>
      </c>
      <c r="D191" s="94">
        <v>0</v>
      </c>
      <c r="E191" s="46">
        <f t="shared" si="19"/>
        <v>6</v>
      </c>
      <c r="F191" s="105">
        <v>0</v>
      </c>
      <c r="G191" s="103">
        <v>0</v>
      </c>
      <c r="H191" s="46">
        <f t="shared" si="15"/>
        <v>6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+'25'!H192</f>
        <v>3</v>
      </c>
      <c r="D192" s="94">
        <v>0</v>
      </c>
      <c r="E192" s="46">
        <f t="shared" si="19"/>
        <v>3</v>
      </c>
      <c r="F192" s="105">
        <v>0</v>
      </c>
      <c r="G192" s="103">
        <v>0</v>
      </c>
      <c r="H192" s="46">
        <f t="shared" si="15"/>
        <v>2</v>
      </c>
      <c r="I192" s="95">
        <v>1</v>
      </c>
      <c r="J192" s="20">
        <v>120</v>
      </c>
      <c r="K192" s="71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+'25'!H193</f>
        <v>5</v>
      </c>
      <c r="D193" s="94">
        <v>0</v>
      </c>
      <c r="E193" s="46">
        <f t="shared" si="19"/>
        <v>5</v>
      </c>
      <c r="F193" s="105">
        <v>0</v>
      </c>
      <c r="G193" s="103">
        <v>0</v>
      </c>
      <c r="H193" s="46">
        <f t="shared" si="15"/>
        <v>5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+'25'!H194</f>
        <v>6</v>
      </c>
      <c r="D194" s="94">
        <v>0</v>
      </c>
      <c r="E194" s="46">
        <f t="shared" si="19"/>
        <v>6</v>
      </c>
      <c r="F194" s="105">
        <v>0</v>
      </c>
      <c r="G194" s="103">
        <v>0</v>
      </c>
      <c r="H194" s="46">
        <f t="shared" si="15"/>
        <v>6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+'25'!H195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+'25'!H196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+'25'!H197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+'25'!H198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+'25'!H199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+'25'!H200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+'25'!H201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+'25'!H202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+'25'!H203</f>
        <v>2</v>
      </c>
      <c r="D203" s="94">
        <v>0</v>
      </c>
      <c r="E203" s="46">
        <f t="shared" si="19"/>
        <v>2</v>
      </c>
      <c r="F203" s="105">
        <v>0</v>
      </c>
      <c r="G203" s="103">
        <v>0</v>
      </c>
      <c r="H203" s="46">
        <f t="shared" si="15"/>
        <v>2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+'25'!H204</f>
        <v>13</v>
      </c>
      <c r="D204" s="94">
        <v>0</v>
      </c>
      <c r="E204" s="46">
        <f t="shared" si="19"/>
        <v>13</v>
      </c>
      <c r="F204" s="105">
        <v>0</v>
      </c>
      <c r="G204" s="103">
        <v>0</v>
      </c>
      <c r="H204" s="46">
        <f t="shared" si="15"/>
        <v>13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+'25'!H205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+'25'!H206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+'25'!H207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+'25'!H208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+'25'!H209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+'25'!H210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+'25'!H211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+'25'!H212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+'25'!H213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+'25'!H214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+'25'!H215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+'25'!H216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+'25'!H217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+'25'!H218</f>
        <v>12</v>
      </c>
      <c r="D218" s="94">
        <v>0</v>
      </c>
      <c r="E218" s="46">
        <f t="shared" si="19"/>
        <v>12</v>
      </c>
      <c r="F218" s="105">
        <v>0</v>
      </c>
      <c r="G218" s="103">
        <v>0</v>
      </c>
      <c r="H218" s="46">
        <f t="shared" si="20"/>
        <v>12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+'25'!H219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+'25'!H220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+'25'!H221</f>
        <v>11</v>
      </c>
      <c r="D221" s="94">
        <v>0</v>
      </c>
      <c r="E221" s="46">
        <f t="shared" ref="E221:E272" si="24">C221+D221</f>
        <v>11</v>
      </c>
      <c r="F221" s="105">
        <v>0</v>
      </c>
      <c r="G221" s="103">
        <v>0</v>
      </c>
      <c r="H221" s="46">
        <f t="shared" si="20"/>
        <v>11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+'25'!H222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+'25'!H223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+'25'!H224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+'25'!H225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+'25'!H226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+'25'!H227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+'25'!H228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+'25'!H229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+'25'!H230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+'25'!H231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+'25'!H232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+'25'!H233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+'25'!H234</f>
        <v>5</v>
      </c>
      <c r="D234" s="94">
        <v>0</v>
      </c>
      <c r="E234" s="46">
        <f t="shared" si="24"/>
        <v>5</v>
      </c>
      <c r="F234" s="105">
        <v>0</v>
      </c>
      <c r="G234" s="103">
        <v>0</v>
      </c>
      <c r="H234" s="46">
        <f t="shared" si="20"/>
        <v>5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+'25'!H235</f>
        <v>2</v>
      </c>
      <c r="D235" s="94">
        <v>0</v>
      </c>
      <c r="E235" s="46">
        <f t="shared" si="24"/>
        <v>2</v>
      </c>
      <c r="F235" s="105">
        <v>0</v>
      </c>
      <c r="G235" s="103">
        <v>0</v>
      </c>
      <c r="H235" s="46">
        <f t="shared" si="20"/>
        <v>1</v>
      </c>
      <c r="I235" s="95">
        <v>1</v>
      </c>
      <c r="J235" s="20">
        <v>25</v>
      </c>
      <c r="K235" s="71">
        <f t="shared" si="21"/>
        <v>25</v>
      </c>
      <c r="L235" s="17" t="s">
        <v>16</v>
      </c>
      <c r="M235" s="18">
        <v>0</v>
      </c>
      <c r="N235" s="23">
        <f t="shared" si="22"/>
        <v>25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+'25'!H236</f>
        <v>3</v>
      </c>
      <c r="D236" s="94">
        <v>0</v>
      </c>
      <c r="E236" s="46">
        <f t="shared" si="24"/>
        <v>3</v>
      </c>
      <c r="F236" s="105">
        <v>0</v>
      </c>
      <c r="G236" s="103">
        <v>0</v>
      </c>
      <c r="H236" s="46">
        <f t="shared" si="20"/>
        <v>3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+'25'!H237</f>
        <v>2</v>
      </c>
      <c r="D237" s="94">
        <v>0</v>
      </c>
      <c r="E237" s="46">
        <f t="shared" si="24"/>
        <v>2</v>
      </c>
      <c r="F237" s="105">
        <v>0</v>
      </c>
      <c r="G237" s="103">
        <v>0</v>
      </c>
      <c r="H237" s="46">
        <f t="shared" si="20"/>
        <v>1</v>
      </c>
      <c r="I237" s="95">
        <v>1</v>
      </c>
      <c r="J237" s="20">
        <v>25</v>
      </c>
      <c r="K237" s="71">
        <f t="shared" si="21"/>
        <v>25</v>
      </c>
      <c r="L237" s="17" t="s">
        <v>16</v>
      </c>
      <c r="M237" s="18">
        <v>0</v>
      </c>
      <c r="N237" s="23">
        <f t="shared" si="22"/>
        <v>25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+'25'!H238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+'25'!H239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+'25'!H240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+'25'!H241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+'25'!H242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+'25'!H243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+'25'!H244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+'25'!H245</f>
        <v>3</v>
      </c>
      <c r="D245" s="94">
        <v>20</v>
      </c>
      <c r="E245" s="46">
        <f t="shared" si="24"/>
        <v>23</v>
      </c>
      <c r="F245" s="105">
        <v>0</v>
      </c>
      <c r="G245" s="103">
        <v>0</v>
      </c>
      <c r="H245" s="46">
        <f t="shared" si="20"/>
        <v>21</v>
      </c>
      <c r="I245" s="95">
        <v>2</v>
      </c>
      <c r="J245" s="20">
        <v>20</v>
      </c>
      <c r="K245" s="71">
        <f t="shared" si="21"/>
        <v>40</v>
      </c>
      <c r="L245" s="17" t="s">
        <v>16</v>
      </c>
      <c r="M245" s="18">
        <v>0</v>
      </c>
      <c r="N245" s="23">
        <f t="shared" si="22"/>
        <v>40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+'25'!H246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+'25'!H247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+'25'!H248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+'25'!H249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+'25'!H250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+'25'!H251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+'25'!H252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+'25'!H253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+'25'!H254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+'25'!H255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+'25'!H256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+'25'!H257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+'25'!H258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+'25'!H259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+'25'!H260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+'25'!H261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+'25'!H262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+'25'!H263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+'25'!H264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+'25'!H265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+'25'!H266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+'25'!H267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+'25'!H268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+'25'!H269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+'25'!H270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+'25'!H271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+'25'!H272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+'25'!H273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+'25'!H274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+'25'!H275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+'25'!H276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+'25'!H277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+'25'!H278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+'25'!H279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+'25'!H280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+'25'!H281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+'25'!H282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+'25'!H283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+'25'!H284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4802.2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4330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18" ht="24.6" x14ac:dyDescent="0.65">
      <c r="A289" s="1"/>
      <c r="E289" s="31"/>
      <c r="H289" s="31"/>
      <c r="J289" s="34" t="s">
        <v>204</v>
      </c>
      <c r="K289" s="35"/>
      <c r="L289" s="36">
        <f>SUM(M289:AR289)</f>
        <v>1125</v>
      </c>
      <c r="M289" s="2">
        <v>120</v>
      </c>
      <c r="N289" s="2">
        <v>20</v>
      </c>
      <c r="O289" s="2">
        <v>120</v>
      </c>
      <c r="P289" s="2">
        <v>515</v>
      </c>
      <c r="Q289" s="2">
        <v>200</v>
      </c>
      <c r="R289" s="2">
        <v>150</v>
      </c>
    </row>
    <row r="290" spans="1:18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18" ht="24.6" x14ac:dyDescent="0.65">
      <c r="A291" s="1"/>
      <c r="E291" s="31"/>
      <c r="H291" s="31"/>
      <c r="J291" s="229" t="s">
        <v>206</v>
      </c>
      <c r="K291" s="230"/>
      <c r="L291" s="36">
        <f>195+15</f>
        <v>210</v>
      </c>
      <c r="M291" s="2" t="s">
        <v>559</v>
      </c>
    </row>
    <row r="292" spans="1:18" ht="24.6" x14ac:dyDescent="0.65">
      <c r="A292" s="1"/>
      <c r="E292" s="31"/>
      <c r="H292" s="31"/>
      <c r="J292" s="229" t="s">
        <v>207</v>
      </c>
      <c r="K292" s="230"/>
      <c r="L292" s="37">
        <f>SUM(M5:M285)</f>
        <v>1525</v>
      </c>
    </row>
    <row r="293" spans="1:18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1470</v>
      </c>
    </row>
    <row r="294" spans="1:18" ht="24.6" x14ac:dyDescent="0.65">
      <c r="A294" s="1"/>
      <c r="E294" s="31"/>
      <c r="H294" s="31"/>
      <c r="J294" s="229" t="s">
        <v>209</v>
      </c>
      <c r="K294" s="230"/>
      <c r="L294" s="37">
        <v>1470</v>
      </c>
    </row>
    <row r="295" spans="1:18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18" ht="24.6" x14ac:dyDescent="0.65">
      <c r="H296" s="2"/>
      <c r="J296" s="229" t="s">
        <v>211</v>
      </c>
      <c r="K296" s="230"/>
      <c r="L296" s="33">
        <f>+L294-L293</f>
        <v>0</v>
      </c>
    </row>
    <row r="297" spans="1:18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8" ht="24.6" x14ac:dyDescent="0.65">
      <c r="H298" s="2"/>
      <c r="J298" s="96" t="s">
        <v>332</v>
      </c>
      <c r="N298" s="126"/>
      <c r="O298" s="126"/>
      <c r="P298" s="126"/>
    </row>
    <row r="299" spans="1:18" x14ac:dyDescent="0.6">
      <c r="H299" s="2"/>
      <c r="J299" s="2"/>
      <c r="N299" s="126"/>
      <c r="O299" s="126"/>
      <c r="P299" s="126"/>
    </row>
    <row r="300" spans="1:18" x14ac:dyDescent="0.6">
      <c r="H300" s="2"/>
      <c r="J300" s="2"/>
      <c r="N300" s="126"/>
      <c r="O300" s="126"/>
      <c r="P300" s="126"/>
    </row>
    <row r="301" spans="1:18" x14ac:dyDescent="0.6">
      <c r="H301" s="2"/>
      <c r="J301" s="2"/>
      <c r="N301" s="127"/>
      <c r="O301" s="127"/>
      <c r="P301" s="127"/>
    </row>
    <row r="302" spans="1:18" x14ac:dyDescent="0.6">
      <c r="H302" s="2"/>
      <c r="J302" s="2"/>
      <c r="N302" s="127"/>
      <c r="O302" s="127"/>
      <c r="P302" s="127"/>
    </row>
    <row r="303" spans="1:18" x14ac:dyDescent="0.6">
      <c r="H303" s="2"/>
      <c r="J303" s="2"/>
      <c r="N303" s="128"/>
      <c r="O303" s="128"/>
      <c r="P303" s="128"/>
    </row>
    <row r="304" spans="1:18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2.00"/>
        <filter val="31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25" activeCellId="3" sqref="B25:B194 F25:F194 J25:J194 L25:L194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+'26'!H5</f>
        <v>34</v>
      </c>
      <c r="D5" s="94">
        <v>0</v>
      </c>
      <c r="E5" s="46">
        <f t="shared" ref="E5:E154" si="0">C5+D5</f>
        <v>34</v>
      </c>
      <c r="F5" s="105">
        <v>0</v>
      </c>
      <c r="G5" s="103">
        <v>0</v>
      </c>
      <c r="H5" s="46">
        <f t="shared" ref="H5:H72" si="1">+E5-F5-I5-G5</f>
        <v>34</v>
      </c>
      <c r="I5" s="95"/>
      <c r="J5" s="20">
        <v>50</v>
      </c>
      <c r="K5" s="71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+'26'!H6</f>
        <v>90</v>
      </c>
      <c r="D6" s="94">
        <v>0</v>
      </c>
      <c r="E6" s="46">
        <f t="shared" si="0"/>
        <v>90</v>
      </c>
      <c r="F6" s="105">
        <v>0</v>
      </c>
      <c r="G6" s="103">
        <v>0</v>
      </c>
      <c r="H6" s="46">
        <f t="shared" si="1"/>
        <v>82</v>
      </c>
      <c r="I6" s="95">
        <v>8</v>
      </c>
      <c r="J6" s="20">
        <v>100</v>
      </c>
      <c r="K6" s="71">
        <f t="shared" ref="K6:K73" si="5">+J6*I6</f>
        <v>800</v>
      </c>
      <c r="L6" s="17" t="s">
        <v>16</v>
      </c>
      <c r="M6" s="18">
        <v>0</v>
      </c>
      <c r="N6" s="23">
        <f t="shared" ref="N6:N73" si="6">SUM(K6-M6)</f>
        <v>800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+'26'!H7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+'26'!H8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+'26'!H9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+'26'!H10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+'26'!H11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+'26'!H12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+'26'!H13</f>
        <v>66</v>
      </c>
      <c r="D13" s="94">
        <v>0</v>
      </c>
      <c r="E13" s="46">
        <f t="shared" si="0"/>
        <v>66</v>
      </c>
      <c r="F13" s="105">
        <v>0</v>
      </c>
      <c r="G13" s="103">
        <v>0</v>
      </c>
      <c r="H13" s="46">
        <f t="shared" si="1"/>
        <v>66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+'26'!H14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+'26'!H15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+'26'!H16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+'26'!H17</f>
        <v>2</v>
      </c>
      <c r="D17" s="94">
        <v>0</v>
      </c>
      <c r="E17" s="46">
        <f t="shared" si="0"/>
        <v>2</v>
      </c>
      <c r="F17" s="105">
        <v>0</v>
      </c>
      <c r="G17" s="103">
        <v>0</v>
      </c>
      <c r="H17" s="46">
        <f t="shared" si="1"/>
        <v>2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+'26'!H18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+'26'!H19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+'26'!H20</f>
        <v>2</v>
      </c>
      <c r="D20" s="94">
        <v>0</v>
      </c>
      <c r="E20" s="46">
        <f t="shared" si="0"/>
        <v>2</v>
      </c>
      <c r="F20" s="105">
        <v>0</v>
      </c>
      <c r="G20" s="103">
        <v>0</v>
      </c>
      <c r="H20" s="46">
        <f t="shared" si="1"/>
        <v>2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+'26'!H21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+'26'!H22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15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+'26'!H23</f>
        <v>4</v>
      </c>
      <c r="D23" s="94">
        <v>0</v>
      </c>
      <c r="E23" s="46">
        <f t="shared" si="0"/>
        <v>4</v>
      </c>
      <c r="F23" s="105">
        <v>0</v>
      </c>
      <c r="G23" s="103">
        <v>0</v>
      </c>
      <c r="H23" s="46">
        <f t="shared" si="1"/>
        <v>3</v>
      </c>
      <c r="I23" s="95">
        <v>1</v>
      </c>
      <c r="J23" s="15">
        <v>65</v>
      </c>
      <c r="K23" s="71">
        <f t="shared" si="5"/>
        <v>65</v>
      </c>
      <c r="L23" s="17" t="s">
        <v>560</v>
      </c>
      <c r="M23" s="18">
        <v>30</v>
      </c>
      <c r="N23" s="23">
        <f t="shared" si="6"/>
        <v>35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+'26'!H24</f>
        <v>3</v>
      </c>
      <c r="D24" s="94">
        <v>0</v>
      </c>
      <c r="E24" s="46">
        <f t="shared" si="0"/>
        <v>3</v>
      </c>
      <c r="F24" s="105">
        <v>0</v>
      </c>
      <c r="G24" s="103">
        <v>0</v>
      </c>
      <c r="H24" s="46">
        <f t="shared" si="1"/>
        <v>3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0">
        <f>+'26'!H25</f>
        <v>88</v>
      </c>
      <c r="D25" s="94">
        <v>0</v>
      </c>
      <c r="E25" s="46">
        <f t="shared" si="0"/>
        <v>88</v>
      </c>
      <c r="F25" s="105">
        <v>30</v>
      </c>
      <c r="G25" s="103">
        <v>0</v>
      </c>
      <c r="H25" s="46">
        <f t="shared" si="1"/>
        <v>56</v>
      </c>
      <c r="I25" s="95">
        <v>2</v>
      </c>
      <c r="J25" s="15">
        <v>100</v>
      </c>
      <c r="K25" s="71">
        <f t="shared" si="5"/>
        <v>200</v>
      </c>
      <c r="L25" s="17" t="s">
        <v>561</v>
      </c>
      <c r="M25" s="18">
        <v>100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+'26'!H26</f>
        <v>5</v>
      </c>
      <c r="D26" s="94">
        <v>0</v>
      </c>
      <c r="E26" s="46">
        <f t="shared" si="0"/>
        <v>5</v>
      </c>
      <c r="F26" s="105">
        <v>0</v>
      </c>
      <c r="G26" s="103">
        <v>0</v>
      </c>
      <c r="H26" s="46">
        <f t="shared" si="1"/>
        <v>5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+'26'!H27</f>
        <v>0</v>
      </c>
      <c r="D27" s="94">
        <v>0</v>
      </c>
      <c r="E27" s="46">
        <f t="shared" si="0"/>
        <v>0</v>
      </c>
      <c r="F27" s="105">
        <v>0</v>
      </c>
      <c r="G27" s="103">
        <v>0</v>
      </c>
      <c r="H27" s="46">
        <f t="shared" si="1"/>
        <v>0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+'26'!H28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+'26'!H29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+'26'!H30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+'26'!H31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+'26'!H32</f>
        <v>0</v>
      </c>
      <c r="D32" s="94">
        <v>0</v>
      </c>
      <c r="E32" s="46">
        <f t="shared" si="0"/>
        <v>0</v>
      </c>
      <c r="F32" s="105">
        <v>0</v>
      </c>
      <c r="G32" s="103">
        <v>0</v>
      </c>
      <c r="H32" s="46">
        <f t="shared" si="1"/>
        <v>0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+'26'!H33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+'26'!H34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+'26'!H35</f>
        <v>1</v>
      </c>
      <c r="D35" s="94">
        <v>0</v>
      </c>
      <c r="E35" s="46">
        <f t="shared" si="0"/>
        <v>1</v>
      </c>
      <c r="F35" s="105">
        <v>0</v>
      </c>
      <c r="G35" s="103">
        <v>0</v>
      </c>
      <c r="H35" s="46">
        <f t="shared" si="1"/>
        <v>0</v>
      </c>
      <c r="I35" s="95">
        <v>1</v>
      </c>
      <c r="J35" s="15">
        <v>130</v>
      </c>
      <c r="K35" s="71">
        <f t="shared" si="5"/>
        <v>130</v>
      </c>
      <c r="L35" s="17" t="s">
        <v>448</v>
      </c>
      <c r="M35" s="18">
        <v>130</v>
      </c>
      <c r="N35" s="23">
        <f t="shared" si="6"/>
        <v>0</v>
      </c>
      <c r="O35" s="19">
        <v>36.94</v>
      </c>
      <c r="P35" s="43">
        <f t="shared" si="7"/>
        <v>4802.2</v>
      </c>
    </row>
    <row r="36" spans="1:26" ht="24.6" x14ac:dyDescent="0.65">
      <c r="A36" s="10">
        <v>32</v>
      </c>
      <c r="B36" s="19" t="s">
        <v>48</v>
      </c>
      <c r="C36" s="70">
        <f>+'26'!H36</f>
        <v>27</v>
      </c>
      <c r="D36" s="94">
        <v>0</v>
      </c>
      <c r="E36" s="46">
        <f t="shared" si="0"/>
        <v>27</v>
      </c>
      <c r="F36" s="105">
        <v>9</v>
      </c>
      <c r="G36" s="103">
        <v>0</v>
      </c>
      <c r="H36" s="46">
        <f t="shared" si="1"/>
        <v>12</v>
      </c>
      <c r="I36" s="95">
        <v>6</v>
      </c>
      <c r="J36" s="15">
        <v>100</v>
      </c>
      <c r="K36" s="71">
        <f t="shared" si="5"/>
        <v>600</v>
      </c>
      <c r="L36" s="17" t="s">
        <v>587</v>
      </c>
      <c r="M36" s="18">
        <v>300</v>
      </c>
      <c r="N36" s="23">
        <f t="shared" si="6"/>
        <v>300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+'26'!H37</f>
        <v>0</v>
      </c>
      <c r="D37" s="94">
        <v>0</v>
      </c>
      <c r="E37" s="46">
        <f t="shared" si="0"/>
        <v>0</v>
      </c>
      <c r="F37" s="105">
        <v>0</v>
      </c>
      <c r="G37" s="103">
        <v>0</v>
      </c>
      <c r="H37" s="46">
        <f t="shared" si="1"/>
        <v>0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+'26'!H38</f>
        <v>0</v>
      </c>
      <c r="D38" s="94">
        <v>0</v>
      </c>
      <c r="E38" s="46">
        <f t="shared" si="0"/>
        <v>0</v>
      </c>
      <c r="F38" s="105">
        <v>0</v>
      </c>
      <c r="G38" s="103">
        <v>0</v>
      </c>
      <c r="H38" s="46">
        <f t="shared" si="1"/>
        <v>0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+'26'!H39</f>
        <v>5</v>
      </c>
      <c r="D39" s="94">
        <v>0</v>
      </c>
      <c r="E39" s="46">
        <f t="shared" si="0"/>
        <v>5</v>
      </c>
      <c r="F39" s="105">
        <v>0</v>
      </c>
      <c r="G39" s="103">
        <v>0</v>
      </c>
      <c r="H39" s="46">
        <f t="shared" si="1"/>
        <v>5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+'26'!H40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+'26'!H41</f>
        <v>5</v>
      </c>
      <c r="D41" s="94">
        <v>0</v>
      </c>
      <c r="E41" s="46">
        <f t="shared" si="0"/>
        <v>5</v>
      </c>
      <c r="F41" s="105">
        <v>0</v>
      </c>
      <c r="G41" s="103">
        <v>0</v>
      </c>
      <c r="H41" s="46">
        <f t="shared" si="1"/>
        <v>5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+'26'!H42</f>
        <v>5</v>
      </c>
      <c r="D42" s="94">
        <v>0</v>
      </c>
      <c r="E42" s="46">
        <f t="shared" si="0"/>
        <v>5</v>
      </c>
      <c r="F42" s="105">
        <v>0</v>
      </c>
      <c r="G42" s="103">
        <v>0</v>
      </c>
      <c r="H42" s="46">
        <f t="shared" si="1"/>
        <v>3</v>
      </c>
      <c r="I42" s="95">
        <v>2</v>
      </c>
      <c r="J42" s="15">
        <v>50</v>
      </c>
      <c r="K42" s="71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+'26'!H43</f>
        <v>5</v>
      </c>
      <c r="D43" s="94">
        <v>0</v>
      </c>
      <c r="E43" s="46">
        <f t="shared" si="0"/>
        <v>5</v>
      </c>
      <c r="F43" s="105">
        <v>0</v>
      </c>
      <c r="G43" s="103">
        <v>0</v>
      </c>
      <c r="H43" s="46">
        <f t="shared" si="1"/>
        <v>4</v>
      </c>
      <c r="I43" s="95">
        <v>1</v>
      </c>
      <c r="J43" s="15">
        <v>50</v>
      </c>
      <c r="K43" s="71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+'26'!H44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+'26'!H45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+'26'!H46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+'26'!H47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+'26'!H48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+'26'!H49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+'26'!H50</f>
        <v>0</v>
      </c>
      <c r="D50" s="94">
        <v>0</v>
      </c>
      <c r="E50" s="46">
        <f t="shared" si="0"/>
        <v>0</v>
      </c>
      <c r="F50" s="105">
        <v>0</v>
      </c>
      <c r="G50" s="103">
        <v>0</v>
      </c>
      <c r="H50" s="46">
        <f t="shared" si="1"/>
        <v>0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+'26'!H51</f>
        <v>0</v>
      </c>
      <c r="D51" s="94">
        <v>0</v>
      </c>
      <c r="E51" s="46">
        <f t="shared" si="0"/>
        <v>0</v>
      </c>
      <c r="F51" s="105">
        <v>0</v>
      </c>
      <c r="G51" s="103">
        <v>0</v>
      </c>
      <c r="H51" s="46">
        <f t="shared" si="1"/>
        <v>0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+'26'!H52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+'26'!H53</f>
        <v>6</v>
      </c>
      <c r="D53" s="94">
        <v>0</v>
      </c>
      <c r="E53" s="46">
        <f t="shared" si="0"/>
        <v>6</v>
      </c>
      <c r="F53" s="105">
        <v>0</v>
      </c>
      <c r="G53" s="103">
        <v>0</v>
      </c>
      <c r="H53" s="46">
        <f t="shared" si="1"/>
        <v>6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+'26'!H54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+'26'!H55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+'26'!H56</f>
        <v>7</v>
      </c>
      <c r="D56" s="94">
        <v>0</v>
      </c>
      <c r="E56" s="46">
        <f t="shared" si="0"/>
        <v>7</v>
      </c>
      <c r="F56" s="105">
        <v>0</v>
      </c>
      <c r="G56" s="103">
        <v>0</v>
      </c>
      <c r="H56" s="46">
        <f t="shared" si="1"/>
        <v>7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+'26'!H57</f>
        <v>0</v>
      </c>
      <c r="D57" s="94">
        <v>0</v>
      </c>
      <c r="E57" s="46">
        <f t="shared" si="0"/>
        <v>0</v>
      </c>
      <c r="F57" s="105">
        <v>0</v>
      </c>
      <c r="G57" s="103">
        <v>0</v>
      </c>
      <c r="H57" s="46">
        <f t="shared" si="1"/>
        <v>0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+'26'!H58</f>
        <v>14</v>
      </c>
      <c r="D58" s="94">
        <v>0</v>
      </c>
      <c r="E58" s="46">
        <f t="shared" si="0"/>
        <v>14</v>
      </c>
      <c r="F58" s="105">
        <v>0</v>
      </c>
      <c r="G58" s="103">
        <v>0</v>
      </c>
      <c r="H58" s="46">
        <f t="shared" si="1"/>
        <v>13</v>
      </c>
      <c r="I58" s="95">
        <v>1</v>
      </c>
      <c r="J58" s="15">
        <v>50</v>
      </c>
      <c r="K58" s="71">
        <f t="shared" si="5"/>
        <v>50</v>
      </c>
      <c r="L58" s="17" t="s">
        <v>448</v>
      </c>
      <c r="M58" s="18">
        <v>50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+'26'!H59</f>
        <v>4</v>
      </c>
      <c r="D59" s="94">
        <v>0</v>
      </c>
      <c r="E59" s="46">
        <f t="shared" si="0"/>
        <v>4</v>
      </c>
      <c r="F59" s="105">
        <v>0</v>
      </c>
      <c r="G59" s="103">
        <v>0</v>
      </c>
      <c r="H59" s="46">
        <f t="shared" si="1"/>
        <v>3</v>
      </c>
      <c r="I59" s="95">
        <v>1</v>
      </c>
      <c r="J59" s="15">
        <v>120</v>
      </c>
      <c r="K59" s="71">
        <f t="shared" si="5"/>
        <v>120</v>
      </c>
      <c r="L59" s="17" t="s">
        <v>445</v>
      </c>
      <c r="M59" s="18">
        <v>60</v>
      </c>
      <c r="N59" s="23">
        <f t="shared" si="6"/>
        <v>60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+'26'!H60</f>
        <v>0</v>
      </c>
      <c r="D60" s="94">
        <v>0</v>
      </c>
      <c r="E60" s="46">
        <f t="shared" si="0"/>
        <v>0</v>
      </c>
      <c r="F60" s="105">
        <v>0</v>
      </c>
      <c r="G60" s="103">
        <v>0</v>
      </c>
      <c r="H60" s="46">
        <f t="shared" si="1"/>
        <v>0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+'26'!H61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+'26'!H62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+'26'!H63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+'26'!H64</f>
        <v>0</v>
      </c>
      <c r="D64" s="94">
        <v>0</v>
      </c>
      <c r="E64" s="46">
        <f t="shared" si="0"/>
        <v>0</v>
      </c>
      <c r="F64" s="105">
        <v>0</v>
      </c>
      <c r="G64" s="103">
        <v>0</v>
      </c>
      <c r="H64" s="46">
        <f t="shared" si="1"/>
        <v>0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+'26'!H65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+'26'!H66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+'26'!H67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+'26'!H68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+'26'!H69</f>
        <v>2</v>
      </c>
      <c r="D69" s="94">
        <v>0</v>
      </c>
      <c r="E69" s="46">
        <f t="shared" si="0"/>
        <v>2</v>
      </c>
      <c r="F69" s="105">
        <v>0</v>
      </c>
      <c r="G69" s="103">
        <v>0</v>
      </c>
      <c r="H69" s="46">
        <f t="shared" si="1"/>
        <v>1</v>
      </c>
      <c r="I69" s="95">
        <v>1</v>
      </c>
      <c r="J69" s="21">
        <v>50</v>
      </c>
      <c r="K69" s="71">
        <f t="shared" si="5"/>
        <v>50</v>
      </c>
      <c r="L69" s="17" t="s">
        <v>445</v>
      </c>
      <c r="M69" s="18">
        <v>25</v>
      </c>
      <c r="N69" s="23">
        <f t="shared" si="6"/>
        <v>25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+'26'!H70</f>
        <v>0</v>
      </c>
      <c r="D70" s="94">
        <v>0</v>
      </c>
      <c r="E70" s="46">
        <f t="shared" si="0"/>
        <v>0</v>
      </c>
      <c r="F70" s="105">
        <v>0</v>
      </c>
      <c r="G70" s="103">
        <v>0</v>
      </c>
      <c r="H70" s="46">
        <f t="shared" si="1"/>
        <v>0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+'26'!H71</f>
        <v>3</v>
      </c>
      <c r="D71" s="94">
        <v>0</v>
      </c>
      <c r="E71" s="46">
        <f t="shared" si="0"/>
        <v>3</v>
      </c>
      <c r="F71" s="105">
        <v>0</v>
      </c>
      <c r="G71" s="103">
        <v>0</v>
      </c>
      <c r="H71" s="46">
        <f t="shared" si="1"/>
        <v>0</v>
      </c>
      <c r="I71" s="95">
        <v>3</v>
      </c>
      <c r="J71" s="15">
        <v>50</v>
      </c>
      <c r="K71" s="71">
        <f t="shared" si="5"/>
        <v>150</v>
      </c>
      <c r="L71" s="17" t="s">
        <v>449</v>
      </c>
      <c r="M71" s="18">
        <v>75</v>
      </c>
      <c r="N71" s="23">
        <f t="shared" si="6"/>
        <v>75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+'26'!H72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+'26'!H73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+'26'!H74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+'26'!H75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+'26'!H76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+'26'!H77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+'26'!H78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+'26'!H79</f>
        <v>25</v>
      </c>
      <c r="D79" s="94">
        <v>0</v>
      </c>
      <c r="E79" s="46">
        <f t="shared" si="0"/>
        <v>25</v>
      </c>
      <c r="F79" s="105">
        <v>0</v>
      </c>
      <c r="G79" s="103">
        <v>0</v>
      </c>
      <c r="H79" s="46">
        <f t="shared" si="11"/>
        <v>24</v>
      </c>
      <c r="I79" s="95">
        <v>1</v>
      </c>
      <c r="J79" s="20">
        <v>50</v>
      </c>
      <c r="K79" s="71">
        <f t="shared" si="12"/>
        <v>50</v>
      </c>
      <c r="L79" s="17" t="s">
        <v>16</v>
      </c>
      <c r="M79" s="18">
        <v>0</v>
      </c>
      <c r="N79" s="23">
        <f t="shared" si="13"/>
        <v>50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+'26'!H80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+'26'!H81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+'26'!H82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+'26'!H83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+'26'!H84</f>
        <v>2</v>
      </c>
      <c r="D84" s="94">
        <v>0</v>
      </c>
      <c r="E84" s="46">
        <f t="shared" si="0"/>
        <v>2</v>
      </c>
      <c r="F84" s="105">
        <v>0</v>
      </c>
      <c r="G84" s="103">
        <v>0</v>
      </c>
      <c r="H84" s="46">
        <f t="shared" si="11"/>
        <v>1</v>
      </c>
      <c r="I84" s="95">
        <v>1</v>
      </c>
      <c r="J84" s="22">
        <v>50</v>
      </c>
      <c r="K84" s="71">
        <f t="shared" si="12"/>
        <v>50</v>
      </c>
      <c r="L84" s="17" t="s">
        <v>445</v>
      </c>
      <c r="M84" s="18">
        <v>25</v>
      </c>
      <c r="N84" s="23">
        <f t="shared" si="13"/>
        <v>25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+'26'!H85</f>
        <v>2</v>
      </c>
      <c r="D85" s="94">
        <v>0</v>
      </c>
      <c r="E85" s="46">
        <f t="shared" si="0"/>
        <v>2</v>
      </c>
      <c r="F85" s="105">
        <v>0</v>
      </c>
      <c r="G85" s="103">
        <v>0</v>
      </c>
      <c r="H85" s="46">
        <f t="shared" si="11"/>
        <v>0</v>
      </c>
      <c r="I85" s="95">
        <v>2</v>
      </c>
      <c r="J85" s="20">
        <v>45</v>
      </c>
      <c r="K85" s="71">
        <f t="shared" si="12"/>
        <v>90</v>
      </c>
      <c r="L85" s="17" t="s">
        <v>539</v>
      </c>
      <c r="M85" s="18">
        <v>40</v>
      </c>
      <c r="N85" s="23">
        <f t="shared" si="13"/>
        <v>50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+'26'!H86</f>
        <v>9</v>
      </c>
      <c r="D86" s="94">
        <v>0</v>
      </c>
      <c r="E86" s="46">
        <f>C86+D86</f>
        <v>9</v>
      </c>
      <c r="F86" s="105">
        <v>0</v>
      </c>
      <c r="G86" s="103">
        <v>0</v>
      </c>
      <c r="H86" s="46">
        <f>+E86-F86-I86-G86</f>
        <v>9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+'26'!H87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+'26'!H88</f>
        <v>4</v>
      </c>
      <c r="D88" s="94">
        <v>0</v>
      </c>
      <c r="E88" s="46">
        <f t="shared" si="0"/>
        <v>4</v>
      </c>
      <c r="F88" s="105">
        <v>0</v>
      </c>
      <c r="G88" s="103">
        <v>0</v>
      </c>
      <c r="H88" s="46">
        <f t="shared" si="11"/>
        <v>4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+'26'!H89</f>
        <v>4</v>
      </c>
      <c r="D89" s="94">
        <v>0</v>
      </c>
      <c r="E89" s="46">
        <f t="shared" si="0"/>
        <v>4</v>
      </c>
      <c r="F89" s="105">
        <v>0</v>
      </c>
      <c r="G89" s="103">
        <v>0</v>
      </c>
      <c r="H89" s="46">
        <f t="shared" si="11"/>
        <v>3</v>
      </c>
      <c r="I89" s="95">
        <v>1</v>
      </c>
      <c r="J89" s="22">
        <v>55</v>
      </c>
      <c r="K89" s="71">
        <f t="shared" si="12"/>
        <v>55</v>
      </c>
      <c r="L89" s="17" t="s">
        <v>448</v>
      </c>
      <c r="M89" s="18">
        <v>55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+'26'!H90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+'26'!H91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+'26'!H92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+'26'!H93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+'26'!H94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+'26'!H95</f>
        <v>4</v>
      </c>
      <c r="D95" s="94">
        <v>0</v>
      </c>
      <c r="E95" s="46">
        <f>C95+D95</f>
        <v>4</v>
      </c>
      <c r="F95" s="105">
        <v>0</v>
      </c>
      <c r="G95" s="103">
        <v>0</v>
      </c>
      <c r="H95" s="46">
        <f>+E95-F95-I95-G95</f>
        <v>1</v>
      </c>
      <c r="I95" s="95">
        <v>3</v>
      </c>
      <c r="J95" s="15">
        <v>35</v>
      </c>
      <c r="K95" s="71">
        <f>+J95*I95</f>
        <v>105</v>
      </c>
      <c r="L95" s="17" t="s">
        <v>540</v>
      </c>
      <c r="M95" s="18">
        <v>60</v>
      </c>
      <c r="N95" s="23">
        <f>SUM(K95-M95)</f>
        <v>45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+'26'!H96</f>
        <v>10</v>
      </c>
      <c r="D96" s="94">
        <v>0</v>
      </c>
      <c r="E96" s="46">
        <f t="shared" si="0"/>
        <v>10</v>
      </c>
      <c r="F96" s="105">
        <v>0</v>
      </c>
      <c r="G96" s="103">
        <v>0</v>
      </c>
      <c r="H96" s="46">
        <f t="shared" si="11"/>
        <v>9</v>
      </c>
      <c r="I96" s="95">
        <v>1</v>
      </c>
      <c r="J96" s="15">
        <v>35</v>
      </c>
      <c r="K96" s="71">
        <f t="shared" si="12"/>
        <v>35</v>
      </c>
      <c r="L96" s="17" t="s">
        <v>448</v>
      </c>
      <c r="M96" s="18">
        <v>35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+'26'!H97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0">
        <f>+'26'!H98</f>
        <v>20</v>
      </c>
      <c r="D98" s="94">
        <v>0</v>
      </c>
      <c r="E98" s="46">
        <f t="shared" si="0"/>
        <v>20</v>
      </c>
      <c r="F98" s="105">
        <v>13</v>
      </c>
      <c r="G98" s="103">
        <v>0</v>
      </c>
      <c r="H98" s="46">
        <f t="shared" si="11"/>
        <v>0</v>
      </c>
      <c r="I98" s="95">
        <v>7</v>
      </c>
      <c r="J98" s="22">
        <v>45</v>
      </c>
      <c r="K98" s="71">
        <f t="shared" si="12"/>
        <v>315</v>
      </c>
      <c r="L98" s="17" t="s">
        <v>564</v>
      </c>
      <c r="M98" s="18">
        <v>210</v>
      </c>
      <c r="N98" s="23">
        <f t="shared" si="13"/>
        <v>105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+'26'!H99</f>
        <v>1</v>
      </c>
      <c r="D99" s="94">
        <v>0</v>
      </c>
      <c r="E99" s="46">
        <f>C99+D99</f>
        <v>1</v>
      </c>
      <c r="F99" s="105">
        <v>0</v>
      </c>
      <c r="G99" s="103">
        <v>0</v>
      </c>
      <c r="H99" s="46">
        <f>+E99-F99-I99-G99</f>
        <v>0</v>
      </c>
      <c r="I99" s="95">
        <v>1</v>
      </c>
      <c r="J99" s="20">
        <v>35</v>
      </c>
      <c r="K99" s="71">
        <f>+J99*I99</f>
        <v>35</v>
      </c>
      <c r="L99" s="17" t="s">
        <v>563</v>
      </c>
      <c r="M99" s="18">
        <v>15</v>
      </c>
      <c r="N99" s="23">
        <f>SUM(K99-M99)</f>
        <v>20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+'26'!H100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+'26'!H101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+'26'!H102</f>
        <v>1</v>
      </c>
      <c r="D102" s="94">
        <v>0</v>
      </c>
      <c r="E102" s="46">
        <f t="shared" si="0"/>
        <v>1</v>
      </c>
      <c r="F102" s="105">
        <v>0</v>
      </c>
      <c r="G102" s="103">
        <v>0</v>
      </c>
      <c r="H102" s="46">
        <f t="shared" si="11"/>
        <v>1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+'26'!H103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+'26'!H104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+'26'!H105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+'26'!H106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+'26'!H107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+'26'!H108</f>
        <v>2</v>
      </c>
      <c r="D108" s="94">
        <v>0</v>
      </c>
      <c r="E108" s="46">
        <f t="shared" si="0"/>
        <v>2</v>
      </c>
      <c r="F108" s="105">
        <v>0</v>
      </c>
      <c r="G108" s="103">
        <v>0</v>
      </c>
      <c r="H108" s="46">
        <f t="shared" si="11"/>
        <v>0</v>
      </c>
      <c r="I108" s="95">
        <v>2</v>
      </c>
      <c r="J108" s="22">
        <v>120</v>
      </c>
      <c r="K108" s="71">
        <f t="shared" si="12"/>
        <v>240</v>
      </c>
      <c r="L108" s="17" t="s">
        <v>438</v>
      </c>
      <c r="M108" s="18">
        <v>120</v>
      </c>
      <c r="N108" s="23">
        <f t="shared" si="13"/>
        <v>120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+'26'!H109</f>
        <v>5</v>
      </c>
      <c r="D109" s="94">
        <v>0</v>
      </c>
      <c r="E109" s="46">
        <f t="shared" si="0"/>
        <v>5</v>
      </c>
      <c r="F109" s="105">
        <v>0</v>
      </c>
      <c r="G109" s="103">
        <v>0</v>
      </c>
      <c r="H109" s="46">
        <f t="shared" si="11"/>
        <v>0</v>
      </c>
      <c r="I109" s="95">
        <v>5</v>
      </c>
      <c r="J109" s="22">
        <v>250</v>
      </c>
      <c r="K109" s="71">
        <f t="shared" si="12"/>
        <v>1250</v>
      </c>
      <c r="L109" s="17" t="s">
        <v>565</v>
      </c>
      <c r="M109" s="18">
        <v>630</v>
      </c>
      <c r="N109" s="23">
        <f t="shared" si="13"/>
        <v>620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+'26'!H110</f>
        <v>16</v>
      </c>
      <c r="D110" s="94">
        <v>0</v>
      </c>
      <c r="E110" s="46">
        <f t="shared" si="0"/>
        <v>16</v>
      </c>
      <c r="F110" s="105">
        <v>0</v>
      </c>
      <c r="G110" s="103">
        <v>0</v>
      </c>
      <c r="H110" s="46">
        <f t="shared" si="11"/>
        <v>16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+'26'!H111</f>
        <v>7</v>
      </c>
      <c r="D111" s="94">
        <v>0</v>
      </c>
      <c r="E111" s="46">
        <f t="shared" si="0"/>
        <v>7</v>
      </c>
      <c r="F111" s="105">
        <v>0</v>
      </c>
      <c r="G111" s="103">
        <v>0</v>
      </c>
      <c r="H111" s="46">
        <f t="shared" si="11"/>
        <v>7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+'26'!H112</f>
        <v>2</v>
      </c>
      <c r="D112" s="94">
        <v>0</v>
      </c>
      <c r="E112" s="46">
        <f t="shared" si="0"/>
        <v>2</v>
      </c>
      <c r="F112" s="105">
        <v>0</v>
      </c>
      <c r="G112" s="103">
        <v>0</v>
      </c>
      <c r="H112" s="46">
        <f t="shared" si="11"/>
        <v>2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+'26'!H113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+'26'!H114</f>
        <v>3</v>
      </c>
      <c r="D114" s="94">
        <v>0</v>
      </c>
      <c r="E114" s="46">
        <f t="shared" si="0"/>
        <v>3</v>
      </c>
      <c r="F114" s="105">
        <v>0</v>
      </c>
      <c r="G114" s="103">
        <v>0</v>
      </c>
      <c r="H114" s="46">
        <f t="shared" si="11"/>
        <v>3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+'26'!H115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+'26'!H116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+'26'!H117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+'26'!H118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+'26'!H119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+'26'!H120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+'26'!H121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+'26'!H122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+'26'!H123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+'26'!H124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+'26'!H125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+'26'!H126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+'26'!H127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+'26'!H128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+'26'!H129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+'26'!H130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+'26'!H131</f>
        <v>3</v>
      </c>
      <c r="D131" s="94">
        <v>0</v>
      </c>
      <c r="E131" s="46">
        <f t="shared" si="0"/>
        <v>3</v>
      </c>
      <c r="F131" s="105">
        <v>0</v>
      </c>
      <c r="G131" s="103">
        <v>0</v>
      </c>
      <c r="H131" s="46">
        <f t="shared" si="11"/>
        <v>1</v>
      </c>
      <c r="I131" s="95">
        <v>2</v>
      </c>
      <c r="J131" s="20">
        <v>40</v>
      </c>
      <c r="K131" s="71">
        <f t="shared" si="12"/>
        <v>80</v>
      </c>
      <c r="L131" s="17" t="s">
        <v>535</v>
      </c>
      <c r="M131" s="18">
        <v>50</v>
      </c>
      <c r="N131" s="23">
        <f t="shared" si="13"/>
        <v>30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+'26'!H132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+'26'!H133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+'26'!H134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+'26'!H135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+'26'!H136</f>
        <v>3</v>
      </c>
      <c r="D136" s="94">
        <v>0</v>
      </c>
      <c r="E136" s="46">
        <f t="shared" si="0"/>
        <v>3</v>
      </c>
      <c r="F136" s="105">
        <v>0</v>
      </c>
      <c r="G136" s="103">
        <v>0</v>
      </c>
      <c r="H136" s="46">
        <f t="shared" si="11"/>
        <v>3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+'26'!H137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+'26'!H138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+'26'!H139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+'26'!H140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+'26'!H141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+'26'!H142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+'26'!H143</f>
        <v>4</v>
      </c>
      <c r="D143" s="94">
        <v>0</v>
      </c>
      <c r="E143" s="46">
        <f t="shared" si="0"/>
        <v>4</v>
      </c>
      <c r="F143" s="105">
        <v>0</v>
      </c>
      <c r="G143" s="103">
        <v>0</v>
      </c>
      <c r="H143" s="46">
        <f t="shared" si="11"/>
        <v>4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+'26'!H144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+'26'!H145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+'26'!H146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+'26'!H147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+'26'!H148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+'26'!H149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+'26'!H150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+'26'!H151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+'26'!H152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+'26'!H153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+'26'!H154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+'26'!H155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+'26'!H156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+'26'!H157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+'26'!H158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+'26'!H159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+'26'!H160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+'26'!H161</f>
        <v>6</v>
      </c>
      <c r="D161" s="94">
        <v>0</v>
      </c>
      <c r="E161" s="46">
        <f t="shared" si="19"/>
        <v>6</v>
      </c>
      <c r="F161" s="105">
        <v>0</v>
      </c>
      <c r="G161" s="103">
        <v>0</v>
      </c>
      <c r="H161" s="46">
        <f t="shared" si="15"/>
        <v>6</v>
      </c>
      <c r="I161" s="95"/>
      <c r="J161" s="20">
        <v>25</v>
      </c>
      <c r="K161" s="71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+'26'!H162</f>
        <v>9</v>
      </c>
      <c r="D162" s="94">
        <v>0</v>
      </c>
      <c r="E162" s="46">
        <f t="shared" si="19"/>
        <v>9</v>
      </c>
      <c r="F162" s="105">
        <v>0</v>
      </c>
      <c r="G162" s="103">
        <v>0</v>
      </c>
      <c r="H162" s="46">
        <f t="shared" si="15"/>
        <v>9</v>
      </c>
      <c r="I162" s="95"/>
      <c r="J162" s="20">
        <v>25</v>
      </c>
      <c r="K162" s="71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+'26'!H163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+'26'!H164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+'26'!H165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+'26'!H166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+'26'!H167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+'26'!H168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+'26'!H169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+'26'!H170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+'26'!H171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+'26'!H172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+'26'!H173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+'26'!H174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+'26'!H175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+'26'!H176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+'26'!H177</f>
        <v>16</v>
      </c>
      <c r="D177" s="94">
        <v>0</v>
      </c>
      <c r="E177" s="46">
        <f>C177+D177</f>
        <v>16</v>
      </c>
      <c r="F177" s="105">
        <v>0</v>
      </c>
      <c r="G177" s="103">
        <v>0</v>
      </c>
      <c r="H177" s="46">
        <f>+E177-F177-I177-G177</f>
        <v>11</v>
      </c>
      <c r="I177" s="95">
        <v>5</v>
      </c>
      <c r="J177" s="20">
        <v>35</v>
      </c>
      <c r="K177" s="71">
        <f>+J177*I177</f>
        <v>175</v>
      </c>
      <c r="L177" s="17" t="s">
        <v>566</v>
      </c>
      <c r="M177" s="18">
        <v>100</v>
      </c>
      <c r="N177" s="23">
        <f>SUM(K177-M177)</f>
        <v>75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+'26'!H178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+'26'!H179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+'26'!H180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+'26'!H181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+'26'!H182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0">
        <f>+'26'!H183</f>
        <v>8</v>
      </c>
      <c r="D183" s="94">
        <v>0</v>
      </c>
      <c r="E183" s="46">
        <f t="shared" si="19"/>
        <v>8</v>
      </c>
      <c r="F183" s="105">
        <v>2</v>
      </c>
      <c r="G183" s="103">
        <v>0</v>
      </c>
      <c r="H183" s="46">
        <f t="shared" si="15"/>
        <v>6</v>
      </c>
      <c r="I183" s="95"/>
      <c r="J183" s="20">
        <v>35</v>
      </c>
      <c r="K183" s="71">
        <f t="shared" si="16"/>
        <v>0</v>
      </c>
      <c r="L183" s="17" t="s">
        <v>441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+'26'!H184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+'26'!H185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+'26'!H186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+'26'!H187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+'26'!H188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+'26'!H189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+'26'!H190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+'26'!H191</f>
        <v>6</v>
      </c>
      <c r="D191" s="94">
        <v>0</v>
      </c>
      <c r="E191" s="46">
        <f t="shared" si="19"/>
        <v>6</v>
      </c>
      <c r="F191" s="105">
        <v>0</v>
      </c>
      <c r="G191" s="103">
        <v>0</v>
      </c>
      <c r="H191" s="46">
        <f t="shared" si="15"/>
        <v>6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+'26'!H192</f>
        <v>2</v>
      </c>
      <c r="D192" s="94">
        <v>0</v>
      </c>
      <c r="E192" s="46">
        <f t="shared" si="19"/>
        <v>2</v>
      </c>
      <c r="F192" s="105">
        <v>0</v>
      </c>
      <c r="G192" s="103">
        <v>0</v>
      </c>
      <c r="H192" s="46">
        <f t="shared" si="15"/>
        <v>2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+'26'!H193</f>
        <v>5</v>
      </c>
      <c r="D193" s="94">
        <v>0</v>
      </c>
      <c r="E193" s="46">
        <f t="shared" si="19"/>
        <v>5</v>
      </c>
      <c r="F193" s="105">
        <v>0</v>
      </c>
      <c r="G193" s="103">
        <v>0</v>
      </c>
      <c r="H193" s="46">
        <f t="shared" si="15"/>
        <v>5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0">
        <f>+'26'!H194</f>
        <v>6</v>
      </c>
      <c r="D194" s="94">
        <v>0</v>
      </c>
      <c r="E194" s="46">
        <f t="shared" si="19"/>
        <v>6</v>
      </c>
      <c r="F194" s="105">
        <v>1</v>
      </c>
      <c r="G194" s="103">
        <v>0</v>
      </c>
      <c r="H194" s="46">
        <f t="shared" si="15"/>
        <v>5</v>
      </c>
      <c r="I194" s="95"/>
      <c r="J194" s="20">
        <v>120</v>
      </c>
      <c r="K194" s="71">
        <f t="shared" si="16"/>
        <v>0</v>
      </c>
      <c r="L194" s="17" t="s">
        <v>444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+'26'!H195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+'26'!H196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+'26'!H197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+'26'!H198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+'26'!H199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+'26'!H200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+'26'!H201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+'26'!H202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+'26'!H203</f>
        <v>2</v>
      </c>
      <c r="D203" s="94">
        <v>0</v>
      </c>
      <c r="E203" s="46">
        <f t="shared" si="19"/>
        <v>2</v>
      </c>
      <c r="F203" s="105">
        <v>0</v>
      </c>
      <c r="G203" s="103">
        <v>0</v>
      </c>
      <c r="H203" s="46">
        <f t="shared" si="15"/>
        <v>2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+'26'!H204</f>
        <v>13</v>
      </c>
      <c r="D204" s="94">
        <v>0</v>
      </c>
      <c r="E204" s="46">
        <f t="shared" si="19"/>
        <v>13</v>
      </c>
      <c r="F204" s="105">
        <v>0</v>
      </c>
      <c r="G204" s="103">
        <v>0</v>
      </c>
      <c r="H204" s="46">
        <f t="shared" si="15"/>
        <v>13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+'26'!H205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+'26'!H206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+'26'!H207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+'26'!H208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+'26'!H209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+'26'!H210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+'26'!H211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+'26'!H212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+'26'!H213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+'26'!H214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+'26'!H215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+'26'!H216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+'26'!H217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+'26'!H218</f>
        <v>12</v>
      </c>
      <c r="D218" s="94">
        <v>0</v>
      </c>
      <c r="E218" s="46">
        <f t="shared" si="19"/>
        <v>12</v>
      </c>
      <c r="F218" s="105">
        <v>0</v>
      </c>
      <c r="G218" s="103">
        <v>0</v>
      </c>
      <c r="H218" s="46">
        <f t="shared" si="20"/>
        <v>12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+'26'!H219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+'26'!H220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+'26'!H221</f>
        <v>11</v>
      </c>
      <c r="D221" s="94">
        <v>0</v>
      </c>
      <c r="E221" s="46">
        <f t="shared" ref="E221:E272" si="24">C221+D221</f>
        <v>11</v>
      </c>
      <c r="F221" s="105">
        <v>0</v>
      </c>
      <c r="G221" s="103">
        <v>0</v>
      </c>
      <c r="H221" s="46">
        <f t="shared" si="20"/>
        <v>11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+'26'!H222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+'26'!H223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+'26'!H224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+'26'!H225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+'26'!H226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+'26'!H227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+'26'!H228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+'26'!H229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+'26'!H230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+'26'!H231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+'26'!H232</f>
        <v>0</v>
      </c>
      <c r="D232" s="94">
        <v>0</v>
      </c>
      <c r="E232" s="46">
        <f t="shared" si="24"/>
        <v>0</v>
      </c>
      <c r="F232" s="105">
        <v>0</v>
      </c>
      <c r="G232" s="103">
        <v>0</v>
      </c>
      <c r="H232" s="46">
        <f t="shared" si="20"/>
        <v>0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+'26'!H233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+'26'!H234</f>
        <v>5</v>
      </c>
      <c r="D234" s="94">
        <v>0</v>
      </c>
      <c r="E234" s="46">
        <f t="shared" si="24"/>
        <v>5</v>
      </c>
      <c r="F234" s="105">
        <v>0</v>
      </c>
      <c r="G234" s="103">
        <v>0</v>
      </c>
      <c r="H234" s="46">
        <f t="shared" si="20"/>
        <v>5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+'26'!H235</f>
        <v>1</v>
      </c>
      <c r="D235" s="94">
        <v>0</v>
      </c>
      <c r="E235" s="46">
        <f t="shared" si="24"/>
        <v>1</v>
      </c>
      <c r="F235" s="105">
        <v>0</v>
      </c>
      <c r="G235" s="103">
        <v>0</v>
      </c>
      <c r="H235" s="46">
        <f t="shared" si="20"/>
        <v>0</v>
      </c>
      <c r="I235" s="95">
        <v>1</v>
      </c>
      <c r="J235" s="20">
        <v>25</v>
      </c>
      <c r="K235" s="71">
        <f t="shared" si="21"/>
        <v>25</v>
      </c>
      <c r="L235" s="17" t="s">
        <v>16</v>
      </c>
      <c r="M235" s="18">
        <v>0</v>
      </c>
      <c r="N235" s="23">
        <f t="shared" si="22"/>
        <v>25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+'26'!H236</f>
        <v>3</v>
      </c>
      <c r="D236" s="94">
        <v>0</v>
      </c>
      <c r="E236" s="46">
        <f t="shared" si="24"/>
        <v>3</v>
      </c>
      <c r="F236" s="105">
        <v>0</v>
      </c>
      <c r="G236" s="103">
        <v>0</v>
      </c>
      <c r="H236" s="46">
        <f t="shared" si="20"/>
        <v>1</v>
      </c>
      <c r="I236" s="95">
        <v>2</v>
      </c>
      <c r="J236" s="20">
        <v>25</v>
      </c>
      <c r="K236" s="71">
        <f t="shared" si="21"/>
        <v>50</v>
      </c>
      <c r="L236" s="17" t="s">
        <v>448</v>
      </c>
      <c r="M236" s="18">
        <v>25</v>
      </c>
      <c r="N236" s="23">
        <f t="shared" si="22"/>
        <v>25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+'26'!H237</f>
        <v>1</v>
      </c>
      <c r="D237" s="94">
        <v>0</v>
      </c>
      <c r="E237" s="46">
        <f t="shared" si="24"/>
        <v>1</v>
      </c>
      <c r="F237" s="105">
        <v>0</v>
      </c>
      <c r="G237" s="103">
        <v>0</v>
      </c>
      <c r="H237" s="46">
        <f t="shared" si="20"/>
        <v>1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+'26'!H238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+'26'!H239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+'26'!H240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+'26'!H241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+'26'!H242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+'26'!H243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+'26'!H244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+'26'!H245</f>
        <v>21</v>
      </c>
      <c r="D245" s="94">
        <v>0</v>
      </c>
      <c r="E245" s="46">
        <f t="shared" si="24"/>
        <v>21</v>
      </c>
      <c r="F245" s="105">
        <v>0</v>
      </c>
      <c r="G245" s="103">
        <v>0</v>
      </c>
      <c r="H245" s="46">
        <f t="shared" si="20"/>
        <v>20</v>
      </c>
      <c r="I245" s="95">
        <v>1</v>
      </c>
      <c r="J245" s="20">
        <v>20</v>
      </c>
      <c r="K245" s="71">
        <f t="shared" si="21"/>
        <v>20</v>
      </c>
      <c r="L245" s="17" t="s">
        <v>16</v>
      </c>
      <c r="M245" s="18">
        <v>0</v>
      </c>
      <c r="N245" s="23">
        <f t="shared" si="22"/>
        <v>20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+'26'!H246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+'26'!H247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+'26'!H248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+'26'!H249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+'26'!H250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+'26'!H251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+'26'!H252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+'26'!H253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+'26'!H254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+'26'!H255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+'26'!H256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+'26'!H257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+'26'!H258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+'26'!H259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+'26'!H260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+'26'!H261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+'26'!H262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+'26'!H263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+'26'!H264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+'26'!H265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+'26'!H266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+'26'!H267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+'26'!H268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+'26'!H269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+'26'!H270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+'26'!H271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+'26'!H272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+'26'!H273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+'26'!H274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+'26'!H275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+'26'!H276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+'26'!H277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+'26'!H278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+'26'!H279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+'26'!H280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+'26'!H281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+'26'!H282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+'26'!H283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+'26'!H284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0"/>
      <c r="P285" s="100">
        <f>SUM(P5:P284)</f>
        <v>4802.2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4890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555</v>
      </c>
      <c r="M289" s="2">
        <v>140</v>
      </c>
      <c r="N289" s="2">
        <v>50</v>
      </c>
      <c r="O289" s="2">
        <v>250</v>
      </c>
      <c r="P289" s="2">
        <v>115</v>
      </c>
    </row>
    <row r="290" spans="1:16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16" ht="24.6" x14ac:dyDescent="0.65">
      <c r="A291" s="1"/>
      <c r="E291" s="31"/>
      <c r="H291" s="31"/>
      <c r="J291" s="229" t="s">
        <v>206</v>
      </c>
      <c r="K291" s="230"/>
      <c r="L291" s="36">
        <v>0</v>
      </c>
    </row>
    <row r="292" spans="1:16" ht="24.6" x14ac:dyDescent="0.65">
      <c r="A292" s="1"/>
      <c r="E292" s="31"/>
      <c r="H292" s="31"/>
      <c r="J292" s="229" t="s">
        <v>207</v>
      </c>
      <c r="K292" s="230"/>
      <c r="L292" s="37">
        <f>SUM(M5:M285)</f>
        <v>2135</v>
      </c>
    </row>
    <row r="293" spans="1:16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2200</v>
      </c>
    </row>
    <row r="294" spans="1:16" ht="24.6" x14ac:dyDescent="0.65">
      <c r="A294" s="1"/>
      <c r="E294" s="31"/>
      <c r="H294" s="31"/>
      <c r="J294" s="229" t="s">
        <v>209</v>
      </c>
      <c r="K294" s="230"/>
      <c r="L294" s="37">
        <v>2200</v>
      </c>
    </row>
    <row r="295" spans="1:16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16" ht="24.6" x14ac:dyDescent="0.65">
      <c r="H296" s="2"/>
      <c r="J296" s="229" t="s">
        <v>211</v>
      </c>
      <c r="K296" s="230"/>
      <c r="L296" s="33">
        <f>+L294-L293</f>
        <v>0</v>
      </c>
    </row>
    <row r="297" spans="1:16" x14ac:dyDescent="0.6">
      <c r="H297" s="2"/>
      <c r="J297" s="2"/>
      <c r="N297" s="147" t="s">
        <v>427</v>
      </c>
      <c r="O297" s="124" t="s">
        <v>425</v>
      </c>
      <c r="P297" s="125" t="s">
        <v>428</v>
      </c>
    </row>
    <row r="298" spans="1:16" ht="24.6" x14ac:dyDescent="0.65">
      <c r="H298" s="2"/>
      <c r="J298" s="96" t="s">
        <v>332</v>
      </c>
      <c r="N298" s="126"/>
      <c r="O298" s="126">
        <f>130+55+35</f>
        <v>220</v>
      </c>
      <c r="P298" s="126"/>
    </row>
    <row r="299" spans="1:16" x14ac:dyDescent="0.6">
      <c r="H299" s="2"/>
      <c r="J299" s="2"/>
      <c r="N299" s="126"/>
      <c r="O299" s="126"/>
      <c r="P299" s="126"/>
    </row>
    <row r="300" spans="1:16" x14ac:dyDescent="0.6">
      <c r="H300" s="2"/>
      <c r="J300" s="2"/>
      <c r="N300" s="126"/>
      <c r="O300" s="126"/>
      <c r="P300" s="126"/>
    </row>
    <row r="301" spans="1:16" x14ac:dyDescent="0.6">
      <c r="H301" s="2"/>
      <c r="J301" s="2"/>
      <c r="N301" s="148"/>
      <c r="O301" s="127"/>
      <c r="P301" s="127"/>
    </row>
    <row r="302" spans="1:16" x14ac:dyDescent="0.6">
      <c r="H302" s="2"/>
      <c r="J302" s="2"/>
      <c r="N302" s="148"/>
      <c r="O302" s="127"/>
      <c r="P302" s="127"/>
    </row>
    <row r="303" spans="1:16" x14ac:dyDescent="0.6">
      <c r="H303" s="2"/>
      <c r="J303" s="2"/>
      <c r="N303" s="149"/>
      <c r="O303" s="128"/>
      <c r="P303" s="128"/>
    </row>
    <row r="304" spans="1:16" x14ac:dyDescent="0.6">
      <c r="H304" s="2"/>
      <c r="J304" s="2"/>
      <c r="N304" s="150">
        <f>SUM(N298:N303)</f>
        <v>0</v>
      </c>
      <c r="O304" s="129">
        <f>SUM(O298:O303)</f>
        <v>220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66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4.62</v>
      </c>
      <c r="P306" s="131">
        <f>P305*7/100</f>
        <v>0</v>
      </c>
    </row>
    <row r="307" spans="8:16" x14ac:dyDescent="0.6">
      <c r="H307" s="2"/>
      <c r="J307" s="2"/>
      <c r="N307" s="151" t="s">
        <v>5</v>
      </c>
      <c r="O307" s="133">
        <f>O304-O305-O306</f>
        <v>149.38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13.00"/>
        <filter val="2.00"/>
        <filter val="30.00"/>
        <filter val="9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23" activeCellId="3" sqref="B23:B99 F23:F99 J23:J99 L23:L99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+'27'!H5</f>
        <v>34</v>
      </c>
      <c r="D5" s="94">
        <v>0</v>
      </c>
      <c r="E5" s="46">
        <f t="shared" ref="E5:E154" si="0">C5+D5</f>
        <v>34</v>
      </c>
      <c r="F5" s="105">
        <v>0</v>
      </c>
      <c r="G5" s="103">
        <v>0</v>
      </c>
      <c r="H5" s="46">
        <f t="shared" ref="H5:H72" si="1">+E5-F5-I5-G5</f>
        <v>33</v>
      </c>
      <c r="I5" s="95">
        <v>1</v>
      </c>
      <c r="J5" s="15">
        <v>50</v>
      </c>
      <c r="K5" s="71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+'27'!H6</f>
        <v>82</v>
      </c>
      <c r="D6" s="94">
        <v>20</v>
      </c>
      <c r="E6" s="46">
        <f t="shared" si="0"/>
        <v>102</v>
      </c>
      <c r="F6" s="105">
        <v>0</v>
      </c>
      <c r="G6" s="103">
        <v>0</v>
      </c>
      <c r="H6" s="46">
        <f t="shared" si="1"/>
        <v>102</v>
      </c>
      <c r="I6" s="95"/>
      <c r="J6" s="15">
        <v>100</v>
      </c>
      <c r="K6" s="71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+'27'!H7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+'27'!H8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+'27'!H9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+'27'!H10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+'27'!H11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+'27'!H12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+'27'!H13</f>
        <v>66</v>
      </c>
      <c r="D13" s="94">
        <v>0</v>
      </c>
      <c r="E13" s="46">
        <f t="shared" si="0"/>
        <v>66</v>
      </c>
      <c r="F13" s="105">
        <v>0</v>
      </c>
      <c r="G13" s="103">
        <v>0</v>
      </c>
      <c r="H13" s="46">
        <f t="shared" si="1"/>
        <v>66</v>
      </c>
      <c r="I13" s="95"/>
      <c r="J13" s="15">
        <v>50</v>
      </c>
      <c r="K13" s="71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+'27'!H14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+'27'!H15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+'27'!H16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+'27'!H17</f>
        <v>2</v>
      </c>
      <c r="D17" s="94">
        <v>0</v>
      </c>
      <c r="E17" s="46">
        <f t="shared" si="0"/>
        <v>2</v>
      </c>
      <c r="F17" s="105">
        <v>0</v>
      </c>
      <c r="G17" s="103">
        <v>0</v>
      </c>
      <c r="H17" s="46">
        <f t="shared" si="1"/>
        <v>2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+'27'!H18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+'27'!H19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+'27'!H20</f>
        <v>2</v>
      </c>
      <c r="D20" s="94">
        <v>5</v>
      </c>
      <c r="E20" s="46">
        <f t="shared" si="0"/>
        <v>7</v>
      </c>
      <c r="F20" s="105">
        <v>0</v>
      </c>
      <c r="G20" s="103">
        <v>0</v>
      </c>
      <c r="H20" s="46">
        <f t="shared" si="1"/>
        <v>7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+'27'!H21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+'27'!H22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0">
        <f>+'27'!H23</f>
        <v>3</v>
      </c>
      <c r="D23" s="94">
        <v>5</v>
      </c>
      <c r="E23" s="46">
        <f t="shared" si="0"/>
        <v>8</v>
      </c>
      <c r="F23" s="105">
        <v>1</v>
      </c>
      <c r="G23" s="103">
        <v>0</v>
      </c>
      <c r="H23" s="46">
        <f t="shared" si="1"/>
        <v>7</v>
      </c>
      <c r="I23" s="95"/>
      <c r="J23" s="15">
        <v>65</v>
      </c>
      <c r="K23" s="71">
        <f t="shared" si="5"/>
        <v>0</v>
      </c>
      <c r="L23" s="17" t="s">
        <v>588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+'27'!H24</f>
        <v>3</v>
      </c>
      <c r="D24" s="94">
        <v>5</v>
      </c>
      <c r="E24" s="46">
        <f t="shared" si="0"/>
        <v>8</v>
      </c>
      <c r="F24" s="105">
        <v>0</v>
      </c>
      <c r="G24" s="103">
        <v>0</v>
      </c>
      <c r="H24" s="46">
        <f t="shared" si="1"/>
        <v>7</v>
      </c>
      <c r="I24" s="95">
        <v>1</v>
      </c>
      <c r="J24" s="15">
        <v>85</v>
      </c>
      <c r="K24" s="71">
        <f t="shared" si="5"/>
        <v>85</v>
      </c>
      <c r="L24" s="17" t="s">
        <v>500</v>
      </c>
      <c r="M24" s="18">
        <v>30</v>
      </c>
      <c r="N24" s="23">
        <f t="shared" si="6"/>
        <v>55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+'27'!H25</f>
        <v>56</v>
      </c>
      <c r="D25" s="94">
        <v>0</v>
      </c>
      <c r="E25" s="46">
        <f t="shared" si="0"/>
        <v>56</v>
      </c>
      <c r="F25" s="105">
        <v>0</v>
      </c>
      <c r="G25" s="103">
        <v>0</v>
      </c>
      <c r="H25" s="46">
        <f t="shared" si="1"/>
        <v>47</v>
      </c>
      <c r="I25" s="95">
        <v>9</v>
      </c>
      <c r="J25" s="15">
        <v>100</v>
      </c>
      <c r="K25" s="71">
        <f t="shared" si="5"/>
        <v>900</v>
      </c>
      <c r="L25" s="17" t="s">
        <v>567</v>
      </c>
      <c r="M25" s="18">
        <f>900-570</f>
        <v>330</v>
      </c>
      <c r="N25" s="23">
        <f t="shared" si="6"/>
        <v>570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+'27'!H26</f>
        <v>5</v>
      </c>
      <c r="D26" s="94">
        <v>0</v>
      </c>
      <c r="E26" s="46">
        <f t="shared" si="0"/>
        <v>5</v>
      </c>
      <c r="F26" s="105">
        <v>0</v>
      </c>
      <c r="G26" s="103">
        <v>0</v>
      </c>
      <c r="H26" s="46">
        <f t="shared" si="1"/>
        <v>5</v>
      </c>
      <c r="I26" s="95"/>
      <c r="J26" s="15">
        <v>100</v>
      </c>
      <c r="K26" s="71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+'27'!H27</f>
        <v>0</v>
      </c>
      <c r="D27" s="94">
        <v>5</v>
      </c>
      <c r="E27" s="46">
        <f t="shared" si="0"/>
        <v>5</v>
      </c>
      <c r="F27" s="105">
        <v>0</v>
      </c>
      <c r="G27" s="103">
        <v>0</v>
      </c>
      <c r="H27" s="46">
        <f t="shared" si="1"/>
        <v>5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+'27'!H28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+'27'!H29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+'27'!H30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+'27'!H31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+'27'!H32</f>
        <v>0</v>
      </c>
      <c r="D32" s="94">
        <v>5</v>
      </c>
      <c r="E32" s="46">
        <f t="shared" si="0"/>
        <v>5</v>
      </c>
      <c r="F32" s="105">
        <v>0</v>
      </c>
      <c r="G32" s="103">
        <v>0</v>
      </c>
      <c r="H32" s="46">
        <f t="shared" si="1"/>
        <v>5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+'27'!H33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+'27'!H34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+'27'!H35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0">
        <f>+'27'!H36</f>
        <v>12</v>
      </c>
      <c r="D36" s="94">
        <v>0</v>
      </c>
      <c r="E36" s="46">
        <f t="shared" si="0"/>
        <v>12</v>
      </c>
      <c r="F36" s="105">
        <v>0</v>
      </c>
      <c r="G36" s="103">
        <v>0</v>
      </c>
      <c r="H36" s="46">
        <f t="shared" si="1"/>
        <v>3</v>
      </c>
      <c r="I36" s="95">
        <v>9</v>
      </c>
      <c r="J36" s="15">
        <v>100</v>
      </c>
      <c r="K36" s="71">
        <f t="shared" si="5"/>
        <v>900</v>
      </c>
      <c r="L36" s="17" t="s">
        <v>568</v>
      </c>
      <c r="M36" s="18">
        <v>450</v>
      </c>
      <c r="N36" s="23">
        <f t="shared" si="6"/>
        <v>450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+'27'!H37</f>
        <v>0</v>
      </c>
      <c r="D37" s="94">
        <v>5</v>
      </c>
      <c r="E37" s="46">
        <f t="shared" si="0"/>
        <v>5</v>
      </c>
      <c r="F37" s="105">
        <v>0</v>
      </c>
      <c r="G37" s="103">
        <v>0</v>
      </c>
      <c r="H37" s="46">
        <f t="shared" si="1"/>
        <v>5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+'27'!H38</f>
        <v>0</v>
      </c>
      <c r="D38" s="94">
        <v>5</v>
      </c>
      <c r="E38" s="46">
        <f t="shared" si="0"/>
        <v>5</v>
      </c>
      <c r="F38" s="105">
        <v>0</v>
      </c>
      <c r="G38" s="103">
        <v>0</v>
      </c>
      <c r="H38" s="46">
        <f t="shared" si="1"/>
        <v>5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+'27'!H39</f>
        <v>5</v>
      </c>
      <c r="D39" s="94">
        <v>0</v>
      </c>
      <c r="E39" s="46">
        <f t="shared" si="0"/>
        <v>5</v>
      </c>
      <c r="F39" s="105">
        <v>0</v>
      </c>
      <c r="G39" s="103">
        <v>0</v>
      </c>
      <c r="H39" s="46">
        <f t="shared" si="1"/>
        <v>5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+'27'!H40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+'27'!H41</f>
        <v>5</v>
      </c>
      <c r="D41" s="94">
        <v>0</v>
      </c>
      <c r="E41" s="46">
        <f t="shared" si="0"/>
        <v>5</v>
      </c>
      <c r="F41" s="105">
        <v>0</v>
      </c>
      <c r="G41" s="103">
        <v>0</v>
      </c>
      <c r="H41" s="46">
        <f t="shared" si="1"/>
        <v>3</v>
      </c>
      <c r="I41" s="95">
        <v>2</v>
      </c>
      <c r="J41" s="15">
        <v>50</v>
      </c>
      <c r="K41" s="71">
        <f t="shared" si="5"/>
        <v>100</v>
      </c>
      <c r="L41" s="17" t="s">
        <v>520</v>
      </c>
      <c r="M41" s="18">
        <v>20</v>
      </c>
      <c r="N41" s="23">
        <f t="shared" si="6"/>
        <v>80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+'27'!H42</f>
        <v>3</v>
      </c>
      <c r="D42" s="94">
        <v>0</v>
      </c>
      <c r="E42" s="46">
        <f t="shared" si="0"/>
        <v>3</v>
      </c>
      <c r="F42" s="105">
        <v>0</v>
      </c>
      <c r="G42" s="103">
        <v>0</v>
      </c>
      <c r="H42" s="46">
        <f t="shared" si="1"/>
        <v>3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+'27'!H43</f>
        <v>4</v>
      </c>
      <c r="D43" s="94">
        <v>0</v>
      </c>
      <c r="E43" s="46">
        <f t="shared" si="0"/>
        <v>4</v>
      </c>
      <c r="F43" s="105">
        <v>0</v>
      </c>
      <c r="G43" s="103">
        <v>0</v>
      </c>
      <c r="H43" s="46">
        <f t="shared" si="1"/>
        <v>4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+'27'!H44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+'27'!H45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+'27'!H46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+'27'!H47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+'27'!H48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+'27'!H49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+'27'!H50</f>
        <v>0</v>
      </c>
      <c r="D50" s="94">
        <v>5</v>
      </c>
      <c r="E50" s="46">
        <f t="shared" si="0"/>
        <v>5</v>
      </c>
      <c r="F50" s="105">
        <v>0</v>
      </c>
      <c r="G50" s="103">
        <v>0</v>
      </c>
      <c r="H50" s="46">
        <f t="shared" si="1"/>
        <v>5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+'27'!H51</f>
        <v>0</v>
      </c>
      <c r="D51" s="94">
        <v>3</v>
      </c>
      <c r="E51" s="46">
        <f t="shared" si="0"/>
        <v>3</v>
      </c>
      <c r="F51" s="105">
        <v>0</v>
      </c>
      <c r="G51" s="103">
        <v>0</v>
      </c>
      <c r="H51" s="46">
        <f t="shared" si="1"/>
        <v>3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+'27'!H52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+'27'!H53</f>
        <v>6</v>
      </c>
      <c r="D53" s="94">
        <v>0</v>
      </c>
      <c r="E53" s="46">
        <f t="shared" si="0"/>
        <v>6</v>
      </c>
      <c r="F53" s="105">
        <v>0</v>
      </c>
      <c r="G53" s="103">
        <v>0</v>
      </c>
      <c r="H53" s="46">
        <f t="shared" si="1"/>
        <v>4</v>
      </c>
      <c r="I53" s="95">
        <v>2</v>
      </c>
      <c r="J53" s="15">
        <v>50</v>
      </c>
      <c r="K53" s="71">
        <f t="shared" si="5"/>
        <v>100</v>
      </c>
      <c r="L53" s="17" t="s">
        <v>438</v>
      </c>
      <c r="M53" s="18">
        <v>50</v>
      </c>
      <c r="N53" s="23">
        <f t="shared" si="6"/>
        <v>50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+'27'!H54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+'27'!H55</f>
        <v>0</v>
      </c>
      <c r="D55" s="94">
        <v>0</v>
      </c>
      <c r="E55" s="46">
        <f t="shared" si="0"/>
        <v>0</v>
      </c>
      <c r="F55" s="105">
        <v>0</v>
      </c>
      <c r="G55" s="103">
        <v>0</v>
      </c>
      <c r="H55" s="46">
        <f t="shared" si="1"/>
        <v>0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+'27'!H56</f>
        <v>7</v>
      </c>
      <c r="D56" s="94">
        <v>0</v>
      </c>
      <c r="E56" s="46">
        <f t="shared" si="0"/>
        <v>7</v>
      </c>
      <c r="F56" s="105">
        <v>0</v>
      </c>
      <c r="G56" s="103">
        <v>0</v>
      </c>
      <c r="H56" s="46">
        <f t="shared" si="1"/>
        <v>7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+'27'!H57</f>
        <v>0</v>
      </c>
      <c r="D57" s="94">
        <v>3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+'27'!H58</f>
        <v>13</v>
      </c>
      <c r="D58" s="94">
        <v>0</v>
      </c>
      <c r="E58" s="46">
        <f t="shared" si="0"/>
        <v>13</v>
      </c>
      <c r="F58" s="105">
        <v>0</v>
      </c>
      <c r="G58" s="103">
        <v>0</v>
      </c>
      <c r="H58" s="46">
        <f t="shared" si="1"/>
        <v>11</v>
      </c>
      <c r="I58" s="95">
        <v>2</v>
      </c>
      <c r="J58" s="15">
        <v>50</v>
      </c>
      <c r="K58" s="71">
        <f t="shared" si="5"/>
        <v>100</v>
      </c>
      <c r="L58" s="17" t="s">
        <v>438</v>
      </c>
      <c r="M58" s="18">
        <v>50</v>
      </c>
      <c r="N58" s="23">
        <f t="shared" si="6"/>
        <v>50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+'27'!H59</f>
        <v>3</v>
      </c>
      <c r="D59" s="94">
        <v>5</v>
      </c>
      <c r="E59" s="46">
        <f t="shared" si="0"/>
        <v>8</v>
      </c>
      <c r="F59" s="105">
        <v>0</v>
      </c>
      <c r="G59" s="103">
        <v>0</v>
      </c>
      <c r="H59" s="46">
        <f t="shared" si="1"/>
        <v>8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+'27'!H60</f>
        <v>0</v>
      </c>
      <c r="D60" s="94">
        <v>2</v>
      </c>
      <c r="E60" s="46">
        <f t="shared" si="0"/>
        <v>2</v>
      </c>
      <c r="F60" s="105">
        <v>0</v>
      </c>
      <c r="G60" s="103">
        <v>0</v>
      </c>
      <c r="H60" s="46">
        <f t="shared" si="1"/>
        <v>2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+'27'!H61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+'27'!H62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+'27'!H63</f>
        <v>2</v>
      </c>
      <c r="D63" s="94">
        <v>0</v>
      </c>
      <c r="E63" s="46">
        <f t="shared" si="0"/>
        <v>2</v>
      </c>
      <c r="F63" s="105">
        <v>0</v>
      </c>
      <c r="G63" s="103">
        <v>0</v>
      </c>
      <c r="H63" s="46">
        <f t="shared" si="1"/>
        <v>2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+'27'!H64</f>
        <v>0</v>
      </c>
      <c r="D64" s="94">
        <v>5</v>
      </c>
      <c r="E64" s="46">
        <f t="shared" si="0"/>
        <v>5</v>
      </c>
      <c r="F64" s="105">
        <v>0</v>
      </c>
      <c r="G64" s="103">
        <v>0</v>
      </c>
      <c r="H64" s="46">
        <f t="shared" si="1"/>
        <v>5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+'27'!H65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+'27'!H66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+'27'!H67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+'27'!H68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+'27'!H69</f>
        <v>1</v>
      </c>
      <c r="D69" s="94">
        <v>3</v>
      </c>
      <c r="E69" s="46">
        <f t="shared" si="0"/>
        <v>4</v>
      </c>
      <c r="F69" s="105">
        <v>0</v>
      </c>
      <c r="G69" s="103">
        <v>0</v>
      </c>
      <c r="H69" s="46">
        <f t="shared" si="1"/>
        <v>4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+'27'!H70</f>
        <v>0</v>
      </c>
      <c r="D70" s="94">
        <v>3</v>
      </c>
      <c r="E70" s="46">
        <f t="shared" si="0"/>
        <v>3</v>
      </c>
      <c r="F70" s="105">
        <v>0</v>
      </c>
      <c r="G70" s="103">
        <v>0</v>
      </c>
      <c r="H70" s="46">
        <f t="shared" si="1"/>
        <v>1</v>
      </c>
      <c r="I70" s="95">
        <v>2</v>
      </c>
      <c r="J70" s="21">
        <v>50</v>
      </c>
      <c r="K70" s="71">
        <f t="shared" si="5"/>
        <v>100</v>
      </c>
      <c r="L70" s="17" t="s">
        <v>16</v>
      </c>
      <c r="M70" s="18">
        <v>0</v>
      </c>
      <c r="N70" s="23">
        <f t="shared" si="6"/>
        <v>100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+'27'!H71</f>
        <v>0</v>
      </c>
      <c r="D71" s="94">
        <v>3</v>
      </c>
      <c r="E71" s="46">
        <f t="shared" si="0"/>
        <v>3</v>
      </c>
      <c r="F71" s="105">
        <v>0</v>
      </c>
      <c r="G71" s="103">
        <v>0</v>
      </c>
      <c r="H71" s="46">
        <f t="shared" si="1"/>
        <v>2</v>
      </c>
      <c r="I71" s="95">
        <v>1</v>
      </c>
      <c r="J71" s="15">
        <v>50</v>
      </c>
      <c r="K71" s="71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+'27'!H72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+'27'!H73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+'27'!H74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+'27'!H75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+'27'!H76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+'27'!H77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+'27'!H78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+'27'!H79</f>
        <v>24</v>
      </c>
      <c r="D79" s="94">
        <v>0</v>
      </c>
      <c r="E79" s="46">
        <f t="shared" si="0"/>
        <v>24</v>
      </c>
      <c r="F79" s="105">
        <v>0</v>
      </c>
      <c r="G79" s="103">
        <v>0</v>
      </c>
      <c r="H79" s="46">
        <f t="shared" si="11"/>
        <v>24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+'27'!H80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+'27'!H81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+'27'!H82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+'27'!H83</f>
        <v>0</v>
      </c>
      <c r="D83" s="94">
        <v>0</v>
      </c>
      <c r="E83" s="46">
        <f t="shared" si="0"/>
        <v>0</v>
      </c>
      <c r="F83" s="105">
        <v>0</v>
      </c>
      <c r="G83" s="103">
        <v>0</v>
      </c>
      <c r="H83" s="46">
        <f t="shared" si="11"/>
        <v>0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+'27'!H84</f>
        <v>1</v>
      </c>
      <c r="D84" s="94">
        <v>5</v>
      </c>
      <c r="E84" s="46">
        <f t="shared" si="0"/>
        <v>6</v>
      </c>
      <c r="F84" s="105">
        <v>0</v>
      </c>
      <c r="G84" s="103">
        <v>0</v>
      </c>
      <c r="H84" s="46">
        <f t="shared" si="11"/>
        <v>6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+'27'!H85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+'27'!H86</f>
        <v>9</v>
      </c>
      <c r="D86" s="94">
        <v>0</v>
      </c>
      <c r="E86" s="46">
        <f>C86+D86</f>
        <v>9</v>
      </c>
      <c r="F86" s="105">
        <v>0</v>
      </c>
      <c r="G86" s="103">
        <v>0</v>
      </c>
      <c r="H86" s="46">
        <f>+E86-F86-I86-G86</f>
        <v>0</v>
      </c>
      <c r="I86" s="95">
        <v>9</v>
      </c>
      <c r="J86" s="20">
        <v>25</v>
      </c>
      <c r="K86" s="71">
        <f>+J86*I86</f>
        <v>225</v>
      </c>
      <c r="L86" s="17" t="s">
        <v>569</v>
      </c>
      <c r="M86" s="18">
        <f>225-135</f>
        <v>90</v>
      </c>
      <c r="N86" s="23">
        <f>SUM(K86-M86)</f>
        <v>135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+'27'!H87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+'27'!H88</f>
        <v>4</v>
      </c>
      <c r="D88" s="94">
        <v>0</v>
      </c>
      <c r="E88" s="46">
        <f t="shared" si="0"/>
        <v>4</v>
      </c>
      <c r="F88" s="105">
        <v>0</v>
      </c>
      <c r="G88" s="103">
        <v>0</v>
      </c>
      <c r="H88" s="46">
        <f t="shared" si="11"/>
        <v>2</v>
      </c>
      <c r="I88" s="95">
        <v>2</v>
      </c>
      <c r="J88" s="22">
        <v>55</v>
      </c>
      <c r="K88" s="71">
        <f t="shared" si="12"/>
        <v>110</v>
      </c>
      <c r="L88" s="17" t="s">
        <v>571</v>
      </c>
      <c r="M88" s="18">
        <v>50</v>
      </c>
      <c r="N88" s="23">
        <f t="shared" si="13"/>
        <v>60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+'27'!H89</f>
        <v>3</v>
      </c>
      <c r="D89" s="94">
        <v>0</v>
      </c>
      <c r="E89" s="46">
        <f t="shared" si="0"/>
        <v>3</v>
      </c>
      <c r="F89" s="105">
        <v>0</v>
      </c>
      <c r="G89" s="103">
        <v>0</v>
      </c>
      <c r="H89" s="46">
        <f t="shared" si="11"/>
        <v>3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+'27'!H90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+'27'!H91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+'27'!H92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+'27'!H93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+'27'!H94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472</v>
      </c>
      <c r="C95" s="70">
        <f>+'27'!H95</f>
        <v>1</v>
      </c>
      <c r="D95" s="94">
        <v>0</v>
      </c>
      <c r="E95" s="46">
        <f>C95+D95</f>
        <v>1</v>
      </c>
      <c r="F95" s="105">
        <v>1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588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+'27'!H96</f>
        <v>9</v>
      </c>
      <c r="D96" s="94">
        <v>10</v>
      </c>
      <c r="E96" s="46">
        <f t="shared" si="0"/>
        <v>19</v>
      </c>
      <c r="F96" s="105">
        <v>0</v>
      </c>
      <c r="G96" s="103">
        <v>0</v>
      </c>
      <c r="H96" s="46">
        <f t="shared" si="11"/>
        <v>19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+'27'!H97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+'27'!H98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488</v>
      </c>
      <c r="C99" s="70">
        <f>+'27'!H99</f>
        <v>0</v>
      </c>
      <c r="D99" s="94">
        <v>1</v>
      </c>
      <c r="E99" s="46">
        <f>C99+D99</f>
        <v>1</v>
      </c>
      <c r="F99" s="105">
        <v>1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588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+'27'!H100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+'27'!H101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+'27'!H102</f>
        <v>1</v>
      </c>
      <c r="D102" s="94">
        <v>0</v>
      </c>
      <c r="E102" s="46">
        <f t="shared" si="0"/>
        <v>1</v>
      </c>
      <c r="F102" s="105">
        <v>0</v>
      </c>
      <c r="G102" s="103">
        <v>0</v>
      </c>
      <c r="H102" s="46">
        <f t="shared" si="11"/>
        <v>1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+'27'!H103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+'27'!H104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+'27'!H105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+'27'!H106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+'27'!H107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+'27'!H108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1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+'27'!H109</f>
        <v>0</v>
      </c>
      <c r="D109" s="94">
        <v>0</v>
      </c>
      <c r="E109" s="46">
        <f t="shared" si="0"/>
        <v>0</v>
      </c>
      <c r="F109" s="105">
        <v>0</v>
      </c>
      <c r="G109" s="103">
        <v>0</v>
      </c>
      <c r="H109" s="46">
        <f t="shared" si="11"/>
        <v>0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+'27'!H110</f>
        <v>16</v>
      </c>
      <c r="D110" s="94">
        <v>0</v>
      </c>
      <c r="E110" s="46">
        <f t="shared" si="0"/>
        <v>16</v>
      </c>
      <c r="F110" s="105">
        <v>0</v>
      </c>
      <c r="G110" s="103">
        <v>0</v>
      </c>
      <c r="H110" s="46">
        <f t="shared" si="11"/>
        <v>16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+'27'!H111</f>
        <v>7</v>
      </c>
      <c r="D111" s="94">
        <v>0</v>
      </c>
      <c r="E111" s="46">
        <f t="shared" si="0"/>
        <v>7</v>
      </c>
      <c r="F111" s="105">
        <v>0</v>
      </c>
      <c r="G111" s="103">
        <v>0</v>
      </c>
      <c r="H111" s="46">
        <f t="shared" si="11"/>
        <v>7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+'27'!H112</f>
        <v>2</v>
      </c>
      <c r="D112" s="94">
        <v>0</v>
      </c>
      <c r="E112" s="46">
        <f t="shared" si="0"/>
        <v>2</v>
      </c>
      <c r="F112" s="105">
        <v>0</v>
      </c>
      <c r="G112" s="103">
        <v>0</v>
      </c>
      <c r="H112" s="46">
        <f t="shared" si="11"/>
        <v>2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+'27'!H113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+'27'!H114</f>
        <v>3</v>
      </c>
      <c r="D114" s="94">
        <v>0</v>
      </c>
      <c r="E114" s="46">
        <f t="shared" si="0"/>
        <v>3</v>
      </c>
      <c r="F114" s="105">
        <v>0</v>
      </c>
      <c r="G114" s="103">
        <v>0</v>
      </c>
      <c r="H114" s="46">
        <f t="shared" si="11"/>
        <v>3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+'27'!H115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+'27'!H116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+'27'!H117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+'27'!H118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+'27'!H119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+'27'!H120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+'27'!H121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+'27'!H122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+'27'!H123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+'27'!H124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+'27'!H125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+'27'!H126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+'27'!H127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+'27'!H128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+'27'!H129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+'27'!H130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+'27'!H131</f>
        <v>1</v>
      </c>
      <c r="D131" s="94">
        <v>0</v>
      </c>
      <c r="E131" s="46">
        <f t="shared" si="0"/>
        <v>1</v>
      </c>
      <c r="F131" s="105">
        <v>0</v>
      </c>
      <c r="G131" s="103">
        <v>0</v>
      </c>
      <c r="H131" s="46">
        <f t="shared" si="11"/>
        <v>1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+'27'!H132</f>
        <v>0</v>
      </c>
      <c r="D132" s="94">
        <v>0</v>
      </c>
      <c r="E132" s="46">
        <f t="shared" si="0"/>
        <v>0</v>
      </c>
      <c r="F132" s="105">
        <v>0</v>
      </c>
      <c r="G132" s="103">
        <v>0</v>
      </c>
      <c r="H132" s="46">
        <f t="shared" si="11"/>
        <v>0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+'27'!H133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+'27'!H134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+'27'!H135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+'27'!H136</f>
        <v>3</v>
      </c>
      <c r="D136" s="94">
        <v>0</v>
      </c>
      <c r="E136" s="46">
        <f t="shared" si="0"/>
        <v>3</v>
      </c>
      <c r="F136" s="105">
        <v>0</v>
      </c>
      <c r="G136" s="103">
        <v>0</v>
      </c>
      <c r="H136" s="46">
        <f t="shared" si="11"/>
        <v>3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+'27'!H137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+'27'!H138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+'27'!H139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+'27'!H140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+'27'!H141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+'27'!H142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+'27'!H143</f>
        <v>4</v>
      </c>
      <c r="D143" s="94">
        <v>0</v>
      </c>
      <c r="E143" s="46">
        <f t="shared" si="0"/>
        <v>4</v>
      </c>
      <c r="F143" s="105">
        <v>0</v>
      </c>
      <c r="G143" s="103">
        <v>0</v>
      </c>
      <c r="H143" s="46">
        <f t="shared" si="11"/>
        <v>2</v>
      </c>
      <c r="I143" s="95">
        <v>2</v>
      </c>
      <c r="J143" s="22">
        <v>50</v>
      </c>
      <c r="K143" s="71">
        <f t="shared" si="12"/>
        <v>100</v>
      </c>
      <c r="L143" s="17" t="s">
        <v>16</v>
      </c>
      <c r="M143" s="18">
        <v>0</v>
      </c>
      <c r="N143" s="23">
        <f t="shared" si="13"/>
        <v>100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+'27'!H144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+'27'!H145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+'27'!H146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+'27'!H147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+'27'!H148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+'27'!H149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+'27'!H150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+'27'!H151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+'27'!H152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+'27'!H153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+'27'!H154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+'27'!H155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+'27'!H156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+'27'!H157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+'27'!H158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+'27'!H159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+'27'!H160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+'27'!H161</f>
        <v>6</v>
      </c>
      <c r="D161" s="94">
        <v>0</v>
      </c>
      <c r="E161" s="46">
        <f t="shared" si="19"/>
        <v>6</v>
      </c>
      <c r="F161" s="105">
        <v>0</v>
      </c>
      <c r="G161" s="103">
        <v>0</v>
      </c>
      <c r="H161" s="46">
        <f t="shared" si="15"/>
        <v>3</v>
      </c>
      <c r="I161" s="95">
        <v>3</v>
      </c>
      <c r="J161" s="20">
        <v>25</v>
      </c>
      <c r="K161" s="71">
        <f t="shared" si="16"/>
        <v>75</v>
      </c>
      <c r="L161" s="17" t="s">
        <v>556</v>
      </c>
      <c r="M161" s="18">
        <v>10</v>
      </c>
      <c r="N161" s="23">
        <f t="shared" si="17"/>
        <v>65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+'27'!H162</f>
        <v>9</v>
      </c>
      <c r="D162" s="94">
        <v>0</v>
      </c>
      <c r="E162" s="46">
        <f t="shared" si="19"/>
        <v>9</v>
      </c>
      <c r="F162" s="105">
        <v>0</v>
      </c>
      <c r="G162" s="103">
        <v>0</v>
      </c>
      <c r="H162" s="46">
        <f t="shared" si="15"/>
        <v>6</v>
      </c>
      <c r="I162" s="95">
        <v>3</v>
      </c>
      <c r="J162" s="20">
        <v>25</v>
      </c>
      <c r="K162" s="71">
        <f t="shared" si="16"/>
        <v>75</v>
      </c>
      <c r="L162" s="17" t="s">
        <v>570</v>
      </c>
      <c r="M162" s="18">
        <v>15</v>
      </c>
      <c r="N162" s="23">
        <f t="shared" si="17"/>
        <v>60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+'27'!H163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+'27'!H164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+'27'!H165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+'27'!H166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+'27'!H167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+'27'!H168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+'27'!H169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+'27'!H170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+'27'!H171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+'27'!H172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+'27'!H173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+'27'!H174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+'27'!H175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+'27'!H176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+'27'!H177</f>
        <v>11</v>
      </c>
      <c r="D177" s="94">
        <v>0</v>
      </c>
      <c r="E177" s="46">
        <f>C177+D177</f>
        <v>11</v>
      </c>
      <c r="F177" s="105">
        <v>0</v>
      </c>
      <c r="G177" s="103">
        <v>0</v>
      </c>
      <c r="H177" s="46">
        <f>+E177-F177-I177-G177</f>
        <v>11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+'27'!H178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+'27'!H179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+'27'!H180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+'27'!H181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+'27'!H182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+'27'!H183</f>
        <v>6</v>
      </c>
      <c r="D183" s="94">
        <v>0</v>
      </c>
      <c r="E183" s="46">
        <f t="shared" si="19"/>
        <v>6</v>
      </c>
      <c r="F183" s="105">
        <v>0</v>
      </c>
      <c r="G183" s="103">
        <v>0</v>
      </c>
      <c r="H183" s="46">
        <f t="shared" si="15"/>
        <v>6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+'27'!H184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+'27'!H185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+'27'!H186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+'27'!H187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+'27'!H188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+'27'!H189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+'27'!H190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+'27'!H191</f>
        <v>6</v>
      </c>
      <c r="D191" s="94">
        <v>0</v>
      </c>
      <c r="E191" s="46">
        <f t="shared" si="19"/>
        <v>6</v>
      </c>
      <c r="F191" s="105">
        <v>0</v>
      </c>
      <c r="G191" s="103">
        <v>0</v>
      </c>
      <c r="H191" s="46">
        <f t="shared" si="15"/>
        <v>6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+'27'!H192</f>
        <v>2</v>
      </c>
      <c r="D192" s="94">
        <v>5</v>
      </c>
      <c r="E192" s="46">
        <f t="shared" si="19"/>
        <v>7</v>
      </c>
      <c r="F192" s="105">
        <v>0</v>
      </c>
      <c r="G192" s="103">
        <v>0</v>
      </c>
      <c r="H192" s="46">
        <f t="shared" si="15"/>
        <v>7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+'27'!H193</f>
        <v>5</v>
      </c>
      <c r="D193" s="94">
        <v>0</v>
      </c>
      <c r="E193" s="46">
        <f t="shared" si="19"/>
        <v>5</v>
      </c>
      <c r="F193" s="105">
        <v>0</v>
      </c>
      <c r="G193" s="103">
        <v>0</v>
      </c>
      <c r="H193" s="46">
        <f t="shared" si="15"/>
        <v>5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+'27'!H194</f>
        <v>5</v>
      </c>
      <c r="D194" s="94">
        <v>0</v>
      </c>
      <c r="E194" s="46">
        <f t="shared" si="19"/>
        <v>5</v>
      </c>
      <c r="F194" s="105">
        <v>0</v>
      </c>
      <c r="G194" s="103">
        <v>0</v>
      </c>
      <c r="H194" s="46">
        <f t="shared" si="15"/>
        <v>5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+'27'!H195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+'27'!H196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+'27'!H197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+'27'!H198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+'27'!H199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+'27'!H200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+'27'!H201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+'27'!H202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+'27'!H203</f>
        <v>2</v>
      </c>
      <c r="D203" s="94">
        <v>0</v>
      </c>
      <c r="E203" s="46">
        <f t="shared" si="19"/>
        <v>2</v>
      </c>
      <c r="F203" s="105">
        <v>0</v>
      </c>
      <c r="G203" s="103">
        <v>0</v>
      </c>
      <c r="H203" s="46">
        <f t="shared" si="15"/>
        <v>2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+'27'!H204</f>
        <v>13</v>
      </c>
      <c r="D204" s="94">
        <v>0</v>
      </c>
      <c r="E204" s="46">
        <f t="shared" si="19"/>
        <v>13</v>
      </c>
      <c r="F204" s="105">
        <v>0</v>
      </c>
      <c r="G204" s="103">
        <v>0</v>
      </c>
      <c r="H204" s="46">
        <f t="shared" si="15"/>
        <v>13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+'27'!H205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+'27'!H206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+'27'!H207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+'27'!H208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+'27'!H209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+'27'!H210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+'27'!H211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+'27'!H212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+'27'!H213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+'27'!H214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+'27'!H215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+'27'!H216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+'27'!H217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+'27'!H218</f>
        <v>12</v>
      </c>
      <c r="D218" s="94">
        <v>0</v>
      </c>
      <c r="E218" s="46">
        <f t="shared" si="19"/>
        <v>12</v>
      </c>
      <c r="F218" s="105">
        <v>0</v>
      </c>
      <c r="G218" s="103">
        <v>0</v>
      </c>
      <c r="H218" s="46">
        <f t="shared" si="20"/>
        <v>12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+'27'!H219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+'27'!H220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+'27'!H221</f>
        <v>11</v>
      </c>
      <c r="D221" s="94">
        <v>0</v>
      </c>
      <c r="E221" s="46">
        <f t="shared" ref="E221:E272" si="24">C221+D221</f>
        <v>11</v>
      </c>
      <c r="F221" s="105">
        <v>0</v>
      </c>
      <c r="G221" s="103">
        <v>0</v>
      </c>
      <c r="H221" s="46">
        <f t="shared" si="20"/>
        <v>11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+'27'!H222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+'27'!H223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+'27'!H224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+'27'!H225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+'27'!H226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+'27'!H227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+'27'!H228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+'27'!H229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+'27'!H230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+'27'!H231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+'27'!H232</f>
        <v>0</v>
      </c>
      <c r="D232" s="94">
        <v>5</v>
      </c>
      <c r="E232" s="46">
        <f t="shared" si="24"/>
        <v>5</v>
      </c>
      <c r="F232" s="105">
        <v>0</v>
      </c>
      <c r="G232" s="103">
        <v>0</v>
      </c>
      <c r="H232" s="46">
        <f t="shared" si="20"/>
        <v>5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+'27'!H233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+'27'!H234</f>
        <v>5</v>
      </c>
      <c r="D234" s="94">
        <v>0</v>
      </c>
      <c r="E234" s="46">
        <f t="shared" si="24"/>
        <v>5</v>
      </c>
      <c r="F234" s="105">
        <v>0</v>
      </c>
      <c r="G234" s="103">
        <v>0</v>
      </c>
      <c r="H234" s="46">
        <f t="shared" si="20"/>
        <v>5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+'27'!H235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+'27'!H236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1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+'27'!H237</f>
        <v>1</v>
      </c>
      <c r="D237" s="94">
        <v>0</v>
      </c>
      <c r="E237" s="46">
        <f t="shared" si="24"/>
        <v>1</v>
      </c>
      <c r="F237" s="105">
        <v>0</v>
      </c>
      <c r="G237" s="103">
        <v>0</v>
      </c>
      <c r="H237" s="46">
        <f t="shared" si="20"/>
        <v>1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+'27'!H238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+'27'!H239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+'27'!H240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+'27'!H241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+'27'!H242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+'27'!H243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+'27'!H244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+'27'!H245</f>
        <v>20</v>
      </c>
      <c r="D245" s="94">
        <v>0</v>
      </c>
      <c r="E245" s="46">
        <f t="shared" si="24"/>
        <v>20</v>
      </c>
      <c r="F245" s="105">
        <v>0</v>
      </c>
      <c r="G245" s="103">
        <v>0</v>
      </c>
      <c r="H245" s="46">
        <f t="shared" si="20"/>
        <v>20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+'27'!H246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+'27'!H247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+'27'!H248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+'27'!H249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+'27'!H250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+'27'!H251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+'27'!H252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+'27'!H253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+'27'!H254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+'27'!H255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+'27'!H256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+'27'!H257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+'27'!H258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+'27'!H259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+'27'!H260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+'27'!H261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+'27'!H262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+'27'!H263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+'27'!H264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+'27'!H265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+'27'!H266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+'27'!H267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+'27'!H268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+'27'!H269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+'27'!H270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+'27'!H271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+'27'!H272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+'27'!H273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+'27'!H274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+'27'!H275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+'27'!H276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+'27'!H277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+'27'!H278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+'27'!H279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+'27'!H280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+'27'!H281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+'27'!H282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+'27'!H283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+'27'!H284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2970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17" ht="24.6" x14ac:dyDescent="0.65">
      <c r="A289" s="1"/>
      <c r="E289" s="31"/>
      <c r="H289" s="31"/>
      <c r="J289" s="34" t="s">
        <v>204</v>
      </c>
      <c r="K289" s="35"/>
      <c r="L289" s="36">
        <f>SUM(M289:AR289)</f>
        <v>1220</v>
      </c>
      <c r="M289" s="2">
        <v>135</v>
      </c>
      <c r="N289" s="2">
        <v>100</v>
      </c>
      <c r="O289" s="2">
        <v>700</v>
      </c>
      <c r="P289" s="2">
        <v>85</v>
      </c>
      <c r="Q289" s="2">
        <v>200</v>
      </c>
    </row>
    <row r="290" spans="1:17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17" ht="24.6" x14ac:dyDescent="0.65">
      <c r="A291" s="1"/>
      <c r="E291" s="31"/>
      <c r="H291" s="31"/>
      <c r="J291" s="229" t="s">
        <v>206</v>
      </c>
      <c r="K291" s="230"/>
      <c r="L291" s="36">
        <v>0</v>
      </c>
    </row>
    <row r="292" spans="1:17" ht="24.6" x14ac:dyDescent="0.65">
      <c r="A292" s="1"/>
      <c r="E292" s="31"/>
      <c r="H292" s="31"/>
      <c r="J292" s="229" t="s">
        <v>207</v>
      </c>
      <c r="K292" s="230"/>
      <c r="L292" s="37">
        <f>SUM(M5:M285)</f>
        <v>1095</v>
      </c>
    </row>
    <row r="293" spans="1:17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655</v>
      </c>
    </row>
    <row r="294" spans="1:17" ht="24.6" x14ac:dyDescent="0.65">
      <c r="A294" s="1"/>
      <c r="E294" s="31"/>
      <c r="H294" s="31"/>
      <c r="J294" s="229" t="s">
        <v>209</v>
      </c>
      <c r="K294" s="230"/>
      <c r="L294" s="37">
        <v>655</v>
      </c>
    </row>
    <row r="295" spans="1:17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17" ht="24.6" x14ac:dyDescent="0.65">
      <c r="H296" s="2"/>
      <c r="J296" s="229" t="s">
        <v>211</v>
      </c>
      <c r="K296" s="230"/>
      <c r="L296" s="33">
        <f>+L294-L293</f>
        <v>0</v>
      </c>
    </row>
    <row r="297" spans="1:17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7" ht="24.6" x14ac:dyDescent="0.65">
      <c r="H298" s="2"/>
      <c r="J298" s="96" t="s">
        <v>332</v>
      </c>
      <c r="N298" s="126"/>
      <c r="O298" s="126"/>
      <c r="P298" s="126"/>
    </row>
    <row r="299" spans="1:17" x14ac:dyDescent="0.6">
      <c r="H299" s="2"/>
      <c r="J299" s="2"/>
      <c r="N299" s="126"/>
      <c r="O299" s="126"/>
      <c r="P299" s="126"/>
    </row>
    <row r="300" spans="1:17" x14ac:dyDescent="0.6">
      <c r="H300" s="2"/>
      <c r="J300" s="2"/>
      <c r="N300" s="126"/>
      <c r="O300" s="126"/>
      <c r="P300" s="126"/>
    </row>
    <row r="301" spans="1:17" x14ac:dyDescent="0.6">
      <c r="H301" s="2"/>
      <c r="J301" s="2"/>
      <c r="N301" s="127"/>
      <c r="O301" s="127"/>
      <c r="P301" s="127"/>
    </row>
    <row r="302" spans="1:17" x14ac:dyDescent="0.6">
      <c r="H302" s="2"/>
      <c r="J302" s="2"/>
      <c r="N302" s="127"/>
      <c r="O302" s="127"/>
      <c r="P302" s="127"/>
    </row>
    <row r="303" spans="1:17" x14ac:dyDescent="0.6">
      <c r="H303" s="2"/>
      <c r="J303" s="2"/>
      <c r="N303" s="128"/>
      <c r="O303" s="128"/>
      <c r="P303" s="128"/>
    </row>
    <row r="304" spans="1:17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177" activeCellId="3" sqref="B13:B177 F13:F177 J13:J177 L13:L177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+'28'!H5</f>
        <v>33</v>
      </c>
      <c r="D5" s="94">
        <v>0</v>
      </c>
      <c r="E5" s="46">
        <f t="shared" ref="E5:E154" si="0">C5+D5</f>
        <v>33</v>
      </c>
      <c r="F5" s="105">
        <v>0</v>
      </c>
      <c r="G5" s="103">
        <v>0</v>
      </c>
      <c r="H5" s="46">
        <f t="shared" ref="H5:H72" si="1">+E5-F5-I5-G5</f>
        <v>33</v>
      </c>
      <c r="I5" s="95"/>
      <c r="J5" s="15">
        <v>50</v>
      </c>
      <c r="K5" s="71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+'28'!H6</f>
        <v>102</v>
      </c>
      <c r="D6" s="94">
        <v>0</v>
      </c>
      <c r="E6" s="46">
        <f t="shared" si="0"/>
        <v>102</v>
      </c>
      <c r="F6" s="105">
        <v>0</v>
      </c>
      <c r="G6" s="103">
        <v>0</v>
      </c>
      <c r="H6" s="46">
        <f t="shared" si="1"/>
        <v>102</v>
      </c>
      <c r="I6" s="95"/>
      <c r="J6" s="15">
        <v>100</v>
      </c>
      <c r="K6" s="71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+'28'!H7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+'28'!H8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+'28'!H9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+'28'!H10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+'28'!H11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+'28'!H12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0">
        <f>+'28'!H13</f>
        <v>66</v>
      </c>
      <c r="D13" s="94">
        <v>0</v>
      </c>
      <c r="E13" s="46">
        <f t="shared" si="0"/>
        <v>66</v>
      </c>
      <c r="F13" s="105">
        <v>26</v>
      </c>
      <c r="G13" s="103">
        <v>0</v>
      </c>
      <c r="H13" s="46">
        <f t="shared" si="1"/>
        <v>40</v>
      </c>
      <c r="I13" s="95"/>
      <c r="J13" s="15">
        <v>50</v>
      </c>
      <c r="K13" s="71">
        <f t="shared" si="5"/>
        <v>0</v>
      </c>
      <c r="L13" s="17" t="s">
        <v>487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+'28'!H14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+'28'!H15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+'28'!H16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0">
        <f>+'28'!H17</f>
        <v>2</v>
      </c>
      <c r="D17" s="94">
        <v>0</v>
      </c>
      <c r="E17" s="46">
        <f t="shared" si="0"/>
        <v>2</v>
      </c>
      <c r="F17" s="105">
        <v>2</v>
      </c>
      <c r="G17" s="103">
        <v>0</v>
      </c>
      <c r="H17" s="46">
        <f t="shared" si="1"/>
        <v>0</v>
      </c>
      <c r="I17" s="95"/>
      <c r="J17" s="15">
        <v>50</v>
      </c>
      <c r="K17" s="71">
        <f t="shared" si="5"/>
        <v>0</v>
      </c>
      <c r="L17" s="17" t="s">
        <v>441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+'28'!H18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+'28'!H19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+'28'!H20</f>
        <v>7</v>
      </c>
      <c r="D20" s="94">
        <v>0</v>
      </c>
      <c r="E20" s="46">
        <f t="shared" si="0"/>
        <v>7</v>
      </c>
      <c r="F20" s="105">
        <v>0</v>
      </c>
      <c r="G20" s="103">
        <v>0</v>
      </c>
      <c r="H20" s="46">
        <f t="shared" si="1"/>
        <v>7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+'28'!H21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+'28'!H22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0">
        <f>+'28'!H23</f>
        <v>7</v>
      </c>
      <c r="D23" s="94">
        <v>0</v>
      </c>
      <c r="E23" s="46">
        <f t="shared" si="0"/>
        <v>7</v>
      </c>
      <c r="F23" s="105">
        <v>2</v>
      </c>
      <c r="G23" s="103">
        <v>0</v>
      </c>
      <c r="H23" s="46">
        <f t="shared" si="1"/>
        <v>4</v>
      </c>
      <c r="I23" s="95">
        <v>1</v>
      </c>
      <c r="J23" s="15">
        <v>65</v>
      </c>
      <c r="K23" s="71">
        <f t="shared" si="5"/>
        <v>65</v>
      </c>
      <c r="L23" s="17" t="s">
        <v>441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0">
        <f>+'28'!H24</f>
        <v>7</v>
      </c>
      <c r="D24" s="94">
        <v>0</v>
      </c>
      <c r="E24" s="46">
        <f t="shared" si="0"/>
        <v>7</v>
      </c>
      <c r="F24" s="105">
        <v>2</v>
      </c>
      <c r="G24" s="103">
        <v>0</v>
      </c>
      <c r="H24" s="46">
        <f t="shared" si="1"/>
        <v>5</v>
      </c>
      <c r="I24" s="95"/>
      <c r="J24" s="15">
        <v>85</v>
      </c>
      <c r="K24" s="71">
        <f t="shared" si="5"/>
        <v>0</v>
      </c>
      <c r="L24" s="17" t="s">
        <v>441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0">
        <f>+'28'!H25</f>
        <v>47</v>
      </c>
      <c r="D25" s="94">
        <v>0</v>
      </c>
      <c r="E25" s="46">
        <f t="shared" si="0"/>
        <v>47</v>
      </c>
      <c r="F25" s="105">
        <v>31</v>
      </c>
      <c r="G25" s="103">
        <v>0</v>
      </c>
      <c r="H25" s="46">
        <f t="shared" si="1"/>
        <v>14</v>
      </c>
      <c r="I25" s="95">
        <v>2</v>
      </c>
      <c r="J25" s="15">
        <v>100</v>
      </c>
      <c r="K25" s="71">
        <f t="shared" si="5"/>
        <v>200</v>
      </c>
      <c r="L25" s="17" t="s">
        <v>557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0">
        <f>+'28'!H26</f>
        <v>5</v>
      </c>
      <c r="D26" s="94">
        <v>0</v>
      </c>
      <c r="E26" s="46">
        <f t="shared" si="0"/>
        <v>5</v>
      </c>
      <c r="F26" s="105">
        <v>1</v>
      </c>
      <c r="G26" s="103">
        <v>0</v>
      </c>
      <c r="H26" s="46">
        <f t="shared" si="1"/>
        <v>3</v>
      </c>
      <c r="I26" s="95">
        <v>1</v>
      </c>
      <c r="J26" s="15">
        <v>100</v>
      </c>
      <c r="K26" s="71">
        <f t="shared" si="5"/>
        <v>100</v>
      </c>
      <c r="L26" s="17" t="s">
        <v>444</v>
      </c>
      <c r="M26" s="18">
        <v>0</v>
      </c>
      <c r="N26" s="23">
        <f t="shared" si="6"/>
        <v>100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+'28'!H27</f>
        <v>5</v>
      </c>
      <c r="D27" s="94">
        <v>0</v>
      </c>
      <c r="E27" s="46">
        <f t="shared" si="0"/>
        <v>5</v>
      </c>
      <c r="F27" s="105">
        <v>0</v>
      </c>
      <c r="G27" s="103">
        <v>0</v>
      </c>
      <c r="H27" s="46">
        <f t="shared" si="1"/>
        <v>5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+'28'!H28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+'28'!H29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+'28'!H30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+'28'!H31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+'28'!H32</f>
        <v>5</v>
      </c>
      <c r="D32" s="94">
        <v>0</v>
      </c>
      <c r="E32" s="46">
        <f t="shared" si="0"/>
        <v>5</v>
      </c>
      <c r="F32" s="105">
        <v>0</v>
      </c>
      <c r="G32" s="103">
        <v>0</v>
      </c>
      <c r="H32" s="46">
        <f t="shared" si="1"/>
        <v>5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+'28'!H33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+'28'!H34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424</v>
      </c>
      <c r="C35" s="70">
        <f>+'28'!H35</f>
        <v>0</v>
      </c>
      <c r="D35" s="94">
        <v>1</v>
      </c>
      <c r="E35" s="46">
        <f t="shared" si="0"/>
        <v>1</v>
      </c>
      <c r="F35" s="105">
        <v>1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444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0">
        <f>+'28'!H36</f>
        <v>3</v>
      </c>
      <c r="D36" s="94">
        <v>0</v>
      </c>
      <c r="E36" s="46">
        <f t="shared" si="0"/>
        <v>3</v>
      </c>
      <c r="F36" s="105">
        <v>2</v>
      </c>
      <c r="G36" s="103">
        <v>0</v>
      </c>
      <c r="H36" s="46">
        <f t="shared" si="1"/>
        <v>1</v>
      </c>
      <c r="I36" s="95"/>
      <c r="J36" s="15">
        <v>100</v>
      </c>
      <c r="K36" s="71">
        <f t="shared" si="5"/>
        <v>0</v>
      </c>
      <c r="L36" s="17" t="s">
        <v>441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+'28'!H37</f>
        <v>5</v>
      </c>
      <c r="D37" s="94">
        <v>0</v>
      </c>
      <c r="E37" s="46">
        <f t="shared" si="0"/>
        <v>5</v>
      </c>
      <c r="F37" s="105">
        <v>0</v>
      </c>
      <c r="G37" s="103">
        <v>0</v>
      </c>
      <c r="H37" s="46">
        <f t="shared" si="1"/>
        <v>4</v>
      </c>
      <c r="I37" s="95">
        <v>1</v>
      </c>
      <c r="J37" s="15">
        <v>130</v>
      </c>
      <c r="K37" s="71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+'28'!H38</f>
        <v>5</v>
      </c>
      <c r="D38" s="94">
        <v>0</v>
      </c>
      <c r="E38" s="46">
        <f t="shared" si="0"/>
        <v>5</v>
      </c>
      <c r="F38" s="105">
        <v>0</v>
      </c>
      <c r="G38" s="103">
        <v>0</v>
      </c>
      <c r="H38" s="46">
        <f t="shared" si="1"/>
        <v>4</v>
      </c>
      <c r="I38" s="95">
        <v>1</v>
      </c>
      <c r="J38" s="15">
        <v>130</v>
      </c>
      <c r="K38" s="71">
        <f t="shared" si="5"/>
        <v>130</v>
      </c>
      <c r="L38" s="17" t="s">
        <v>448</v>
      </c>
      <c r="M38" s="18">
        <v>130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+'28'!H39</f>
        <v>5</v>
      </c>
      <c r="D39" s="94">
        <v>0</v>
      </c>
      <c r="E39" s="46">
        <f t="shared" si="0"/>
        <v>5</v>
      </c>
      <c r="F39" s="105">
        <v>0</v>
      </c>
      <c r="G39" s="103">
        <v>0</v>
      </c>
      <c r="H39" s="46">
        <f t="shared" si="1"/>
        <v>5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+'28'!H40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+'28'!H41</f>
        <v>3</v>
      </c>
      <c r="D41" s="94">
        <v>0</v>
      </c>
      <c r="E41" s="46">
        <f t="shared" si="0"/>
        <v>3</v>
      </c>
      <c r="F41" s="105">
        <v>0</v>
      </c>
      <c r="G41" s="103">
        <v>0</v>
      </c>
      <c r="H41" s="46">
        <f t="shared" si="1"/>
        <v>2</v>
      </c>
      <c r="I41" s="95">
        <v>1</v>
      </c>
      <c r="J41" s="15">
        <v>50</v>
      </c>
      <c r="K41" s="71">
        <f t="shared" si="5"/>
        <v>50</v>
      </c>
      <c r="L41" s="17" t="s">
        <v>16</v>
      </c>
      <c r="M41" s="18">
        <v>0</v>
      </c>
      <c r="N41" s="23">
        <f t="shared" si="6"/>
        <v>50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+'28'!H42</f>
        <v>3</v>
      </c>
      <c r="D42" s="94">
        <v>0</v>
      </c>
      <c r="E42" s="46">
        <f t="shared" si="0"/>
        <v>3</v>
      </c>
      <c r="F42" s="105">
        <v>0</v>
      </c>
      <c r="G42" s="103">
        <v>0</v>
      </c>
      <c r="H42" s="46">
        <f t="shared" si="1"/>
        <v>3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+'28'!H43</f>
        <v>4</v>
      </c>
      <c r="D43" s="94">
        <v>0</v>
      </c>
      <c r="E43" s="46">
        <f t="shared" si="0"/>
        <v>4</v>
      </c>
      <c r="F43" s="105">
        <v>0</v>
      </c>
      <c r="G43" s="103">
        <v>0</v>
      </c>
      <c r="H43" s="46">
        <f t="shared" si="1"/>
        <v>4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+'28'!H44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+'28'!H45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+'28'!H46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+'28'!H47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+'28'!H48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+'28'!H49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+'28'!H50</f>
        <v>5</v>
      </c>
      <c r="D50" s="94">
        <v>0</v>
      </c>
      <c r="E50" s="46">
        <f t="shared" si="0"/>
        <v>5</v>
      </c>
      <c r="F50" s="105">
        <v>0</v>
      </c>
      <c r="G50" s="103">
        <v>0</v>
      </c>
      <c r="H50" s="46">
        <f t="shared" si="1"/>
        <v>5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+'28'!H51</f>
        <v>3</v>
      </c>
      <c r="D51" s="94">
        <v>0</v>
      </c>
      <c r="E51" s="46">
        <f t="shared" si="0"/>
        <v>3</v>
      </c>
      <c r="F51" s="105">
        <v>0</v>
      </c>
      <c r="G51" s="103">
        <v>0</v>
      </c>
      <c r="H51" s="46">
        <f t="shared" si="1"/>
        <v>3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+'28'!H52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+'28'!H53</f>
        <v>4</v>
      </c>
      <c r="D53" s="94">
        <v>5</v>
      </c>
      <c r="E53" s="46">
        <f t="shared" si="0"/>
        <v>9</v>
      </c>
      <c r="F53" s="105">
        <v>0</v>
      </c>
      <c r="G53" s="103">
        <v>0</v>
      </c>
      <c r="H53" s="46">
        <f t="shared" si="1"/>
        <v>7</v>
      </c>
      <c r="I53" s="95">
        <v>2</v>
      </c>
      <c r="J53" s="15">
        <v>50</v>
      </c>
      <c r="K53" s="71">
        <f t="shared" si="5"/>
        <v>100</v>
      </c>
      <c r="L53" s="17" t="s">
        <v>445</v>
      </c>
      <c r="M53" s="18">
        <v>50</v>
      </c>
      <c r="N53" s="23">
        <f t="shared" si="6"/>
        <v>50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+'28'!H54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+'28'!H55</f>
        <v>0</v>
      </c>
      <c r="D55" s="94">
        <v>5</v>
      </c>
      <c r="E55" s="46">
        <f t="shared" si="0"/>
        <v>5</v>
      </c>
      <c r="F55" s="105">
        <v>0</v>
      </c>
      <c r="G55" s="103">
        <v>0</v>
      </c>
      <c r="H55" s="46">
        <f t="shared" si="1"/>
        <v>5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+'28'!H56</f>
        <v>7</v>
      </c>
      <c r="D56" s="94">
        <v>0</v>
      </c>
      <c r="E56" s="46">
        <f t="shared" si="0"/>
        <v>7</v>
      </c>
      <c r="F56" s="105">
        <v>0</v>
      </c>
      <c r="G56" s="103">
        <v>0</v>
      </c>
      <c r="H56" s="46">
        <f t="shared" si="1"/>
        <v>7</v>
      </c>
      <c r="I56" s="95"/>
      <c r="J56" s="15">
        <v>50</v>
      </c>
      <c r="K56" s="71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+'28'!H57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+'28'!H58</f>
        <v>11</v>
      </c>
      <c r="D58" s="94">
        <v>5</v>
      </c>
      <c r="E58" s="46">
        <f t="shared" si="0"/>
        <v>16</v>
      </c>
      <c r="F58" s="105">
        <v>0</v>
      </c>
      <c r="G58" s="103">
        <v>0</v>
      </c>
      <c r="H58" s="46">
        <f t="shared" si="1"/>
        <v>14</v>
      </c>
      <c r="I58" s="95">
        <v>2</v>
      </c>
      <c r="J58" s="15">
        <v>50</v>
      </c>
      <c r="K58" s="71">
        <f t="shared" si="5"/>
        <v>100</v>
      </c>
      <c r="L58" s="17" t="s">
        <v>445</v>
      </c>
      <c r="M58" s="18">
        <v>50</v>
      </c>
      <c r="N58" s="23">
        <f t="shared" si="6"/>
        <v>50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+'28'!H59</f>
        <v>8</v>
      </c>
      <c r="D59" s="94">
        <v>0</v>
      </c>
      <c r="E59" s="46">
        <f t="shared" si="0"/>
        <v>8</v>
      </c>
      <c r="F59" s="105">
        <v>0</v>
      </c>
      <c r="G59" s="103">
        <v>0</v>
      </c>
      <c r="H59" s="46">
        <f t="shared" si="1"/>
        <v>7</v>
      </c>
      <c r="I59" s="95">
        <v>1</v>
      </c>
      <c r="J59" s="15">
        <v>120</v>
      </c>
      <c r="K59" s="71">
        <f t="shared" si="5"/>
        <v>120</v>
      </c>
      <c r="L59" s="17" t="s">
        <v>445</v>
      </c>
      <c r="M59" s="18">
        <v>60</v>
      </c>
      <c r="N59" s="23">
        <f t="shared" si="6"/>
        <v>60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+'28'!H60</f>
        <v>2</v>
      </c>
      <c r="D60" s="94">
        <v>0</v>
      </c>
      <c r="E60" s="46">
        <f t="shared" si="0"/>
        <v>2</v>
      </c>
      <c r="F60" s="105">
        <v>0</v>
      </c>
      <c r="G60" s="103">
        <v>0</v>
      </c>
      <c r="H60" s="46">
        <f t="shared" si="1"/>
        <v>2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+'28'!H61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+'28'!H62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+'28'!H63</f>
        <v>2</v>
      </c>
      <c r="D63" s="94">
        <v>3</v>
      </c>
      <c r="E63" s="46">
        <f t="shared" si="0"/>
        <v>5</v>
      </c>
      <c r="F63" s="105">
        <v>0</v>
      </c>
      <c r="G63" s="103">
        <v>0</v>
      </c>
      <c r="H63" s="46">
        <f t="shared" si="1"/>
        <v>4</v>
      </c>
      <c r="I63" s="95">
        <v>1</v>
      </c>
      <c r="J63" s="15">
        <v>120</v>
      </c>
      <c r="K63" s="71">
        <f t="shared" si="5"/>
        <v>120</v>
      </c>
      <c r="L63" s="17" t="s">
        <v>457</v>
      </c>
      <c r="M63" s="18">
        <v>60</v>
      </c>
      <c r="N63" s="23">
        <f t="shared" si="6"/>
        <v>60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+'28'!H64</f>
        <v>5</v>
      </c>
      <c r="D64" s="94">
        <v>0</v>
      </c>
      <c r="E64" s="46">
        <f t="shared" si="0"/>
        <v>5</v>
      </c>
      <c r="F64" s="105">
        <v>0</v>
      </c>
      <c r="G64" s="103">
        <v>0</v>
      </c>
      <c r="H64" s="46">
        <f t="shared" si="1"/>
        <v>5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+'28'!H65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+'28'!H66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+'28'!H67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+'28'!H68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+'28'!H69</f>
        <v>4</v>
      </c>
      <c r="D69" s="94">
        <v>0</v>
      </c>
      <c r="E69" s="46">
        <f t="shared" si="0"/>
        <v>4</v>
      </c>
      <c r="F69" s="105">
        <v>0</v>
      </c>
      <c r="G69" s="103">
        <v>0</v>
      </c>
      <c r="H69" s="46">
        <f t="shared" si="1"/>
        <v>4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+'28'!H70</f>
        <v>1</v>
      </c>
      <c r="D70" s="94">
        <v>0</v>
      </c>
      <c r="E70" s="46">
        <f t="shared" si="0"/>
        <v>1</v>
      </c>
      <c r="F70" s="105">
        <v>0</v>
      </c>
      <c r="G70" s="103">
        <v>0</v>
      </c>
      <c r="H70" s="46">
        <f t="shared" si="1"/>
        <v>1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+'28'!H71</f>
        <v>2</v>
      </c>
      <c r="D71" s="94">
        <v>0</v>
      </c>
      <c r="E71" s="46">
        <f t="shared" si="0"/>
        <v>2</v>
      </c>
      <c r="F71" s="105">
        <v>0</v>
      </c>
      <c r="G71" s="103">
        <v>0</v>
      </c>
      <c r="H71" s="46">
        <f t="shared" si="1"/>
        <v>1</v>
      </c>
      <c r="I71" s="95">
        <v>1</v>
      </c>
      <c r="J71" s="15">
        <v>50</v>
      </c>
      <c r="K71" s="71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+'28'!H72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+'28'!H73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+'28'!H74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+'28'!H75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+'28'!H76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+'28'!H77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+'28'!H78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+'28'!H79</f>
        <v>24</v>
      </c>
      <c r="D79" s="94">
        <v>0</v>
      </c>
      <c r="E79" s="46">
        <f t="shared" si="0"/>
        <v>24</v>
      </c>
      <c r="F79" s="105">
        <v>0</v>
      </c>
      <c r="G79" s="103">
        <v>0</v>
      </c>
      <c r="H79" s="46">
        <f t="shared" si="11"/>
        <v>24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+'28'!H80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+'28'!H81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+'28'!H82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+'28'!H83</f>
        <v>0</v>
      </c>
      <c r="D83" s="94">
        <v>2</v>
      </c>
      <c r="E83" s="46">
        <f t="shared" si="0"/>
        <v>2</v>
      </c>
      <c r="F83" s="105">
        <v>0</v>
      </c>
      <c r="G83" s="103">
        <v>0</v>
      </c>
      <c r="H83" s="46">
        <f t="shared" si="11"/>
        <v>2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+'28'!H84</f>
        <v>6</v>
      </c>
      <c r="D84" s="94">
        <v>0</v>
      </c>
      <c r="E84" s="46">
        <f t="shared" si="0"/>
        <v>6</v>
      </c>
      <c r="F84" s="105">
        <v>0</v>
      </c>
      <c r="G84" s="103">
        <v>1</v>
      </c>
      <c r="H84" s="46">
        <f t="shared" si="11"/>
        <v>5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+'28'!H85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+'28'!H86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+'28'!H87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+'28'!H88</f>
        <v>2</v>
      </c>
      <c r="D88" s="94">
        <v>5</v>
      </c>
      <c r="E88" s="46">
        <f t="shared" si="0"/>
        <v>7</v>
      </c>
      <c r="F88" s="105">
        <v>0</v>
      </c>
      <c r="G88" s="103">
        <v>0</v>
      </c>
      <c r="H88" s="46">
        <f t="shared" si="11"/>
        <v>6</v>
      </c>
      <c r="I88" s="95">
        <v>1</v>
      </c>
      <c r="J88" s="22">
        <v>55</v>
      </c>
      <c r="K88" s="71">
        <f t="shared" si="12"/>
        <v>55</v>
      </c>
      <c r="L88" s="17" t="s">
        <v>457</v>
      </c>
      <c r="M88" s="18">
        <v>28</v>
      </c>
      <c r="N88" s="23">
        <f t="shared" si="13"/>
        <v>27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+'28'!H89</f>
        <v>3</v>
      </c>
      <c r="D89" s="94">
        <v>5</v>
      </c>
      <c r="E89" s="46">
        <f t="shared" si="0"/>
        <v>8</v>
      </c>
      <c r="F89" s="105">
        <v>0</v>
      </c>
      <c r="G89" s="103">
        <v>0</v>
      </c>
      <c r="H89" s="46">
        <f t="shared" si="11"/>
        <v>7</v>
      </c>
      <c r="I89" s="95">
        <v>1</v>
      </c>
      <c r="J89" s="22">
        <v>55</v>
      </c>
      <c r="K89" s="71">
        <f t="shared" si="12"/>
        <v>55</v>
      </c>
      <c r="L89" s="17" t="s">
        <v>457</v>
      </c>
      <c r="M89" s="18">
        <v>27</v>
      </c>
      <c r="N89" s="23">
        <f t="shared" si="13"/>
        <v>28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+'28'!H90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+'28'!H91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+'28'!H92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+'28'!H93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+'28'!H94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+'28'!H95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+'28'!H96</f>
        <v>19</v>
      </c>
      <c r="D96" s="94">
        <v>0</v>
      </c>
      <c r="E96" s="46">
        <f t="shared" si="0"/>
        <v>19</v>
      </c>
      <c r="F96" s="105">
        <v>0</v>
      </c>
      <c r="G96" s="103">
        <v>0</v>
      </c>
      <c r="H96" s="46">
        <f t="shared" si="11"/>
        <v>19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+'28'!H97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+'28'!H98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+'28'!H99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+'28'!H100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+'28'!H101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+'28'!H102</f>
        <v>1</v>
      </c>
      <c r="D102" s="94">
        <v>0</v>
      </c>
      <c r="E102" s="46">
        <f t="shared" si="0"/>
        <v>1</v>
      </c>
      <c r="F102" s="105">
        <v>0</v>
      </c>
      <c r="G102" s="103">
        <v>0</v>
      </c>
      <c r="H102" s="46">
        <f t="shared" si="11"/>
        <v>1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+'28'!H103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+'28'!H104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+'28'!H105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+'28'!H106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+'28'!H107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+'28'!H108</f>
        <v>0</v>
      </c>
      <c r="D108" s="94">
        <v>0</v>
      </c>
      <c r="E108" s="46">
        <f t="shared" si="0"/>
        <v>0</v>
      </c>
      <c r="F108" s="105">
        <v>0</v>
      </c>
      <c r="G108" s="103">
        <v>0</v>
      </c>
      <c r="H108" s="46">
        <f t="shared" si="11"/>
        <v>0</v>
      </c>
      <c r="I108" s="95"/>
      <c r="J108" s="22">
        <v>120</v>
      </c>
      <c r="K108" s="71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+'28'!H109</f>
        <v>0</v>
      </c>
      <c r="D109" s="94">
        <v>5</v>
      </c>
      <c r="E109" s="46">
        <f t="shared" si="0"/>
        <v>5</v>
      </c>
      <c r="F109" s="105">
        <v>0</v>
      </c>
      <c r="G109" s="103">
        <v>0</v>
      </c>
      <c r="H109" s="46">
        <f t="shared" si="11"/>
        <v>4</v>
      </c>
      <c r="I109" s="95">
        <v>1</v>
      </c>
      <c r="J109" s="22">
        <v>250</v>
      </c>
      <c r="K109" s="71">
        <f t="shared" si="12"/>
        <v>250</v>
      </c>
      <c r="L109" s="17" t="s">
        <v>16</v>
      </c>
      <c r="M109" s="18">
        <v>0</v>
      </c>
      <c r="N109" s="23">
        <f t="shared" si="13"/>
        <v>250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+'28'!H110</f>
        <v>16</v>
      </c>
      <c r="D110" s="94">
        <v>0</v>
      </c>
      <c r="E110" s="46">
        <f t="shared" si="0"/>
        <v>16</v>
      </c>
      <c r="F110" s="105">
        <v>0</v>
      </c>
      <c r="G110" s="103">
        <v>0</v>
      </c>
      <c r="H110" s="46">
        <f t="shared" si="11"/>
        <v>16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+'28'!H111</f>
        <v>7</v>
      </c>
      <c r="D111" s="94">
        <v>0</v>
      </c>
      <c r="E111" s="46">
        <f t="shared" si="0"/>
        <v>7</v>
      </c>
      <c r="F111" s="105">
        <v>0</v>
      </c>
      <c r="G111" s="103">
        <v>0</v>
      </c>
      <c r="H111" s="46">
        <f t="shared" si="11"/>
        <v>7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+'28'!H112</f>
        <v>2</v>
      </c>
      <c r="D112" s="94">
        <v>0</v>
      </c>
      <c r="E112" s="46">
        <f t="shared" si="0"/>
        <v>2</v>
      </c>
      <c r="F112" s="105">
        <v>0</v>
      </c>
      <c r="G112" s="103">
        <v>0</v>
      </c>
      <c r="H112" s="46">
        <f t="shared" si="11"/>
        <v>1</v>
      </c>
      <c r="I112" s="95">
        <v>1</v>
      </c>
      <c r="J112" s="20">
        <v>60</v>
      </c>
      <c r="K112" s="71">
        <f t="shared" si="12"/>
        <v>60</v>
      </c>
      <c r="L112" s="17" t="s">
        <v>448</v>
      </c>
      <c r="M112" s="18">
        <v>60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+'28'!H113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+'28'!H114</f>
        <v>3</v>
      </c>
      <c r="D114" s="94">
        <v>0</v>
      </c>
      <c r="E114" s="46">
        <f t="shared" si="0"/>
        <v>3</v>
      </c>
      <c r="F114" s="105">
        <v>0</v>
      </c>
      <c r="G114" s="103">
        <v>0</v>
      </c>
      <c r="H114" s="46">
        <f t="shared" si="11"/>
        <v>3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+'28'!H115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+'28'!H116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+'28'!H117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+'28'!H118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+'28'!H119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+'28'!H120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+'28'!H121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+'28'!H122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+'28'!H123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+'28'!H124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+'28'!H125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+'28'!H126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+'28'!H127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+'28'!H128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+'28'!H129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+'28'!H130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0">
        <f>+'28'!H131</f>
        <v>1</v>
      </c>
      <c r="D131" s="94">
        <v>4</v>
      </c>
      <c r="E131" s="46">
        <f t="shared" si="0"/>
        <v>5</v>
      </c>
      <c r="F131" s="105">
        <v>1</v>
      </c>
      <c r="G131" s="103">
        <v>0</v>
      </c>
      <c r="H131" s="46">
        <f t="shared" si="11"/>
        <v>4</v>
      </c>
      <c r="I131" s="95"/>
      <c r="J131" s="20">
        <v>40</v>
      </c>
      <c r="K131" s="71">
        <f t="shared" si="12"/>
        <v>0</v>
      </c>
      <c r="L131" s="17" t="s">
        <v>444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+'28'!H132</f>
        <v>0</v>
      </c>
      <c r="D132" s="94">
        <v>5</v>
      </c>
      <c r="E132" s="46">
        <f t="shared" si="0"/>
        <v>5</v>
      </c>
      <c r="F132" s="105">
        <v>0</v>
      </c>
      <c r="G132" s="103">
        <v>0</v>
      </c>
      <c r="H132" s="46">
        <f t="shared" si="11"/>
        <v>5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+'28'!H133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+'28'!H134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+'28'!H135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0">
        <f>+'28'!H136</f>
        <v>3</v>
      </c>
      <c r="D136" s="94">
        <v>0</v>
      </c>
      <c r="E136" s="46">
        <f t="shared" si="0"/>
        <v>3</v>
      </c>
      <c r="F136" s="105">
        <v>3</v>
      </c>
      <c r="G136" s="103">
        <v>0</v>
      </c>
      <c r="H136" s="46">
        <f t="shared" si="11"/>
        <v>0</v>
      </c>
      <c r="I136" s="95"/>
      <c r="J136" s="20">
        <v>50</v>
      </c>
      <c r="K136" s="71">
        <f t="shared" si="12"/>
        <v>0</v>
      </c>
      <c r="L136" s="17" t="s">
        <v>437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+'28'!H137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+'28'!H138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+'28'!H139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+'28'!H140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+'28'!H141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+'28'!H142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+'28'!H143</f>
        <v>2</v>
      </c>
      <c r="D143" s="94">
        <v>0</v>
      </c>
      <c r="E143" s="46">
        <f t="shared" si="0"/>
        <v>2</v>
      </c>
      <c r="F143" s="105">
        <v>0</v>
      </c>
      <c r="G143" s="103">
        <v>0</v>
      </c>
      <c r="H143" s="46">
        <f t="shared" si="11"/>
        <v>2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+'28'!H144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+'28'!H145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+'28'!H146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+'28'!H147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+'28'!H148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+'28'!H149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+'28'!H150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+'28'!H151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+'28'!H152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+'28'!H153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+'28'!H154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+'28'!H155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+'28'!H156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+'28'!H157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+'28'!H158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+'28'!H159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+'28'!H160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+'28'!H161</f>
        <v>3</v>
      </c>
      <c r="D161" s="94">
        <v>0</v>
      </c>
      <c r="E161" s="46">
        <f t="shared" si="19"/>
        <v>3</v>
      </c>
      <c r="F161" s="105">
        <v>0</v>
      </c>
      <c r="G161" s="103">
        <v>0</v>
      </c>
      <c r="H161" s="46">
        <f t="shared" si="15"/>
        <v>1</v>
      </c>
      <c r="I161" s="95">
        <v>2</v>
      </c>
      <c r="J161" s="20">
        <v>25</v>
      </c>
      <c r="K161" s="71">
        <f t="shared" si="16"/>
        <v>50</v>
      </c>
      <c r="L161" s="17" t="s">
        <v>16</v>
      </c>
      <c r="M161" s="18">
        <v>0</v>
      </c>
      <c r="N161" s="23">
        <f t="shared" si="17"/>
        <v>50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+'28'!H162</f>
        <v>6</v>
      </c>
      <c r="D162" s="94">
        <v>0</v>
      </c>
      <c r="E162" s="46">
        <f t="shared" si="19"/>
        <v>6</v>
      </c>
      <c r="F162" s="105">
        <v>0</v>
      </c>
      <c r="G162" s="103">
        <v>0</v>
      </c>
      <c r="H162" s="46">
        <f t="shared" si="15"/>
        <v>5</v>
      </c>
      <c r="I162" s="95">
        <v>1</v>
      </c>
      <c r="J162" s="20">
        <v>25</v>
      </c>
      <c r="K162" s="71">
        <f t="shared" si="16"/>
        <v>25</v>
      </c>
      <c r="L162" s="17" t="s">
        <v>16</v>
      </c>
      <c r="M162" s="18">
        <v>0</v>
      </c>
      <c r="N162" s="23">
        <f t="shared" si="17"/>
        <v>25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+'28'!H163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+'28'!H164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+'28'!H165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+'28'!H166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+'28'!H167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+'28'!H168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+'28'!H169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+'28'!H170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+'28'!H171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+'28'!H172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+'28'!H173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+'28'!H174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+'28'!H175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+'28'!H176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customHeight="1" x14ac:dyDescent="0.65">
      <c r="A177" s="10">
        <v>173</v>
      </c>
      <c r="B177" s="19" t="s">
        <v>473</v>
      </c>
      <c r="C177" s="70">
        <f>+'28'!H177</f>
        <v>11</v>
      </c>
      <c r="D177" s="94">
        <v>0</v>
      </c>
      <c r="E177" s="46">
        <f>C177+D177</f>
        <v>11</v>
      </c>
      <c r="F177" s="105">
        <v>11</v>
      </c>
      <c r="G177" s="103">
        <v>0</v>
      </c>
      <c r="H177" s="46">
        <f>+E177-F177-I177-G177</f>
        <v>0</v>
      </c>
      <c r="I177" s="95"/>
      <c r="J177" s="20">
        <v>35</v>
      </c>
      <c r="K177" s="71">
        <f>+J177*I177</f>
        <v>0</v>
      </c>
      <c r="L177" s="17" t="s">
        <v>562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+'28'!H178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+'28'!H179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+'28'!H180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+'28'!H181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+'28'!H182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+'28'!H183</f>
        <v>6</v>
      </c>
      <c r="D183" s="94">
        <v>0</v>
      </c>
      <c r="E183" s="46">
        <f t="shared" si="19"/>
        <v>6</v>
      </c>
      <c r="F183" s="105">
        <v>0</v>
      </c>
      <c r="G183" s="103">
        <v>0</v>
      </c>
      <c r="H183" s="46">
        <f t="shared" si="15"/>
        <v>6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+'28'!H184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+'28'!H185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+'28'!H186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+'28'!H187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+'28'!H188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3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+'28'!H189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+'28'!H190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+'28'!H191</f>
        <v>6</v>
      </c>
      <c r="D191" s="94">
        <v>0</v>
      </c>
      <c r="E191" s="46">
        <f t="shared" si="19"/>
        <v>6</v>
      </c>
      <c r="F191" s="105">
        <v>0</v>
      </c>
      <c r="G191" s="103">
        <v>0</v>
      </c>
      <c r="H191" s="46">
        <f t="shared" si="15"/>
        <v>6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+'28'!H192</f>
        <v>7</v>
      </c>
      <c r="D192" s="94">
        <v>0</v>
      </c>
      <c r="E192" s="46">
        <f t="shared" si="19"/>
        <v>7</v>
      </c>
      <c r="F192" s="105">
        <v>0</v>
      </c>
      <c r="G192" s="103">
        <v>0</v>
      </c>
      <c r="H192" s="46">
        <f t="shared" si="15"/>
        <v>5</v>
      </c>
      <c r="I192" s="95">
        <v>2</v>
      </c>
      <c r="J192" s="20">
        <v>120</v>
      </c>
      <c r="K192" s="71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+'28'!H193</f>
        <v>5</v>
      </c>
      <c r="D193" s="94">
        <v>0</v>
      </c>
      <c r="E193" s="46">
        <f t="shared" si="19"/>
        <v>5</v>
      </c>
      <c r="F193" s="105">
        <v>0</v>
      </c>
      <c r="G193" s="103">
        <v>0</v>
      </c>
      <c r="H193" s="46">
        <f t="shared" si="15"/>
        <v>4</v>
      </c>
      <c r="I193" s="95">
        <v>1</v>
      </c>
      <c r="J193" s="20">
        <v>60</v>
      </c>
      <c r="K193" s="71">
        <f t="shared" si="16"/>
        <v>60</v>
      </c>
      <c r="L193" s="17" t="s">
        <v>16</v>
      </c>
      <c r="M193" s="18">
        <v>0</v>
      </c>
      <c r="N193" s="23">
        <f t="shared" si="17"/>
        <v>60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+'28'!H194</f>
        <v>5</v>
      </c>
      <c r="D194" s="94">
        <v>0</v>
      </c>
      <c r="E194" s="46">
        <f t="shared" si="19"/>
        <v>5</v>
      </c>
      <c r="F194" s="105">
        <v>0</v>
      </c>
      <c r="G194" s="103">
        <v>0</v>
      </c>
      <c r="H194" s="46">
        <f t="shared" si="15"/>
        <v>5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+'28'!H195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+'28'!H196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+'28'!H197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+'28'!H198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+'28'!H199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+'28'!H200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+'28'!H201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+'28'!H202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+'28'!H203</f>
        <v>2</v>
      </c>
      <c r="D203" s="94">
        <v>0</v>
      </c>
      <c r="E203" s="46">
        <f t="shared" si="19"/>
        <v>2</v>
      </c>
      <c r="F203" s="105">
        <v>0</v>
      </c>
      <c r="G203" s="103">
        <v>0</v>
      </c>
      <c r="H203" s="46">
        <f t="shared" si="15"/>
        <v>2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+'28'!H204</f>
        <v>13</v>
      </c>
      <c r="D204" s="94">
        <v>0</v>
      </c>
      <c r="E204" s="46">
        <f t="shared" si="19"/>
        <v>13</v>
      </c>
      <c r="F204" s="105">
        <v>0</v>
      </c>
      <c r="G204" s="103">
        <v>0</v>
      </c>
      <c r="H204" s="46">
        <f t="shared" si="15"/>
        <v>13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+'28'!H205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+'28'!H206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+'28'!H207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+'28'!H208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+'28'!H209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+'28'!H210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+'28'!H211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+'28'!H212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+'28'!H213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+'28'!H214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+'28'!H215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+'28'!H216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+'28'!H217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+'28'!H218</f>
        <v>12</v>
      </c>
      <c r="D218" s="94">
        <v>0</v>
      </c>
      <c r="E218" s="46">
        <f t="shared" si="19"/>
        <v>12</v>
      </c>
      <c r="F218" s="105">
        <v>0</v>
      </c>
      <c r="G218" s="103">
        <v>0</v>
      </c>
      <c r="H218" s="46">
        <f t="shared" si="20"/>
        <v>12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+'28'!H219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+'28'!H220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+'28'!H221</f>
        <v>11</v>
      </c>
      <c r="D221" s="94">
        <v>0</v>
      </c>
      <c r="E221" s="46">
        <f t="shared" ref="E221:E272" si="24">C221+D221</f>
        <v>11</v>
      </c>
      <c r="F221" s="105">
        <v>0</v>
      </c>
      <c r="G221" s="103">
        <v>0</v>
      </c>
      <c r="H221" s="46">
        <f t="shared" si="20"/>
        <v>11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+'28'!H222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+'28'!H223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+'28'!H224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+'28'!H225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+'28'!H226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+'28'!H227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+'28'!H228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+'28'!H229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+'28'!H230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+'28'!H231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+'28'!H232</f>
        <v>5</v>
      </c>
      <c r="D232" s="94">
        <v>0</v>
      </c>
      <c r="E232" s="46">
        <f t="shared" si="24"/>
        <v>5</v>
      </c>
      <c r="F232" s="105">
        <v>0</v>
      </c>
      <c r="G232" s="103">
        <v>0</v>
      </c>
      <c r="H232" s="46">
        <f t="shared" si="20"/>
        <v>5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+'28'!H233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+'28'!H234</f>
        <v>5</v>
      </c>
      <c r="D234" s="94">
        <v>0</v>
      </c>
      <c r="E234" s="46">
        <f t="shared" si="24"/>
        <v>5</v>
      </c>
      <c r="F234" s="105">
        <v>0</v>
      </c>
      <c r="G234" s="103">
        <v>0</v>
      </c>
      <c r="H234" s="46">
        <f t="shared" si="20"/>
        <v>4</v>
      </c>
      <c r="I234" s="95">
        <v>1</v>
      </c>
      <c r="J234" s="20">
        <v>25</v>
      </c>
      <c r="K234" s="71">
        <f t="shared" si="21"/>
        <v>25</v>
      </c>
      <c r="L234" s="17" t="s">
        <v>448</v>
      </c>
      <c r="M234" s="18">
        <v>25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+'28'!H235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+'28'!H236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1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+'28'!H237</f>
        <v>1</v>
      </c>
      <c r="D237" s="94">
        <v>0</v>
      </c>
      <c r="E237" s="46">
        <f t="shared" si="24"/>
        <v>1</v>
      </c>
      <c r="F237" s="105">
        <v>0</v>
      </c>
      <c r="G237" s="103">
        <v>0</v>
      </c>
      <c r="H237" s="46">
        <f t="shared" si="20"/>
        <v>0</v>
      </c>
      <c r="I237" s="95">
        <v>1</v>
      </c>
      <c r="J237" s="20">
        <v>25</v>
      </c>
      <c r="K237" s="71">
        <f t="shared" si="21"/>
        <v>25</v>
      </c>
      <c r="L237" s="17" t="s">
        <v>16</v>
      </c>
      <c r="M237" s="18">
        <v>0</v>
      </c>
      <c r="N237" s="23">
        <f t="shared" si="22"/>
        <v>25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+'28'!H238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+'28'!H239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+'28'!H240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+'28'!H241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+'28'!H242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+'28'!H243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+'28'!H244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+'28'!H245</f>
        <v>20</v>
      </c>
      <c r="D245" s="94">
        <v>0</v>
      </c>
      <c r="E245" s="46">
        <f t="shared" si="24"/>
        <v>20</v>
      </c>
      <c r="F245" s="105">
        <v>0</v>
      </c>
      <c r="G245" s="103">
        <v>0</v>
      </c>
      <c r="H245" s="46">
        <f t="shared" si="20"/>
        <v>20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+'28'!H246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+'28'!H247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+'28'!H248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+'28'!H249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+'28'!H250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+'28'!H251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+'28'!H252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+'28'!H253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+'28'!H254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+'28'!H255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+'28'!H256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+'28'!H257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+'28'!H258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+'28'!H259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+'28'!H260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+'28'!H261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+'28'!H262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+'28'!H263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+'28'!H264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+'28'!H265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+'28'!H266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+'28'!H267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+'28'!H268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+'28'!H269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+'28'!H270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+'28'!H271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+'28'!H272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+'28'!H273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+'28'!H274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+'28'!H275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+'28'!H276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+'28'!H277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+'28'!H278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+'28'!H279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+'28'!H280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+'28'!H281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+'28'!H282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+'28'!H283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+'28'!H284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2010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21" ht="24.6" x14ac:dyDescent="0.65">
      <c r="A289" s="1"/>
      <c r="E289" s="31"/>
      <c r="H289" s="31"/>
      <c r="J289" s="34" t="s">
        <v>204</v>
      </c>
      <c r="K289" s="35"/>
      <c r="L289" s="36">
        <f>SUM(M289:AR289)</f>
        <v>1300</v>
      </c>
      <c r="M289" s="2">
        <v>110</v>
      </c>
      <c r="N289" s="2">
        <v>50</v>
      </c>
      <c r="O289" s="2">
        <v>250</v>
      </c>
      <c r="P289" s="2">
        <v>170</v>
      </c>
      <c r="Q289" s="2">
        <v>200</v>
      </c>
      <c r="R289" s="2">
        <v>220</v>
      </c>
      <c r="S289" s="2">
        <v>225</v>
      </c>
      <c r="T289" s="2">
        <v>50</v>
      </c>
      <c r="U289" s="2">
        <v>25</v>
      </c>
    </row>
    <row r="290" spans="1:21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21" ht="24.6" x14ac:dyDescent="0.65">
      <c r="A291" s="1"/>
      <c r="E291" s="31"/>
      <c r="H291" s="31"/>
      <c r="J291" s="229" t="s">
        <v>206</v>
      </c>
      <c r="K291" s="230"/>
      <c r="L291" s="36">
        <v>0</v>
      </c>
    </row>
    <row r="292" spans="1:21" ht="24.6" x14ac:dyDescent="0.65">
      <c r="A292" s="1"/>
      <c r="E292" s="31"/>
      <c r="H292" s="31"/>
      <c r="J292" s="229" t="s">
        <v>207</v>
      </c>
      <c r="K292" s="230"/>
      <c r="L292" s="37">
        <f>SUM(M5:M285)</f>
        <v>490</v>
      </c>
    </row>
    <row r="293" spans="1:21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220</v>
      </c>
    </row>
    <row r="294" spans="1:21" ht="24.6" x14ac:dyDescent="0.65">
      <c r="A294" s="1"/>
      <c r="E294" s="31"/>
      <c r="H294" s="31"/>
      <c r="J294" s="229" t="s">
        <v>209</v>
      </c>
      <c r="K294" s="230"/>
      <c r="L294" s="37">
        <v>220</v>
      </c>
    </row>
    <row r="295" spans="1:21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21" ht="24.6" x14ac:dyDescent="0.65">
      <c r="H296" s="2"/>
      <c r="J296" s="229" t="s">
        <v>211</v>
      </c>
      <c r="K296" s="230"/>
      <c r="L296" s="33">
        <f>+L294-L293</f>
        <v>0</v>
      </c>
    </row>
    <row r="297" spans="1:21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21" ht="24.6" x14ac:dyDescent="0.65">
      <c r="H298" s="2"/>
      <c r="J298" s="96" t="s">
        <v>332</v>
      </c>
      <c r="N298" s="126"/>
      <c r="O298" s="126"/>
      <c r="P298" s="126"/>
    </row>
    <row r="299" spans="1:21" x14ac:dyDescent="0.6">
      <c r="H299" s="2"/>
      <c r="J299" s="2"/>
      <c r="N299" s="126"/>
      <c r="O299" s="126"/>
      <c r="P299" s="126"/>
    </row>
    <row r="300" spans="1:21" x14ac:dyDescent="0.6">
      <c r="H300" s="2"/>
      <c r="J300" s="2"/>
      <c r="N300" s="126"/>
      <c r="O300" s="126"/>
      <c r="P300" s="126"/>
    </row>
    <row r="301" spans="1:21" x14ac:dyDescent="0.6">
      <c r="H301" s="2"/>
      <c r="J301" s="2"/>
      <c r="N301" s="127"/>
      <c r="O301" s="127"/>
      <c r="P301" s="127"/>
    </row>
    <row r="302" spans="1:21" x14ac:dyDescent="0.6">
      <c r="H302" s="2"/>
      <c r="J302" s="2"/>
      <c r="N302" s="127"/>
      <c r="O302" s="127"/>
      <c r="P302" s="127"/>
    </row>
    <row r="303" spans="1:21" x14ac:dyDescent="0.6">
      <c r="H303" s="2"/>
      <c r="J303" s="2"/>
      <c r="N303" s="128"/>
      <c r="O303" s="128"/>
      <c r="P303" s="128"/>
    </row>
    <row r="304" spans="1:21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11.00"/>
        <filter val="2.00"/>
        <filter val="26.00"/>
        <filter val="3.00"/>
        <filter val="31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36" activeCellId="3" sqref="B36 F36 J36 L36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hidden="1" x14ac:dyDescent="0.65">
      <c r="A5" s="10">
        <v>1</v>
      </c>
      <c r="B5" s="19" t="s">
        <v>406</v>
      </c>
      <c r="C5" s="70">
        <f>+'29'!H5</f>
        <v>33</v>
      </c>
      <c r="D5" s="94">
        <v>0</v>
      </c>
      <c r="E5" s="46">
        <f t="shared" ref="E5:E154" si="0">C5+D5</f>
        <v>33</v>
      </c>
      <c r="F5" s="105">
        <v>0</v>
      </c>
      <c r="G5" s="103">
        <v>0</v>
      </c>
      <c r="H5" s="46">
        <f t="shared" ref="H5:H72" si="1">+E5-F5-I5-G5</f>
        <v>31</v>
      </c>
      <c r="I5" s="95">
        <v>2</v>
      </c>
      <c r="J5" s="15">
        <v>50</v>
      </c>
      <c r="K5" s="71">
        <f>+J5*I5</f>
        <v>100</v>
      </c>
      <c r="L5" s="17" t="s">
        <v>16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407</v>
      </c>
      <c r="C6" s="70">
        <f>+'29'!H6</f>
        <v>102</v>
      </c>
      <c r="D6" s="94">
        <v>0</v>
      </c>
      <c r="E6" s="46">
        <f t="shared" si="0"/>
        <v>102</v>
      </c>
      <c r="F6" s="105">
        <v>0</v>
      </c>
      <c r="G6" s="103">
        <v>0</v>
      </c>
      <c r="H6" s="46">
        <f t="shared" si="1"/>
        <v>100</v>
      </c>
      <c r="I6" s="95">
        <v>2</v>
      </c>
      <c r="J6" s="15">
        <v>100</v>
      </c>
      <c r="K6" s="71">
        <f t="shared" ref="K6:K73" si="5">+J6*I6</f>
        <v>200</v>
      </c>
      <c r="L6" s="17" t="s">
        <v>16</v>
      </c>
      <c r="M6" s="18">
        <v>0</v>
      </c>
      <c r="N6" s="23">
        <f t="shared" ref="N6:N73" si="6">SUM(K6-M6)</f>
        <v>200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394</v>
      </c>
      <c r="C7" s="70">
        <f>+'29'!H7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393</v>
      </c>
      <c r="C8" s="70">
        <f>+'29'!H8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0">
        <f>+'29'!H9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0">
        <f>+'29'!H10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400</v>
      </c>
      <c r="C11" s="70">
        <f>+'29'!H11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0">
        <f>+'29'!H12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390</v>
      </c>
      <c r="C13" s="70">
        <f>+'29'!H13</f>
        <v>40</v>
      </c>
      <c r="D13" s="94">
        <v>0</v>
      </c>
      <c r="E13" s="46">
        <f t="shared" si="0"/>
        <v>40</v>
      </c>
      <c r="F13" s="105">
        <v>0</v>
      </c>
      <c r="G13" s="103">
        <v>0</v>
      </c>
      <c r="H13" s="46">
        <f t="shared" si="1"/>
        <v>39</v>
      </c>
      <c r="I13" s="95">
        <v>1</v>
      </c>
      <c r="J13" s="15">
        <v>50</v>
      </c>
      <c r="K13" s="71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399</v>
      </c>
      <c r="C14" s="70">
        <f>+'29'!H14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0">
        <f>+'29'!H15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401</v>
      </c>
      <c r="C16" s="70">
        <f>+'29'!H16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0">
        <f>+'29'!H17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403</v>
      </c>
      <c r="C18" s="70">
        <f>+'29'!H18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0">
        <f>+'29'!H19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398</v>
      </c>
      <c r="C20" s="70">
        <f>+'29'!H20</f>
        <v>7</v>
      </c>
      <c r="D20" s="94">
        <v>0</v>
      </c>
      <c r="E20" s="46">
        <f t="shared" si="0"/>
        <v>7</v>
      </c>
      <c r="F20" s="105">
        <v>0</v>
      </c>
      <c r="G20" s="103">
        <v>0</v>
      </c>
      <c r="H20" s="46">
        <f t="shared" si="1"/>
        <v>6</v>
      </c>
      <c r="I20" s="95">
        <v>1</v>
      </c>
      <c r="J20" s="15">
        <v>50</v>
      </c>
      <c r="K20" s="71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0">
        <f>+'29'!H21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396</v>
      </c>
      <c r="C22" s="70">
        <f>+'29'!H22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0">
        <f>+'29'!H23</f>
        <v>4</v>
      </c>
      <c r="D23" s="94">
        <v>0</v>
      </c>
      <c r="E23" s="46">
        <f t="shared" si="0"/>
        <v>4</v>
      </c>
      <c r="F23" s="105">
        <v>0</v>
      </c>
      <c r="G23" s="103">
        <v>0</v>
      </c>
      <c r="H23" s="46">
        <f t="shared" si="1"/>
        <v>4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404</v>
      </c>
      <c r="C24" s="70">
        <f>+'29'!H24</f>
        <v>5</v>
      </c>
      <c r="D24" s="94">
        <v>0</v>
      </c>
      <c r="E24" s="46">
        <f t="shared" si="0"/>
        <v>5</v>
      </c>
      <c r="F24" s="105">
        <v>0</v>
      </c>
      <c r="G24" s="103">
        <v>0</v>
      </c>
      <c r="H24" s="46">
        <f t="shared" si="1"/>
        <v>5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391</v>
      </c>
      <c r="C25" s="70">
        <f>+'29'!H25</f>
        <v>14</v>
      </c>
      <c r="D25" s="94">
        <v>0</v>
      </c>
      <c r="E25" s="46">
        <f t="shared" si="0"/>
        <v>14</v>
      </c>
      <c r="F25" s="105">
        <v>0</v>
      </c>
      <c r="G25" s="103">
        <v>0</v>
      </c>
      <c r="H25" s="46">
        <f t="shared" si="1"/>
        <v>12</v>
      </c>
      <c r="I25" s="95">
        <v>2</v>
      </c>
      <c r="J25" s="15">
        <v>100</v>
      </c>
      <c r="K25" s="71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402</v>
      </c>
      <c r="C26" s="70">
        <f>+'29'!H26</f>
        <v>3</v>
      </c>
      <c r="D26" s="94">
        <v>0</v>
      </c>
      <c r="E26" s="46">
        <f t="shared" si="0"/>
        <v>3</v>
      </c>
      <c r="F26" s="105">
        <v>0</v>
      </c>
      <c r="G26" s="103">
        <v>0</v>
      </c>
      <c r="H26" s="46">
        <f t="shared" si="1"/>
        <v>2</v>
      </c>
      <c r="I26" s="95">
        <v>1</v>
      </c>
      <c r="J26" s="15">
        <v>100</v>
      </c>
      <c r="K26" s="71">
        <f t="shared" si="5"/>
        <v>100</v>
      </c>
      <c r="L26" s="17" t="s">
        <v>16</v>
      </c>
      <c r="M26" s="18">
        <v>0</v>
      </c>
      <c r="N26" s="23">
        <f t="shared" si="6"/>
        <v>100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0">
        <f>+'29'!H27</f>
        <v>5</v>
      </c>
      <c r="D27" s="94">
        <v>0</v>
      </c>
      <c r="E27" s="46">
        <f t="shared" si="0"/>
        <v>5</v>
      </c>
      <c r="F27" s="105">
        <v>0</v>
      </c>
      <c r="G27" s="103">
        <v>0</v>
      </c>
      <c r="H27" s="46">
        <f t="shared" si="1"/>
        <v>4</v>
      </c>
      <c r="I27" s="95">
        <v>1</v>
      </c>
      <c r="J27" s="15">
        <v>100</v>
      </c>
      <c r="K27" s="71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0">
        <f>+'29'!H28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0">
        <f>+'29'!H29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0">
        <f>+'29'!H30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397</v>
      </c>
      <c r="C31" s="70">
        <f>+'29'!H31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hidden="1" x14ac:dyDescent="0.65">
      <c r="A32" s="10">
        <v>28</v>
      </c>
      <c r="B32" s="19" t="s">
        <v>395</v>
      </c>
      <c r="C32" s="70">
        <f>+'29'!H32</f>
        <v>5</v>
      </c>
      <c r="D32" s="94">
        <v>0</v>
      </c>
      <c r="E32" s="46">
        <f t="shared" si="0"/>
        <v>5</v>
      </c>
      <c r="F32" s="105">
        <v>0</v>
      </c>
      <c r="G32" s="103">
        <v>0</v>
      </c>
      <c r="H32" s="46">
        <f t="shared" si="1"/>
        <v>5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hidden="1" x14ac:dyDescent="0.65">
      <c r="A33" s="10">
        <v>29</v>
      </c>
      <c r="B33" s="19" t="s">
        <v>382</v>
      </c>
      <c r="C33" s="70">
        <f>+'29'!H33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0">
        <f>+'29'!H34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hidden="1" x14ac:dyDescent="0.65">
      <c r="A35" s="10">
        <v>31</v>
      </c>
      <c r="B35" s="19" t="s">
        <v>424</v>
      </c>
      <c r="C35" s="70">
        <f>+'29'!H35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0">
        <f>+'29'!H36</f>
        <v>1</v>
      </c>
      <c r="D36" s="94">
        <v>0</v>
      </c>
      <c r="E36" s="46">
        <f t="shared" si="0"/>
        <v>1</v>
      </c>
      <c r="F36" s="105">
        <v>1</v>
      </c>
      <c r="G36" s="103">
        <v>0</v>
      </c>
      <c r="H36" s="46">
        <f t="shared" si="1"/>
        <v>0</v>
      </c>
      <c r="I36" s="95"/>
      <c r="J36" s="15">
        <v>100</v>
      </c>
      <c r="K36" s="71">
        <f t="shared" si="5"/>
        <v>0</v>
      </c>
      <c r="L36" s="17" t="s">
        <v>444</v>
      </c>
      <c r="M36" s="18"/>
      <c r="N36" s="23">
        <f t="shared" si="6"/>
        <v>0</v>
      </c>
      <c r="O36" s="19"/>
      <c r="P36" s="43">
        <f t="shared" si="7"/>
        <v>0</v>
      </c>
    </row>
    <row r="37" spans="1:26" ht="24.6" hidden="1" x14ac:dyDescent="0.65">
      <c r="A37" s="10">
        <v>33</v>
      </c>
      <c r="B37" s="19" t="s">
        <v>392</v>
      </c>
      <c r="C37" s="70">
        <f>+'29'!H37</f>
        <v>4</v>
      </c>
      <c r="D37" s="94">
        <v>0</v>
      </c>
      <c r="E37" s="46">
        <f t="shared" si="0"/>
        <v>4</v>
      </c>
      <c r="F37" s="105">
        <v>0</v>
      </c>
      <c r="G37" s="103">
        <v>0</v>
      </c>
      <c r="H37" s="46">
        <f t="shared" si="1"/>
        <v>4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hidden="1" x14ac:dyDescent="0.65">
      <c r="A38" s="10">
        <v>34</v>
      </c>
      <c r="B38" s="19" t="s">
        <v>405</v>
      </c>
      <c r="C38" s="70">
        <f>+'29'!H38</f>
        <v>4</v>
      </c>
      <c r="D38" s="94">
        <v>0</v>
      </c>
      <c r="E38" s="46">
        <f t="shared" si="0"/>
        <v>4</v>
      </c>
      <c r="F38" s="105">
        <v>0</v>
      </c>
      <c r="G38" s="103">
        <v>0</v>
      </c>
      <c r="H38" s="46">
        <f t="shared" si="1"/>
        <v>4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hidden="1" x14ac:dyDescent="0.65">
      <c r="A39" s="10">
        <v>35</v>
      </c>
      <c r="B39" s="19" t="s">
        <v>333</v>
      </c>
      <c r="C39" s="70">
        <f>+'29'!H39</f>
        <v>5</v>
      </c>
      <c r="D39" s="94">
        <v>0</v>
      </c>
      <c r="E39" s="46">
        <f t="shared" si="0"/>
        <v>5</v>
      </c>
      <c r="F39" s="105">
        <v>0</v>
      </c>
      <c r="G39" s="103">
        <v>0</v>
      </c>
      <c r="H39" s="46">
        <f t="shared" si="1"/>
        <v>5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hidden="1" x14ac:dyDescent="0.65">
      <c r="A40" s="10">
        <v>36</v>
      </c>
      <c r="B40" s="19" t="s">
        <v>138</v>
      </c>
      <c r="C40" s="70">
        <f>+'29'!H40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hidden="1" x14ac:dyDescent="0.65">
      <c r="A41" s="10">
        <v>37</v>
      </c>
      <c r="B41" s="19" t="s">
        <v>49</v>
      </c>
      <c r="C41" s="70">
        <f>+'29'!H41</f>
        <v>2</v>
      </c>
      <c r="D41" s="94">
        <v>0</v>
      </c>
      <c r="E41" s="46">
        <f t="shared" si="0"/>
        <v>2</v>
      </c>
      <c r="F41" s="105">
        <v>0</v>
      </c>
      <c r="G41" s="103">
        <v>0</v>
      </c>
      <c r="H41" s="46">
        <f t="shared" si="1"/>
        <v>1</v>
      </c>
      <c r="I41" s="95">
        <v>1</v>
      </c>
      <c r="J41" s="15">
        <v>50</v>
      </c>
      <c r="K41" s="71">
        <f t="shared" si="5"/>
        <v>50</v>
      </c>
      <c r="L41" s="17" t="s">
        <v>16</v>
      </c>
      <c r="M41" s="18">
        <v>0</v>
      </c>
      <c r="N41" s="23">
        <f t="shared" si="6"/>
        <v>50</v>
      </c>
      <c r="O41" s="19"/>
      <c r="P41" s="43">
        <f t="shared" si="7"/>
        <v>0</v>
      </c>
    </row>
    <row r="42" spans="1:26" ht="24.6" hidden="1" x14ac:dyDescent="0.65">
      <c r="A42" s="10">
        <v>38</v>
      </c>
      <c r="B42" s="19" t="s">
        <v>50</v>
      </c>
      <c r="C42" s="70">
        <f>+'29'!H42</f>
        <v>3</v>
      </c>
      <c r="D42" s="94">
        <v>0</v>
      </c>
      <c r="E42" s="46">
        <f t="shared" si="0"/>
        <v>3</v>
      </c>
      <c r="F42" s="105">
        <v>0</v>
      </c>
      <c r="G42" s="103">
        <v>0</v>
      </c>
      <c r="H42" s="46">
        <f t="shared" si="1"/>
        <v>3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hidden="1" x14ac:dyDescent="0.65">
      <c r="A43" s="10">
        <v>39</v>
      </c>
      <c r="B43" s="19" t="s">
        <v>51</v>
      </c>
      <c r="C43" s="70">
        <f>+'29'!H43</f>
        <v>4</v>
      </c>
      <c r="D43" s="94">
        <v>0</v>
      </c>
      <c r="E43" s="46">
        <f t="shared" si="0"/>
        <v>4</v>
      </c>
      <c r="F43" s="105">
        <v>0</v>
      </c>
      <c r="G43" s="103">
        <v>0</v>
      </c>
      <c r="H43" s="46">
        <f t="shared" si="1"/>
        <v>2</v>
      </c>
      <c r="I43" s="95">
        <v>2</v>
      </c>
      <c r="J43" s="15">
        <v>50</v>
      </c>
      <c r="K43" s="71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 hidden="1" x14ac:dyDescent="0.65">
      <c r="A44" s="10">
        <v>40</v>
      </c>
      <c r="B44" s="19" t="s">
        <v>541</v>
      </c>
      <c r="C44" s="70">
        <f>+'29'!H44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hidden="1" x14ac:dyDescent="0.65">
      <c r="A45" s="10">
        <v>41</v>
      </c>
      <c r="B45" s="19" t="s">
        <v>264</v>
      </c>
      <c r="C45" s="70">
        <f>+'29'!H45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hidden="1" x14ac:dyDescent="0.65">
      <c r="A46" s="10">
        <v>42</v>
      </c>
      <c r="B46" s="19" t="s">
        <v>475</v>
      </c>
      <c r="C46" s="70">
        <f>+'29'!H46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hidden="1" x14ac:dyDescent="0.65">
      <c r="A47" s="10">
        <v>43</v>
      </c>
      <c r="B47" s="19" t="s">
        <v>474</v>
      </c>
      <c r="C47" s="70">
        <f>+'29'!H47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hidden="1" x14ac:dyDescent="0.65">
      <c r="A48" s="10">
        <v>44</v>
      </c>
      <c r="B48" s="19" t="s">
        <v>476</v>
      </c>
      <c r="C48" s="70">
        <f>+'29'!H48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hidden="1" x14ac:dyDescent="0.65">
      <c r="A49" s="10">
        <v>45</v>
      </c>
      <c r="B49" s="19" t="s">
        <v>265</v>
      </c>
      <c r="C49" s="70">
        <f>+'29'!H49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hidden="1" x14ac:dyDescent="0.65">
      <c r="A50" s="10">
        <v>46</v>
      </c>
      <c r="B50" s="19" t="s">
        <v>52</v>
      </c>
      <c r="C50" s="70">
        <f>+'29'!H50</f>
        <v>5</v>
      </c>
      <c r="D50" s="94">
        <v>0</v>
      </c>
      <c r="E50" s="46">
        <f t="shared" si="0"/>
        <v>5</v>
      </c>
      <c r="F50" s="105">
        <v>0</v>
      </c>
      <c r="G50" s="103">
        <v>0</v>
      </c>
      <c r="H50" s="46">
        <f t="shared" si="1"/>
        <v>5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hidden="1" x14ac:dyDescent="0.65">
      <c r="A51" s="10">
        <v>47</v>
      </c>
      <c r="B51" s="19" t="s">
        <v>53</v>
      </c>
      <c r="C51" s="70">
        <f>+'29'!H51</f>
        <v>3</v>
      </c>
      <c r="D51" s="94">
        <v>0</v>
      </c>
      <c r="E51" s="46">
        <f t="shared" si="0"/>
        <v>3</v>
      </c>
      <c r="F51" s="105">
        <v>0</v>
      </c>
      <c r="G51" s="103">
        <v>0</v>
      </c>
      <c r="H51" s="46">
        <f t="shared" si="1"/>
        <v>2</v>
      </c>
      <c r="I51" s="95">
        <v>1</v>
      </c>
      <c r="J51" s="15">
        <v>50</v>
      </c>
      <c r="K51" s="71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 hidden="1" x14ac:dyDescent="0.65">
      <c r="A52" s="10">
        <v>48</v>
      </c>
      <c r="B52" s="19" t="s">
        <v>54</v>
      </c>
      <c r="C52" s="70">
        <f>+'29'!H52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hidden="1" x14ac:dyDescent="0.65">
      <c r="A53" s="10">
        <v>49</v>
      </c>
      <c r="B53" s="19" t="s">
        <v>55</v>
      </c>
      <c r="C53" s="70">
        <f>+'29'!H53</f>
        <v>7</v>
      </c>
      <c r="D53" s="94">
        <v>0</v>
      </c>
      <c r="E53" s="46">
        <f t="shared" si="0"/>
        <v>7</v>
      </c>
      <c r="F53" s="105">
        <v>0</v>
      </c>
      <c r="G53" s="103">
        <v>0</v>
      </c>
      <c r="H53" s="46">
        <f t="shared" si="1"/>
        <v>7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hidden="1" x14ac:dyDescent="0.65">
      <c r="A54" s="10">
        <v>50</v>
      </c>
      <c r="B54" s="19" t="s">
        <v>56</v>
      </c>
      <c r="C54" s="70">
        <f>+'29'!H54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hidden="1" x14ac:dyDescent="0.65">
      <c r="A55" s="10">
        <v>51</v>
      </c>
      <c r="B55" s="19" t="s">
        <v>57</v>
      </c>
      <c r="C55" s="70">
        <f>+'29'!H55</f>
        <v>5</v>
      </c>
      <c r="D55" s="94">
        <v>0</v>
      </c>
      <c r="E55" s="46">
        <f t="shared" si="0"/>
        <v>5</v>
      </c>
      <c r="F55" s="105">
        <v>0</v>
      </c>
      <c r="G55" s="103">
        <v>0</v>
      </c>
      <c r="H55" s="46">
        <f t="shared" si="1"/>
        <v>4</v>
      </c>
      <c r="I55" s="95">
        <v>1</v>
      </c>
      <c r="J55" s="15">
        <v>50</v>
      </c>
      <c r="K55" s="71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19"/>
      <c r="P55" s="43">
        <f t="shared" si="7"/>
        <v>0</v>
      </c>
    </row>
    <row r="56" spans="1:16" ht="24.6" hidden="1" x14ac:dyDescent="0.65">
      <c r="A56" s="10">
        <v>52</v>
      </c>
      <c r="B56" s="19" t="s">
        <v>58</v>
      </c>
      <c r="C56" s="70">
        <f>+'29'!H56</f>
        <v>7</v>
      </c>
      <c r="D56" s="94">
        <v>0</v>
      </c>
      <c r="E56" s="46">
        <f t="shared" si="0"/>
        <v>7</v>
      </c>
      <c r="F56" s="105">
        <v>0</v>
      </c>
      <c r="G56" s="103">
        <v>0</v>
      </c>
      <c r="H56" s="46">
        <f t="shared" si="1"/>
        <v>6</v>
      </c>
      <c r="I56" s="95">
        <v>1</v>
      </c>
      <c r="J56" s="15">
        <v>50</v>
      </c>
      <c r="K56" s="71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hidden="1" x14ac:dyDescent="0.65">
      <c r="A57" s="10">
        <v>53</v>
      </c>
      <c r="B57" s="19" t="s">
        <v>59</v>
      </c>
      <c r="C57" s="70">
        <f>+'29'!H57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hidden="1" x14ac:dyDescent="0.65">
      <c r="A58" s="10">
        <v>54</v>
      </c>
      <c r="B58" s="19" t="s">
        <v>60</v>
      </c>
      <c r="C58" s="70">
        <f>+'29'!H58</f>
        <v>14</v>
      </c>
      <c r="D58" s="94">
        <v>0</v>
      </c>
      <c r="E58" s="46">
        <f t="shared" si="0"/>
        <v>14</v>
      </c>
      <c r="F58" s="105">
        <v>0</v>
      </c>
      <c r="G58" s="103">
        <v>0</v>
      </c>
      <c r="H58" s="46">
        <f t="shared" si="1"/>
        <v>14</v>
      </c>
      <c r="I58" s="95"/>
      <c r="J58" s="15">
        <v>50</v>
      </c>
      <c r="K58" s="71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hidden="1" x14ac:dyDescent="0.65">
      <c r="A59" s="10">
        <v>55</v>
      </c>
      <c r="B59" s="19" t="s">
        <v>61</v>
      </c>
      <c r="C59" s="70">
        <f>+'29'!H59</f>
        <v>7</v>
      </c>
      <c r="D59" s="94">
        <v>0</v>
      </c>
      <c r="E59" s="46">
        <f t="shared" si="0"/>
        <v>7</v>
      </c>
      <c r="F59" s="105">
        <v>0</v>
      </c>
      <c r="G59" s="103">
        <v>0</v>
      </c>
      <c r="H59" s="46">
        <f t="shared" si="1"/>
        <v>6</v>
      </c>
      <c r="I59" s="95">
        <v>1</v>
      </c>
      <c r="J59" s="15">
        <v>120</v>
      </c>
      <c r="K59" s="71">
        <f t="shared" si="5"/>
        <v>120</v>
      </c>
      <c r="L59" s="17" t="s">
        <v>572</v>
      </c>
      <c r="M59" s="18">
        <v>35</v>
      </c>
      <c r="N59" s="23">
        <f t="shared" si="6"/>
        <v>85</v>
      </c>
      <c r="O59" s="19"/>
      <c r="P59" s="43">
        <f t="shared" si="7"/>
        <v>0</v>
      </c>
    </row>
    <row r="60" spans="1:16" ht="24.6" hidden="1" x14ac:dyDescent="0.65">
      <c r="A60" s="10">
        <v>56</v>
      </c>
      <c r="B60" s="19" t="s">
        <v>62</v>
      </c>
      <c r="C60" s="70">
        <f>+'29'!H60</f>
        <v>2</v>
      </c>
      <c r="D60" s="94">
        <v>0</v>
      </c>
      <c r="E60" s="46">
        <f t="shared" si="0"/>
        <v>2</v>
      </c>
      <c r="F60" s="105">
        <v>0</v>
      </c>
      <c r="G60" s="103">
        <v>0</v>
      </c>
      <c r="H60" s="46">
        <f t="shared" si="1"/>
        <v>2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hidden="1" x14ac:dyDescent="0.65">
      <c r="A61" s="10">
        <v>57</v>
      </c>
      <c r="B61" s="19" t="s">
        <v>63</v>
      </c>
      <c r="C61" s="70">
        <f>+'29'!H61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hidden="1" x14ac:dyDescent="0.65">
      <c r="A62" s="10">
        <v>58</v>
      </c>
      <c r="B62" s="19" t="s">
        <v>64</v>
      </c>
      <c r="C62" s="70">
        <f>+'29'!H62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hidden="1" x14ac:dyDescent="0.65">
      <c r="A63" s="10">
        <v>59</v>
      </c>
      <c r="B63" s="19" t="s">
        <v>65</v>
      </c>
      <c r="C63" s="70">
        <f>+'29'!H63</f>
        <v>4</v>
      </c>
      <c r="D63" s="94">
        <v>0</v>
      </c>
      <c r="E63" s="46">
        <f t="shared" si="0"/>
        <v>4</v>
      </c>
      <c r="F63" s="105">
        <v>0</v>
      </c>
      <c r="G63" s="103">
        <v>0</v>
      </c>
      <c r="H63" s="46">
        <f t="shared" si="1"/>
        <v>4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hidden="1" x14ac:dyDescent="0.65">
      <c r="A64" s="10">
        <v>60</v>
      </c>
      <c r="B64" s="19" t="s">
        <v>66</v>
      </c>
      <c r="C64" s="70">
        <f>+'29'!H64</f>
        <v>5</v>
      </c>
      <c r="D64" s="94">
        <v>0</v>
      </c>
      <c r="E64" s="46">
        <f t="shared" si="0"/>
        <v>5</v>
      </c>
      <c r="F64" s="105">
        <v>0</v>
      </c>
      <c r="G64" s="103">
        <v>0</v>
      </c>
      <c r="H64" s="46">
        <f t="shared" si="1"/>
        <v>4</v>
      </c>
      <c r="I64" s="95">
        <v>1</v>
      </c>
      <c r="J64" s="15">
        <v>120</v>
      </c>
      <c r="K64" s="71">
        <f t="shared" si="5"/>
        <v>120</v>
      </c>
      <c r="L64" s="17" t="s">
        <v>572</v>
      </c>
      <c r="M64" s="18">
        <v>35</v>
      </c>
      <c r="N64" s="23">
        <f t="shared" si="6"/>
        <v>85</v>
      </c>
      <c r="O64" s="19"/>
      <c r="P64" s="43">
        <f t="shared" si="7"/>
        <v>0</v>
      </c>
    </row>
    <row r="65" spans="1:16" ht="24.6" hidden="1" x14ac:dyDescent="0.65">
      <c r="A65" s="10">
        <v>61</v>
      </c>
      <c r="B65" s="19" t="s">
        <v>266</v>
      </c>
      <c r="C65" s="70">
        <f>+'29'!H65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hidden="1" x14ac:dyDescent="0.65">
      <c r="A66" s="10">
        <v>62</v>
      </c>
      <c r="B66" s="19" t="s">
        <v>340</v>
      </c>
      <c r="C66" s="70">
        <f>+'29'!H66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hidden="1" x14ac:dyDescent="0.65">
      <c r="A67" s="10">
        <v>63</v>
      </c>
      <c r="B67" s="19" t="s">
        <v>341</v>
      </c>
      <c r="C67" s="70">
        <f>+'29'!H67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hidden="1" x14ac:dyDescent="0.65">
      <c r="A68" s="10">
        <v>64</v>
      </c>
      <c r="B68" s="19" t="s">
        <v>342</v>
      </c>
      <c r="C68" s="70">
        <f>+'29'!H68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hidden="1" x14ac:dyDescent="0.65">
      <c r="A69" s="10">
        <v>65</v>
      </c>
      <c r="B69" s="19" t="s">
        <v>72</v>
      </c>
      <c r="C69" s="70">
        <f>+'29'!H69</f>
        <v>4</v>
      </c>
      <c r="D69" s="94">
        <v>0</v>
      </c>
      <c r="E69" s="46">
        <f t="shared" si="0"/>
        <v>4</v>
      </c>
      <c r="F69" s="105">
        <v>0</v>
      </c>
      <c r="G69" s="103">
        <v>0</v>
      </c>
      <c r="H69" s="46">
        <f t="shared" si="1"/>
        <v>4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hidden="1" x14ac:dyDescent="0.65">
      <c r="A70" s="10">
        <v>66</v>
      </c>
      <c r="B70" s="19" t="s">
        <v>73</v>
      </c>
      <c r="C70" s="70">
        <f>+'29'!H70</f>
        <v>1</v>
      </c>
      <c r="D70" s="94">
        <v>0</v>
      </c>
      <c r="E70" s="46">
        <f t="shared" si="0"/>
        <v>1</v>
      </c>
      <c r="F70" s="105">
        <v>0</v>
      </c>
      <c r="G70" s="103">
        <v>0</v>
      </c>
      <c r="H70" s="46">
        <f t="shared" si="1"/>
        <v>1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hidden="1" x14ac:dyDescent="0.65">
      <c r="A71" s="10">
        <v>67</v>
      </c>
      <c r="B71" s="19" t="s">
        <v>74</v>
      </c>
      <c r="C71" s="70">
        <f>+'29'!H71</f>
        <v>1</v>
      </c>
      <c r="D71" s="94">
        <v>0</v>
      </c>
      <c r="E71" s="46">
        <f t="shared" si="0"/>
        <v>1</v>
      </c>
      <c r="F71" s="105">
        <v>0</v>
      </c>
      <c r="G71" s="103">
        <v>0</v>
      </c>
      <c r="H71" s="46">
        <f t="shared" si="1"/>
        <v>1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hidden="1" x14ac:dyDescent="0.65">
      <c r="A72" s="10">
        <v>68</v>
      </c>
      <c r="B72" s="19" t="s">
        <v>175</v>
      </c>
      <c r="C72" s="70">
        <f>+'29'!H72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hidden="1" x14ac:dyDescent="0.65">
      <c r="A73" s="10">
        <v>69</v>
      </c>
      <c r="B73" s="19" t="s">
        <v>267</v>
      </c>
      <c r="C73" s="70">
        <f>+'29'!H73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hidden="1" x14ac:dyDescent="0.65">
      <c r="A74" s="10">
        <v>70</v>
      </c>
      <c r="B74" s="19" t="s">
        <v>70</v>
      </c>
      <c r="C74" s="70">
        <f>+'29'!H74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hidden="1" x14ac:dyDescent="0.65">
      <c r="A75" s="10">
        <v>71</v>
      </c>
      <c r="B75" s="19" t="s">
        <v>71</v>
      </c>
      <c r="C75" s="70">
        <f>+'29'!H75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hidden="1" x14ac:dyDescent="0.65">
      <c r="A76" s="10">
        <v>72</v>
      </c>
      <c r="B76" s="19" t="s">
        <v>199</v>
      </c>
      <c r="C76" s="70">
        <f>+'29'!H76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hidden="1" x14ac:dyDescent="0.65">
      <c r="A77" s="10">
        <v>73</v>
      </c>
      <c r="B77" s="19" t="s">
        <v>200</v>
      </c>
      <c r="C77" s="70">
        <f>+'29'!H77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hidden="1" x14ac:dyDescent="0.65">
      <c r="A78" s="10">
        <v>74</v>
      </c>
      <c r="B78" s="19" t="s">
        <v>201</v>
      </c>
      <c r="C78" s="70">
        <f>+'29'!H78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hidden="1" x14ac:dyDescent="0.65">
      <c r="A79" s="10">
        <v>75</v>
      </c>
      <c r="B79" s="19" t="s">
        <v>77</v>
      </c>
      <c r="C79" s="70">
        <f>+'29'!H79</f>
        <v>24</v>
      </c>
      <c r="D79" s="94">
        <v>0</v>
      </c>
      <c r="E79" s="46">
        <f t="shared" si="0"/>
        <v>24</v>
      </c>
      <c r="F79" s="105">
        <v>0</v>
      </c>
      <c r="G79" s="103">
        <v>0</v>
      </c>
      <c r="H79" s="46">
        <f t="shared" si="11"/>
        <v>24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hidden="1" x14ac:dyDescent="0.65">
      <c r="A80" s="10">
        <v>76</v>
      </c>
      <c r="B80" s="19" t="s">
        <v>408</v>
      </c>
      <c r="C80" s="70">
        <f>+'29'!H80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0">
        <f>+'29'!H81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0">
        <f>+'29'!H82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0">
        <f>+'29'!H83</f>
        <v>2</v>
      </c>
      <c r="D83" s="94">
        <v>0</v>
      </c>
      <c r="E83" s="46">
        <f t="shared" si="0"/>
        <v>2</v>
      </c>
      <c r="F83" s="105">
        <v>0</v>
      </c>
      <c r="G83" s="103">
        <v>0</v>
      </c>
      <c r="H83" s="46">
        <f t="shared" si="11"/>
        <v>2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hidden="1" x14ac:dyDescent="0.65">
      <c r="A84" s="10">
        <v>80</v>
      </c>
      <c r="B84" s="19" t="s">
        <v>346</v>
      </c>
      <c r="C84" s="70">
        <f>+'29'!H84</f>
        <v>5</v>
      </c>
      <c r="D84" s="94">
        <v>0</v>
      </c>
      <c r="E84" s="46">
        <f t="shared" si="0"/>
        <v>5</v>
      </c>
      <c r="F84" s="105">
        <v>0</v>
      </c>
      <c r="G84" s="103">
        <v>0</v>
      </c>
      <c r="H84" s="46">
        <f t="shared" si="11"/>
        <v>3</v>
      </c>
      <c r="I84" s="95">
        <v>2</v>
      </c>
      <c r="J84" s="22">
        <v>50</v>
      </c>
      <c r="K84" s="71">
        <f t="shared" si="12"/>
        <v>100</v>
      </c>
      <c r="L84" s="17" t="s">
        <v>16</v>
      </c>
      <c r="M84" s="18">
        <v>0</v>
      </c>
      <c r="N84" s="23">
        <f t="shared" si="13"/>
        <v>100</v>
      </c>
      <c r="O84" s="19"/>
      <c r="P84" s="43">
        <f t="shared" si="14"/>
        <v>0</v>
      </c>
    </row>
    <row r="85" spans="1:16" ht="24.6" hidden="1" x14ac:dyDescent="0.65">
      <c r="A85" s="10">
        <v>81</v>
      </c>
      <c r="B85" s="19" t="s">
        <v>268</v>
      </c>
      <c r="C85" s="70">
        <f>+'29'!H85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hidden="1" x14ac:dyDescent="0.65">
      <c r="A86" s="10">
        <v>82</v>
      </c>
      <c r="B86" s="19" t="s">
        <v>552</v>
      </c>
      <c r="C86" s="70">
        <f>+'29'!H86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hidden="1" x14ac:dyDescent="0.65">
      <c r="A87" s="10">
        <v>83</v>
      </c>
      <c r="B87" s="19" t="s">
        <v>347</v>
      </c>
      <c r="C87" s="70">
        <f>+'29'!H87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hidden="1" x14ac:dyDescent="0.65">
      <c r="A88" s="10">
        <v>84</v>
      </c>
      <c r="B88" s="19" t="s">
        <v>269</v>
      </c>
      <c r="C88" s="70">
        <f>+'29'!H88</f>
        <v>6</v>
      </c>
      <c r="D88" s="94">
        <v>0</v>
      </c>
      <c r="E88" s="46">
        <f t="shared" si="0"/>
        <v>6</v>
      </c>
      <c r="F88" s="105">
        <v>0</v>
      </c>
      <c r="G88" s="103">
        <v>0</v>
      </c>
      <c r="H88" s="46">
        <f t="shared" si="11"/>
        <v>6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hidden="1" x14ac:dyDescent="0.65">
      <c r="A89" s="10">
        <v>85</v>
      </c>
      <c r="B89" s="19" t="s">
        <v>93</v>
      </c>
      <c r="C89" s="70">
        <f>+'29'!H89</f>
        <v>7</v>
      </c>
      <c r="D89" s="94">
        <v>0</v>
      </c>
      <c r="E89" s="46">
        <f t="shared" si="0"/>
        <v>7</v>
      </c>
      <c r="F89" s="105">
        <v>0</v>
      </c>
      <c r="G89" s="103">
        <v>0</v>
      </c>
      <c r="H89" s="46">
        <f t="shared" si="11"/>
        <v>7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hidden="1" x14ac:dyDescent="0.65">
      <c r="A90" s="10">
        <v>86</v>
      </c>
      <c r="B90" s="19" t="s">
        <v>94</v>
      </c>
      <c r="C90" s="70">
        <f>+'29'!H90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hidden="1" x14ac:dyDescent="0.65">
      <c r="A91" s="10">
        <v>87</v>
      </c>
      <c r="B91" s="19" t="s">
        <v>369</v>
      </c>
      <c r="C91" s="70">
        <f>+'29'!H91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hidden="1" x14ac:dyDescent="0.65">
      <c r="A92" s="10">
        <v>88</v>
      </c>
      <c r="B92" s="19" t="s">
        <v>370</v>
      </c>
      <c r="C92" s="70">
        <f>+'29'!H92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hidden="1" x14ac:dyDescent="0.65">
      <c r="A93" s="10">
        <v>89</v>
      </c>
      <c r="B93" s="19" t="s">
        <v>270</v>
      </c>
      <c r="C93" s="70">
        <f>+'29'!H93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hidden="1" x14ac:dyDescent="0.65">
      <c r="A94" s="10">
        <v>90</v>
      </c>
      <c r="B94" s="19" t="s">
        <v>271</v>
      </c>
      <c r="C94" s="70">
        <f>+'29'!H94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hidden="1" x14ac:dyDescent="0.65">
      <c r="A95" s="10">
        <v>91</v>
      </c>
      <c r="B95" s="19" t="s">
        <v>472</v>
      </c>
      <c r="C95" s="70">
        <f>+'29'!H95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hidden="1" x14ac:dyDescent="0.65">
      <c r="A96" s="10">
        <v>92</v>
      </c>
      <c r="B96" s="19" t="s">
        <v>244</v>
      </c>
      <c r="C96" s="70">
        <f>+'29'!H96</f>
        <v>19</v>
      </c>
      <c r="D96" s="94">
        <v>0</v>
      </c>
      <c r="E96" s="46">
        <f t="shared" si="0"/>
        <v>19</v>
      </c>
      <c r="F96" s="105">
        <v>0</v>
      </c>
      <c r="G96" s="103">
        <v>0</v>
      </c>
      <c r="H96" s="46">
        <f t="shared" si="11"/>
        <v>16</v>
      </c>
      <c r="I96" s="95">
        <v>3</v>
      </c>
      <c r="J96" s="15">
        <v>35</v>
      </c>
      <c r="K96" s="71">
        <f t="shared" si="12"/>
        <v>105</v>
      </c>
      <c r="L96" s="17" t="s">
        <v>16</v>
      </c>
      <c r="M96" s="18">
        <v>0</v>
      </c>
      <c r="N96" s="23">
        <f t="shared" si="13"/>
        <v>105</v>
      </c>
      <c r="O96" s="19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0">
        <f>+'29'!H97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0">
        <f>+'29'!H98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hidden="1" x14ac:dyDescent="0.65">
      <c r="A99" s="10">
        <v>95</v>
      </c>
      <c r="B99" s="19" t="s">
        <v>488</v>
      </c>
      <c r="C99" s="70">
        <f>+'29'!H99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hidden="1" x14ac:dyDescent="0.65">
      <c r="A100" s="10">
        <v>96</v>
      </c>
      <c r="B100" s="19" t="s">
        <v>489</v>
      </c>
      <c r="C100" s="70">
        <f>+'29'!H100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hidden="1" x14ac:dyDescent="0.65">
      <c r="A101" s="10">
        <v>97</v>
      </c>
      <c r="B101" s="19" t="s">
        <v>246</v>
      </c>
      <c r="C101" s="70">
        <f>+'29'!H101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hidden="1" x14ac:dyDescent="0.65">
      <c r="A102" s="10">
        <v>98</v>
      </c>
      <c r="B102" s="19" t="s">
        <v>348</v>
      </c>
      <c r="C102" s="70">
        <f>+'29'!H102</f>
        <v>1</v>
      </c>
      <c r="D102" s="94">
        <v>0</v>
      </c>
      <c r="E102" s="46">
        <f t="shared" si="0"/>
        <v>1</v>
      </c>
      <c r="F102" s="105">
        <v>0</v>
      </c>
      <c r="G102" s="103">
        <v>0</v>
      </c>
      <c r="H102" s="46">
        <f t="shared" si="11"/>
        <v>1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hidden="1" x14ac:dyDescent="0.65">
      <c r="A103" s="10">
        <v>99</v>
      </c>
      <c r="B103" s="19" t="s">
        <v>349</v>
      </c>
      <c r="C103" s="70">
        <f>+'29'!H103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hidden="1" x14ac:dyDescent="0.65">
      <c r="A104" s="10">
        <v>100</v>
      </c>
      <c r="B104" s="19" t="s">
        <v>350</v>
      </c>
      <c r="C104" s="70">
        <f>+'29'!H104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hidden="1" x14ac:dyDescent="0.65">
      <c r="A105" s="10">
        <v>101</v>
      </c>
      <c r="B105" s="19" t="s">
        <v>274</v>
      </c>
      <c r="C105" s="70">
        <f>+'29'!H105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hidden="1" x14ac:dyDescent="0.65">
      <c r="A106" s="10">
        <v>102</v>
      </c>
      <c r="B106" s="19" t="s">
        <v>351</v>
      </c>
      <c r="C106" s="70">
        <f>+'29'!H106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hidden="1" x14ac:dyDescent="0.65">
      <c r="A107" s="10">
        <v>103</v>
      </c>
      <c r="B107" s="19" t="s">
        <v>275</v>
      </c>
      <c r="C107" s="70">
        <f>+'29'!H107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hidden="1" x14ac:dyDescent="0.65">
      <c r="A108" s="10">
        <v>104</v>
      </c>
      <c r="B108" s="19" t="s">
        <v>276</v>
      </c>
      <c r="C108" s="70">
        <f>+'29'!H108</f>
        <v>0</v>
      </c>
      <c r="D108" s="94">
        <v>6</v>
      </c>
      <c r="E108" s="46">
        <f t="shared" si="0"/>
        <v>6</v>
      </c>
      <c r="F108" s="105">
        <v>0</v>
      </c>
      <c r="G108" s="103">
        <v>0</v>
      </c>
      <c r="H108" s="46">
        <f t="shared" si="11"/>
        <v>6</v>
      </c>
      <c r="I108" s="95"/>
      <c r="J108" s="22">
        <v>120</v>
      </c>
      <c r="K108" s="71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0">
        <f>+'29'!H109</f>
        <v>4</v>
      </c>
      <c r="D109" s="94">
        <v>1</v>
      </c>
      <c r="E109" s="46">
        <f t="shared" si="0"/>
        <v>5</v>
      </c>
      <c r="F109" s="105">
        <v>0</v>
      </c>
      <c r="G109" s="103">
        <v>0</v>
      </c>
      <c r="H109" s="46">
        <f t="shared" si="11"/>
        <v>5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0">
        <f>+'29'!H110</f>
        <v>16</v>
      </c>
      <c r="D110" s="94">
        <v>0</v>
      </c>
      <c r="E110" s="46">
        <f t="shared" si="0"/>
        <v>16</v>
      </c>
      <c r="F110" s="105">
        <v>0</v>
      </c>
      <c r="G110" s="103">
        <v>0</v>
      </c>
      <c r="H110" s="46">
        <f t="shared" si="11"/>
        <v>16</v>
      </c>
      <c r="I110" s="95"/>
      <c r="J110" s="20">
        <v>100</v>
      </c>
      <c r="K110" s="71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0">
        <f>+'29'!H111</f>
        <v>7</v>
      </c>
      <c r="D111" s="94">
        <v>0</v>
      </c>
      <c r="E111" s="46">
        <f t="shared" si="0"/>
        <v>7</v>
      </c>
      <c r="F111" s="105">
        <v>0</v>
      </c>
      <c r="G111" s="103">
        <v>0</v>
      </c>
      <c r="H111" s="46">
        <f t="shared" si="11"/>
        <v>7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0">
        <f>+'29'!H112</f>
        <v>1</v>
      </c>
      <c r="D112" s="94">
        <v>0</v>
      </c>
      <c r="E112" s="46">
        <f t="shared" si="0"/>
        <v>1</v>
      </c>
      <c r="F112" s="105">
        <v>0</v>
      </c>
      <c r="G112" s="103">
        <v>0</v>
      </c>
      <c r="H112" s="46">
        <f t="shared" si="11"/>
        <v>1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0">
        <f>+'29'!H113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0">
        <f>+'29'!H114</f>
        <v>3</v>
      </c>
      <c r="D114" s="94">
        <v>0</v>
      </c>
      <c r="E114" s="46">
        <f t="shared" si="0"/>
        <v>3</v>
      </c>
      <c r="F114" s="105">
        <v>0</v>
      </c>
      <c r="G114" s="103">
        <v>0</v>
      </c>
      <c r="H114" s="46">
        <f t="shared" si="11"/>
        <v>3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0">
        <f>+'29'!H115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0">
        <f>+'29'!H116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0">
        <f>+'29'!H117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0">
        <f>+'29'!H118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0">
        <f>+'29'!H119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0">
        <f>+'29'!H120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0">
        <f>+'29'!H121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0">
        <f>+'29'!H122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hidden="1" x14ac:dyDescent="0.65">
      <c r="A123" s="10">
        <v>119</v>
      </c>
      <c r="B123" s="19" t="s">
        <v>510</v>
      </c>
      <c r="C123" s="70">
        <f>+'29'!H123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hidden="1" x14ac:dyDescent="0.65">
      <c r="A124" s="10">
        <v>120</v>
      </c>
      <c r="B124" s="19" t="s">
        <v>145</v>
      </c>
      <c r="C124" s="70">
        <f>+'29'!H124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hidden="1" x14ac:dyDescent="0.65">
      <c r="A125" s="10">
        <v>121</v>
      </c>
      <c r="B125" s="19" t="s">
        <v>146</v>
      </c>
      <c r="C125" s="70">
        <f>+'29'!H125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hidden="1" x14ac:dyDescent="0.65">
      <c r="A126" s="10">
        <v>122</v>
      </c>
      <c r="B126" s="19" t="s">
        <v>147</v>
      </c>
      <c r="C126" s="70">
        <f>+'29'!H126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hidden="1" x14ac:dyDescent="0.65">
      <c r="A127" s="10">
        <v>123</v>
      </c>
      <c r="B127" s="19" t="s">
        <v>356</v>
      </c>
      <c r="C127" s="70">
        <f>+'29'!H127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0">
        <f>+'29'!H128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0">
        <f>+'29'!H129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0">
        <f>+'29'!H130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0">
        <f>+'29'!H131</f>
        <v>4</v>
      </c>
      <c r="D131" s="94">
        <v>0</v>
      </c>
      <c r="E131" s="46">
        <f t="shared" si="0"/>
        <v>4</v>
      </c>
      <c r="F131" s="105">
        <v>0</v>
      </c>
      <c r="G131" s="103">
        <v>0</v>
      </c>
      <c r="H131" s="46">
        <f t="shared" si="11"/>
        <v>4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0">
        <f>+'29'!H132</f>
        <v>5</v>
      </c>
      <c r="D132" s="94">
        <v>0</v>
      </c>
      <c r="E132" s="46">
        <f t="shared" si="0"/>
        <v>5</v>
      </c>
      <c r="F132" s="105">
        <v>0</v>
      </c>
      <c r="G132" s="103">
        <v>0</v>
      </c>
      <c r="H132" s="46">
        <f t="shared" si="11"/>
        <v>5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0">
        <f>+'29'!H133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0">
        <f>+'29'!H134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0">
        <f>+'29'!H135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0">
        <f>+'29'!H136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0">
        <f>+'29'!H137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0">
        <f>+'29'!H138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hidden="1" x14ac:dyDescent="0.65">
      <c r="A139" s="10">
        <v>135</v>
      </c>
      <c r="B139" s="19" t="s">
        <v>490</v>
      </c>
      <c r="C139" s="70">
        <f>+'29'!H139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1</v>
      </c>
      <c r="I139" s="95"/>
      <c r="J139" s="20">
        <v>35</v>
      </c>
      <c r="K139" s="71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hidden="1" x14ac:dyDescent="0.65">
      <c r="A140" s="10">
        <v>136</v>
      </c>
      <c r="B140" s="19" t="s">
        <v>491</v>
      </c>
      <c r="C140" s="70">
        <f>+'29'!H140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0">
        <f>+'29'!H141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0">
        <f>+'29'!H142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0">
        <f>+'29'!H143</f>
        <v>2</v>
      </c>
      <c r="D143" s="94">
        <v>0</v>
      </c>
      <c r="E143" s="46">
        <f t="shared" si="0"/>
        <v>2</v>
      </c>
      <c r="F143" s="105">
        <v>0</v>
      </c>
      <c r="G143" s="103">
        <v>0</v>
      </c>
      <c r="H143" s="46">
        <f t="shared" si="11"/>
        <v>1</v>
      </c>
      <c r="I143" s="95">
        <v>1</v>
      </c>
      <c r="J143" s="22">
        <v>50</v>
      </c>
      <c r="K143" s="71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0">
        <f>+'29'!H144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0">
        <f>+'29'!H145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0">
        <f>+'29'!H146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0">
        <f>+'29'!H147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0">
        <f>+'29'!H148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0">
        <f>+'29'!H149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0">
        <f>+'29'!H150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0">
        <f>+'29'!H151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0">
        <f>+'29'!H152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0">
        <f>+'29'!H153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0">
        <f>+'29'!H154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0">
        <f>+'29'!H155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0">
        <f>+'29'!H156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0">
        <f>+'29'!H157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0">
        <f>+'29'!H158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0">
        <f>+'29'!H159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0">
        <f>+'29'!H160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0">
        <f>+'29'!H161</f>
        <v>1</v>
      </c>
      <c r="D161" s="94">
        <v>0</v>
      </c>
      <c r="E161" s="46">
        <f t="shared" si="19"/>
        <v>1</v>
      </c>
      <c r="F161" s="105">
        <v>0</v>
      </c>
      <c r="G161" s="103">
        <v>0</v>
      </c>
      <c r="H161" s="46">
        <f t="shared" si="15"/>
        <v>0</v>
      </c>
      <c r="I161" s="95">
        <v>1</v>
      </c>
      <c r="J161" s="20">
        <v>25</v>
      </c>
      <c r="K161" s="71">
        <f t="shared" si="16"/>
        <v>25</v>
      </c>
      <c r="L161" s="17" t="s">
        <v>16</v>
      </c>
      <c r="M161" s="18">
        <v>0</v>
      </c>
      <c r="N161" s="23">
        <f t="shared" si="17"/>
        <v>25</v>
      </c>
      <c r="O161" s="19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0">
        <f>+'29'!H162</f>
        <v>5</v>
      </c>
      <c r="D162" s="94">
        <v>0</v>
      </c>
      <c r="E162" s="46">
        <f t="shared" si="19"/>
        <v>5</v>
      </c>
      <c r="F162" s="105">
        <v>0</v>
      </c>
      <c r="G162" s="103">
        <v>0</v>
      </c>
      <c r="H162" s="46">
        <f t="shared" si="15"/>
        <v>5</v>
      </c>
      <c r="I162" s="95"/>
      <c r="J162" s="20">
        <v>25</v>
      </c>
      <c r="K162" s="71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0">
        <f>+'29'!H163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0">
        <f>+'29'!H164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0">
        <f>+'29'!H165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0">
        <f>+'29'!H166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0">
        <f>+'29'!H167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0">
        <f>+'29'!H168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0">
        <f>+'29'!H169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0">
        <f>+'29'!H170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0">
        <f>+'29'!H171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0">
        <f>+'29'!H172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0">
        <f>+'29'!H173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0">
        <f>+'29'!H174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0">
        <f>+'29'!H175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0">
        <f>+'29'!H176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hidden="1" customHeight="1" x14ac:dyDescent="0.65">
      <c r="A177" s="10">
        <v>173</v>
      </c>
      <c r="B177" s="19" t="s">
        <v>473</v>
      </c>
      <c r="C177" s="70">
        <f>+'29'!H177</f>
        <v>0</v>
      </c>
      <c r="D177" s="94">
        <v>0</v>
      </c>
      <c r="E177" s="46">
        <f>C177+D177</f>
        <v>0</v>
      </c>
      <c r="F177" s="105">
        <v>0</v>
      </c>
      <c r="G177" s="103">
        <v>0</v>
      </c>
      <c r="H177" s="46">
        <f>+E177-F177-I177-G177</f>
        <v>0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hidden="1" x14ac:dyDescent="0.65">
      <c r="A178" s="10">
        <v>174</v>
      </c>
      <c r="B178" s="19" t="s">
        <v>517</v>
      </c>
      <c r="C178" s="70">
        <f>+'29'!H178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0">
        <f>+'29'!H179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0">
        <f>+'29'!H180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0">
        <f>+'29'!H181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0">
        <f>+'29'!H182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0">
        <f>+'29'!H183</f>
        <v>6</v>
      </c>
      <c r="D183" s="94">
        <v>1</v>
      </c>
      <c r="E183" s="46">
        <f t="shared" si="19"/>
        <v>7</v>
      </c>
      <c r="F183" s="105">
        <v>0</v>
      </c>
      <c r="G183" s="103">
        <v>0</v>
      </c>
      <c r="H183" s="46">
        <f t="shared" si="15"/>
        <v>6</v>
      </c>
      <c r="I183" s="95">
        <v>1</v>
      </c>
      <c r="J183" s="20">
        <v>35</v>
      </c>
      <c r="K183" s="71">
        <f t="shared" si="16"/>
        <v>35</v>
      </c>
      <c r="L183" s="17" t="s">
        <v>16</v>
      </c>
      <c r="M183" s="18">
        <v>0</v>
      </c>
      <c r="N183" s="23">
        <f t="shared" si="17"/>
        <v>35</v>
      </c>
      <c r="O183" s="19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0">
        <f>+'29'!H184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0">
        <f>+'29'!H185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0">
        <f>+'29'!H186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0">
        <f>+'29'!H187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0">
        <f>+'29'!H188</f>
        <v>3</v>
      </c>
      <c r="D188" s="94">
        <v>0</v>
      </c>
      <c r="E188" s="46">
        <f t="shared" si="19"/>
        <v>3</v>
      </c>
      <c r="F188" s="105">
        <v>0</v>
      </c>
      <c r="G188" s="103">
        <v>0</v>
      </c>
      <c r="H188" s="46">
        <f t="shared" si="15"/>
        <v>2</v>
      </c>
      <c r="I188" s="95">
        <v>1</v>
      </c>
      <c r="J188" s="20">
        <v>90</v>
      </c>
      <c r="K188" s="71">
        <f t="shared" si="16"/>
        <v>90</v>
      </c>
      <c r="L188" s="17" t="s">
        <v>573</v>
      </c>
      <c r="M188" s="18">
        <v>10</v>
      </c>
      <c r="N188" s="23">
        <f t="shared" si="17"/>
        <v>80</v>
      </c>
      <c r="O188" s="19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0">
        <f>+'29'!H189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0">
        <f>+'29'!H190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0">
        <f>+'29'!H191</f>
        <v>6</v>
      </c>
      <c r="D191" s="94">
        <v>0</v>
      </c>
      <c r="E191" s="46">
        <f t="shared" si="19"/>
        <v>6</v>
      </c>
      <c r="F191" s="105">
        <v>0</v>
      </c>
      <c r="G191" s="103">
        <v>0</v>
      </c>
      <c r="H191" s="46">
        <f t="shared" si="15"/>
        <v>6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0">
        <f>+'29'!H192</f>
        <v>5</v>
      </c>
      <c r="D192" s="94">
        <v>0</v>
      </c>
      <c r="E192" s="46">
        <f t="shared" si="19"/>
        <v>5</v>
      </c>
      <c r="F192" s="105">
        <v>0</v>
      </c>
      <c r="G192" s="103">
        <v>0</v>
      </c>
      <c r="H192" s="46">
        <f t="shared" si="15"/>
        <v>5</v>
      </c>
      <c r="I192" s="95"/>
      <c r="J192" s="20">
        <v>120</v>
      </c>
      <c r="K192" s="71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0">
        <f>+'29'!H193</f>
        <v>4</v>
      </c>
      <c r="D193" s="94">
        <v>0</v>
      </c>
      <c r="E193" s="46">
        <f t="shared" si="19"/>
        <v>4</v>
      </c>
      <c r="F193" s="105">
        <v>0</v>
      </c>
      <c r="G193" s="103">
        <v>0</v>
      </c>
      <c r="H193" s="46">
        <f t="shared" si="15"/>
        <v>4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0">
        <f>+'29'!H194</f>
        <v>5</v>
      </c>
      <c r="D194" s="94">
        <v>0</v>
      </c>
      <c r="E194" s="46">
        <f t="shared" si="19"/>
        <v>5</v>
      </c>
      <c r="F194" s="105">
        <v>0</v>
      </c>
      <c r="G194" s="103">
        <v>0</v>
      </c>
      <c r="H194" s="46">
        <f t="shared" si="15"/>
        <v>5</v>
      </c>
      <c r="I194" s="95"/>
      <c r="J194" s="20">
        <v>120</v>
      </c>
      <c r="K194" s="71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0">
        <f>+'29'!H195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0">
        <f>+'29'!H196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0">
        <f>+'29'!H197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0">
        <f>+'29'!H198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0">
        <f>+'29'!H199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0">
        <f>+'29'!H200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0">
        <f>+'29'!H201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0">
        <f>+'29'!H202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0">
        <f>+'29'!H203</f>
        <v>2</v>
      </c>
      <c r="D203" s="94">
        <v>0</v>
      </c>
      <c r="E203" s="46">
        <f t="shared" si="19"/>
        <v>2</v>
      </c>
      <c r="F203" s="105">
        <v>0</v>
      </c>
      <c r="G203" s="103">
        <v>0</v>
      </c>
      <c r="H203" s="46">
        <f t="shared" si="15"/>
        <v>2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0">
        <f>+'29'!H204</f>
        <v>13</v>
      </c>
      <c r="D204" s="94">
        <v>0</v>
      </c>
      <c r="E204" s="46">
        <f t="shared" si="19"/>
        <v>13</v>
      </c>
      <c r="F204" s="105">
        <v>0</v>
      </c>
      <c r="G204" s="103">
        <v>0</v>
      </c>
      <c r="H204" s="46">
        <f t="shared" si="15"/>
        <v>13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0">
        <f>+'29'!H205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0">
        <f>+'29'!H206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0">
        <f>+'29'!H207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0">
        <f>+'29'!H208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0">
        <f>+'29'!H209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0">
        <f>+'29'!H210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0">
        <f>+'29'!H211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0">
        <f>+'29'!H212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0">
        <f>+'29'!H213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0">
        <f>+'29'!H214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0">
        <f>+'29'!H215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0">
        <f>+'29'!H216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0">
        <f>+'29'!H217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0">
        <f>+'29'!H218</f>
        <v>12</v>
      </c>
      <c r="D218" s="94">
        <v>0</v>
      </c>
      <c r="E218" s="46">
        <f t="shared" si="19"/>
        <v>12</v>
      </c>
      <c r="F218" s="105">
        <v>0</v>
      </c>
      <c r="G218" s="103">
        <v>0</v>
      </c>
      <c r="H218" s="46">
        <f t="shared" si="20"/>
        <v>12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0">
        <f>+'29'!H219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0">
        <f>+'29'!H220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0">
        <f>+'29'!H221</f>
        <v>11</v>
      </c>
      <c r="D221" s="94">
        <v>0</v>
      </c>
      <c r="E221" s="46">
        <f t="shared" ref="E221:E272" si="24">C221+D221</f>
        <v>11</v>
      </c>
      <c r="F221" s="105">
        <v>0</v>
      </c>
      <c r="G221" s="103">
        <v>0</v>
      </c>
      <c r="H221" s="46">
        <f t="shared" si="20"/>
        <v>11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0">
        <f>+'29'!H222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0">
        <f>+'29'!H223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0">
        <f>+'29'!H224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0">
        <f>+'29'!H225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0">
        <f>+'29'!H226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0">
        <f>+'29'!H227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0">
        <f>+'29'!H228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0">
        <f>+'29'!H229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0">
        <f>+'29'!H230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0">
        <f>+'29'!H231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0">
        <f>+'29'!H232</f>
        <v>5</v>
      </c>
      <c r="D232" s="94">
        <v>0</v>
      </c>
      <c r="E232" s="46">
        <f t="shared" si="24"/>
        <v>5</v>
      </c>
      <c r="F232" s="105">
        <v>0</v>
      </c>
      <c r="G232" s="103">
        <v>0</v>
      </c>
      <c r="H232" s="46">
        <f t="shared" si="20"/>
        <v>5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0">
        <f>+'29'!H233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0">
        <f>+'29'!H234</f>
        <v>4</v>
      </c>
      <c r="D234" s="94">
        <v>0</v>
      </c>
      <c r="E234" s="46">
        <f t="shared" si="24"/>
        <v>4</v>
      </c>
      <c r="F234" s="105">
        <v>0</v>
      </c>
      <c r="G234" s="103">
        <v>0</v>
      </c>
      <c r="H234" s="46">
        <f t="shared" si="20"/>
        <v>4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0">
        <f>+'29'!H235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0">
        <f>+'29'!H236</f>
        <v>1</v>
      </c>
      <c r="D236" s="94">
        <v>0</v>
      </c>
      <c r="E236" s="46">
        <f t="shared" si="24"/>
        <v>1</v>
      </c>
      <c r="F236" s="105">
        <v>0</v>
      </c>
      <c r="G236" s="103">
        <v>0</v>
      </c>
      <c r="H236" s="46">
        <f t="shared" si="20"/>
        <v>0</v>
      </c>
      <c r="I236" s="95">
        <v>1</v>
      </c>
      <c r="J236" s="20">
        <v>25</v>
      </c>
      <c r="K236" s="71">
        <f t="shared" si="21"/>
        <v>25</v>
      </c>
      <c r="L236" s="17" t="s">
        <v>16</v>
      </c>
      <c r="M236" s="18">
        <v>0</v>
      </c>
      <c r="N236" s="23">
        <f t="shared" si="22"/>
        <v>25</v>
      </c>
      <c r="O236" s="19"/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0">
        <f>+'29'!H237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0">
        <f>+'29'!H238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0">
        <f>+'29'!H239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0">
        <f>+'29'!H240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0">
        <f>+'29'!H241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0">
        <f>+'29'!H242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0">
        <f>+'29'!H243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0">
        <f>+'29'!H244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0">
        <f>+'29'!H245</f>
        <v>20</v>
      </c>
      <c r="D245" s="94">
        <v>0</v>
      </c>
      <c r="E245" s="46">
        <f t="shared" si="24"/>
        <v>20</v>
      </c>
      <c r="F245" s="105">
        <v>0</v>
      </c>
      <c r="G245" s="103">
        <v>0</v>
      </c>
      <c r="H245" s="46">
        <f t="shared" si="20"/>
        <v>20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0">
        <f>+'29'!H246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0">
        <f>+'29'!H247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0">
        <f>+'29'!H248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0">
        <f>+'29'!H249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0">
        <f>+'29'!H250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0">
        <f>+'29'!H251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0">
        <f>+'29'!H252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0">
        <f>+'29'!H253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0">
        <f>+'29'!H254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0">
        <f>+'29'!H255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0">
        <f>+'29'!H256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0">
        <f>+'29'!H257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0">
        <f>+'29'!H258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0">
        <f>+'29'!H259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0">
        <f>+'29'!H260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0">
        <f>+'29'!H261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0">
        <f>+'29'!H262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0">
        <f>+'29'!H263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0">
        <f>+'29'!H264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0">
        <f>+'29'!H265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0">
        <f>+'29'!H266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0">
        <f>+'29'!H267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0">
        <f>+'29'!H268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0">
        <f>+'29'!H269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0">
        <f>+'29'!H270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0">
        <f>+'29'!H271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hidden="1" x14ac:dyDescent="0.65">
      <c r="A272" s="10">
        <v>268</v>
      </c>
      <c r="B272" s="19" t="s">
        <v>506</v>
      </c>
      <c r="C272" s="70">
        <f>+'29'!H272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0">
        <f>+'29'!H273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0">
        <f>+'29'!H274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0">
        <f>+'29'!H275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0">
        <f>+'29'!H276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0">
        <f>+'29'!H277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0">
        <f>+'29'!H278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0">
        <f>+'29'!H279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0">
        <f>+'29'!H280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0">
        <f>+'29'!H281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0">
        <f>+'29'!H282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0">
        <f>+'29'!H283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0">
        <f>+'29'!H284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1770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17" ht="24.6" x14ac:dyDescent="0.65">
      <c r="A289" s="1"/>
      <c r="E289" s="31"/>
      <c r="H289" s="31"/>
      <c r="J289" s="34" t="s">
        <v>204</v>
      </c>
      <c r="K289" s="35"/>
      <c r="L289" s="36">
        <f>SUM(M289:AR289)</f>
        <v>455</v>
      </c>
      <c r="M289" s="2">
        <v>25</v>
      </c>
      <c r="N289" s="2">
        <v>200</v>
      </c>
      <c r="O289" s="2">
        <v>100</v>
      </c>
      <c r="P289" s="2">
        <v>80</v>
      </c>
      <c r="Q289" s="2">
        <v>50</v>
      </c>
    </row>
    <row r="290" spans="1:17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17" ht="24.6" x14ac:dyDescent="0.65">
      <c r="A291" s="1"/>
      <c r="E291" s="31"/>
      <c r="H291" s="31"/>
      <c r="J291" s="229" t="s">
        <v>206</v>
      </c>
      <c r="K291" s="230"/>
      <c r="L291" s="36">
        <f>720+240</f>
        <v>960</v>
      </c>
    </row>
    <row r="292" spans="1:17" ht="24.6" x14ac:dyDescent="0.65">
      <c r="A292" s="1"/>
      <c r="E292" s="31"/>
      <c r="H292" s="31"/>
      <c r="J292" s="229" t="s">
        <v>207</v>
      </c>
      <c r="K292" s="230"/>
      <c r="L292" s="37">
        <f>SUM(M5:M285)</f>
        <v>80</v>
      </c>
    </row>
    <row r="293" spans="1:17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275</v>
      </c>
    </row>
    <row r="294" spans="1:17" ht="24.6" x14ac:dyDescent="0.65">
      <c r="A294" s="1"/>
      <c r="E294" s="31"/>
      <c r="H294" s="31"/>
      <c r="J294" s="229" t="s">
        <v>209</v>
      </c>
      <c r="K294" s="230"/>
      <c r="L294" s="37">
        <v>275</v>
      </c>
    </row>
    <row r="295" spans="1:17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17" ht="24.6" x14ac:dyDescent="0.65">
      <c r="H296" s="2"/>
      <c r="J296" s="229" t="s">
        <v>211</v>
      </c>
      <c r="K296" s="230"/>
      <c r="L296" s="33">
        <f>+L294-L293</f>
        <v>0</v>
      </c>
    </row>
    <row r="297" spans="1:17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7" ht="24.6" x14ac:dyDescent="0.65">
      <c r="H298" s="2"/>
      <c r="J298" s="96" t="s">
        <v>332</v>
      </c>
      <c r="N298" s="126"/>
      <c r="O298" s="126"/>
      <c r="P298" s="126"/>
    </row>
    <row r="299" spans="1:17" x14ac:dyDescent="0.6">
      <c r="H299" s="2"/>
      <c r="J299" s="2"/>
      <c r="N299" s="126"/>
      <c r="O299" s="126"/>
      <c r="P299" s="126"/>
    </row>
    <row r="300" spans="1:17" x14ac:dyDescent="0.6">
      <c r="H300" s="2"/>
      <c r="J300" s="2"/>
      <c r="N300" s="126"/>
      <c r="O300" s="126"/>
      <c r="P300" s="126"/>
    </row>
    <row r="301" spans="1:17" x14ac:dyDescent="0.6">
      <c r="H301" s="2"/>
      <c r="J301" s="2"/>
      <c r="N301" s="127"/>
      <c r="O301" s="127"/>
      <c r="P301" s="127"/>
    </row>
    <row r="302" spans="1:17" x14ac:dyDescent="0.6">
      <c r="H302" s="2"/>
      <c r="J302" s="2"/>
      <c r="N302" s="127"/>
      <c r="O302" s="127"/>
      <c r="P302" s="127"/>
    </row>
    <row r="303" spans="1:17" x14ac:dyDescent="0.6">
      <c r="H303" s="2"/>
      <c r="J303" s="2"/>
      <c r="N303" s="128"/>
      <c r="O303" s="128"/>
      <c r="P303" s="128"/>
    </row>
    <row r="304" spans="1:17" x14ac:dyDescent="0.6">
      <c r="H304" s="2"/>
      <c r="J304" s="2"/>
      <c r="N304" s="129">
        <f>SUM(N298:N303)</f>
        <v>0</v>
      </c>
      <c r="O304" s="129">
        <f>SUM(O298:O303)</f>
        <v>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0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0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0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1.00"/>
        <filter val="คืน/เสีย"/>
        <filter val="เปลี่ยน/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F286" sqref="F286"/>
      <selection pane="topRight" activeCell="F286" sqref="F286"/>
      <selection pane="bottomLeft" activeCell="F286" sqref="F286"/>
      <selection pane="bottomRight" activeCell="L58" activeCellId="3" sqref="B58 F58 J58 L58"/>
    </sheetView>
  </sheetViews>
  <sheetFormatPr defaultColWidth="9" defaultRowHeight="24" x14ac:dyDescent="0.6"/>
  <cols>
    <col min="1" max="1" width="6.5" style="2" customWidth="1"/>
    <col min="2" max="2" width="49.09765625" style="2" bestFit="1" customWidth="1"/>
    <col min="3" max="7" width="9.5" style="2" customWidth="1"/>
    <col min="8" max="8" width="9.5" style="38" customWidth="1"/>
    <col min="9" max="9" width="9.5" style="2" customWidth="1"/>
    <col min="10" max="10" width="9.5" style="39" customWidth="1"/>
    <col min="11" max="11" width="10.5" style="2" customWidth="1"/>
    <col min="12" max="12" width="1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5" style="2" bestFit="1" customWidth="1"/>
    <col min="17" max="17" width="10.09765625" style="2" bestFit="1" customWidth="1"/>
    <col min="18" max="18" width="9" style="2"/>
    <col min="19" max="19" width="34.5" style="2" bestFit="1" customWidth="1"/>
    <col min="20" max="27" width="9" style="2"/>
    <col min="28" max="28" width="15.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84" t="s">
        <v>412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R2" s="240" t="s">
        <v>0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</row>
    <row r="3" spans="1:29" s="5" customFormat="1" ht="26.4" x14ac:dyDescent="0.7">
      <c r="A3" s="231" t="s">
        <v>1</v>
      </c>
      <c r="B3" s="236" t="s">
        <v>2</v>
      </c>
      <c r="C3" s="231" t="s">
        <v>3</v>
      </c>
      <c r="D3" s="231" t="s">
        <v>4</v>
      </c>
      <c r="E3" s="231" t="s">
        <v>5</v>
      </c>
      <c r="F3" s="104" t="s">
        <v>6</v>
      </c>
      <c r="G3" s="238" t="s">
        <v>334</v>
      </c>
      <c r="H3" s="231" t="s">
        <v>7</v>
      </c>
      <c r="I3" s="237" t="s">
        <v>8</v>
      </c>
      <c r="J3" s="237"/>
      <c r="K3" s="237"/>
      <c r="L3" s="231" t="s">
        <v>9</v>
      </c>
      <c r="M3" s="235" t="s">
        <v>10</v>
      </c>
      <c r="O3" s="191" t="s">
        <v>335</v>
      </c>
      <c r="P3" s="227" t="s">
        <v>336</v>
      </c>
      <c r="R3" s="231" t="s">
        <v>1</v>
      </c>
      <c r="S3" s="231" t="s">
        <v>2</v>
      </c>
      <c r="T3" s="231" t="s">
        <v>3</v>
      </c>
      <c r="U3" s="231" t="s">
        <v>4</v>
      </c>
      <c r="V3" s="231" t="s">
        <v>5</v>
      </c>
      <c r="W3" s="92" t="s">
        <v>6</v>
      </c>
      <c r="X3" s="231" t="s">
        <v>7</v>
      </c>
      <c r="Y3" s="237" t="s">
        <v>8</v>
      </c>
      <c r="Z3" s="237"/>
      <c r="AA3" s="237"/>
      <c r="AB3" s="231" t="s">
        <v>9</v>
      </c>
      <c r="AC3" s="235" t="s">
        <v>10</v>
      </c>
    </row>
    <row r="4" spans="1:29" s="5" customFormat="1" ht="26.4" x14ac:dyDescent="0.7">
      <c r="A4" s="231"/>
      <c r="B4" s="236"/>
      <c r="C4" s="231"/>
      <c r="D4" s="231"/>
      <c r="E4" s="231"/>
      <c r="F4" s="104" t="s">
        <v>11</v>
      </c>
      <c r="G4" s="239"/>
      <c r="H4" s="231"/>
      <c r="I4" s="92" t="s">
        <v>12</v>
      </c>
      <c r="J4" s="93" t="s">
        <v>13</v>
      </c>
      <c r="K4" s="92" t="s">
        <v>14</v>
      </c>
      <c r="L4" s="231"/>
      <c r="M4" s="235"/>
      <c r="O4" s="192"/>
      <c r="P4" s="228"/>
      <c r="R4" s="231"/>
      <c r="S4" s="231"/>
      <c r="T4" s="231"/>
      <c r="U4" s="231"/>
      <c r="V4" s="231"/>
      <c r="W4" s="92" t="s">
        <v>11</v>
      </c>
      <c r="X4" s="231"/>
      <c r="Y4" s="92" t="s">
        <v>12</v>
      </c>
      <c r="Z4" s="93" t="s">
        <v>13</v>
      </c>
      <c r="AA4" s="92" t="s">
        <v>14</v>
      </c>
      <c r="AB4" s="231"/>
      <c r="AC4" s="235"/>
    </row>
    <row r="5" spans="1:29" ht="24.6" x14ac:dyDescent="0.65">
      <c r="A5" s="10">
        <v>1</v>
      </c>
      <c r="B5" s="19" t="s">
        <v>406</v>
      </c>
      <c r="C5" s="70">
        <f>+'30'!H5</f>
        <v>31</v>
      </c>
      <c r="D5" s="94">
        <v>0</v>
      </c>
      <c r="E5" s="46">
        <f t="shared" ref="E5:E154" si="0">C5+D5</f>
        <v>31</v>
      </c>
      <c r="F5" s="105">
        <v>0</v>
      </c>
      <c r="G5" s="103">
        <v>0</v>
      </c>
      <c r="H5" s="46">
        <f t="shared" ref="H5:H72" si="1">+E5-F5-I5-G5</f>
        <v>31</v>
      </c>
      <c r="I5" s="95"/>
      <c r="J5" s="15">
        <v>50</v>
      </c>
      <c r="K5" s="71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407</v>
      </c>
      <c r="C6" s="70">
        <f>+'30'!H6</f>
        <v>100</v>
      </c>
      <c r="D6" s="94">
        <v>0</v>
      </c>
      <c r="E6" s="46">
        <f t="shared" si="0"/>
        <v>100</v>
      </c>
      <c r="F6" s="105">
        <v>0</v>
      </c>
      <c r="G6" s="103">
        <v>0</v>
      </c>
      <c r="H6" s="46">
        <f t="shared" si="1"/>
        <v>86</v>
      </c>
      <c r="I6" s="95">
        <v>14</v>
      </c>
      <c r="J6" s="15">
        <v>100</v>
      </c>
      <c r="K6" s="71">
        <f t="shared" ref="K6:K73" si="5">+J6*I6</f>
        <v>1400</v>
      </c>
      <c r="L6" s="17" t="s">
        <v>574</v>
      </c>
      <c r="M6" s="18">
        <f>1400-580</f>
        <v>820</v>
      </c>
      <c r="N6" s="23">
        <f t="shared" ref="N6:N73" si="6">SUM(K6-M6)</f>
        <v>580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394</v>
      </c>
      <c r="C7" s="70">
        <f>+'30'!H7</f>
        <v>0</v>
      </c>
      <c r="D7" s="94">
        <v>0</v>
      </c>
      <c r="E7" s="46">
        <f t="shared" si="0"/>
        <v>0</v>
      </c>
      <c r="F7" s="105">
        <v>0</v>
      </c>
      <c r="G7" s="103">
        <v>0</v>
      </c>
      <c r="H7" s="46">
        <f t="shared" si="1"/>
        <v>0</v>
      </c>
      <c r="I7" s="95"/>
      <c r="J7" s="15">
        <v>50</v>
      </c>
      <c r="K7" s="71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393</v>
      </c>
      <c r="C8" s="70">
        <f>+'30'!H8</f>
        <v>0</v>
      </c>
      <c r="D8" s="94">
        <v>0</v>
      </c>
      <c r="E8" s="46">
        <f t="shared" si="0"/>
        <v>0</v>
      </c>
      <c r="F8" s="105">
        <v>0</v>
      </c>
      <c r="G8" s="103">
        <v>0</v>
      </c>
      <c r="H8" s="46">
        <f t="shared" si="1"/>
        <v>0</v>
      </c>
      <c r="I8" s="95"/>
      <c r="J8" s="15">
        <v>100</v>
      </c>
      <c r="K8" s="71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0">
        <f>+'30'!H9</f>
        <v>0</v>
      </c>
      <c r="D9" s="94">
        <v>0</v>
      </c>
      <c r="E9" s="46">
        <f t="shared" si="0"/>
        <v>0</v>
      </c>
      <c r="F9" s="105">
        <v>0</v>
      </c>
      <c r="G9" s="103">
        <v>0</v>
      </c>
      <c r="H9" s="46">
        <f t="shared" si="1"/>
        <v>0</v>
      </c>
      <c r="I9" s="95"/>
      <c r="J9" s="15">
        <v>10</v>
      </c>
      <c r="K9" s="71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0">
        <f>+'30'!H10</f>
        <v>1</v>
      </c>
      <c r="D10" s="94">
        <v>0</v>
      </c>
      <c r="E10" s="46">
        <f t="shared" si="0"/>
        <v>1</v>
      </c>
      <c r="F10" s="105">
        <v>0</v>
      </c>
      <c r="G10" s="103">
        <v>0</v>
      </c>
      <c r="H10" s="46">
        <f t="shared" si="1"/>
        <v>1</v>
      </c>
      <c r="I10" s="95"/>
      <c r="J10" s="15">
        <v>15</v>
      </c>
      <c r="K10" s="71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400</v>
      </c>
      <c r="C11" s="70">
        <f>+'30'!H11</f>
        <v>0</v>
      </c>
      <c r="D11" s="94">
        <v>0</v>
      </c>
      <c r="E11" s="46">
        <f t="shared" si="0"/>
        <v>0</v>
      </c>
      <c r="F11" s="105">
        <v>0</v>
      </c>
      <c r="G11" s="103">
        <v>0</v>
      </c>
      <c r="H11" s="46">
        <f t="shared" si="1"/>
        <v>0</v>
      </c>
      <c r="I11" s="95"/>
      <c r="J11" s="15">
        <v>40</v>
      </c>
      <c r="K11" s="71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0">
        <f>+'30'!H12</f>
        <v>0</v>
      </c>
      <c r="D12" s="94">
        <v>0</v>
      </c>
      <c r="E12" s="46">
        <f t="shared" si="0"/>
        <v>0</v>
      </c>
      <c r="F12" s="105">
        <v>0</v>
      </c>
      <c r="G12" s="103">
        <v>0</v>
      </c>
      <c r="H12" s="46">
        <f t="shared" si="1"/>
        <v>0</v>
      </c>
      <c r="I12" s="95"/>
      <c r="J12" s="15">
        <v>100</v>
      </c>
      <c r="K12" s="71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390</v>
      </c>
      <c r="C13" s="70">
        <f>+'30'!H13</f>
        <v>39</v>
      </c>
      <c r="D13" s="94">
        <v>0</v>
      </c>
      <c r="E13" s="46">
        <f t="shared" si="0"/>
        <v>39</v>
      </c>
      <c r="F13" s="105">
        <v>0</v>
      </c>
      <c r="G13" s="103">
        <v>0</v>
      </c>
      <c r="H13" s="46">
        <f t="shared" si="1"/>
        <v>38</v>
      </c>
      <c r="I13" s="95">
        <v>1</v>
      </c>
      <c r="J13" s="15">
        <v>50</v>
      </c>
      <c r="K13" s="71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399</v>
      </c>
      <c r="C14" s="70">
        <f>+'30'!H14</f>
        <v>0</v>
      </c>
      <c r="D14" s="94">
        <v>0</v>
      </c>
      <c r="E14" s="46">
        <f t="shared" si="0"/>
        <v>0</v>
      </c>
      <c r="F14" s="105">
        <v>0</v>
      </c>
      <c r="G14" s="103">
        <v>0</v>
      </c>
      <c r="H14" s="46">
        <f t="shared" si="1"/>
        <v>0</v>
      </c>
      <c r="I14" s="95"/>
      <c r="J14" s="15">
        <v>50</v>
      </c>
      <c r="K14" s="71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0">
        <f>+'30'!H15</f>
        <v>0</v>
      </c>
      <c r="D15" s="94">
        <v>0</v>
      </c>
      <c r="E15" s="46">
        <f t="shared" si="0"/>
        <v>0</v>
      </c>
      <c r="F15" s="105">
        <v>0</v>
      </c>
      <c r="G15" s="103">
        <v>0</v>
      </c>
      <c r="H15" s="46">
        <f t="shared" si="1"/>
        <v>0</v>
      </c>
      <c r="I15" s="95"/>
      <c r="J15" s="15">
        <v>50</v>
      </c>
      <c r="K15" s="71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401</v>
      </c>
      <c r="C16" s="70">
        <f>+'30'!H16</f>
        <v>0</v>
      </c>
      <c r="D16" s="94">
        <v>0</v>
      </c>
      <c r="E16" s="46">
        <f t="shared" si="0"/>
        <v>0</v>
      </c>
      <c r="F16" s="105">
        <v>0</v>
      </c>
      <c r="G16" s="103">
        <v>0</v>
      </c>
      <c r="H16" s="46">
        <f t="shared" si="1"/>
        <v>0</v>
      </c>
      <c r="I16" s="95"/>
      <c r="J16" s="15">
        <v>50</v>
      </c>
      <c r="K16" s="71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0">
        <f>+'30'!H17</f>
        <v>0</v>
      </c>
      <c r="D17" s="94">
        <v>0</v>
      </c>
      <c r="E17" s="46">
        <f t="shared" si="0"/>
        <v>0</v>
      </c>
      <c r="F17" s="105">
        <v>0</v>
      </c>
      <c r="G17" s="103">
        <v>0</v>
      </c>
      <c r="H17" s="46">
        <f t="shared" si="1"/>
        <v>0</v>
      </c>
      <c r="I17" s="95"/>
      <c r="J17" s="15">
        <v>50</v>
      </c>
      <c r="K17" s="71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403</v>
      </c>
      <c r="C18" s="70">
        <f>+'30'!H18</f>
        <v>0</v>
      </c>
      <c r="D18" s="94">
        <v>0</v>
      </c>
      <c r="E18" s="46">
        <f t="shared" si="0"/>
        <v>0</v>
      </c>
      <c r="F18" s="105">
        <v>0</v>
      </c>
      <c r="G18" s="103">
        <v>0</v>
      </c>
      <c r="H18" s="46">
        <f t="shared" si="1"/>
        <v>0</v>
      </c>
      <c r="I18" s="95"/>
      <c r="J18" s="15">
        <v>50</v>
      </c>
      <c r="K18" s="71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0">
        <f>+'30'!H19</f>
        <v>0</v>
      </c>
      <c r="D19" s="94">
        <v>0</v>
      </c>
      <c r="E19" s="46">
        <f t="shared" si="0"/>
        <v>0</v>
      </c>
      <c r="F19" s="105">
        <v>0</v>
      </c>
      <c r="G19" s="103">
        <v>0</v>
      </c>
      <c r="H19" s="46">
        <f t="shared" si="1"/>
        <v>0</v>
      </c>
      <c r="I19" s="95"/>
      <c r="J19" s="15">
        <v>50</v>
      </c>
      <c r="K19" s="71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398</v>
      </c>
      <c r="C20" s="70">
        <f>+'30'!H20</f>
        <v>6</v>
      </c>
      <c r="D20" s="94">
        <v>0</v>
      </c>
      <c r="E20" s="46">
        <f t="shared" si="0"/>
        <v>6</v>
      </c>
      <c r="F20" s="105">
        <v>0</v>
      </c>
      <c r="G20" s="103">
        <v>0</v>
      </c>
      <c r="H20" s="46">
        <f t="shared" si="1"/>
        <v>6</v>
      </c>
      <c r="I20" s="95"/>
      <c r="J20" s="15">
        <v>50</v>
      </c>
      <c r="K20" s="71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0">
        <f>+'30'!H21</f>
        <v>0</v>
      </c>
      <c r="D21" s="94">
        <v>0</v>
      </c>
      <c r="E21" s="46">
        <f t="shared" si="0"/>
        <v>0</v>
      </c>
      <c r="F21" s="105">
        <v>0</v>
      </c>
      <c r="G21" s="103">
        <v>0</v>
      </c>
      <c r="H21" s="46">
        <f t="shared" si="1"/>
        <v>0</v>
      </c>
      <c r="I21" s="95"/>
      <c r="J21" s="15">
        <v>50</v>
      </c>
      <c r="K21" s="71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396</v>
      </c>
      <c r="C22" s="70">
        <f>+'30'!H22</f>
        <v>0</v>
      </c>
      <c r="D22" s="94">
        <v>0</v>
      </c>
      <c r="E22" s="46">
        <f t="shared" si="0"/>
        <v>0</v>
      </c>
      <c r="F22" s="105">
        <v>0</v>
      </c>
      <c r="G22" s="103">
        <v>0</v>
      </c>
      <c r="H22" s="46">
        <f t="shared" si="1"/>
        <v>0</v>
      </c>
      <c r="I22" s="95"/>
      <c r="J22" s="20">
        <v>50</v>
      </c>
      <c r="K22" s="71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0">
        <f>+'30'!H23</f>
        <v>4</v>
      </c>
      <c r="D23" s="94">
        <v>0</v>
      </c>
      <c r="E23" s="46">
        <f t="shared" si="0"/>
        <v>4</v>
      </c>
      <c r="F23" s="105">
        <v>0</v>
      </c>
      <c r="G23" s="103">
        <v>0</v>
      </c>
      <c r="H23" s="46">
        <f t="shared" si="1"/>
        <v>4</v>
      </c>
      <c r="I23" s="95"/>
      <c r="J23" s="15">
        <v>65</v>
      </c>
      <c r="K23" s="71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404</v>
      </c>
      <c r="C24" s="70">
        <f>+'30'!H24</f>
        <v>5</v>
      </c>
      <c r="D24" s="94">
        <v>0</v>
      </c>
      <c r="E24" s="46">
        <f t="shared" si="0"/>
        <v>5</v>
      </c>
      <c r="F24" s="105">
        <v>0</v>
      </c>
      <c r="G24" s="103">
        <v>0</v>
      </c>
      <c r="H24" s="46">
        <f t="shared" si="1"/>
        <v>5</v>
      </c>
      <c r="I24" s="95"/>
      <c r="J24" s="15">
        <v>85</v>
      </c>
      <c r="K24" s="71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391</v>
      </c>
      <c r="C25" s="70">
        <f>+'30'!H25</f>
        <v>12</v>
      </c>
      <c r="D25" s="94">
        <v>0</v>
      </c>
      <c r="E25" s="46">
        <f t="shared" si="0"/>
        <v>12</v>
      </c>
      <c r="F25" s="105">
        <v>0</v>
      </c>
      <c r="G25" s="103">
        <v>0</v>
      </c>
      <c r="H25" s="46">
        <f t="shared" si="1"/>
        <v>10</v>
      </c>
      <c r="I25" s="95">
        <v>2</v>
      </c>
      <c r="J25" s="15">
        <v>100</v>
      </c>
      <c r="K25" s="71">
        <f t="shared" si="5"/>
        <v>200</v>
      </c>
      <c r="L25" s="17" t="s">
        <v>575</v>
      </c>
      <c r="M25" s="18">
        <v>120</v>
      </c>
      <c r="N25" s="23">
        <f t="shared" si="6"/>
        <v>80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402</v>
      </c>
      <c r="C26" s="70">
        <f>+'30'!H26</f>
        <v>2</v>
      </c>
      <c r="D26" s="94">
        <v>0</v>
      </c>
      <c r="E26" s="46">
        <f t="shared" si="0"/>
        <v>2</v>
      </c>
      <c r="F26" s="105">
        <v>0</v>
      </c>
      <c r="G26" s="103">
        <v>0</v>
      </c>
      <c r="H26" s="46">
        <f t="shared" si="1"/>
        <v>1</v>
      </c>
      <c r="I26" s="95">
        <v>1</v>
      </c>
      <c r="J26" s="15">
        <v>100</v>
      </c>
      <c r="K26" s="71">
        <f t="shared" si="5"/>
        <v>100</v>
      </c>
      <c r="L26" s="17" t="s">
        <v>16</v>
      </c>
      <c r="M26" s="18">
        <v>0</v>
      </c>
      <c r="N26" s="23">
        <f t="shared" si="6"/>
        <v>100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0">
        <f>+'30'!H27</f>
        <v>4</v>
      </c>
      <c r="D27" s="94">
        <v>0</v>
      </c>
      <c r="E27" s="46">
        <f t="shared" si="0"/>
        <v>4</v>
      </c>
      <c r="F27" s="105">
        <v>0</v>
      </c>
      <c r="G27" s="103">
        <v>0</v>
      </c>
      <c r="H27" s="46">
        <f t="shared" si="1"/>
        <v>4</v>
      </c>
      <c r="I27" s="95"/>
      <c r="J27" s="15">
        <v>100</v>
      </c>
      <c r="K27" s="71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0">
        <f>+'30'!H28</f>
        <v>0</v>
      </c>
      <c r="D28" s="94">
        <v>0</v>
      </c>
      <c r="E28" s="46">
        <f t="shared" si="0"/>
        <v>0</v>
      </c>
      <c r="F28" s="105">
        <v>0</v>
      </c>
      <c r="G28" s="103">
        <v>0</v>
      </c>
      <c r="H28" s="46">
        <f t="shared" si="1"/>
        <v>0</v>
      </c>
      <c r="I28" s="95"/>
      <c r="J28" s="15">
        <v>100</v>
      </c>
      <c r="K28" s="71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0">
        <f>+'30'!H29</f>
        <v>0</v>
      </c>
      <c r="D29" s="94">
        <v>0</v>
      </c>
      <c r="E29" s="46">
        <f t="shared" si="0"/>
        <v>0</v>
      </c>
      <c r="F29" s="105">
        <v>0</v>
      </c>
      <c r="G29" s="103">
        <v>0</v>
      </c>
      <c r="H29" s="46">
        <f t="shared" si="1"/>
        <v>0</v>
      </c>
      <c r="I29" s="95"/>
      <c r="J29" s="15">
        <v>100</v>
      </c>
      <c r="K29" s="71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0">
        <f>+'30'!H30</f>
        <v>0</v>
      </c>
      <c r="D30" s="94">
        <v>0</v>
      </c>
      <c r="E30" s="46">
        <f t="shared" si="0"/>
        <v>0</v>
      </c>
      <c r="F30" s="105">
        <v>0</v>
      </c>
      <c r="G30" s="103">
        <v>0</v>
      </c>
      <c r="H30" s="46">
        <f t="shared" si="1"/>
        <v>0</v>
      </c>
      <c r="I30" s="95"/>
      <c r="J30" s="15">
        <v>100</v>
      </c>
      <c r="K30" s="71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397</v>
      </c>
      <c r="C31" s="70">
        <f>+'30'!H31</f>
        <v>0</v>
      </c>
      <c r="D31" s="94">
        <v>0</v>
      </c>
      <c r="E31" s="46">
        <f t="shared" si="0"/>
        <v>0</v>
      </c>
      <c r="F31" s="105">
        <v>0</v>
      </c>
      <c r="G31" s="103">
        <v>0</v>
      </c>
      <c r="H31" s="46">
        <f t="shared" si="1"/>
        <v>0</v>
      </c>
      <c r="I31" s="95"/>
      <c r="J31" s="15">
        <v>100</v>
      </c>
      <c r="K31" s="71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395</v>
      </c>
      <c r="C32" s="70">
        <f>+'30'!H32</f>
        <v>5</v>
      </c>
      <c r="D32" s="94">
        <v>0</v>
      </c>
      <c r="E32" s="46">
        <f t="shared" si="0"/>
        <v>5</v>
      </c>
      <c r="F32" s="105">
        <v>0</v>
      </c>
      <c r="G32" s="103">
        <v>0</v>
      </c>
      <c r="H32" s="46">
        <f t="shared" si="1"/>
        <v>5</v>
      </c>
      <c r="I32" s="95"/>
      <c r="J32" s="15">
        <v>100</v>
      </c>
      <c r="K32" s="71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232" t="s">
        <v>119</v>
      </c>
      <c r="T32" s="233"/>
      <c r="U32" s="233"/>
      <c r="V32" s="233"/>
      <c r="W32" s="233"/>
      <c r="X32" s="233"/>
      <c r="Y32" s="233"/>
      <c r="Z32" s="234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0">
        <f>+'30'!H33</f>
        <v>0</v>
      </c>
      <c r="D33" s="94">
        <v>0</v>
      </c>
      <c r="E33" s="46">
        <f t="shared" si="0"/>
        <v>0</v>
      </c>
      <c r="F33" s="105">
        <v>0</v>
      </c>
      <c r="G33" s="103">
        <v>0</v>
      </c>
      <c r="H33" s="46">
        <f t="shared" si="1"/>
        <v>0</v>
      </c>
      <c r="I33" s="95"/>
      <c r="J33" s="15">
        <v>100</v>
      </c>
      <c r="K33" s="71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0">
        <f>+'30'!H34</f>
        <v>0</v>
      </c>
      <c r="D34" s="94">
        <v>0</v>
      </c>
      <c r="E34" s="46">
        <f t="shared" si="0"/>
        <v>0</v>
      </c>
      <c r="F34" s="105">
        <v>0</v>
      </c>
      <c r="G34" s="103">
        <v>0</v>
      </c>
      <c r="H34" s="46">
        <f t="shared" si="1"/>
        <v>0</v>
      </c>
      <c r="I34" s="95"/>
      <c r="J34" s="15">
        <v>100</v>
      </c>
      <c r="K34" s="71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424</v>
      </c>
      <c r="C35" s="70">
        <f>+'30'!H35</f>
        <v>0</v>
      </c>
      <c r="D35" s="94">
        <v>0</v>
      </c>
      <c r="E35" s="46">
        <f t="shared" si="0"/>
        <v>0</v>
      </c>
      <c r="F35" s="105">
        <v>0</v>
      </c>
      <c r="G35" s="103">
        <v>0</v>
      </c>
      <c r="H35" s="46">
        <f t="shared" si="1"/>
        <v>0</v>
      </c>
      <c r="I35" s="95"/>
      <c r="J35" s="15">
        <v>130</v>
      </c>
      <c r="K35" s="71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>
        <v>36.94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0">
        <f>+'30'!H36</f>
        <v>0</v>
      </c>
      <c r="D36" s="94">
        <v>0</v>
      </c>
      <c r="E36" s="46">
        <f t="shared" si="0"/>
        <v>0</v>
      </c>
      <c r="F36" s="105">
        <v>0</v>
      </c>
      <c r="G36" s="103">
        <v>0</v>
      </c>
      <c r="H36" s="46">
        <f t="shared" si="1"/>
        <v>0</v>
      </c>
      <c r="I36" s="95"/>
      <c r="J36" s="15">
        <v>100</v>
      </c>
      <c r="K36" s="71">
        <f t="shared" si="5"/>
        <v>0</v>
      </c>
      <c r="L36" s="17" t="s">
        <v>16</v>
      </c>
      <c r="M36" s="18">
        <v>50</v>
      </c>
      <c r="N36" s="23">
        <f t="shared" si="6"/>
        <v>-50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392</v>
      </c>
      <c r="C37" s="70">
        <f>+'30'!H37</f>
        <v>4</v>
      </c>
      <c r="D37" s="94">
        <v>0</v>
      </c>
      <c r="E37" s="46">
        <f t="shared" si="0"/>
        <v>4</v>
      </c>
      <c r="F37" s="105">
        <v>0</v>
      </c>
      <c r="G37" s="103">
        <v>0</v>
      </c>
      <c r="H37" s="46">
        <f t="shared" si="1"/>
        <v>4</v>
      </c>
      <c r="I37" s="95"/>
      <c r="J37" s="15">
        <v>130</v>
      </c>
      <c r="K37" s="71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405</v>
      </c>
      <c r="C38" s="70">
        <f>+'30'!H38</f>
        <v>4</v>
      </c>
      <c r="D38" s="94">
        <v>0</v>
      </c>
      <c r="E38" s="46">
        <f t="shared" si="0"/>
        <v>4</v>
      </c>
      <c r="F38" s="105">
        <v>0</v>
      </c>
      <c r="G38" s="103">
        <v>0</v>
      </c>
      <c r="H38" s="46">
        <f t="shared" si="1"/>
        <v>4</v>
      </c>
      <c r="I38" s="95"/>
      <c r="J38" s="15">
        <v>130</v>
      </c>
      <c r="K38" s="71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333</v>
      </c>
      <c r="C39" s="70">
        <f>+'30'!H39</f>
        <v>5</v>
      </c>
      <c r="D39" s="94">
        <v>0</v>
      </c>
      <c r="E39" s="46">
        <f t="shared" si="0"/>
        <v>5</v>
      </c>
      <c r="F39" s="105">
        <v>0</v>
      </c>
      <c r="G39" s="103">
        <v>0</v>
      </c>
      <c r="H39" s="46">
        <f t="shared" si="1"/>
        <v>5</v>
      </c>
      <c r="I39" s="95"/>
      <c r="J39" s="15">
        <v>35</v>
      </c>
      <c r="K39" s="71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 x14ac:dyDescent="0.65">
      <c r="A40" s="10">
        <v>36</v>
      </c>
      <c r="B40" s="19" t="s">
        <v>138</v>
      </c>
      <c r="C40" s="70">
        <f>+'30'!H40</f>
        <v>0</v>
      </c>
      <c r="D40" s="94">
        <v>0</v>
      </c>
      <c r="E40" s="46">
        <f t="shared" si="0"/>
        <v>0</v>
      </c>
      <c r="F40" s="105">
        <v>0</v>
      </c>
      <c r="G40" s="103">
        <v>0</v>
      </c>
      <c r="H40" s="46">
        <f t="shared" si="1"/>
        <v>0</v>
      </c>
      <c r="I40" s="95"/>
      <c r="J40" s="15">
        <v>40</v>
      </c>
      <c r="K40" s="71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49</v>
      </c>
      <c r="C41" s="70">
        <f>+'30'!H41</f>
        <v>1</v>
      </c>
      <c r="D41" s="94">
        <v>0</v>
      </c>
      <c r="E41" s="46">
        <f t="shared" si="0"/>
        <v>1</v>
      </c>
      <c r="F41" s="105">
        <v>0</v>
      </c>
      <c r="G41" s="103">
        <v>0</v>
      </c>
      <c r="H41" s="46">
        <f t="shared" si="1"/>
        <v>1</v>
      </c>
      <c r="I41" s="95"/>
      <c r="J41" s="15">
        <v>50</v>
      </c>
      <c r="K41" s="71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50</v>
      </c>
      <c r="C42" s="70">
        <f>+'30'!H42</f>
        <v>3</v>
      </c>
      <c r="D42" s="94">
        <v>0</v>
      </c>
      <c r="E42" s="46">
        <f t="shared" si="0"/>
        <v>3</v>
      </c>
      <c r="F42" s="105">
        <v>0</v>
      </c>
      <c r="G42" s="103">
        <v>0</v>
      </c>
      <c r="H42" s="46">
        <f t="shared" si="1"/>
        <v>3</v>
      </c>
      <c r="I42" s="95"/>
      <c r="J42" s="15">
        <v>50</v>
      </c>
      <c r="K42" s="71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 x14ac:dyDescent="0.65">
      <c r="A43" s="10">
        <v>39</v>
      </c>
      <c r="B43" s="19" t="s">
        <v>51</v>
      </c>
      <c r="C43" s="70">
        <f>+'30'!H43</f>
        <v>2</v>
      </c>
      <c r="D43" s="94">
        <v>0</v>
      </c>
      <c r="E43" s="46">
        <f t="shared" si="0"/>
        <v>2</v>
      </c>
      <c r="F43" s="105">
        <v>0</v>
      </c>
      <c r="G43" s="103">
        <v>0</v>
      </c>
      <c r="H43" s="46">
        <f t="shared" si="1"/>
        <v>2</v>
      </c>
      <c r="I43" s="95"/>
      <c r="J43" s="15">
        <v>50</v>
      </c>
      <c r="K43" s="71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541</v>
      </c>
      <c r="C44" s="70">
        <f>+'30'!H44</f>
        <v>0</v>
      </c>
      <c r="D44" s="94">
        <v>0</v>
      </c>
      <c r="E44" s="46">
        <f>C44+D44</f>
        <v>0</v>
      </c>
      <c r="F44" s="105">
        <v>0</v>
      </c>
      <c r="G44" s="103">
        <v>0</v>
      </c>
      <c r="H44" s="46">
        <f>+E44-F44-I44-G44</f>
        <v>0</v>
      </c>
      <c r="I44" s="95"/>
      <c r="J44" s="20">
        <v>25</v>
      </c>
      <c r="K44" s="71">
        <f>+J44*I44</f>
        <v>0</v>
      </c>
      <c r="L44" s="17" t="s">
        <v>16</v>
      </c>
      <c r="M44" s="18">
        <v>0</v>
      </c>
      <c r="N44" s="23">
        <f>SUM(K44-M44)</f>
        <v>0</v>
      </c>
      <c r="O44" s="19"/>
      <c r="P44" s="43">
        <f>+K44*O44</f>
        <v>0</v>
      </c>
    </row>
    <row r="45" spans="1:26" ht="24.6" x14ac:dyDescent="0.65">
      <c r="A45" s="10">
        <v>41</v>
      </c>
      <c r="B45" s="19" t="s">
        <v>264</v>
      </c>
      <c r="C45" s="70">
        <f>+'30'!H45</f>
        <v>0</v>
      </c>
      <c r="D45" s="94">
        <v>0</v>
      </c>
      <c r="E45" s="46">
        <f t="shared" si="0"/>
        <v>0</v>
      </c>
      <c r="F45" s="105">
        <v>0</v>
      </c>
      <c r="G45" s="103">
        <v>0</v>
      </c>
      <c r="H45" s="46">
        <f t="shared" si="1"/>
        <v>0</v>
      </c>
      <c r="I45" s="95"/>
      <c r="J45" s="15">
        <v>25</v>
      </c>
      <c r="K45" s="71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475</v>
      </c>
      <c r="C46" s="70">
        <f>+'30'!H46</f>
        <v>0</v>
      </c>
      <c r="D46" s="94">
        <v>0</v>
      </c>
      <c r="E46" s="46">
        <f>C46+D46</f>
        <v>0</v>
      </c>
      <c r="F46" s="105">
        <v>0</v>
      </c>
      <c r="G46" s="103">
        <v>0</v>
      </c>
      <c r="H46" s="46">
        <f>+E46-F46-I46-G46</f>
        <v>0</v>
      </c>
      <c r="I46" s="95"/>
      <c r="J46" s="20">
        <v>25</v>
      </c>
      <c r="K46" s="71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 x14ac:dyDescent="0.65">
      <c r="A47" s="10">
        <v>43</v>
      </c>
      <c r="B47" s="19" t="s">
        <v>474</v>
      </c>
      <c r="C47" s="70">
        <f>+'30'!H47</f>
        <v>0</v>
      </c>
      <c r="D47" s="94">
        <v>0</v>
      </c>
      <c r="E47" s="46">
        <f>C47+D47</f>
        <v>0</v>
      </c>
      <c r="F47" s="105">
        <v>0</v>
      </c>
      <c r="G47" s="103">
        <v>0</v>
      </c>
      <c r="H47" s="46">
        <f>+E47-F47-I47-G47</f>
        <v>0</v>
      </c>
      <c r="I47" s="95"/>
      <c r="J47" s="20">
        <v>25</v>
      </c>
      <c r="K47" s="71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476</v>
      </c>
      <c r="C48" s="70">
        <f>+'30'!H48</f>
        <v>0</v>
      </c>
      <c r="D48" s="94">
        <v>0</v>
      </c>
      <c r="E48" s="46">
        <f>C48+D48</f>
        <v>0</v>
      </c>
      <c r="F48" s="105">
        <v>0</v>
      </c>
      <c r="G48" s="103">
        <v>0</v>
      </c>
      <c r="H48" s="46">
        <f>+E48-F48-I48-G48</f>
        <v>0</v>
      </c>
      <c r="I48" s="95"/>
      <c r="J48" s="20">
        <v>25</v>
      </c>
      <c r="K48" s="71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265</v>
      </c>
      <c r="C49" s="70">
        <f>+'30'!H49</f>
        <v>0</v>
      </c>
      <c r="D49" s="94">
        <v>0</v>
      </c>
      <c r="E49" s="46">
        <f t="shared" si="0"/>
        <v>0</v>
      </c>
      <c r="F49" s="105">
        <v>0</v>
      </c>
      <c r="G49" s="103">
        <v>0</v>
      </c>
      <c r="H49" s="46">
        <f t="shared" si="1"/>
        <v>0</v>
      </c>
      <c r="I49" s="95"/>
      <c r="J49" s="15">
        <v>50</v>
      </c>
      <c r="K49" s="71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 x14ac:dyDescent="0.65">
      <c r="A50" s="10">
        <v>46</v>
      </c>
      <c r="B50" s="19" t="s">
        <v>52</v>
      </c>
      <c r="C50" s="70">
        <f>+'30'!H50</f>
        <v>5</v>
      </c>
      <c r="D50" s="94">
        <v>0</v>
      </c>
      <c r="E50" s="46">
        <f t="shared" si="0"/>
        <v>5</v>
      </c>
      <c r="F50" s="105">
        <v>0</v>
      </c>
      <c r="G50" s="103">
        <v>0</v>
      </c>
      <c r="H50" s="46">
        <f t="shared" si="1"/>
        <v>5</v>
      </c>
      <c r="I50" s="95"/>
      <c r="J50" s="15">
        <v>50</v>
      </c>
      <c r="K50" s="71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53</v>
      </c>
      <c r="C51" s="70">
        <f>+'30'!H51</f>
        <v>2</v>
      </c>
      <c r="D51" s="94">
        <v>0</v>
      </c>
      <c r="E51" s="46">
        <f t="shared" si="0"/>
        <v>2</v>
      </c>
      <c r="F51" s="105">
        <v>0</v>
      </c>
      <c r="G51" s="103">
        <v>0</v>
      </c>
      <c r="H51" s="46">
        <f t="shared" si="1"/>
        <v>2</v>
      </c>
      <c r="I51" s="95"/>
      <c r="J51" s="15">
        <v>50</v>
      </c>
      <c r="K51" s="71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54</v>
      </c>
      <c r="C52" s="70">
        <f>+'30'!H52</f>
        <v>0</v>
      </c>
      <c r="D52" s="94">
        <v>0</v>
      </c>
      <c r="E52" s="46">
        <f t="shared" si="0"/>
        <v>0</v>
      </c>
      <c r="F52" s="105">
        <v>0</v>
      </c>
      <c r="G52" s="103">
        <v>0</v>
      </c>
      <c r="H52" s="46">
        <f t="shared" si="1"/>
        <v>0</v>
      </c>
      <c r="I52" s="95"/>
      <c r="J52" s="15">
        <v>50</v>
      </c>
      <c r="K52" s="71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55</v>
      </c>
      <c r="C53" s="70">
        <f>+'30'!H53</f>
        <v>7</v>
      </c>
      <c r="D53" s="94">
        <v>0</v>
      </c>
      <c r="E53" s="46">
        <f t="shared" si="0"/>
        <v>7</v>
      </c>
      <c r="F53" s="105">
        <v>0</v>
      </c>
      <c r="G53" s="103">
        <v>0</v>
      </c>
      <c r="H53" s="46">
        <f t="shared" si="1"/>
        <v>7</v>
      </c>
      <c r="I53" s="95"/>
      <c r="J53" s="15">
        <v>50</v>
      </c>
      <c r="K53" s="71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56</v>
      </c>
      <c r="C54" s="70">
        <f>+'30'!H54</f>
        <v>0</v>
      </c>
      <c r="D54" s="94">
        <v>0</v>
      </c>
      <c r="E54" s="46">
        <f t="shared" si="0"/>
        <v>0</v>
      </c>
      <c r="F54" s="105">
        <v>0</v>
      </c>
      <c r="G54" s="103">
        <v>0</v>
      </c>
      <c r="H54" s="46">
        <f t="shared" si="1"/>
        <v>0</v>
      </c>
      <c r="I54" s="95"/>
      <c r="J54" s="15">
        <v>50</v>
      </c>
      <c r="K54" s="71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57</v>
      </c>
      <c r="C55" s="70">
        <f>+'30'!H55</f>
        <v>4</v>
      </c>
      <c r="D55" s="94">
        <v>0</v>
      </c>
      <c r="E55" s="46">
        <f t="shared" si="0"/>
        <v>4</v>
      </c>
      <c r="F55" s="105">
        <v>0</v>
      </c>
      <c r="G55" s="103">
        <v>0</v>
      </c>
      <c r="H55" s="46">
        <f t="shared" si="1"/>
        <v>4</v>
      </c>
      <c r="I55" s="95"/>
      <c r="J55" s="15">
        <v>50</v>
      </c>
      <c r="K55" s="71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58</v>
      </c>
      <c r="C56" s="70">
        <f>+'30'!H56</f>
        <v>6</v>
      </c>
      <c r="D56" s="94">
        <v>0</v>
      </c>
      <c r="E56" s="46">
        <f t="shared" si="0"/>
        <v>6</v>
      </c>
      <c r="F56" s="105">
        <v>0</v>
      </c>
      <c r="G56" s="103">
        <v>0</v>
      </c>
      <c r="H56" s="46">
        <f t="shared" si="1"/>
        <v>5</v>
      </c>
      <c r="I56" s="95">
        <v>1</v>
      </c>
      <c r="J56" s="15">
        <v>50</v>
      </c>
      <c r="K56" s="71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59</v>
      </c>
      <c r="C57" s="70">
        <f>+'30'!H57</f>
        <v>3</v>
      </c>
      <c r="D57" s="94">
        <v>0</v>
      </c>
      <c r="E57" s="46">
        <f t="shared" si="0"/>
        <v>3</v>
      </c>
      <c r="F57" s="105">
        <v>0</v>
      </c>
      <c r="G57" s="103">
        <v>0</v>
      </c>
      <c r="H57" s="46">
        <f t="shared" si="1"/>
        <v>3</v>
      </c>
      <c r="I57" s="95"/>
      <c r="J57" s="15">
        <v>50</v>
      </c>
      <c r="K57" s="71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60</v>
      </c>
      <c r="C58" s="70">
        <f>+'30'!H58</f>
        <v>14</v>
      </c>
      <c r="D58" s="94">
        <v>0</v>
      </c>
      <c r="E58" s="46">
        <f t="shared" si="0"/>
        <v>14</v>
      </c>
      <c r="F58" s="105">
        <v>2</v>
      </c>
      <c r="G58" s="103">
        <v>0</v>
      </c>
      <c r="H58" s="46">
        <f t="shared" si="1"/>
        <v>11</v>
      </c>
      <c r="I58" s="95">
        <v>1</v>
      </c>
      <c r="J58" s="15">
        <v>50</v>
      </c>
      <c r="K58" s="71">
        <f t="shared" si="5"/>
        <v>50</v>
      </c>
      <c r="L58" s="17" t="s">
        <v>576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61</v>
      </c>
      <c r="C59" s="70">
        <f>+'30'!H59</f>
        <v>6</v>
      </c>
      <c r="D59" s="94">
        <v>0</v>
      </c>
      <c r="E59" s="46">
        <f t="shared" si="0"/>
        <v>6</v>
      </c>
      <c r="F59" s="105">
        <v>0</v>
      </c>
      <c r="G59" s="103">
        <v>0</v>
      </c>
      <c r="H59" s="46">
        <f t="shared" si="1"/>
        <v>6</v>
      </c>
      <c r="I59" s="95"/>
      <c r="J59" s="15">
        <v>120</v>
      </c>
      <c r="K59" s="71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62</v>
      </c>
      <c r="C60" s="70">
        <f>+'30'!H60</f>
        <v>2</v>
      </c>
      <c r="D60" s="94">
        <v>0</v>
      </c>
      <c r="E60" s="46">
        <f t="shared" si="0"/>
        <v>2</v>
      </c>
      <c r="F60" s="105">
        <v>0</v>
      </c>
      <c r="G60" s="103">
        <v>0</v>
      </c>
      <c r="H60" s="46">
        <f t="shared" si="1"/>
        <v>2</v>
      </c>
      <c r="I60" s="95"/>
      <c r="J60" s="15">
        <v>120</v>
      </c>
      <c r="K60" s="71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63</v>
      </c>
      <c r="C61" s="70">
        <f>+'30'!H61</f>
        <v>0</v>
      </c>
      <c r="D61" s="94">
        <v>0</v>
      </c>
      <c r="E61" s="46">
        <f t="shared" si="0"/>
        <v>0</v>
      </c>
      <c r="F61" s="105">
        <v>0</v>
      </c>
      <c r="G61" s="103">
        <v>0</v>
      </c>
      <c r="H61" s="46">
        <f t="shared" si="1"/>
        <v>0</v>
      </c>
      <c r="I61" s="95"/>
      <c r="J61" s="15">
        <v>120</v>
      </c>
      <c r="K61" s="71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64</v>
      </c>
      <c r="C62" s="70">
        <f>+'30'!H62</f>
        <v>0</v>
      </c>
      <c r="D62" s="94">
        <v>0</v>
      </c>
      <c r="E62" s="46">
        <f t="shared" si="0"/>
        <v>0</v>
      </c>
      <c r="F62" s="105">
        <v>0</v>
      </c>
      <c r="G62" s="103">
        <v>0</v>
      </c>
      <c r="H62" s="46">
        <f t="shared" si="1"/>
        <v>0</v>
      </c>
      <c r="I62" s="95"/>
      <c r="J62" s="15">
        <v>120</v>
      </c>
      <c r="K62" s="71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65</v>
      </c>
      <c r="C63" s="70">
        <f>+'30'!H63</f>
        <v>4</v>
      </c>
      <c r="D63" s="94">
        <v>0</v>
      </c>
      <c r="E63" s="46">
        <f t="shared" si="0"/>
        <v>4</v>
      </c>
      <c r="F63" s="105">
        <v>0</v>
      </c>
      <c r="G63" s="103">
        <v>0</v>
      </c>
      <c r="H63" s="46">
        <f t="shared" si="1"/>
        <v>4</v>
      </c>
      <c r="I63" s="95"/>
      <c r="J63" s="15">
        <v>120</v>
      </c>
      <c r="K63" s="71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66</v>
      </c>
      <c r="C64" s="70">
        <f>+'30'!H64</f>
        <v>4</v>
      </c>
      <c r="D64" s="94">
        <v>0</v>
      </c>
      <c r="E64" s="46">
        <f t="shared" si="0"/>
        <v>4</v>
      </c>
      <c r="F64" s="105">
        <v>0</v>
      </c>
      <c r="G64" s="103">
        <v>0</v>
      </c>
      <c r="H64" s="46">
        <f t="shared" si="1"/>
        <v>4</v>
      </c>
      <c r="I64" s="95"/>
      <c r="J64" s="15">
        <v>120</v>
      </c>
      <c r="K64" s="71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266</v>
      </c>
      <c r="C65" s="70">
        <f>+'30'!H65</f>
        <v>0</v>
      </c>
      <c r="D65" s="94">
        <v>0</v>
      </c>
      <c r="E65" s="46">
        <f t="shared" si="0"/>
        <v>0</v>
      </c>
      <c r="F65" s="105">
        <v>0</v>
      </c>
      <c r="G65" s="103">
        <v>0</v>
      </c>
      <c r="H65" s="46">
        <f t="shared" si="1"/>
        <v>0</v>
      </c>
      <c r="I65" s="95"/>
      <c r="J65" s="15">
        <v>120</v>
      </c>
      <c r="K65" s="71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340</v>
      </c>
      <c r="C66" s="70">
        <f>+'30'!H66</f>
        <v>0</v>
      </c>
      <c r="D66" s="94">
        <v>0</v>
      </c>
      <c r="E66" s="46">
        <f t="shared" si="0"/>
        <v>0</v>
      </c>
      <c r="F66" s="105">
        <v>0</v>
      </c>
      <c r="G66" s="103">
        <v>0</v>
      </c>
      <c r="H66" s="46">
        <f t="shared" si="1"/>
        <v>0</v>
      </c>
      <c r="I66" s="95"/>
      <c r="J66" s="15">
        <v>30</v>
      </c>
      <c r="K66" s="71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341</v>
      </c>
      <c r="C67" s="70">
        <f>+'30'!H67</f>
        <v>0</v>
      </c>
      <c r="D67" s="94">
        <v>0</v>
      </c>
      <c r="E67" s="46">
        <f t="shared" si="0"/>
        <v>0</v>
      </c>
      <c r="F67" s="105">
        <v>0</v>
      </c>
      <c r="G67" s="103">
        <v>0</v>
      </c>
      <c r="H67" s="46">
        <f t="shared" si="1"/>
        <v>0</v>
      </c>
      <c r="I67" s="95"/>
      <c r="J67" s="21">
        <v>30</v>
      </c>
      <c r="K67" s="71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342</v>
      </c>
      <c r="C68" s="70">
        <f>+'30'!H68</f>
        <v>0</v>
      </c>
      <c r="D68" s="94">
        <v>0</v>
      </c>
      <c r="E68" s="46">
        <f t="shared" si="0"/>
        <v>0</v>
      </c>
      <c r="F68" s="105">
        <v>0</v>
      </c>
      <c r="G68" s="103">
        <v>0</v>
      </c>
      <c r="H68" s="46">
        <f t="shared" si="1"/>
        <v>0</v>
      </c>
      <c r="I68" s="95"/>
      <c r="J68" s="21">
        <v>30</v>
      </c>
      <c r="K68" s="71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72</v>
      </c>
      <c r="C69" s="70">
        <f>+'30'!H69</f>
        <v>4</v>
      </c>
      <c r="D69" s="94">
        <v>0</v>
      </c>
      <c r="E69" s="46">
        <f t="shared" si="0"/>
        <v>4</v>
      </c>
      <c r="F69" s="105">
        <v>0</v>
      </c>
      <c r="G69" s="103">
        <v>0</v>
      </c>
      <c r="H69" s="46">
        <f t="shared" si="1"/>
        <v>4</v>
      </c>
      <c r="I69" s="95"/>
      <c r="J69" s="21">
        <v>50</v>
      </c>
      <c r="K69" s="71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73</v>
      </c>
      <c r="C70" s="70">
        <f>+'30'!H70</f>
        <v>1</v>
      </c>
      <c r="D70" s="94">
        <v>0</v>
      </c>
      <c r="E70" s="46">
        <f t="shared" si="0"/>
        <v>1</v>
      </c>
      <c r="F70" s="105">
        <v>0</v>
      </c>
      <c r="G70" s="103">
        <v>0</v>
      </c>
      <c r="H70" s="46">
        <f t="shared" si="1"/>
        <v>1</v>
      </c>
      <c r="I70" s="95"/>
      <c r="J70" s="21">
        <v>50</v>
      </c>
      <c r="K70" s="71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74</v>
      </c>
      <c r="C71" s="70">
        <f>+'30'!H71</f>
        <v>1</v>
      </c>
      <c r="D71" s="94">
        <v>0</v>
      </c>
      <c r="E71" s="46">
        <f t="shared" si="0"/>
        <v>1</v>
      </c>
      <c r="F71" s="105">
        <v>0</v>
      </c>
      <c r="G71" s="103">
        <v>0</v>
      </c>
      <c r="H71" s="46">
        <f t="shared" si="1"/>
        <v>1</v>
      </c>
      <c r="I71" s="95"/>
      <c r="J71" s="15">
        <v>50</v>
      </c>
      <c r="K71" s="71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175</v>
      </c>
      <c r="C72" s="70">
        <f>+'30'!H72</f>
        <v>0</v>
      </c>
      <c r="D72" s="94">
        <v>0</v>
      </c>
      <c r="E72" s="46">
        <f t="shared" si="0"/>
        <v>0</v>
      </c>
      <c r="F72" s="105">
        <v>0</v>
      </c>
      <c r="G72" s="103">
        <v>0</v>
      </c>
      <c r="H72" s="46">
        <f t="shared" si="1"/>
        <v>0</v>
      </c>
      <c r="I72" s="95"/>
      <c r="J72" s="21">
        <v>50</v>
      </c>
      <c r="K72" s="71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267</v>
      </c>
      <c r="C73" s="70">
        <f>+'30'!H73</f>
        <v>0</v>
      </c>
      <c r="D73" s="94">
        <v>0</v>
      </c>
      <c r="E73" s="46">
        <f t="shared" si="0"/>
        <v>0</v>
      </c>
      <c r="F73" s="105">
        <v>0</v>
      </c>
      <c r="G73" s="103">
        <v>0</v>
      </c>
      <c r="H73" s="46">
        <f t="shared" ref="H73:H143" si="11">+E73-F73-I73-G73</f>
        <v>0</v>
      </c>
      <c r="I73" s="95"/>
      <c r="J73" s="15">
        <v>50</v>
      </c>
      <c r="K73" s="71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70</v>
      </c>
      <c r="C74" s="70">
        <f>+'30'!H74</f>
        <v>0</v>
      </c>
      <c r="D74" s="94">
        <v>0</v>
      </c>
      <c r="E74" s="46">
        <f t="shared" si="0"/>
        <v>0</v>
      </c>
      <c r="F74" s="105">
        <v>0</v>
      </c>
      <c r="G74" s="103">
        <v>0</v>
      </c>
      <c r="H74" s="46">
        <f t="shared" si="11"/>
        <v>0</v>
      </c>
      <c r="I74" s="95"/>
      <c r="J74" s="20">
        <v>70</v>
      </c>
      <c r="K74" s="71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19"/>
      <c r="P74" s="43">
        <f t="shared" ref="P74:P144" si="14">+K74*O74</f>
        <v>0</v>
      </c>
    </row>
    <row r="75" spans="1:16" ht="24.6" x14ac:dyDescent="0.65">
      <c r="A75" s="10">
        <v>71</v>
      </c>
      <c r="B75" s="19" t="s">
        <v>71</v>
      </c>
      <c r="C75" s="70">
        <f>+'30'!H75</f>
        <v>0</v>
      </c>
      <c r="D75" s="94">
        <v>0</v>
      </c>
      <c r="E75" s="46">
        <f t="shared" si="0"/>
        <v>0</v>
      </c>
      <c r="F75" s="105">
        <v>0</v>
      </c>
      <c r="G75" s="103">
        <v>0</v>
      </c>
      <c r="H75" s="46">
        <f t="shared" si="11"/>
        <v>0</v>
      </c>
      <c r="I75" s="95"/>
      <c r="J75" s="20">
        <v>80</v>
      </c>
      <c r="K75" s="71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 x14ac:dyDescent="0.65">
      <c r="A76" s="10">
        <v>72</v>
      </c>
      <c r="B76" s="19" t="s">
        <v>199</v>
      </c>
      <c r="C76" s="70">
        <f>+'30'!H76</f>
        <v>0</v>
      </c>
      <c r="D76" s="94">
        <v>0</v>
      </c>
      <c r="E76" s="46">
        <f t="shared" si="0"/>
        <v>0</v>
      </c>
      <c r="F76" s="105">
        <v>0</v>
      </c>
      <c r="G76" s="103">
        <v>0</v>
      </c>
      <c r="H76" s="46">
        <f t="shared" si="11"/>
        <v>0</v>
      </c>
      <c r="I76" s="95"/>
      <c r="J76" s="21">
        <v>150</v>
      </c>
      <c r="K76" s="71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200</v>
      </c>
      <c r="C77" s="70">
        <f>+'30'!H77</f>
        <v>0</v>
      </c>
      <c r="D77" s="94">
        <v>0</v>
      </c>
      <c r="E77" s="46">
        <f t="shared" si="0"/>
        <v>0</v>
      </c>
      <c r="F77" s="105">
        <v>0</v>
      </c>
      <c r="G77" s="103">
        <v>0</v>
      </c>
      <c r="H77" s="46">
        <f t="shared" si="11"/>
        <v>0</v>
      </c>
      <c r="I77" s="95"/>
      <c r="J77" s="21">
        <v>150</v>
      </c>
      <c r="K77" s="71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201</v>
      </c>
      <c r="C78" s="70">
        <f>+'30'!H78</f>
        <v>0</v>
      </c>
      <c r="D78" s="94">
        <v>0</v>
      </c>
      <c r="E78" s="46">
        <f t="shared" si="0"/>
        <v>0</v>
      </c>
      <c r="F78" s="105">
        <v>0</v>
      </c>
      <c r="G78" s="103">
        <v>0</v>
      </c>
      <c r="H78" s="46">
        <f t="shared" si="11"/>
        <v>0</v>
      </c>
      <c r="I78" s="95"/>
      <c r="J78" s="20">
        <v>150</v>
      </c>
      <c r="K78" s="71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77</v>
      </c>
      <c r="C79" s="70">
        <f>+'30'!H79</f>
        <v>24</v>
      </c>
      <c r="D79" s="94">
        <v>0</v>
      </c>
      <c r="E79" s="46">
        <f t="shared" si="0"/>
        <v>24</v>
      </c>
      <c r="F79" s="105">
        <v>0</v>
      </c>
      <c r="G79" s="103">
        <v>0</v>
      </c>
      <c r="H79" s="46">
        <f t="shared" si="11"/>
        <v>24</v>
      </c>
      <c r="I79" s="95"/>
      <c r="J79" s="20">
        <v>50</v>
      </c>
      <c r="K79" s="71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408</v>
      </c>
      <c r="C80" s="70">
        <f>+'30'!H80</f>
        <v>0</v>
      </c>
      <c r="D80" s="94">
        <v>0</v>
      </c>
      <c r="E80" s="46">
        <f t="shared" si="0"/>
        <v>0</v>
      </c>
      <c r="F80" s="105">
        <v>0</v>
      </c>
      <c r="G80" s="103">
        <v>0</v>
      </c>
      <c r="H80" s="46">
        <f t="shared" si="11"/>
        <v>0</v>
      </c>
      <c r="I80" s="95"/>
      <c r="J80" s="20">
        <v>50</v>
      </c>
      <c r="K80" s="71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0">
        <f>+'30'!H81</f>
        <v>0</v>
      </c>
      <c r="D81" s="94">
        <v>0</v>
      </c>
      <c r="E81" s="46">
        <f t="shared" si="0"/>
        <v>0</v>
      </c>
      <c r="F81" s="105">
        <v>0</v>
      </c>
      <c r="G81" s="103">
        <v>0</v>
      </c>
      <c r="H81" s="46">
        <f t="shared" si="11"/>
        <v>0</v>
      </c>
      <c r="I81" s="95"/>
      <c r="J81" s="20">
        <v>120</v>
      </c>
      <c r="K81" s="71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0">
        <f>+'30'!H82</f>
        <v>0</v>
      </c>
      <c r="D82" s="94">
        <v>0</v>
      </c>
      <c r="E82" s="46">
        <f t="shared" si="0"/>
        <v>0</v>
      </c>
      <c r="F82" s="105">
        <v>0</v>
      </c>
      <c r="G82" s="103">
        <v>0</v>
      </c>
      <c r="H82" s="46">
        <f t="shared" si="11"/>
        <v>0</v>
      </c>
      <c r="I82" s="95"/>
      <c r="J82" s="20">
        <v>50</v>
      </c>
      <c r="K82" s="71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0">
        <f>+'30'!H83</f>
        <v>2</v>
      </c>
      <c r="D83" s="94">
        <v>0</v>
      </c>
      <c r="E83" s="46">
        <f t="shared" si="0"/>
        <v>2</v>
      </c>
      <c r="F83" s="105">
        <v>0</v>
      </c>
      <c r="G83" s="103">
        <v>0</v>
      </c>
      <c r="H83" s="46">
        <f t="shared" si="11"/>
        <v>2</v>
      </c>
      <c r="I83" s="95"/>
      <c r="J83" s="20">
        <v>120</v>
      </c>
      <c r="K83" s="71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346</v>
      </c>
      <c r="C84" s="70">
        <f>+'30'!H84</f>
        <v>3</v>
      </c>
      <c r="D84" s="94">
        <v>0</v>
      </c>
      <c r="E84" s="46">
        <f t="shared" si="0"/>
        <v>3</v>
      </c>
      <c r="F84" s="105">
        <v>0</v>
      </c>
      <c r="G84" s="103">
        <v>0</v>
      </c>
      <c r="H84" s="46">
        <f t="shared" si="11"/>
        <v>3</v>
      </c>
      <c r="I84" s="95"/>
      <c r="J84" s="22">
        <v>50</v>
      </c>
      <c r="K84" s="71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268</v>
      </c>
      <c r="C85" s="70">
        <f>+'30'!H85</f>
        <v>0</v>
      </c>
      <c r="D85" s="94">
        <v>0</v>
      </c>
      <c r="E85" s="46">
        <f t="shared" si="0"/>
        <v>0</v>
      </c>
      <c r="F85" s="105">
        <v>0</v>
      </c>
      <c r="G85" s="103">
        <v>0</v>
      </c>
      <c r="H85" s="46">
        <f t="shared" si="11"/>
        <v>0</v>
      </c>
      <c r="I85" s="95"/>
      <c r="J85" s="20">
        <v>45</v>
      </c>
      <c r="K85" s="71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552</v>
      </c>
      <c r="C86" s="70">
        <f>+'30'!H86</f>
        <v>0</v>
      </c>
      <c r="D86" s="94">
        <v>0</v>
      </c>
      <c r="E86" s="46">
        <f>C86+D86</f>
        <v>0</v>
      </c>
      <c r="F86" s="105">
        <v>0</v>
      </c>
      <c r="G86" s="103">
        <v>0</v>
      </c>
      <c r="H86" s="46">
        <f>+E86-F86-I86-G86</f>
        <v>0</v>
      </c>
      <c r="I86" s="95"/>
      <c r="J86" s="20">
        <v>25</v>
      </c>
      <c r="K86" s="71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 x14ac:dyDescent="0.65">
      <c r="A87" s="10">
        <v>83</v>
      </c>
      <c r="B87" s="19" t="s">
        <v>347</v>
      </c>
      <c r="C87" s="70">
        <f>+'30'!H87</f>
        <v>0</v>
      </c>
      <c r="D87" s="94">
        <v>0</v>
      </c>
      <c r="E87" s="46">
        <f t="shared" si="0"/>
        <v>0</v>
      </c>
      <c r="F87" s="105">
        <v>0</v>
      </c>
      <c r="G87" s="103">
        <v>0</v>
      </c>
      <c r="H87" s="46">
        <f t="shared" si="11"/>
        <v>0</v>
      </c>
      <c r="I87" s="95"/>
      <c r="J87" s="20">
        <v>50</v>
      </c>
      <c r="K87" s="71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 x14ac:dyDescent="0.65">
      <c r="A88" s="10">
        <v>84</v>
      </c>
      <c r="B88" s="19" t="s">
        <v>269</v>
      </c>
      <c r="C88" s="70">
        <f>+'30'!H88</f>
        <v>6</v>
      </c>
      <c r="D88" s="94">
        <v>0</v>
      </c>
      <c r="E88" s="46">
        <f t="shared" si="0"/>
        <v>6</v>
      </c>
      <c r="F88" s="105">
        <v>0</v>
      </c>
      <c r="G88" s="103">
        <v>0</v>
      </c>
      <c r="H88" s="46">
        <f t="shared" si="11"/>
        <v>6</v>
      </c>
      <c r="I88" s="95"/>
      <c r="J88" s="22">
        <v>55</v>
      </c>
      <c r="K88" s="71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93</v>
      </c>
      <c r="C89" s="70">
        <f>+'30'!H89</f>
        <v>7</v>
      </c>
      <c r="D89" s="94">
        <v>0</v>
      </c>
      <c r="E89" s="46">
        <f t="shared" si="0"/>
        <v>7</v>
      </c>
      <c r="F89" s="105">
        <v>0</v>
      </c>
      <c r="G89" s="103">
        <v>0</v>
      </c>
      <c r="H89" s="46">
        <f t="shared" si="11"/>
        <v>7</v>
      </c>
      <c r="I89" s="95"/>
      <c r="J89" s="22">
        <v>55</v>
      </c>
      <c r="K89" s="71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94</v>
      </c>
      <c r="C90" s="70">
        <f>+'30'!H90</f>
        <v>0</v>
      </c>
      <c r="D90" s="94">
        <v>0</v>
      </c>
      <c r="E90" s="46">
        <f t="shared" si="0"/>
        <v>0</v>
      </c>
      <c r="F90" s="105">
        <v>0</v>
      </c>
      <c r="G90" s="103">
        <v>0</v>
      </c>
      <c r="H90" s="46">
        <f t="shared" si="11"/>
        <v>0</v>
      </c>
      <c r="I90" s="95"/>
      <c r="J90" s="22">
        <v>55</v>
      </c>
      <c r="K90" s="71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369</v>
      </c>
      <c r="C91" s="70">
        <f>+'30'!H91</f>
        <v>0</v>
      </c>
      <c r="D91" s="94">
        <v>0</v>
      </c>
      <c r="E91" s="46">
        <f t="shared" si="0"/>
        <v>0</v>
      </c>
      <c r="F91" s="105">
        <v>0</v>
      </c>
      <c r="G91" s="103">
        <v>0</v>
      </c>
      <c r="H91" s="46">
        <f t="shared" si="11"/>
        <v>0</v>
      </c>
      <c r="I91" s="95"/>
      <c r="J91" s="22">
        <v>30</v>
      </c>
      <c r="K91" s="71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370</v>
      </c>
      <c r="C92" s="70">
        <f>+'30'!H92</f>
        <v>0</v>
      </c>
      <c r="D92" s="94">
        <v>0</v>
      </c>
      <c r="E92" s="46">
        <f t="shared" si="0"/>
        <v>0</v>
      </c>
      <c r="F92" s="105">
        <v>0</v>
      </c>
      <c r="G92" s="103">
        <v>0</v>
      </c>
      <c r="H92" s="46">
        <f t="shared" si="11"/>
        <v>0</v>
      </c>
      <c r="I92" s="95"/>
      <c r="J92" s="22">
        <v>30</v>
      </c>
      <c r="K92" s="71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270</v>
      </c>
      <c r="C93" s="70">
        <f>+'30'!H93</f>
        <v>0</v>
      </c>
      <c r="D93" s="94">
        <v>0</v>
      </c>
      <c r="E93" s="46">
        <f t="shared" si="0"/>
        <v>0</v>
      </c>
      <c r="F93" s="105">
        <v>0</v>
      </c>
      <c r="G93" s="103">
        <v>0</v>
      </c>
      <c r="H93" s="46">
        <f t="shared" si="11"/>
        <v>0</v>
      </c>
      <c r="I93" s="95"/>
      <c r="J93" s="20"/>
      <c r="K93" s="71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271</v>
      </c>
      <c r="C94" s="70">
        <f>+'30'!H94</f>
        <v>0</v>
      </c>
      <c r="D94" s="94">
        <v>0</v>
      </c>
      <c r="E94" s="46">
        <f t="shared" si="0"/>
        <v>0</v>
      </c>
      <c r="F94" s="105">
        <v>0</v>
      </c>
      <c r="G94" s="103">
        <v>0</v>
      </c>
      <c r="H94" s="46">
        <f t="shared" si="11"/>
        <v>0</v>
      </c>
      <c r="I94" s="95"/>
      <c r="J94" s="22"/>
      <c r="K94" s="71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472</v>
      </c>
      <c r="C95" s="70">
        <f>+'30'!H95</f>
        <v>0</v>
      </c>
      <c r="D95" s="94">
        <v>0</v>
      </c>
      <c r="E95" s="46">
        <f>C95+D95</f>
        <v>0</v>
      </c>
      <c r="F95" s="105">
        <v>0</v>
      </c>
      <c r="G95" s="103">
        <v>0</v>
      </c>
      <c r="H95" s="46">
        <f>+E95-F95-I95-G95</f>
        <v>0</v>
      </c>
      <c r="I95" s="95"/>
      <c r="J95" s="15">
        <v>35</v>
      </c>
      <c r="K95" s="71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244</v>
      </c>
      <c r="C96" s="70">
        <f>+'30'!H96</f>
        <v>16</v>
      </c>
      <c r="D96" s="94">
        <v>0</v>
      </c>
      <c r="E96" s="46">
        <f t="shared" si="0"/>
        <v>16</v>
      </c>
      <c r="F96" s="105">
        <v>0</v>
      </c>
      <c r="G96" s="103">
        <v>0</v>
      </c>
      <c r="H96" s="46">
        <f t="shared" si="11"/>
        <v>16</v>
      </c>
      <c r="I96" s="95"/>
      <c r="J96" s="15">
        <v>35</v>
      </c>
      <c r="K96" s="71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0">
        <f>+'30'!H97</f>
        <v>0</v>
      </c>
      <c r="D97" s="94">
        <v>0</v>
      </c>
      <c r="E97" s="46">
        <f t="shared" si="0"/>
        <v>0</v>
      </c>
      <c r="F97" s="105">
        <v>0</v>
      </c>
      <c r="G97" s="103">
        <v>0</v>
      </c>
      <c r="H97" s="46">
        <f t="shared" si="11"/>
        <v>0</v>
      </c>
      <c r="I97" s="95"/>
      <c r="J97" s="22">
        <v>120</v>
      </c>
      <c r="K97" s="71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0">
        <f>+'30'!H98</f>
        <v>0</v>
      </c>
      <c r="D98" s="94">
        <v>0</v>
      </c>
      <c r="E98" s="46">
        <f t="shared" si="0"/>
        <v>0</v>
      </c>
      <c r="F98" s="105">
        <v>0</v>
      </c>
      <c r="G98" s="103">
        <v>0</v>
      </c>
      <c r="H98" s="46">
        <f t="shared" si="11"/>
        <v>0</v>
      </c>
      <c r="I98" s="95"/>
      <c r="J98" s="22">
        <v>45</v>
      </c>
      <c r="K98" s="71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488</v>
      </c>
      <c r="C99" s="70">
        <f>+'30'!H99</f>
        <v>0</v>
      </c>
      <c r="D99" s="94">
        <v>0</v>
      </c>
      <c r="E99" s="46">
        <f>C99+D99</f>
        <v>0</v>
      </c>
      <c r="F99" s="105">
        <v>0</v>
      </c>
      <c r="G99" s="103">
        <v>0</v>
      </c>
      <c r="H99" s="46">
        <f>+E99-F99-I99-G99</f>
        <v>0</v>
      </c>
      <c r="I99" s="95"/>
      <c r="J99" s="20">
        <v>35</v>
      </c>
      <c r="K99" s="71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 x14ac:dyDescent="0.65">
      <c r="A100" s="10">
        <v>96</v>
      </c>
      <c r="B100" s="19" t="s">
        <v>489</v>
      </c>
      <c r="C100" s="70">
        <f>+'30'!H100</f>
        <v>0</v>
      </c>
      <c r="D100" s="94">
        <v>0</v>
      </c>
      <c r="E100" s="46">
        <f>C100+D100</f>
        <v>0</v>
      </c>
      <c r="F100" s="105">
        <v>0</v>
      </c>
      <c r="G100" s="103">
        <v>0</v>
      </c>
      <c r="H100" s="46">
        <f>+E100-F100-I100-G100</f>
        <v>0</v>
      </c>
      <c r="I100" s="95"/>
      <c r="J100" s="20">
        <v>35</v>
      </c>
      <c r="K100" s="71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0">
        <f>+'30'!H101</f>
        <v>0</v>
      </c>
      <c r="D101" s="94">
        <v>0</v>
      </c>
      <c r="E101" s="46">
        <f t="shared" si="0"/>
        <v>0</v>
      </c>
      <c r="F101" s="105">
        <v>0</v>
      </c>
      <c r="G101" s="103">
        <v>0</v>
      </c>
      <c r="H101" s="46">
        <f t="shared" si="11"/>
        <v>0</v>
      </c>
      <c r="I101" s="95"/>
      <c r="J101" s="20">
        <v>40</v>
      </c>
      <c r="K101" s="71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0">
        <f>+'30'!H102</f>
        <v>1</v>
      </c>
      <c r="D102" s="94">
        <v>0</v>
      </c>
      <c r="E102" s="46">
        <f t="shared" si="0"/>
        <v>1</v>
      </c>
      <c r="F102" s="105">
        <v>0</v>
      </c>
      <c r="G102" s="103">
        <v>0</v>
      </c>
      <c r="H102" s="46">
        <f t="shared" si="11"/>
        <v>1</v>
      </c>
      <c r="I102" s="95"/>
      <c r="J102" s="22">
        <v>35</v>
      </c>
      <c r="K102" s="71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0">
        <f>+'30'!H103</f>
        <v>0</v>
      </c>
      <c r="D103" s="94">
        <v>0</v>
      </c>
      <c r="E103" s="46">
        <f t="shared" si="0"/>
        <v>0</v>
      </c>
      <c r="F103" s="105">
        <v>0</v>
      </c>
      <c r="G103" s="103">
        <v>0</v>
      </c>
      <c r="H103" s="46">
        <f t="shared" si="11"/>
        <v>0</v>
      </c>
      <c r="I103" s="95"/>
      <c r="J103" s="22">
        <v>35</v>
      </c>
      <c r="K103" s="71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0">
        <f>+'30'!H104</f>
        <v>0</v>
      </c>
      <c r="D104" s="94">
        <v>0</v>
      </c>
      <c r="E104" s="46">
        <f t="shared" si="0"/>
        <v>0</v>
      </c>
      <c r="F104" s="105">
        <v>0</v>
      </c>
      <c r="G104" s="103">
        <v>0</v>
      </c>
      <c r="H104" s="46">
        <f t="shared" si="11"/>
        <v>0</v>
      </c>
      <c r="I104" s="95"/>
      <c r="J104" s="22">
        <v>35</v>
      </c>
      <c r="K104" s="71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0">
        <f>+'30'!H105</f>
        <v>0</v>
      </c>
      <c r="D105" s="94">
        <v>0</v>
      </c>
      <c r="E105" s="46">
        <f t="shared" si="0"/>
        <v>0</v>
      </c>
      <c r="F105" s="105">
        <v>0</v>
      </c>
      <c r="G105" s="103">
        <v>0</v>
      </c>
      <c r="H105" s="46">
        <f t="shared" si="11"/>
        <v>0</v>
      </c>
      <c r="I105" s="95"/>
      <c r="J105" s="22">
        <v>35</v>
      </c>
      <c r="K105" s="71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0">
        <f>+'30'!H106</f>
        <v>0</v>
      </c>
      <c r="D106" s="94">
        <v>0</v>
      </c>
      <c r="E106" s="46">
        <f t="shared" si="0"/>
        <v>0</v>
      </c>
      <c r="F106" s="105">
        <v>0</v>
      </c>
      <c r="G106" s="103">
        <v>0</v>
      </c>
      <c r="H106" s="46">
        <f t="shared" si="11"/>
        <v>0</v>
      </c>
      <c r="I106" s="95"/>
      <c r="J106" s="22">
        <v>35</v>
      </c>
      <c r="K106" s="71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0">
        <f>+'30'!H107</f>
        <v>0</v>
      </c>
      <c r="D107" s="94">
        <v>0</v>
      </c>
      <c r="E107" s="46">
        <f t="shared" si="0"/>
        <v>0</v>
      </c>
      <c r="F107" s="105">
        <v>0</v>
      </c>
      <c r="G107" s="103">
        <v>0</v>
      </c>
      <c r="H107" s="46">
        <f t="shared" si="11"/>
        <v>0</v>
      </c>
      <c r="I107" s="95"/>
      <c r="J107" s="22">
        <v>35</v>
      </c>
      <c r="K107" s="71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0">
        <f>+'30'!H108</f>
        <v>6</v>
      </c>
      <c r="D108" s="94">
        <v>0</v>
      </c>
      <c r="E108" s="46">
        <f t="shared" si="0"/>
        <v>6</v>
      </c>
      <c r="F108" s="105">
        <v>0</v>
      </c>
      <c r="G108" s="103">
        <v>0</v>
      </c>
      <c r="H108" s="46">
        <f t="shared" si="11"/>
        <v>6</v>
      </c>
      <c r="I108" s="95"/>
      <c r="J108" s="22">
        <v>120</v>
      </c>
      <c r="K108" s="71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0">
        <f>+'30'!H109</f>
        <v>5</v>
      </c>
      <c r="D109" s="94">
        <v>0</v>
      </c>
      <c r="E109" s="46">
        <f t="shared" si="0"/>
        <v>5</v>
      </c>
      <c r="F109" s="105">
        <v>0</v>
      </c>
      <c r="G109" s="103">
        <v>0</v>
      </c>
      <c r="H109" s="46">
        <f t="shared" si="11"/>
        <v>5</v>
      </c>
      <c r="I109" s="95"/>
      <c r="J109" s="22">
        <v>250</v>
      </c>
      <c r="K109" s="71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0">
        <f>+'30'!H110</f>
        <v>16</v>
      </c>
      <c r="D110" s="94">
        <v>0</v>
      </c>
      <c r="E110" s="46">
        <f t="shared" si="0"/>
        <v>16</v>
      </c>
      <c r="F110" s="105">
        <v>0</v>
      </c>
      <c r="G110" s="103">
        <v>0</v>
      </c>
      <c r="H110" s="46">
        <f t="shared" si="11"/>
        <v>15</v>
      </c>
      <c r="I110" s="95">
        <v>1</v>
      </c>
      <c r="J110" s="20">
        <v>100</v>
      </c>
      <c r="K110" s="71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0">
        <f>+'30'!H111</f>
        <v>7</v>
      </c>
      <c r="D111" s="94">
        <v>0</v>
      </c>
      <c r="E111" s="46">
        <f t="shared" si="0"/>
        <v>7</v>
      </c>
      <c r="F111" s="105">
        <v>0</v>
      </c>
      <c r="G111" s="103">
        <v>0</v>
      </c>
      <c r="H111" s="46">
        <f t="shared" si="11"/>
        <v>7</v>
      </c>
      <c r="I111" s="95"/>
      <c r="J111" s="20">
        <v>55</v>
      </c>
      <c r="K111" s="71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0">
        <f>+'30'!H112</f>
        <v>1</v>
      </c>
      <c r="D112" s="94">
        <v>0</v>
      </c>
      <c r="E112" s="46">
        <f t="shared" si="0"/>
        <v>1</v>
      </c>
      <c r="F112" s="105">
        <v>0</v>
      </c>
      <c r="G112" s="103">
        <v>0</v>
      </c>
      <c r="H112" s="46">
        <f t="shared" si="11"/>
        <v>1</v>
      </c>
      <c r="I112" s="95"/>
      <c r="J112" s="20">
        <v>60</v>
      </c>
      <c r="K112" s="71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0">
        <f>+'30'!H113</f>
        <v>10</v>
      </c>
      <c r="D113" s="94">
        <v>0</v>
      </c>
      <c r="E113" s="46">
        <f t="shared" si="0"/>
        <v>10</v>
      </c>
      <c r="F113" s="105">
        <v>0</v>
      </c>
      <c r="G113" s="103">
        <v>0</v>
      </c>
      <c r="H113" s="46">
        <f t="shared" si="11"/>
        <v>10</v>
      </c>
      <c r="I113" s="95"/>
      <c r="J113" s="20">
        <v>100</v>
      </c>
      <c r="K113" s="71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0">
        <f>+'30'!H114</f>
        <v>3</v>
      </c>
      <c r="D114" s="94">
        <v>0</v>
      </c>
      <c r="E114" s="46">
        <f t="shared" si="0"/>
        <v>3</v>
      </c>
      <c r="F114" s="105">
        <v>0</v>
      </c>
      <c r="G114" s="103">
        <v>0</v>
      </c>
      <c r="H114" s="46">
        <f t="shared" si="11"/>
        <v>3</v>
      </c>
      <c r="I114" s="95"/>
      <c r="J114" s="20">
        <v>55</v>
      </c>
      <c r="K114" s="71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0">
        <f>+'30'!H115</f>
        <v>0</v>
      </c>
      <c r="D115" s="94">
        <v>0</v>
      </c>
      <c r="E115" s="46">
        <f t="shared" si="0"/>
        <v>0</v>
      </c>
      <c r="F115" s="105">
        <v>0</v>
      </c>
      <c r="G115" s="103">
        <v>0</v>
      </c>
      <c r="H115" s="46">
        <f t="shared" si="11"/>
        <v>0</v>
      </c>
      <c r="I115" s="95"/>
      <c r="J115" s="22">
        <v>50</v>
      </c>
      <c r="K115" s="71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0">
        <f>+'30'!H116</f>
        <v>0</v>
      </c>
      <c r="D116" s="94">
        <v>0</v>
      </c>
      <c r="E116" s="46">
        <f t="shared" si="0"/>
        <v>0</v>
      </c>
      <c r="F116" s="105">
        <v>0</v>
      </c>
      <c r="G116" s="103">
        <v>0</v>
      </c>
      <c r="H116" s="46">
        <f t="shared" si="11"/>
        <v>0</v>
      </c>
      <c r="I116" s="95"/>
      <c r="J116" s="22">
        <v>50</v>
      </c>
      <c r="K116" s="71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0">
        <f>+'30'!H117</f>
        <v>0</v>
      </c>
      <c r="D117" s="94">
        <v>0</v>
      </c>
      <c r="E117" s="46">
        <f t="shared" si="0"/>
        <v>0</v>
      </c>
      <c r="F117" s="105">
        <v>0</v>
      </c>
      <c r="G117" s="103">
        <v>0</v>
      </c>
      <c r="H117" s="46">
        <f t="shared" si="11"/>
        <v>0</v>
      </c>
      <c r="I117" s="95"/>
      <c r="J117" s="20">
        <v>35</v>
      </c>
      <c r="K117" s="71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0">
        <f>+'30'!H118</f>
        <v>0</v>
      </c>
      <c r="D118" s="94">
        <v>0</v>
      </c>
      <c r="E118" s="46">
        <f t="shared" si="0"/>
        <v>0</v>
      </c>
      <c r="F118" s="105">
        <v>0</v>
      </c>
      <c r="G118" s="103">
        <v>0</v>
      </c>
      <c r="H118" s="46">
        <f t="shared" si="11"/>
        <v>0</v>
      </c>
      <c r="I118" s="95"/>
      <c r="J118" s="20">
        <v>50</v>
      </c>
      <c r="K118" s="71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0">
        <f>+'30'!H119</f>
        <v>0</v>
      </c>
      <c r="D119" s="94">
        <v>0</v>
      </c>
      <c r="E119" s="46">
        <f t="shared" si="0"/>
        <v>0</v>
      </c>
      <c r="F119" s="105">
        <v>0</v>
      </c>
      <c r="G119" s="103">
        <v>0</v>
      </c>
      <c r="H119" s="46">
        <f t="shared" si="11"/>
        <v>0</v>
      </c>
      <c r="I119" s="95"/>
      <c r="J119" s="20">
        <v>50</v>
      </c>
      <c r="K119" s="71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0">
        <f>+'30'!H120</f>
        <v>0</v>
      </c>
      <c r="D120" s="94">
        <v>0</v>
      </c>
      <c r="E120" s="46">
        <f t="shared" si="0"/>
        <v>0</v>
      </c>
      <c r="F120" s="105">
        <v>0</v>
      </c>
      <c r="G120" s="103">
        <v>0</v>
      </c>
      <c r="H120" s="46">
        <f t="shared" si="11"/>
        <v>0</v>
      </c>
      <c r="I120" s="95"/>
      <c r="J120" s="20">
        <v>50</v>
      </c>
      <c r="K120" s="71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0">
        <f>+'30'!H121</f>
        <v>0</v>
      </c>
      <c r="D121" s="94">
        <v>0</v>
      </c>
      <c r="E121" s="46">
        <f t="shared" si="0"/>
        <v>0</v>
      </c>
      <c r="F121" s="105">
        <v>0</v>
      </c>
      <c r="G121" s="103">
        <v>0</v>
      </c>
      <c r="H121" s="46">
        <f t="shared" si="11"/>
        <v>0</v>
      </c>
      <c r="I121" s="95"/>
      <c r="J121" s="20">
        <v>50</v>
      </c>
      <c r="K121" s="71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0">
        <f>+'30'!H122</f>
        <v>0</v>
      </c>
      <c r="D122" s="94">
        <v>0</v>
      </c>
      <c r="E122" s="46">
        <f t="shared" si="0"/>
        <v>0</v>
      </c>
      <c r="F122" s="105">
        <v>0</v>
      </c>
      <c r="G122" s="103">
        <v>0</v>
      </c>
      <c r="H122" s="46">
        <f t="shared" si="11"/>
        <v>0</v>
      </c>
      <c r="I122" s="95"/>
      <c r="J122" s="20">
        <v>50</v>
      </c>
      <c r="K122" s="71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510</v>
      </c>
      <c r="C123" s="70">
        <f>+'30'!H123</f>
        <v>0</v>
      </c>
      <c r="D123" s="94">
        <v>0</v>
      </c>
      <c r="E123" s="46">
        <f>C123+D123</f>
        <v>0</v>
      </c>
      <c r="F123" s="105">
        <v>0</v>
      </c>
      <c r="G123" s="103">
        <v>0</v>
      </c>
      <c r="H123" s="46">
        <f>+E123-F123-I123-G123</f>
        <v>0</v>
      </c>
      <c r="I123" s="95"/>
      <c r="J123" s="20">
        <v>45</v>
      </c>
      <c r="K123" s="71">
        <f>+J123*I123</f>
        <v>0</v>
      </c>
      <c r="L123" s="17" t="s">
        <v>16</v>
      </c>
      <c r="M123" s="18">
        <v>0</v>
      </c>
      <c r="N123" s="23">
        <f>SUM(K123-M123)</f>
        <v>0</v>
      </c>
      <c r="O123" s="19"/>
      <c r="P123" s="43">
        <f>+K123*O123</f>
        <v>0</v>
      </c>
    </row>
    <row r="124" spans="1:16" ht="24.6" x14ac:dyDescent="0.65">
      <c r="A124" s="10">
        <v>120</v>
      </c>
      <c r="B124" s="19" t="s">
        <v>145</v>
      </c>
      <c r="C124" s="70">
        <f>+'30'!H124</f>
        <v>0</v>
      </c>
      <c r="D124" s="94">
        <v>0</v>
      </c>
      <c r="E124" s="46">
        <f t="shared" si="0"/>
        <v>0</v>
      </c>
      <c r="F124" s="105">
        <v>0</v>
      </c>
      <c r="G124" s="103">
        <v>0</v>
      </c>
      <c r="H124" s="46">
        <f t="shared" si="11"/>
        <v>0</v>
      </c>
      <c r="I124" s="95"/>
      <c r="J124" s="20">
        <v>45</v>
      </c>
      <c r="K124" s="71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146</v>
      </c>
      <c r="C125" s="70">
        <f>+'30'!H125</f>
        <v>0</v>
      </c>
      <c r="D125" s="94">
        <v>0</v>
      </c>
      <c r="E125" s="46">
        <f t="shared" si="0"/>
        <v>0</v>
      </c>
      <c r="F125" s="105">
        <v>0</v>
      </c>
      <c r="G125" s="103">
        <v>0</v>
      </c>
      <c r="H125" s="46">
        <f t="shared" si="11"/>
        <v>0</v>
      </c>
      <c r="I125" s="95"/>
      <c r="J125" s="20">
        <v>45</v>
      </c>
      <c r="K125" s="71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147</v>
      </c>
      <c r="C126" s="70">
        <f>+'30'!H126</f>
        <v>0</v>
      </c>
      <c r="D126" s="94">
        <v>0</v>
      </c>
      <c r="E126" s="46">
        <f t="shared" si="0"/>
        <v>0</v>
      </c>
      <c r="F126" s="105">
        <v>0</v>
      </c>
      <c r="G126" s="103">
        <v>0</v>
      </c>
      <c r="H126" s="46">
        <f t="shared" si="11"/>
        <v>0</v>
      </c>
      <c r="I126" s="95"/>
      <c r="J126" s="20">
        <v>55</v>
      </c>
      <c r="K126" s="71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 x14ac:dyDescent="0.65">
      <c r="A127" s="10">
        <v>123</v>
      </c>
      <c r="B127" s="19" t="s">
        <v>356</v>
      </c>
      <c r="C127" s="70">
        <f>+'30'!H127</f>
        <v>0</v>
      </c>
      <c r="D127" s="94">
        <v>0</v>
      </c>
      <c r="E127" s="46">
        <f t="shared" si="0"/>
        <v>0</v>
      </c>
      <c r="F127" s="105">
        <v>0</v>
      </c>
      <c r="G127" s="103">
        <v>0</v>
      </c>
      <c r="H127" s="46">
        <f t="shared" si="11"/>
        <v>0</v>
      </c>
      <c r="I127" s="95"/>
      <c r="J127" s="20">
        <v>50</v>
      </c>
      <c r="K127" s="71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0">
        <f>+'30'!H128</f>
        <v>0</v>
      </c>
      <c r="D128" s="94">
        <v>0</v>
      </c>
      <c r="E128" s="46">
        <f t="shared" si="0"/>
        <v>0</v>
      </c>
      <c r="F128" s="105">
        <v>0</v>
      </c>
      <c r="G128" s="103">
        <v>0</v>
      </c>
      <c r="H128" s="46">
        <f t="shared" si="11"/>
        <v>0</v>
      </c>
      <c r="I128" s="95"/>
      <c r="J128" s="20">
        <v>50</v>
      </c>
      <c r="K128" s="71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0">
        <f>+'30'!H129</f>
        <v>0</v>
      </c>
      <c r="D129" s="94">
        <v>0</v>
      </c>
      <c r="E129" s="46">
        <f t="shared" si="0"/>
        <v>0</v>
      </c>
      <c r="F129" s="105">
        <v>0</v>
      </c>
      <c r="G129" s="103">
        <v>0</v>
      </c>
      <c r="H129" s="46">
        <f t="shared" si="11"/>
        <v>0</v>
      </c>
      <c r="I129" s="95"/>
      <c r="J129" s="20">
        <v>50</v>
      </c>
      <c r="K129" s="71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0">
        <f>+'30'!H130</f>
        <v>0</v>
      </c>
      <c r="D130" s="94">
        <v>0</v>
      </c>
      <c r="E130" s="46">
        <f t="shared" si="0"/>
        <v>0</v>
      </c>
      <c r="F130" s="105">
        <v>0</v>
      </c>
      <c r="G130" s="103">
        <v>0</v>
      </c>
      <c r="H130" s="46">
        <f t="shared" si="11"/>
        <v>0</v>
      </c>
      <c r="I130" s="95"/>
      <c r="J130" s="20">
        <v>40</v>
      </c>
      <c r="K130" s="71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0">
        <f>+'30'!H131</f>
        <v>4</v>
      </c>
      <c r="D131" s="94">
        <v>0</v>
      </c>
      <c r="E131" s="46">
        <f t="shared" si="0"/>
        <v>4</v>
      </c>
      <c r="F131" s="105">
        <v>0</v>
      </c>
      <c r="G131" s="103">
        <v>0</v>
      </c>
      <c r="H131" s="46">
        <f t="shared" si="11"/>
        <v>4</v>
      </c>
      <c r="I131" s="95"/>
      <c r="J131" s="20">
        <v>40</v>
      </c>
      <c r="K131" s="71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0">
        <f>+'30'!H132</f>
        <v>5</v>
      </c>
      <c r="D132" s="94">
        <v>0</v>
      </c>
      <c r="E132" s="46">
        <f t="shared" si="0"/>
        <v>5</v>
      </c>
      <c r="F132" s="105">
        <v>0</v>
      </c>
      <c r="G132" s="103">
        <v>0</v>
      </c>
      <c r="H132" s="46">
        <f t="shared" si="11"/>
        <v>5</v>
      </c>
      <c r="I132" s="95"/>
      <c r="J132" s="20">
        <v>40</v>
      </c>
      <c r="K132" s="71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0">
        <f>+'30'!H133</f>
        <v>0</v>
      </c>
      <c r="D133" s="94">
        <v>0</v>
      </c>
      <c r="E133" s="46">
        <f t="shared" si="0"/>
        <v>0</v>
      </c>
      <c r="F133" s="105">
        <v>0</v>
      </c>
      <c r="G133" s="103">
        <v>0</v>
      </c>
      <c r="H133" s="46">
        <f t="shared" si="11"/>
        <v>0</v>
      </c>
      <c r="I133" s="95"/>
      <c r="J133" s="20">
        <v>40</v>
      </c>
      <c r="K133" s="71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0">
        <f>+'30'!H134</f>
        <v>0</v>
      </c>
      <c r="D134" s="94">
        <v>0</v>
      </c>
      <c r="E134" s="46">
        <f t="shared" si="0"/>
        <v>0</v>
      </c>
      <c r="F134" s="105">
        <v>0</v>
      </c>
      <c r="G134" s="103">
        <v>0</v>
      </c>
      <c r="H134" s="46">
        <f t="shared" si="11"/>
        <v>0</v>
      </c>
      <c r="I134" s="95"/>
      <c r="J134" s="20">
        <v>55</v>
      </c>
      <c r="K134" s="71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0">
        <f>+'30'!H135</f>
        <v>0</v>
      </c>
      <c r="D135" s="94">
        <v>0</v>
      </c>
      <c r="E135" s="46">
        <f t="shared" si="0"/>
        <v>0</v>
      </c>
      <c r="F135" s="105">
        <v>0</v>
      </c>
      <c r="G135" s="103">
        <v>0</v>
      </c>
      <c r="H135" s="46">
        <f t="shared" si="11"/>
        <v>0</v>
      </c>
      <c r="I135" s="95"/>
      <c r="J135" s="20">
        <v>60</v>
      </c>
      <c r="K135" s="71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0">
        <f>+'30'!H136</f>
        <v>0</v>
      </c>
      <c r="D136" s="94">
        <v>0</v>
      </c>
      <c r="E136" s="46">
        <f t="shared" si="0"/>
        <v>0</v>
      </c>
      <c r="F136" s="105">
        <v>0</v>
      </c>
      <c r="G136" s="103">
        <v>0</v>
      </c>
      <c r="H136" s="46">
        <f t="shared" si="11"/>
        <v>0</v>
      </c>
      <c r="I136" s="95"/>
      <c r="J136" s="20">
        <v>50</v>
      </c>
      <c r="K136" s="71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0">
        <f>+'30'!H137</f>
        <v>0</v>
      </c>
      <c r="D137" s="94">
        <v>0</v>
      </c>
      <c r="E137" s="46">
        <f t="shared" si="0"/>
        <v>0</v>
      </c>
      <c r="F137" s="105">
        <v>0</v>
      </c>
      <c r="G137" s="103">
        <v>0</v>
      </c>
      <c r="H137" s="46">
        <f t="shared" si="11"/>
        <v>0</v>
      </c>
      <c r="I137" s="95"/>
      <c r="J137" s="20">
        <v>100</v>
      </c>
      <c r="K137" s="71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0">
        <f>+'30'!H138</f>
        <v>0</v>
      </c>
      <c r="D138" s="94">
        <v>0</v>
      </c>
      <c r="E138" s="46">
        <f t="shared" si="0"/>
        <v>0</v>
      </c>
      <c r="F138" s="105">
        <v>0</v>
      </c>
      <c r="G138" s="103">
        <v>0</v>
      </c>
      <c r="H138" s="46">
        <f t="shared" si="11"/>
        <v>0</v>
      </c>
      <c r="I138" s="95"/>
      <c r="J138" s="20">
        <v>25</v>
      </c>
      <c r="K138" s="71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490</v>
      </c>
      <c r="C139" s="70">
        <f>+'30'!H139</f>
        <v>1</v>
      </c>
      <c r="D139" s="94">
        <v>0</v>
      </c>
      <c r="E139" s="46">
        <f>C139+D139</f>
        <v>1</v>
      </c>
      <c r="F139" s="105">
        <v>0</v>
      </c>
      <c r="G139" s="103">
        <v>0</v>
      </c>
      <c r="H139" s="46">
        <f>+E139-F139-I139-G139</f>
        <v>0</v>
      </c>
      <c r="I139" s="95">
        <v>1</v>
      </c>
      <c r="J139" s="20">
        <v>35</v>
      </c>
      <c r="K139" s="71">
        <f>+J139*I139</f>
        <v>35</v>
      </c>
      <c r="L139" s="17" t="s">
        <v>16</v>
      </c>
      <c r="M139" s="18">
        <v>-4</v>
      </c>
      <c r="N139" s="23">
        <f>SUM(K139-M139)</f>
        <v>39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491</v>
      </c>
      <c r="C140" s="70">
        <f>+'30'!H140</f>
        <v>0</v>
      </c>
      <c r="D140" s="94">
        <v>0</v>
      </c>
      <c r="E140" s="46">
        <f>C140+D140</f>
        <v>0</v>
      </c>
      <c r="F140" s="105">
        <v>0</v>
      </c>
      <c r="G140" s="103">
        <v>0</v>
      </c>
      <c r="H140" s="46">
        <f>+E140-F140-I140-G140</f>
        <v>0</v>
      </c>
      <c r="I140" s="95"/>
      <c r="J140" s="20">
        <v>35</v>
      </c>
      <c r="K140" s="71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0">
        <f>+'30'!H141</f>
        <v>0</v>
      </c>
      <c r="D141" s="94">
        <v>0</v>
      </c>
      <c r="E141" s="46">
        <f t="shared" si="0"/>
        <v>0</v>
      </c>
      <c r="F141" s="105">
        <v>0</v>
      </c>
      <c r="G141" s="103">
        <v>0</v>
      </c>
      <c r="H141" s="46">
        <f t="shared" si="11"/>
        <v>0</v>
      </c>
      <c r="I141" s="95"/>
      <c r="J141" s="20">
        <v>50</v>
      </c>
      <c r="K141" s="71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0">
        <f>+'30'!H142</f>
        <v>0</v>
      </c>
      <c r="D142" s="94">
        <v>0</v>
      </c>
      <c r="E142" s="46">
        <f t="shared" si="0"/>
        <v>0</v>
      </c>
      <c r="F142" s="105">
        <v>0</v>
      </c>
      <c r="G142" s="103">
        <v>0</v>
      </c>
      <c r="H142" s="46">
        <f t="shared" si="11"/>
        <v>0</v>
      </c>
      <c r="I142" s="95"/>
      <c r="J142" s="22">
        <v>40</v>
      </c>
      <c r="K142" s="71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0">
        <f>+'30'!H143</f>
        <v>1</v>
      </c>
      <c r="D143" s="94">
        <v>0</v>
      </c>
      <c r="E143" s="46">
        <f t="shared" si="0"/>
        <v>1</v>
      </c>
      <c r="F143" s="105">
        <v>0</v>
      </c>
      <c r="G143" s="103">
        <v>0</v>
      </c>
      <c r="H143" s="46">
        <f t="shared" si="11"/>
        <v>1</v>
      </c>
      <c r="I143" s="95"/>
      <c r="J143" s="22">
        <v>50</v>
      </c>
      <c r="K143" s="71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0">
        <f>+'30'!H144</f>
        <v>0</v>
      </c>
      <c r="D144" s="94">
        <v>0</v>
      </c>
      <c r="E144" s="46">
        <f t="shared" si="0"/>
        <v>0</v>
      </c>
      <c r="F144" s="105">
        <v>0</v>
      </c>
      <c r="G144" s="103">
        <v>0</v>
      </c>
      <c r="H144" s="46">
        <f t="shared" ref="H144:H209" si="15">+E144-F144-I144-G144</f>
        <v>0</v>
      </c>
      <c r="I144" s="95"/>
      <c r="J144" s="20">
        <v>60</v>
      </c>
      <c r="K144" s="71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0">
        <f>+'30'!H145</f>
        <v>0</v>
      </c>
      <c r="D145" s="94">
        <v>0</v>
      </c>
      <c r="E145" s="46">
        <f t="shared" si="0"/>
        <v>0</v>
      </c>
      <c r="F145" s="105">
        <v>0</v>
      </c>
      <c r="G145" s="103">
        <v>0</v>
      </c>
      <c r="H145" s="46">
        <f t="shared" si="15"/>
        <v>0</v>
      </c>
      <c r="I145" s="95"/>
      <c r="J145" s="20">
        <v>50</v>
      </c>
      <c r="K145" s="71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0">
        <f>+'30'!H146</f>
        <v>0</v>
      </c>
      <c r="D146" s="94">
        <v>0</v>
      </c>
      <c r="E146" s="46">
        <f t="shared" si="0"/>
        <v>0</v>
      </c>
      <c r="F146" s="105">
        <v>0</v>
      </c>
      <c r="G146" s="103">
        <v>0</v>
      </c>
      <c r="H146" s="46">
        <f t="shared" si="15"/>
        <v>0</v>
      </c>
      <c r="I146" s="95"/>
      <c r="J146" s="20">
        <v>35</v>
      </c>
      <c r="K146" s="71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0">
        <f>+'30'!H147</f>
        <v>0</v>
      </c>
      <c r="D147" s="94">
        <v>0</v>
      </c>
      <c r="E147" s="46">
        <f t="shared" si="0"/>
        <v>0</v>
      </c>
      <c r="F147" s="105">
        <v>0</v>
      </c>
      <c r="G147" s="103">
        <v>0</v>
      </c>
      <c r="H147" s="46">
        <f t="shared" si="15"/>
        <v>0</v>
      </c>
      <c r="I147" s="95"/>
      <c r="J147" s="20">
        <v>10</v>
      </c>
      <c r="K147" s="71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0">
        <f>+'30'!H148</f>
        <v>0</v>
      </c>
      <c r="D148" s="94">
        <v>0</v>
      </c>
      <c r="E148" s="46">
        <f t="shared" si="0"/>
        <v>0</v>
      </c>
      <c r="F148" s="105">
        <v>0</v>
      </c>
      <c r="G148" s="103">
        <v>0</v>
      </c>
      <c r="H148" s="46">
        <f t="shared" si="15"/>
        <v>0</v>
      </c>
      <c r="I148" s="95"/>
      <c r="J148" s="20">
        <v>10</v>
      </c>
      <c r="K148" s="71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0">
        <f>+'30'!H149</f>
        <v>0</v>
      </c>
      <c r="D149" s="94">
        <v>0</v>
      </c>
      <c r="E149" s="46">
        <f t="shared" si="0"/>
        <v>0</v>
      </c>
      <c r="F149" s="105">
        <v>0</v>
      </c>
      <c r="G149" s="103">
        <v>0</v>
      </c>
      <c r="H149" s="46">
        <f t="shared" si="15"/>
        <v>0</v>
      </c>
      <c r="I149" s="95"/>
      <c r="J149" s="20">
        <v>10</v>
      </c>
      <c r="K149" s="71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0">
        <f>+'30'!H150</f>
        <v>0</v>
      </c>
      <c r="D150" s="94">
        <v>0</v>
      </c>
      <c r="E150" s="46">
        <f t="shared" si="0"/>
        <v>0</v>
      </c>
      <c r="F150" s="105">
        <v>0</v>
      </c>
      <c r="G150" s="103">
        <v>0</v>
      </c>
      <c r="H150" s="46">
        <f t="shared" si="15"/>
        <v>0</v>
      </c>
      <c r="I150" s="95"/>
      <c r="J150" s="20">
        <v>10</v>
      </c>
      <c r="K150" s="71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0">
        <f>+'30'!H151</f>
        <v>0</v>
      </c>
      <c r="D151" s="94">
        <v>0</v>
      </c>
      <c r="E151" s="46">
        <f t="shared" si="0"/>
        <v>0</v>
      </c>
      <c r="F151" s="105">
        <v>0</v>
      </c>
      <c r="G151" s="103">
        <v>0</v>
      </c>
      <c r="H151" s="46">
        <f t="shared" si="15"/>
        <v>0</v>
      </c>
      <c r="I151" s="95"/>
      <c r="J151" s="20">
        <v>10</v>
      </c>
      <c r="K151" s="71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0">
        <f>+'30'!H152</f>
        <v>0</v>
      </c>
      <c r="D152" s="94">
        <v>0</v>
      </c>
      <c r="E152" s="46">
        <f t="shared" si="0"/>
        <v>0</v>
      </c>
      <c r="F152" s="105">
        <v>0</v>
      </c>
      <c r="G152" s="103">
        <v>0</v>
      </c>
      <c r="H152" s="46">
        <f t="shared" si="15"/>
        <v>0</v>
      </c>
      <c r="I152" s="95"/>
      <c r="J152" s="20">
        <v>10</v>
      </c>
      <c r="K152" s="71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0">
        <f>+'30'!H153</f>
        <v>0</v>
      </c>
      <c r="D153" s="94">
        <v>0</v>
      </c>
      <c r="E153" s="46">
        <f t="shared" si="0"/>
        <v>0</v>
      </c>
      <c r="F153" s="105">
        <v>0</v>
      </c>
      <c r="G153" s="103">
        <v>0</v>
      </c>
      <c r="H153" s="46">
        <f t="shared" si="15"/>
        <v>0</v>
      </c>
      <c r="I153" s="95"/>
      <c r="J153" s="20">
        <v>10</v>
      </c>
      <c r="K153" s="71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0">
        <f>+'30'!H154</f>
        <v>0</v>
      </c>
      <c r="D154" s="94">
        <v>0</v>
      </c>
      <c r="E154" s="46">
        <f t="shared" si="0"/>
        <v>0</v>
      </c>
      <c r="F154" s="105">
        <v>0</v>
      </c>
      <c r="G154" s="103">
        <v>0</v>
      </c>
      <c r="H154" s="46">
        <f t="shared" si="15"/>
        <v>0</v>
      </c>
      <c r="I154" s="95"/>
      <c r="J154" s="20">
        <v>10</v>
      </c>
      <c r="K154" s="71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0">
        <f>+'30'!H155</f>
        <v>0</v>
      </c>
      <c r="D155" s="94">
        <v>0</v>
      </c>
      <c r="E155" s="46">
        <f t="shared" ref="E155:E220" si="19">C155+D155</f>
        <v>0</v>
      </c>
      <c r="F155" s="105">
        <v>0</v>
      </c>
      <c r="G155" s="103">
        <v>0</v>
      </c>
      <c r="H155" s="46">
        <f t="shared" si="15"/>
        <v>0</v>
      </c>
      <c r="I155" s="95"/>
      <c r="J155" s="20">
        <v>40</v>
      </c>
      <c r="K155" s="71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0">
        <f>+'30'!H156</f>
        <v>0</v>
      </c>
      <c r="D156" s="94">
        <v>0</v>
      </c>
      <c r="E156" s="46">
        <f t="shared" si="19"/>
        <v>0</v>
      </c>
      <c r="F156" s="105">
        <v>0</v>
      </c>
      <c r="G156" s="103">
        <v>0</v>
      </c>
      <c r="H156" s="46">
        <f t="shared" si="15"/>
        <v>0</v>
      </c>
      <c r="I156" s="95"/>
      <c r="J156" s="20">
        <v>50</v>
      </c>
      <c r="K156" s="71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0">
        <f>+'30'!H157</f>
        <v>0</v>
      </c>
      <c r="D157" s="94">
        <v>0</v>
      </c>
      <c r="E157" s="46">
        <f t="shared" si="19"/>
        <v>0</v>
      </c>
      <c r="F157" s="105">
        <v>0</v>
      </c>
      <c r="G157" s="103">
        <v>0</v>
      </c>
      <c r="H157" s="46">
        <f t="shared" si="15"/>
        <v>0</v>
      </c>
      <c r="I157" s="95"/>
      <c r="J157" s="20">
        <v>55</v>
      </c>
      <c r="K157" s="71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0">
        <f>+'30'!H158</f>
        <v>0</v>
      </c>
      <c r="D158" s="94">
        <v>0</v>
      </c>
      <c r="E158" s="46">
        <f t="shared" si="19"/>
        <v>0</v>
      </c>
      <c r="F158" s="105">
        <v>0</v>
      </c>
      <c r="G158" s="103">
        <v>0</v>
      </c>
      <c r="H158" s="46">
        <f t="shared" si="15"/>
        <v>0</v>
      </c>
      <c r="I158" s="95"/>
      <c r="J158" s="20">
        <v>55</v>
      </c>
      <c r="K158" s="71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0">
        <f>+'30'!H159</f>
        <v>0</v>
      </c>
      <c r="D159" s="94">
        <v>0</v>
      </c>
      <c r="E159" s="46">
        <f t="shared" si="19"/>
        <v>0</v>
      </c>
      <c r="F159" s="105">
        <v>0</v>
      </c>
      <c r="G159" s="103">
        <v>0</v>
      </c>
      <c r="H159" s="46">
        <f t="shared" si="15"/>
        <v>0</v>
      </c>
      <c r="I159" s="95"/>
      <c r="J159" s="20">
        <v>55</v>
      </c>
      <c r="K159" s="71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0">
        <f>+'30'!H160</f>
        <v>0</v>
      </c>
      <c r="D160" s="94">
        <v>0</v>
      </c>
      <c r="E160" s="46">
        <f t="shared" si="19"/>
        <v>0</v>
      </c>
      <c r="F160" s="105">
        <v>0</v>
      </c>
      <c r="G160" s="103">
        <v>0</v>
      </c>
      <c r="H160" s="46">
        <f t="shared" si="15"/>
        <v>0</v>
      </c>
      <c r="I160" s="95"/>
      <c r="J160" s="20">
        <v>30</v>
      </c>
      <c r="K160" s="71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0">
        <f>+'30'!H161</f>
        <v>0</v>
      </c>
      <c r="D161" s="94">
        <v>0</v>
      </c>
      <c r="E161" s="46">
        <f t="shared" si="19"/>
        <v>0</v>
      </c>
      <c r="F161" s="105">
        <v>0</v>
      </c>
      <c r="G161" s="103">
        <v>0</v>
      </c>
      <c r="H161" s="46">
        <f t="shared" si="15"/>
        <v>0</v>
      </c>
      <c r="I161" s="95"/>
      <c r="J161" s="20">
        <v>25</v>
      </c>
      <c r="K161" s="71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0">
        <f>+'30'!H162</f>
        <v>5</v>
      </c>
      <c r="D162" s="94">
        <v>0</v>
      </c>
      <c r="E162" s="46">
        <f t="shared" si="19"/>
        <v>5</v>
      </c>
      <c r="F162" s="105">
        <v>0</v>
      </c>
      <c r="G162" s="103">
        <v>0</v>
      </c>
      <c r="H162" s="46">
        <f t="shared" si="15"/>
        <v>4</v>
      </c>
      <c r="I162" s="95">
        <v>1</v>
      </c>
      <c r="J162" s="20">
        <v>25</v>
      </c>
      <c r="K162" s="71">
        <f t="shared" si="16"/>
        <v>25</v>
      </c>
      <c r="L162" s="17" t="s">
        <v>16</v>
      </c>
      <c r="M162" s="18">
        <v>0</v>
      </c>
      <c r="N162" s="23">
        <f t="shared" si="17"/>
        <v>25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0">
        <f>+'30'!H163</f>
        <v>0</v>
      </c>
      <c r="D163" s="94">
        <v>0</v>
      </c>
      <c r="E163" s="46">
        <f t="shared" si="19"/>
        <v>0</v>
      </c>
      <c r="F163" s="105">
        <v>0</v>
      </c>
      <c r="G163" s="103">
        <v>0</v>
      </c>
      <c r="H163" s="46">
        <f t="shared" si="15"/>
        <v>0</v>
      </c>
      <c r="I163" s="95"/>
      <c r="J163" s="20">
        <v>55</v>
      </c>
      <c r="K163" s="71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0">
        <f>+'30'!H164</f>
        <v>0</v>
      </c>
      <c r="D164" s="94">
        <v>0</v>
      </c>
      <c r="E164" s="46">
        <f t="shared" si="19"/>
        <v>0</v>
      </c>
      <c r="F164" s="105">
        <v>0</v>
      </c>
      <c r="G164" s="103">
        <v>0</v>
      </c>
      <c r="H164" s="46">
        <f t="shared" si="15"/>
        <v>0</v>
      </c>
      <c r="I164" s="95"/>
      <c r="J164" s="20">
        <v>50</v>
      </c>
      <c r="K164" s="71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0">
        <f>+'30'!H165</f>
        <v>0</v>
      </c>
      <c r="D165" s="94">
        <v>0</v>
      </c>
      <c r="E165" s="46">
        <f t="shared" si="19"/>
        <v>0</v>
      </c>
      <c r="F165" s="105">
        <v>0</v>
      </c>
      <c r="G165" s="103">
        <v>0</v>
      </c>
      <c r="H165" s="46">
        <f t="shared" si="15"/>
        <v>0</v>
      </c>
      <c r="I165" s="95"/>
      <c r="J165" s="20">
        <v>65</v>
      </c>
      <c r="K165" s="71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0">
        <f>+'30'!H166</f>
        <v>0</v>
      </c>
      <c r="D166" s="94">
        <v>0</v>
      </c>
      <c r="E166" s="46">
        <f t="shared" si="19"/>
        <v>0</v>
      </c>
      <c r="F166" s="105">
        <v>0</v>
      </c>
      <c r="G166" s="103">
        <v>0</v>
      </c>
      <c r="H166" s="46">
        <f t="shared" si="15"/>
        <v>0</v>
      </c>
      <c r="I166" s="95"/>
      <c r="J166" s="20">
        <v>50</v>
      </c>
      <c r="K166" s="71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0">
        <f>+'30'!H167</f>
        <v>0</v>
      </c>
      <c r="D167" s="94">
        <v>0</v>
      </c>
      <c r="E167" s="46">
        <f t="shared" si="19"/>
        <v>0</v>
      </c>
      <c r="F167" s="105">
        <v>0</v>
      </c>
      <c r="G167" s="103">
        <v>0</v>
      </c>
      <c r="H167" s="46">
        <f t="shared" si="15"/>
        <v>0</v>
      </c>
      <c r="I167" s="95"/>
      <c r="J167" s="20">
        <v>50</v>
      </c>
      <c r="K167" s="71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0">
        <f>+'30'!H168</f>
        <v>0</v>
      </c>
      <c r="D168" s="94">
        <v>0</v>
      </c>
      <c r="E168" s="46">
        <f t="shared" si="19"/>
        <v>0</v>
      </c>
      <c r="F168" s="105">
        <v>0</v>
      </c>
      <c r="G168" s="103">
        <v>0</v>
      </c>
      <c r="H168" s="46">
        <f t="shared" si="15"/>
        <v>0</v>
      </c>
      <c r="I168" s="95"/>
      <c r="J168" s="20">
        <v>60</v>
      </c>
      <c r="K168" s="71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0">
        <f>+'30'!H169</f>
        <v>0</v>
      </c>
      <c r="D169" s="94">
        <v>0</v>
      </c>
      <c r="E169" s="46">
        <f t="shared" si="19"/>
        <v>0</v>
      </c>
      <c r="F169" s="105">
        <v>0</v>
      </c>
      <c r="G169" s="103">
        <v>0</v>
      </c>
      <c r="H169" s="46">
        <f t="shared" si="15"/>
        <v>0</v>
      </c>
      <c r="I169" s="95"/>
      <c r="J169" s="20">
        <v>60</v>
      </c>
      <c r="K169" s="71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0">
        <f>+'30'!H170</f>
        <v>0</v>
      </c>
      <c r="D170" s="94">
        <v>0</v>
      </c>
      <c r="E170" s="46">
        <f t="shared" si="19"/>
        <v>0</v>
      </c>
      <c r="F170" s="105">
        <v>0</v>
      </c>
      <c r="G170" s="103">
        <v>0</v>
      </c>
      <c r="H170" s="46">
        <f t="shared" si="15"/>
        <v>0</v>
      </c>
      <c r="I170" s="95"/>
      <c r="J170" s="20">
        <v>40</v>
      </c>
      <c r="K170" s="71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0">
        <f>+'30'!H171</f>
        <v>0</v>
      </c>
      <c r="D171" s="94">
        <v>0</v>
      </c>
      <c r="E171" s="46">
        <f t="shared" si="19"/>
        <v>0</v>
      </c>
      <c r="F171" s="105">
        <v>0</v>
      </c>
      <c r="G171" s="103">
        <v>0</v>
      </c>
      <c r="H171" s="46">
        <f t="shared" si="15"/>
        <v>0</v>
      </c>
      <c r="I171" s="95"/>
      <c r="J171" s="20">
        <v>45</v>
      </c>
      <c r="K171" s="71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0">
        <f>+'30'!H172</f>
        <v>0</v>
      </c>
      <c r="D172" s="94">
        <v>0</v>
      </c>
      <c r="E172" s="46">
        <f t="shared" si="19"/>
        <v>0</v>
      </c>
      <c r="F172" s="105">
        <v>0</v>
      </c>
      <c r="G172" s="103">
        <v>0</v>
      </c>
      <c r="H172" s="46">
        <f t="shared" si="15"/>
        <v>0</v>
      </c>
      <c r="I172" s="95"/>
      <c r="J172" s="20">
        <v>45</v>
      </c>
      <c r="K172" s="71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0">
        <f>+'30'!H173</f>
        <v>0</v>
      </c>
      <c r="D173" s="94">
        <v>0</v>
      </c>
      <c r="E173" s="46">
        <f t="shared" si="19"/>
        <v>0</v>
      </c>
      <c r="F173" s="105">
        <v>0</v>
      </c>
      <c r="G173" s="103">
        <v>0</v>
      </c>
      <c r="H173" s="46">
        <f t="shared" si="15"/>
        <v>0</v>
      </c>
      <c r="I173" s="95"/>
      <c r="J173" s="20">
        <v>45</v>
      </c>
      <c r="K173" s="71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0">
        <f>+'30'!H174</f>
        <v>0</v>
      </c>
      <c r="D174" s="94">
        <v>0</v>
      </c>
      <c r="E174" s="46">
        <f t="shared" si="19"/>
        <v>0</v>
      </c>
      <c r="F174" s="105">
        <v>0</v>
      </c>
      <c r="G174" s="103">
        <v>0</v>
      </c>
      <c r="H174" s="46">
        <f t="shared" si="15"/>
        <v>0</v>
      </c>
      <c r="I174" s="95"/>
      <c r="J174" s="20">
        <v>45</v>
      </c>
      <c r="K174" s="71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0">
        <f>+'30'!H175</f>
        <v>0</v>
      </c>
      <c r="D175" s="94">
        <v>0</v>
      </c>
      <c r="E175" s="46">
        <f t="shared" si="19"/>
        <v>0</v>
      </c>
      <c r="F175" s="105">
        <v>0</v>
      </c>
      <c r="G175" s="103">
        <v>0</v>
      </c>
      <c r="H175" s="46">
        <f t="shared" si="15"/>
        <v>0</v>
      </c>
      <c r="I175" s="95"/>
      <c r="J175" s="20">
        <v>45</v>
      </c>
      <c r="K175" s="71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0">
        <f>+'30'!H176</f>
        <v>0</v>
      </c>
      <c r="D176" s="94">
        <v>0</v>
      </c>
      <c r="E176" s="46">
        <f t="shared" si="19"/>
        <v>0</v>
      </c>
      <c r="F176" s="105">
        <v>0</v>
      </c>
      <c r="G176" s="103">
        <v>0</v>
      </c>
      <c r="H176" s="46">
        <f t="shared" si="15"/>
        <v>0</v>
      </c>
      <c r="I176" s="95"/>
      <c r="J176" s="20">
        <v>45</v>
      </c>
      <c r="K176" s="71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" customHeight="1" x14ac:dyDescent="0.65">
      <c r="A177" s="10">
        <v>173</v>
      </c>
      <c r="B177" s="19" t="s">
        <v>473</v>
      </c>
      <c r="C177" s="70">
        <f>+'30'!H177</f>
        <v>0</v>
      </c>
      <c r="D177" s="94">
        <v>0</v>
      </c>
      <c r="E177" s="46">
        <f>C177+D177</f>
        <v>0</v>
      </c>
      <c r="F177" s="105">
        <v>0</v>
      </c>
      <c r="G177" s="103">
        <v>0</v>
      </c>
      <c r="H177" s="46">
        <f>+E177-F177-I177-G177</f>
        <v>0</v>
      </c>
      <c r="I177" s="95"/>
      <c r="J177" s="20">
        <v>35</v>
      </c>
      <c r="K177" s="71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517</v>
      </c>
      <c r="C178" s="70">
        <f>+'30'!H178</f>
        <v>0</v>
      </c>
      <c r="D178" s="94">
        <v>0</v>
      </c>
      <c r="E178" s="46">
        <f>C178+D178</f>
        <v>0</v>
      </c>
      <c r="F178" s="105">
        <v>0</v>
      </c>
      <c r="G178" s="103">
        <v>0</v>
      </c>
      <c r="H178" s="46">
        <f>+E178-F178-I178-G178</f>
        <v>0</v>
      </c>
      <c r="I178" s="95"/>
      <c r="J178" s="20">
        <v>15</v>
      </c>
      <c r="K178" s="71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0">
        <f>+'30'!H179</f>
        <v>3</v>
      </c>
      <c r="D179" s="94">
        <v>0</v>
      </c>
      <c r="E179" s="46">
        <f t="shared" si="19"/>
        <v>3</v>
      </c>
      <c r="F179" s="105">
        <v>0</v>
      </c>
      <c r="G179" s="103">
        <v>0</v>
      </c>
      <c r="H179" s="46">
        <f t="shared" si="15"/>
        <v>3</v>
      </c>
      <c r="I179" s="95"/>
      <c r="J179" s="20">
        <v>100</v>
      </c>
      <c r="K179" s="71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0">
        <f>+'30'!H180</f>
        <v>0</v>
      </c>
      <c r="D180" s="94">
        <v>0</v>
      </c>
      <c r="E180" s="46">
        <f t="shared" si="19"/>
        <v>0</v>
      </c>
      <c r="F180" s="105">
        <v>0</v>
      </c>
      <c r="G180" s="103">
        <v>0</v>
      </c>
      <c r="H180" s="46">
        <f t="shared" si="15"/>
        <v>0</v>
      </c>
      <c r="I180" s="95"/>
      <c r="J180" s="20">
        <v>55</v>
      </c>
      <c r="K180" s="71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0">
        <f>+'30'!H181</f>
        <v>0</v>
      </c>
      <c r="D181" s="94">
        <v>0</v>
      </c>
      <c r="E181" s="46">
        <f t="shared" si="19"/>
        <v>0</v>
      </c>
      <c r="F181" s="105">
        <v>0</v>
      </c>
      <c r="G181" s="103">
        <v>0</v>
      </c>
      <c r="H181" s="46">
        <f t="shared" si="15"/>
        <v>0</v>
      </c>
      <c r="I181" s="95"/>
      <c r="J181" s="20">
        <v>80</v>
      </c>
      <c r="K181" s="71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0">
        <f>+'30'!H182</f>
        <v>0</v>
      </c>
      <c r="D182" s="94">
        <v>0</v>
      </c>
      <c r="E182" s="46">
        <f t="shared" si="19"/>
        <v>0</v>
      </c>
      <c r="F182" s="105">
        <v>0</v>
      </c>
      <c r="G182" s="103">
        <v>0</v>
      </c>
      <c r="H182" s="46">
        <f t="shared" si="15"/>
        <v>0</v>
      </c>
      <c r="I182" s="95"/>
      <c r="J182" s="20">
        <v>10</v>
      </c>
      <c r="K182" s="71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0">
        <f>+'30'!H183</f>
        <v>6</v>
      </c>
      <c r="D183" s="94">
        <v>0</v>
      </c>
      <c r="E183" s="46">
        <f t="shared" si="19"/>
        <v>6</v>
      </c>
      <c r="F183" s="105">
        <v>0</v>
      </c>
      <c r="G183" s="103">
        <v>0</v>
      </c>
      <c r="H183" s="46">
        <f t="shared" si="15"/>
        <v>6</v>
      </c>
      <c r="I183" s="95"/>
      <c r="J183" s="20">
        <v>35</v>
      </c>
      <c r="K183" s="71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0">
        <f>+'30'!H184</f>
        <v>1</v>
      </c>
      <c r="D184" s="94">
        <v>0</v>
      </c>
      <c r="E184" s="46">
        <f t="shared" si="19"/>
        <v>1</v>
      </c>
      <c r="F184" s="105">
        <v>0</v>
      </c>
      <c r="G184" s="103">
        <v>0</v>
      </c>
      <c r="H184" s="46">
        <f t="shared" si="15"/>
        <v>1</v>
      </c>
      <c r="I184" s="95"/>
      <c r="J184" s="20">
        <v>40</v>
      </c>
      <c r="K184" s="71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0">
        <f>+'30'!H185</f>
        <v>0</v>
      </c>
      <c r="D185" s="94">
        <v>0</v>
      </c>
      <c r="E185" s="46">
        <f t="shared" si="19"/>
        <v>0</v>
      </c>
      <c r="F185" s="105">
        <v>0</v>
      </c>
      <c r="G185" s="103">
        <v>0</v>
      </c>
      <c r="H185" s="46">
        <f t="shared" si="15"/>
        <v>0</v>
      </c>
      <c r="I185" s="95"/>
      <c r="J185" s="20">
        <v>50</v>
      </c>
      <c r="K185" s="71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0">
        <f>+'30'!H186</f>
        <v>0</v>
      </c>
      <c r="D186" s="94">
        <v>0</v>
      </c>
      <c r="E186" s="46">
        <f t="shared" si="19"/>
        <v>0</v>
      </c>
      <c r="F186" s="105">
        <v>0</v>
      </c>
      <c r="G186" s="103">
        <v>0</v>
      </c>
      <c r="H186" s="46">
        <f t="shared" si="15"/>
        <v>0</v>
      </c>
      <c r="I186" s="95"/>
      <c r="J186" s="20">
        <v>50</v>
      </c>
      <c r="K186" s="71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0">
        <f>+'30'!H187</f>
        <v>0</v>
      </c>
      <c r="D187" s="94">
        <v>0</v>
      </c>
      <c r="E187" s="46">
        <f t="shared" si="19"/>
        <v>0</v>
      </c>
      <c r="F187" s="105">
        <v>0</v>
      </c>
      <c r="G187" s="103">
        <v>0</v>
      </c>
      <c r="H187" s="46">
        <f t="shared" si="15"/>
        <v>0</v>
      </c>
      <c r="I187" s="95"/>
      <c r="J187" s="20">
        <v>50</v>
      </c>
      <c r="K187" s="71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0">
        <f>+'30'!H188</f>
        <v>2</v>
      </c>
      <c r="D188" s="94">
        <v>0</v>
      </c>
      <c r="E188" s="46">
        <f t="shared" si="19"/>
        <v>2</v>
      </c>
      <c r="F188" s="105">
        <v>0</v>
      </c>
      <c r="G188" s="103">
        <v>0</v>
      </c>
      <c r="H188" s="46">
        <f t="shared" si="15"/>
        <v>2</v>
      </c>
      <c r="I188" s="95"/>
      <c r="J188" s="20">
        <v>90</v>
      </c>
      <c r="K188" s="71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0">
        <f>+'30'!H189</f>
        <v>0</v>
      </c>
      <c r="D189" s="94">
        <v>0</v>
      </c>
      <c r="E189" s="46">
        <f t="shared" si="19"/>
        <v>0</v>
      </c>
      <c r="F189" s="105">
        <v>0</v>
      </c>
      <c r="G189" s="103">
        <v>0</v>
      </c>
      <c r="H189" s="46">
        <f t="shared" si="15"/>
        <v>0</v>
      </c>
      <c r="I189" s="95"/>
      <c r="J189" s="20">
        <v>35</v>
      </c>
      <c r="K189" s="71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0">
        <f>+'30'!H190</f>
        <v>0</v>
      </c>
      <c r="D190" s="94">
        <v>0</v>
      </c>
      <c r="E190" s="46">
        <f t="shared" si="19"/>
        <v>0</v>
      </c>
      <c r="F190" s="105">
        <v>0</v>
      </c>
      <c r="G190" s="103">
        <v>0</v>
      </c>
      <c r="H190" s="46">
        <f t="shared" si="15"/>
        <v>0</v>
      </c>
      <c r="I190" s="95"/>
      <c r="J190" s="20">
        <v>35</v>
      </c>
      <c r="K190" s="71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0">
        <f>+'30'!H191</f>
        <v>6</v>
      </c>
      <c r="D191" s="94">
        <v>0</v>
      </c>
      <c r="E191" s="46">
        <f t="shared" si="19"/>
        <v>6</v>
      </c>
      <c r="F191" s="105">
        <v>0</v>
      </c>
      <c r="G191" s="103">
        <v>0</v>
      </c>
      <c r="H191" s="46">
        <f t="shared" si="15"/>
        <v>6</v>
      </c>
      <c r="I191" s="95"/>
      <c r="J191" s="20">
        <v>60</v>
      </c>
      <c r="K191" s="71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0">
        <f>+'30'!H192</f>
        <v>5</v>
      </c>
      <c r="D192" s="94">
        <v>0</v>
      </c>
      <c r="E192" s="46">
        <f t="shared" si="19"/>
        <v>5</v>
      </c>
      <c r="F192" s="105">
        <v>0</v>
      </c>
      <c r="G192" s="103">
        <v>0</v>
      </c>
      <c r="H192" s="46">
        <f t="shared" si="15"/>
        <v>3</v>
      </c>
      <c r="I192" s="95">
        <v>2</v>
      </c>
      <c r="J192" s="20">
        <v>120</v>
      </c>
      <c r="K192" s="71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0">
        <f>+'30'!H193</f>
        <v>4</v>
      </c>
      <c r="D193" s="94">
        <v>0</v>
      </c>
      <c r="E193" s="46">
        <f t="shared" si="19"/>
        <v>4</v>
      </c>
      <c r="F193" s="105">
        <v>0</v>
      </c>
      <c r="G193" s="103">
        <v>0</v>
      </c>
      <c r="H193" s="46">
        <f t="shared" si="15"/>
        <v>4</v>
      </c>
      <c r="I193" s="95"/>
      <c r="J193" s="20">
        <v>60</v>
      </c>
      <c r="K193" s="71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0">
        <f>+'30'!H194</f>
        <v>5</v>
      </c>
      <c r="D194" s="94">
        <v>0</v>
      </c>
      <c r="E194" s="46">
        <f t="shared" si="19"/>
        <v>5</v>
      </c>
      <c r="F194" s="105">
        <v>0</v>
      </c>
      <c r="G194" s="103">
        <v>0</v>
      </c>
      <c r="H194" s="46">
        <f t="shared" si="15"/>
        <v>4</v>
      </c>
      <c r="I194" s="95">
        <v>1</v>
      </c>
      <c r="J194" s="20">
        <v>120</v>
      </c>
      <c r="K194" s="71">
        <f t="shared" si="16"/>
        <v>120</v>
      </c>
      <c r="L194" s="17" t="s">
        <v>16</v>
      </c>
      <c r="M194" s="18">
        <v>0</v>
      </c>
      <c r="N194" s="23">
        <f t="shared" si="17"/>
        <v>120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0">
        <f>+'30'!H195</f>
        <v>0</v>
      </c>
      <c r="D195" s="94">
        <v>0</v>
      </c>
      <c r="E195" s="46">
        <f t="shared" si="19"/>
        <v>0</v>
      </c>
      <c r="F195" s="105">
        <v>0</v>
      </c>
      <c r="G195" s="103">
        <v>0</v>
      </c>
      <c r="H195" s="46">
        <f t="shared" si="15"/>
        <v>0</v>
      </c>
      <c r="I195" s="95"/>
      <c r="J195" s="20">
        <v>50</v>
      </c>
      <c r="K195" s="71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0">
        <f>+'30'!H196</f>
        <v>0</v>
      </c>
      <c r="D196" s="94">
        <v>0</v>
      </c>
      <c r="E196" s="46">
        <f t="shared" si="19"/>
        <v>0</v>
      </c>
      <c r="F196" s="105">
        <v>0</v>
      </c>
      <c r="G196" s="103">
        <v>0</v>
      </c>
      <c r="H196" s="46">
        <f t="shared" si="15"/>
        <v>0</v>
      </c>
      <c r="I196" s="95"/>
      <c r="J196" s="20">
        <v>50</v>
      </c>
      <c r="K196" s="71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0">
        <f>+'30'!H197</f>
        <v>0</v>
      </c>
      <c r="D197" s="94">
        <v>0</v>
      </c>
      <c r="E197" s="46">
        <f t="shared" si="19"/>
        <v>0</v>
      </c>
      <c r="F197" s="105">
        <v>0</v>
      </c>
      <c r="G197" s="103">
        <v>0</v>
      </c>
      <c r="H197" s="46">
        <f t="shared" si="15"/>
        <v>0</v>
      </c>
      <c r="I197" s="95"/>
      <c r="J197" s="20">
        <v>120</v>
      </c>
      <c r="K197" s="71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0">
        <f>+'30'!H198</f>
        <v>0</v>
      </c>
      <c r="D198" s="94">
        <v>0</v>
      </c>
      <c r="E198" s="46">
        <f t="shared" si="19"/>
        <v>0</v>
      </c>
      <c r="F198" s="105">
        <v>0</v>
      </c>
      <c r="G198" s="103">
        <v>0</v>
      </c>
      <c r="H198" s="46">
        <f t="shared" si="15"/>
        <v>0</v>
      </c>
      <c r="I198" s="95"/>
      <c r="J198" s="20">
        <v>120</v>
      </c>
      <c r="K198" s="71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0">
        <f>+'30'!H199</f>
        <v>0</v>
      </c>
      <c r="D199" s="94">
        <v>0</v>
      </c>
      <c r="E199" s="46">
        <f t="shared" si="19"/>
        <v>0</v>
      </c>
      <c r="F199" s="105">
        <v>0</v>
      </c>
      <c r="G199" s="103">
        <v>0</v>
      </c>
      <c r="H199" s="46">
        <f t="shared" si="15"/>
        <v>0</v>
      </c>
      <c r="I199" s="95"/>
      <c r="J199" s="20">
        <v>120</v>
      </c>
      <c r="K199" s="71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0">
        <f>+'30'!H200</f>
        <v>0</v>
      </c>
      <c r="D200" s="94">
        <v>0</v>
      </c>
      <c r="E200" s="46">
        <f t="shared" si="19"/>
        <v>0</v>
      </c>
      <c r="F200" s="105">
        <v>0</v>
      </c>
      <c r="G200" s="103">
        <v>0</v>
      </c>
      <c r="H200" s="46">
        <f t="shared" si="15"/>
        <v>0</v>
      </c>
      <c r="I200" s="95"/>
      <c r="J200" s="20">
        <v>120</v>
      </c>
      <c r="K200" s="71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0">
        <f>+'30'!H201</f>
        <v>0</v>
      </c>
      <c r="D201" s="94">
        <v>0</v>
      </c>
      <c r="E201" s="46">
        <f t="shared" si="19"/>
        <v>0</v>
      </c>
      <c r="F201" s="105">
        <v>0</v>
      </c>
      <c r="G201" s="103">
        <v>0</v>
      </c>
      <c r="H201" s="46">
        <f t="shared" si="15"/>
        <v>0</v>
      </c>
      <c r="I201" s="95"/>
      <c r="J201" s="20">
        <v>120</v>
      </c>
      <c r="K201" s="71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0">
        <f>+'30'!H202</f>
        <v>0</v>
      </c>
      <c r="D202" s="94">
        <v>0</v>
      </c>
      <c r="E202" s="46">
        <f t="shared" si="19"/>
        <v>0</v>
      </c>
      <c r="F202" s="105">
        <v>0</v>
      </c>
      <c r="G202" s="103">
        <v>0</v>
      </c>
      <c r="H202" s="46">
        <f t="shared" si="15"/>
        <v>0</v>
      </c>
      <c r="I202" s="95"/>
      <c r="J202" s="20">
        <v>120</v>
      </c>
      <c r="K202" s="71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0">
        <f>+'30'!H203</f>
        <v>2</v>
      </c>
      <c r="D203" s="94">
        <v>0</v>
      </c>
      <c r="E203" s="46">
        <f t="shared" si="19"/>
        <v>2</v>
      </c>
      <c r="F203" s="105">
        <v>0</v>
      </c>
      <c r="G203" s="103">
        <v>0</v>
      </c>
      <c r="H203" s="46">
        <f t="shared" si="15"/>
        <v>2</v>
      </c>
      <c r="I203" s="95"/>
      <c r="J203" s="20">
        <v>150</v>
      </c>
      <c r="K203" s="71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0">
        <f>+'30'!H204</f>
        <v>13</v>
      </c>
      <c r="D204" s="94">
        <v>0</v>
      </c>
      <c r="E204" s="46">
        <f t="shared" si="19"/>
        <v>13</v>
      </c>
      <c r="F204" s="105">
        <v>0</v>
      </c>
      <c r="G204" s="103">
        <v>0</v>
      </c>
      <c r="H204" s="46">
        <f t="shared" si="15"/>
        <v>13</v>
      </c>
      <c r="I204" s="95"/>
      <c r="J204" s="20">
        <v>150</v>
      </c>
      <c r="K204" s="71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0">
        <f>+'30'!H205</f>
        <v>15</v>
      </c>
      <c r="D205" s="94">
        <v>0</v>
      </c>
      <c r="E205" s="46">
        <f t="shared" si="19"/>
        <v>15</v>
      </c>
      <c r="F205" s="105">
        <v>0</v>
      </c>
      <c r="G205" s="103">
        <v>0</v>
      </c>
      <c r="H205" s="46">
        <f t="shared" si="15"/>
        <v>15</v>
      </c>
      <c r="I205" s="95"/>
      <c r="J205" s="20">
        <v>150</v>
      </c>
      <c r="K205" s="71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0">
        <f>+'30'!H206</f>
        <v>0</v>
      </c>
      <c r="D206" s="94">
        <v>0</v>
      </c>
      <c r="E206" s="46">
        <f t="shared" si="19"/>
        <v>0</v>
      </c>
      <c r="F206" s="105">
        <v>0</v>
      </c>
      <c r="G206" s="103">
        <v>0</v>
      </c>
      <c r="H206" s="46">
        <f t="shared" si="15"/>
        <v>0</v>
      </c>
      <c r="I206" s="95"/>
      <c r="J206" s="20">
        <v>150</v>
      </c>
      <c r="K206" s="71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0">
        <f>+'30'!H207</f>
        <v>0</v>
      </c>
      <c r="D207" s="94">
        <v>0</v>
      </c>
      <c r="E207" s="46">
        <f t="shared" si="19"/>
        <v>0</v>
      </c>
      <c r="F207" s="105">
        <v>0</v>
      </c>
      <c r="G207" s="103">
        <v>0</v>
      </c>
      <c r="H207" s="46">
        <f t="shared" si="15"/>
        <v>0</v>
      </c>
      <c r="I207" s="95"/>
      <c r="J207" s="20">
        <v>185</v>
      </c>
      <c r="K207" s="71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0">
        <f>+'30'!H208</f>
        <v>0</v>
      </c>
      <c r="D208" s="94">
        <v>0</v>
      </c>
      <c r="E208" s="46">
        <f t="shared" si="19"/>
        <v>0</v>
      </c>
      <c r="F208" s="105">
        <v>0</v>
      </c>
      <c r="G208" s="103">
        <v>0</v>
      </c>
      <c r="H208" s="46">
        <f t="shared" si="15"/>
        <v>0</v>
      </c>
      <c r="I208" s="95"/>
      <c r="J208" s="20">
        <v>185</v>
      </c>
      <c r="K208" s="71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0">
        <f>+'30'!H209</f>
        <v>0</v>
      </c>
      <c r="D209" s="94">
        <v>0</v>
      </c>
      <c r="E209" s="46">
        <f t="shared" si="19"/>
        <v>0</v>
      </c>
      <c r="F209" s="105">
        <v>0</v>
      </c>
      <c r="G209" s="103">
        <v>0</v>
      </c>
      <c r="H209" s="46">
        <f t="shared" si="15"/>
        <v>0</v>
      </c>
      <c r="I209" s="95"/>
      <c r="J209" s="20">
        <v>185</v>
      </c>
      <c r="K209" s="71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0">
        <f>+'30'!H210</f>
        <v>0</v>
      </c>
      <c r="D210" s="94">
        <v>0</v>
      </c>
      <c r="E210" s="46">
        <f t="shared" si="19"/>
        <v>0</v>
      </c>
      <c r="F210" s="105">
        <v>0</v>
      </c>
      <c r="G210" s="103">
        <v>0</v>
      </c>
      <c r="H210" s="46">
        <f t="shared" ref="H210:H271" si="20">+E210-F210-I210-G210</f>
        <v>0</v>
      </c>
      <c r="I210" s="95"/>
      <c r="J210" s="20">
        <v>185</v>
      </c>
      <c r="K210" s="71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0">
        <f>+'30'!H211</f>
        <v>0</v>
      </c>
      <c r="D211" s="94">
        <v>0</v>
      </c>
      <c r="E211" s="46">
        <f t="shared" si="19"/>
        <v>0</v>
      </c>
      <c r="F211" s="105">
        <v>0</v>
      </c>
      <c r="G211" s="103">
        <v>0</v>
      </c>
      <c r="H211" s="46">
        <f t="shared" si="20"/>
        <v>0</v>
      </c>
      <c r="I211" s="95"/>
      <c r="J211" s="20">
        <v>185</v>
      </c>
      <c r="K211" s="71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0">
        <f>+'30'!H212</f>
        <v>0</v>
      </c>
      <c r="D212" s="94">
        <v>0</v>
      </c>
      <c r="E212" s="46">
        <f t="shared" si="19"/>
        <v>0</v>
      </c>
      <c r="F212" s="105">
        <v>0</v>
      </c>
      <c r="G212" s="103">
        <v>0</v>
      </c>
      <c r="H212" s="46">
        <f t="shared" si="20"/>
        <v>0</v>
      </c>
      <c r="I212" s="95"/>
      <c r="J212" s="20">
        <v>185</v>
      </c>
      <c r="K212" s="71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0">
        <f>+'30'!H213</f>
        <v>0</v>
      </c>
      <c r="D213" s="94">
        <v>0</v>
      </c>
      <c r="E213" s="46">
        <f t="shared" si="19"/>
        <v>0</v>
      </c>
      <c r="F213" s="105">
        <v>0</v>
      </c>
      <c r="G213" s="103">
        <v>0</v>
      </c>
      <c r="H213" s="46">
        <f t="shared" si="20"/>
        <v>0</v>
      </c>
      <c r="I213" s="95"/>
      <c r="J213" s="20">
        <v>135</v>
      </c>
      <c r="K213" s="71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0">
        <f>+'30'!H214</f>
        <v>0</v>
      </c>
      <c r="D214" s="94">
        <v>0</v>
      </c>
      <c r="E214" s="46">
        <f t="shared" si="19"/>
        <v>0</v>
      </c>
      <c r="F214" s="105">
        <v>0</v>
      </c>
      <c r="G214" s="103">
        <v>0</v>
      </c>
      <c r="H214" s="46">
        <f t="shared" si="20"/>
        <v>0</v>
      </c>
      <c r="I214" s="95"/>
      <c r="J214" s="20">
        <v>100</v>
      </c>
      <c r="K214" s="71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0">
        <f>+'30'!H215</f>
        <v>7</v>
      </c>
      <c r="D215" s="94">
        <v>0</v>
      </c>
      <c r="E215" s="46">
        <f t="shared" si="19"/>
        <v>7</v>
      </c>
      <c r="F215" s="105">
        <v>0</v>
      </c>
      <c r="G215" s="103">
        <v>0</v>
      </c>
      <c r="H215" s="46">
        <f t="shared" si="20"/>
        <v>7</v>
      </c>
      <c r="I215" s="95"/>
      <c r="J215" s="20">
        <v>90</v>
      </c>
      <c r="K215" s="71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0">
        <f>+'30'!H216</f>
        <v>11</v>
      </c>
      <c r="D216" s="94">
        <v>0</v>
      </c>
      <c r="E216" s="46">
        <f t="shared" si="19"/>
        <v>11</v>
      </c>
      <c r="F216" s="105">
        <v>0</v>
      </c>
      <c r="G216" s="103">
        <v>0</v>
      </c>
      <c r="H216" s="46">
        <f t="shared" si="20"/>
        <v>11</v>
      </c>
      <c r="I216" s="95"/>
      <c r="J216" s="20">
        <v>90</v>
      </c>
      <c r="K216" s="71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0">
        <f>+'30'!H217</f>
        <v>9</v>
      </c>
      <c r="D217" s="94">
        <v>0</v>
      </c>
      <c r="E217" s="46">
        <f t="shared" si="19"/>
        <v>9</v>
      </c>
      <c r="F217" s="105">
        <v>0</v>
      </c>
      <c r="G217" s="103">
        <v>0</v>
      </c>
      <c r="H217" s="46">
        <f t="shared" si="20"/>
        <v>9</v>
      </c>
      <c r="I217" s="95"/>
      <c r="J217" s="20">
        <v>90</v>
      </c>
      <c r="K217" s="71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0">
        <f>+'30'!H218</f>
        <v>12</v>
      </c>
      <c r="D218" s="94">
        <v>0</v>
      </c>
      <c r="E218" s="46">
        <f t="shared" si="19"/>
        <v>12</v>
      </c>
      <c r="F218" s="105">
        <v>0</v>
      </c>
      <c r="G218" s="103">
        <v>0</v>
      </c>
      <c r="H218" s="46">
        <f t="shared" si="20"/>
        <v>12</v>
      </c>
      <c r="I218" s="95"/>
      <c r="J218" s="20">
        <v>90</v>
      </c>
      <c r="K218" s="71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0">
        <f>+'30'!H219</f>
        <v>0</v>
      </c>
      <c r="D219" s="94">
        <v>0</v>
      </c>
      <c r="E219" s="46">
        <f t="shared" si="19"/>
        <v>0</v>
      </c>
      <c r="F219" s="105">
        <v>0</v>
      </c>
      <c r="G219" s="103">
        <v>0</v>
      </c>
      <c r="H219" s="46">
        <f t="shared" si="20"/>
        <v>0</v>
      </c>
      <c r="I219" s="95"/>
      <c r="J219" s="20">
        <v>50</v>
      </c>
      <c r="K219" s="71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0">
        <f>+'30'!H220</f>
        <v>0</v>
      </c>
      <c r="D220" s="94">
        <v>0</v>
      </c>
      <c r="E220" s="46">
        <f t="shared" si="19"/>
        <v>0</v>
      </c>
      <c r="F220" s="105">
        <v>0</v>
      </c>
      <c r="G220" s="103">
        <v>0</v>
      </c>
      <c r="H220" s="46">
        <f t="shared" si="20"/>
        <v>0</v>
      </c>
      <c r="I220" s="95"/>
      <c r="J220" s="20">
        <v>50</v>
      </c>
      <c r="K220" s="71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0">
        <f>+'30'!H221</f>
        <v>11</v>
      </c>
      <c r="D221" s="94">
        <v>0</v>
      </c>
      <c r="E221" s="46">
        <f t="shared" ref="E221:E272" si="24">C221+D221</f>
        <v>11</v>
      </c>
      <c r="F221" s="105">
        <v>0</v>
      </c>
      <c r="G221" s="103">
        <v>0</v>
      </c>
      <c r="H221" s="46">
        <f t="shared" si="20"/>
        <v>11</v>
      </c>
      <c r="I221" s="95"/>
      <c r="J221" s="20">
        <v>55</v>
      </c>
      <c r="K221" s="71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0">
        <f>+'30'!H222</f>
        <v>0</v>
      </c>
      <c r="D222" s="94">
        <v>0</v>
      </c>
      <c r="E222" s="46">
        <f t="shared" si="24"/>
        <v>0</v>
      </c>
      <c r="F222" s="105">
        <v>0</v>
      </c>
      <c r="G222" s="103">
        <v>0</v>
      </c>
      <c r="H222" s="46">
        <f t="shared" si="20"/>
        <v>0</v>
      </c>
      <c r="I222" s="95"/>
      <c r="J222" s="20">
        <v>85</v>
      </c>
      <c r="K222" s="71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0">
        <f>+'30'!H223</f>
        <v>0</v>
      </c>
      <c r="D223" s="94">
        <v>0</v>
      </c>
      <c r="E223" s="46">
        <f t="shared" si="24"/>
        <v>0</v>
      </c>
      <c r="F223" s="105">
        <v>0</v>
      </c>
      <c r="G223" s="103">
        <v>0</v>
      </c>
      <c r="H223" s="46">
        <f t="shared" si="20"/>
        <v>0</v>
      </c>
      <c r="I223" s="95"/>
      <c r="J223" s="20">
        <v>55</v>
      </c>
      <c r="K223" s="71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0">
        <f>+'30'!H224</f>
        <v>0</v>
      </c>
      <c r="D224" s="94">
        <v>0</v>
      </c>
      <c r="E224" s="46">
        <f t="shared" si="24"/>
        <v>0</v>
      </c>
      <c r="F224" s="105">
        <v>0</v>
      </c>
      <c r="G224" s="103">
        <v>0</v>
      </c>
      <c r="H224" s="46">
        <f t="shared" si="20"/>
        <v>0</v>
      </c>
      <c r="I224" s="95"/>
      <c r="J224" s="20">
        <v>55</v>
      </c>
      <c r="K224" s="71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0">
        <f>+'30'!H225</f>
        <v>0</v>
      </c>
      <c r="D225" s="94">
        <v>0</v>
      </c>
      <c r="E225" s="46">
        <f t="shared" si="24"/>
        <v>0</v>
      </c>
      <c r="F225" s="105">
        <v>0</v>
      </c>
      <c r="G225" s="103">
        <v>0</v>
      </c>
      <c r="H225" s="46">
        <f t="shared" si="20"/>
        <v>0</v>
      </c>
      <c r="I225" s="95"/>
      <c r="J225" s="20">
        <v>55</v>
      </c>
      <c r="K225" s="71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0">
        <f>+'30'!H226</f>
        <v>0</v>
      </c>
      <c r="D226" s="94">
        <v>0</v>
      </c>
      <c r="E226" s="46">
        <f t="shared" si="24"/>
        <v>0</v>
      </c>
      <c r="F226" s="105">
        <v>0</v>
      </c>
      <c r="G226" s="103">
        <v>0</v>
      </c>
      <c r="H226" s="46">
        <f t="shared" si="20"/>
        <v>0</v>
      </c>
      <c r="I226" s="95"/>
      <c r="J226" s="20">
        <v>55</v>
      </c>
      <c r="K226" s="71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0">
        <f>+'30'!H227</f>
        <v>0</v>
      </c>
      <c r="D227" s="94">
        <v>0</v>
      </c>
      <c r="E227" s="46">
        <f t="shared" si="24"/>
        <v>0</v>
      </c>
      <c r="F227" s="105">
        <v>0</v>
      </c>
      <c r="G227" s="103">
        <v>0</v>
      </c>
      <c r="H227" s="46">
        <f t="shared" si="20"/>
        <v>0</v>
      </c>
      <c r="I227" s="95"/>
      <c r="J227" s="20">
        <v>40</v>
      </c>
      <c r="K227" s="71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0">
        <f>+'30'!H228</f>
        <v>0</v>
      </c>
      <c r="D228" s="94">
        <v>0</v>
      </c>
      <c r="E228" s="46">
        <f t="shared" si="24"/>
        <v>0</v>
      </c>
      <c r="F228" s="105">
        <v>0</v>
      </c>
      <c r="G228" s="103">
        <v>0</v>
      </c>
      <c r="H228" s="46">
        <f t="shared" si="20"/>
        <v>0</v>
      </c>
      <c r="I228" s="95"/>
      <c r="J228" s="20">
        <v>120</v>
      </c>
      <c r="K228" s="71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0">
        <f>+'30'!H229</f>
        <v>0</v>
      </c>
      <c r="D229" s="94">
        <v>0</v>
      </c>
      <c r="E229" s="46">
        <f t="shared" si="24"/>
        <v>0</v>
      </c>
      <c r="F229" s="105">
        <v>0</v>
      </c>
      <c r="G229" s="103">
        <v>0</v>
      </c>
      <c r="H229" s="46">
        <f t="shared" si="20"/>
        <v>0</v>
      </c>
      <c r="I229" s="95"/>
      <c r="J229" s="20">
        <v>120</v>
      </c>
      <c r="K229" s="71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0">
        <f>+'30'!H230</f>
        <v>0</v>
      </c>
      <c r="D230" s="94">
        <v>0</v>
      </c>
      <c r="E230" s="46">
        <f t="shared" si="24"/>
        <v>0</v>
      </c>
      <c r="F230" s="105">
        <v>0</v>
      </c>
      <c r="G230" s="103">
        <v>0</v>
      </c>
      <c r="H230" s="46">
        <f t="shared" si="20"/>
        <v>0</v>
      </c>
      <c r="I230" s="95"/>
      <c r="J230" s="20">
        <v>50</v>
      </c>
      <c r="K230" s="71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0">
        <f>+'30'!H231</f>
        <v>0</v>
      </c>
      <c r="D231" s="94">
        <v>0</v>
      </c>
      <c r="E231" s="46">
        <f t="shared" si="24"/>
        <v>0</v>
      </c>
      <c r="F231" s="105">
        <v>0</v>
      </c>
      <c r="G231" s="103">
        <v>0</v>
      </c>
      <c r="H231" s="46">
        <f t="shared" si="20"/>
        <v>0</v>
      </c>
      <c r="I231" s="95"/>
      <c r="J231" s="20">
        <v>50</v>
      </c>
      <c r="K231" s="71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0">
        <f>+'30'!H232</f>
        <v>5</v>
      </c>
      <c r="D232" s="94">
        <v>0</v>
      </c>
      <c r="E232" s="46">
        <f t="shared" si="24"/>
        <v>5</v>
      </c>
      <c r="F232" s="105">
        <v>0</v>
      </c>
      <c r="G232" s="103">
        <v>0</v>
      </c>
      <c r="H232" s="46">
        <f t="shared" si="20"/>
        <v>5</v>
      </c>
      <c r="I232" s="95"/>
      <c r="J232" s="20">
        <v>120</v>
      </c>
      <c r="K232" s="71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0">
        <f>+'30'!H233</f>
        <v>0</v>
      </c>
      <c r="D233" s="94">
        <v>0</v>
      </c>
      <c r="E233" s="46">
        <f t="shared" si="24"/>
        <v>0</v>
      </c>
      <c r="F233" s="105">
        <v>0</v>
      </c>
      <c r="G233" s="103">
        <v>0</v>
      </c>
      <c r="H233" s="46">
        <f t="shared" si="20"/>
        <v>0</v>
      </c>
      <c r="I233" s="95"/>
      <c r="J233" s="20">
        <v>25</v>
      </c>
      <c r="K233" s="71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0">
        <f>+'30'!H234</f>
        <v>4</v>
      </c>
      <c r="D234" s="94">
        <v>0</v>
      </c>
      <c r="E234" s="46">
        <f t="shared" si="24"/>
        <v>4</v>
      </c>
      <c r="F234" s="105">
        <v>0</v>
      </c>
      <c r="G234" s="103">
        <v>0</v>
      </c>
      <c r="H234" s="46">
        <f t="shared" si="20"/>
        <v>4</v>
      </c>
      <c r="I234" s="95"/>
      <c r="J234" s="20">
        <v>25</v>
      </c>
      <c r="K234" s="71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0">
        <f>+'30'!H235</f>
        <v>0</v>
      </c>
      <c r="D235" s="94">
        <v>0</v>
      </c>
      <c r="E235" s="46">
        <f t="shared" si="24"/>
        <v>0</v>
      </c>
      <c r="F235" s="105">
        <v>0</v>
      </c>
      <c r="G235" s="103">
        <v>0</v>
      </c>
      <c r="H235" s="46">
        <f t="shared" si="20"/>
        <v>0</v>
      </c>
      <c r="I235" s="95"/>
      <c r="J235" s="20">
        <v>25</v>
      </c>
      <c r="K235" s="71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0">
        <f>+'30'!H236</f>
        <v>0</v>
      </c>
      <c r="D236" s="94">
        <v>0</v>
      </c>
      <c r="E236" s="46">
        <f t="shared" si="24"/>
        <v>0</v>
      </c>
      <c r="F236" s="105">
        <v>0</v>
      </c>
      <c r="G236" s="103">
        <v>0</v>
      </c>
      <c r="H236" s="46">
        <f t="shared" si="20"/>
        <v>0</v>
      </c>
      <c r="I236" s="95"/>
      <c r="J236" s="20">
        <v>25</v>
      </c>
      <c r="K236" s="71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0">
        <f>+'30'!H237</f>
        <v>0</v>
      </c>
      <c r="D237" s="94">
        <v>0</v>
      </c>
      <c r="E237" s="46">
        <f t="shared" si="24"/>
        <v>0</v>
      </c>
      <c r="F237" s="105">
        <v>0</v>
      </c>
      <c r="G237" s="103">
        <v>0</v>
      </c>
      <c r="H237" s="46">
        <f t="shared" si="20"/>
        <v>0</v>
      </c>
      <c r="I237" s="95"/>
      <c r="J237" s="20">
        <v>25</v>
      </c>
      <c r="K237" s="71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0">
        <f>+'30'!H238</f>
        <v>0</v>
      </c>
      <c r="D238" s="94">
        <v>0</v>
      </c>
      <c r="E238" s="46">
        <f t="shared" si="24"/>
        <v>0</v>
      </c>
      <c r="F238" s="105">
        <v>0</v>
      </c>
      <c r="G238" s="103">
        <v>0</v>
      </c>
      <c r="H238" s="46">
        <f t="shared" si="20"/>
        <v>0</v>
      </c>
      <c r="I238" s="95"/>
      <c r="J238" s="20">
        <v>25</v>
      </c>
      <c r="K238" s="71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0">
        <f>+'30'!H239</f>
        <v>0</v>
      </c>
      <c r="D239" s="94">
        <v>0</v>
      </c>
      <c r="E239" s="46">
        <f t="shared" si="24"/>
        <v>0</v>
      </c>
      <c r="F239" s="105">
        <v>0</v>
      </c>
      <c r="G239" s="103">
        <v>0</v>
      </c>
      <c r="H239" s="46">
        <f t="shared" si="20"/>
        <v>0</v>
      </c>
      <c r="I239" s="95"/>
      <c r="J239" s="20">
        <v>10</v>
      </c>
      <c r="K239" s="71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0">
        <f>+'30'!H240</f>
        <v>183</v>
      </c>
      <c r="D240" s="94">
        <v>0</v>
      </c>
      <c r="E240" s="46">
        <f t="shared" si="24"/>
        <v>183</v>
      </c>
      <c r="F240" s="105">
        <v>0</v>
      </c>
      <c r="G240" s="103">
        <v>0</v>
      </c>
      <c r="H240" s="46">
        <f t="shared" si="20"/>
        <v>183</v>
      </c>
      <c r="I240" s="95"/>
      <c r="J240" s="20">
        <v>10</v>
      </c>
      <c r="K240" s="71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0">
        <f>+'30'!H241</f>
        <v>0</v>
      </c>
      <c r="D241" s="94">
        <v>0</v>
      </c>
      <c r="E241" s="46">
        <f t="shared" si="24"/>
        <v>0</v>
      </c>
      <c r="F241" s="105">
        <v>0</v>
      </c>
      <c r="G241" s="103">
        <v>0</v>
      </c>
      <c r="H241" s="46">
        <f t="shared" si="20"/>
        <v>0</v>
      </c>
      <c r="I241" s="95"/>
      <c r="J241" s="20">
        <v>10</v>
      </c>
      <c r="K241" s="71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0">
        <f>+'30'!H242</f>
        <v>0</v>
      </c>
      <c r="D242" s="94">
        <v>0</v>
      </c>
      <c r="E242" s="46">
        <f t="shared" si="24"/>
        <v>0</v>
      </c>
      <c r="F242" s="105">
        <v>0</v>
      </c>
      <c r="G242" s="103">
        <v>0</v>
      </c>
      <c r="H242" s="46">
        <f t="shared" si="20"/>
        <v>0</v>
      </c>
      <c r="I242" s="95"/>
      <c r="J242" s="20">
        <v>10</v>
      </c>
      <c r="K242" s="71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0">
        <f>+'30'!H243</f>
        <v>0</v>
      </c>
      <c r="D243" s="94">
        <v>0</v>
      </c>
      <c r="E243" s="46">
        <f t="shared" si="24"/>
        <v>0</v>
      </c>
      <c r="F243" s="105">
        <v>0</v>
      </c>
      <c r="G243" s="103">
        <v>0</v>
      </c>
      <c r="H243" s="46">
        <f t="shared" si="20"/>
        <v>0</v>
      </c>
      <c r="I243" s="95"/>
      <c r="J243" s="20"/>
      <c r="K243" s="71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0">
        <f>+'30'!H244</f>
        <v>0</v>
      </c>
      <c r="D244" s="94">
        <v>0</v>
      </c>
      <c r="E244" s="46">
        <f t="shared" si="24"/>
        <v>0</v>
      </c>
      <c r="F244" s="105">
        <v>0</v>
      </c>
      <c r="G244" s="103">
        <v>0</v>
      </c>
      <c r="H244" s="46">
        <f t="shared" si="20"/>
        <v>0</v>
      </c>
      <c r="I244" s="95"/>
      <c r="J244" s="20">
        <v>40</v>
      </c>
      <c r="K244" s="71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0">
        <f>+'30'!H245</f>
        <v>20</v>
      </c>
      <c r="D245" s="94">
        <v>0</v>
      </c>
      <c r="E245" s="46">
        <f t="shared" si="24"/>
        <v>20</v>
      </c>
      <c r="F245" s="105">
        <v>0</v>
      </c>
      <c r="G245" s="103">
        <v>0</v>
      </c>
      <c r="H245" s="46">
        <f t="shared" si="20"/>
        <v>20</v>
      </c>
      <c r="I245" s="95"/>
      <c r="J245" s="20">
        <v>20</v>
      </c>
      <c r="K245" s="71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0">
        <f>+'30'!H246</f>
        <v>0</v>
      </c>
      <c r="D246" s="94">
        <v>0</v>
      </c>
      <c r="E246" s="46">
        <f t="shared" si="24"/>
        <v>0</v>
      </c>
      <c r="F246" s="105">
        <v>0</v>
      </c>
      <c r="G246" s="103">
        <v>0</v>
      </c>
      <c r="H246" s="46">
        <f t="shared" si="20"/>
        <v>0</v>
      </c>
      <c r="I246" s="95"/>
      <c r="J246" s="20">
        <v>30</v>
      </c>
      <c r="K246" s="71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0">
        <f>+'30'!H247</f>
        <v>0</v>
      </c>
      <c r="D247" s="94">
        <v>0</v>
      </c>
      <c r="E247" s="46">
        <f t="shared" si="24"/>
        <v>0</v>
      </c>
      <c r="F247" s="105">
        <v>0</v>
      </c>
      <c r="G247" s="103">
        <v>0</v>
      </c>
      <c r="H247" s="46">
        <f t="shared" si="20"/>
        <v>0</v>
      </c>
      <c r="I247" s="95"/>
      <c r="J247" s="20">
        <v>800</v>
      </c>
      <c r="K247" s="71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0">
        <f>+'30'!H248</f>
        <v>0</v>
      </c>
      <c r="D248" s="94">
        <v>0</v>
      </c>
      <c r="E248" s="46">
        <f t="shared" si="24"/>
        <v>0</v>
      </c>
      <c r="F248" s="105">
        <v>0</v>
      </c>
      <c r="G248" s="103">
        <v>0</v>
      </c>
      <c r="H248" s="46">
        <f t="shared" si="20"/>
        <v>0</v>
      </c>
      <c r="I248" s="95"/>
      <c r="J248" s="20">
        <v>150</v>
      </c>
      <c r="K248" s="71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0">
        <f>+'30'!H249</f>
        <v>0</v>
      </c>
      <c r="D249" s="94">
        <v>0</v>
      </c>
      <c r="E249" s="46">
        <f t="shared" si="24"/>
        <v>0</v>
      </c>
      <c r="F249" s="105">
        <v>0</v>
      </c>
      <c r="G249" s="103">
        <v>0</v>
      </c>
      <c r="H249" s="46">
        <f t="shared" si="20"/>
        <v>0</v>
      </c>
      <c r="I249" s="95"/>
      <c r="J249" s="20">
        <v>200</v>
      </c>
      <c r="K249" s="71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0">
        <f>+'30'!H250</f>
        <v>0</v>
      </c>
      <c r="D250" s="94">
        <v>0</v>
      </c>
      <c r="E250" s="46">
        <f t="shared" si="24"/>
        <v>0</v>
      </c>
      <c r="F250" s="105">
        <v>0</v>
      </c>
      <c r="G250" s="103">
        <v>0</v>
      </c>
      <c r="H250" s="46">
        <f t="shared" si="20"/>
        <v>0</v>
      </c>
      <c r="I250" s="95"/>
      <c r="J250" s="20">
        <v>250</v>
      </c>
      <c r="K250" s="71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0">
        <f>+'30'!H251</f>
        <v>0</v>
      </c>
      <c r="D251" s="94">
        <v>0</v>
      </c>
      <c r="E251" s="46">
        <f t="shared" si="24"/>
        <v>0</v>
      </c>
      <c r="F251" s="105">
        <v>0</v>
      </c>
      <c r="G251" s="103">
        <v>0</v>
      </c>
      <c r="H251" s="46">
        <f t="shared" si="20"/>
        <v>0</v>
      </c>
      <c r="I251" s="95"/>
      <c r="J251" s="20">
        <v>50</v>
      </c>
      <c r="K251" s="71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0">
        <f>+'30'!H252</f>
        <v>312</v>
      </c>
      <c r="D252" s="94">
        <v>0</v>
      </c>
      <c r="E252" s="46">
        <f t="shared" si="24"/>
        <v>312</v>
      </c>
      <c r="F252" s="105">
        <v>0</v>
      </c>
      <c r="G252" s="103">
        <v>0</v>
      </c>
      <c r="H252" s="46">
        <f t="shared" si="20"/>
        <v>312</v>
      </c>
      <c r="I252" s="95"/>
      <c r="J252" s="20">
        <v>0</v>
      </c>
      <c r="K252" s="71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0">
        <f>+'30'!H253</f>
        <v>0</v>
      </c>
      <c r="D253" s="94">
        <v>0</v>
      </c>
      <c r="E253" s="46">
        <f t="shared" si="24"/>
        <v>0</v>
      </c>
      <c r="F253" s="105">
        <v>0</v>
      </c>
      <c r="G253" s="103">
        <v>0</v>
      </c>
      <c r="H253" s="46">
        <f t="shared" si="20"/>
        <v>0</v>
      </c>
      <c r="I253" s="95"/>
      <c r="J253" s="20">
        <v>45</v>
      </c>
      <c r="K253" s="71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0">
        <f>+'30'!H254</f>
        <v>0</v>
      </c>
      <c r="D254" s="94">
        <v>0</v>
      </c>
      <c r="E254" s="46">
        <f t="shared" si="24"/>
        <v>0</v>
      </c>
      <c r="F254" s="105">
        <v>0</v>
      </c>
      <c r="G254" s="103">
        <v>0</v>
      </c>
      <c r="H254" s="46">
        <f t="shared" si="20"/>
        <v>0</v>
      </c>
      <c r="I254" s="95"/>
      <c r="J254" s="20">
        <v>35</v>
      </c>
      <c r="K254" s="71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0">
        <f>+'30'!H255</f>
        <v>0</v>
      </c>
      <c r="D255" s="94">
        <v>0</v>
      </c>
      <c r="E255" s="46">
        <f t="shared" si="24"/>
        <v>0</v>
      </c>
      <c r="F255" s="105">
        <v>0</v>
      </c>
      <c r="G255" s="103">
        <v>0</v>
      </c>
      <c r="H255" s="46">
        <f t="shared" si="20"/>
        <v>0</v>
      </c>
      <c r="I255" s="95"/>
      <c r="J255" s="20">
        <v>25</v>
      </c>
      <c r="K255" s="71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0">
        <f>+'30'!H256</f>
        <v>0</v>
      </c>
      <c r="D256" s="94">
        <v>0</v>
      </c>
      <c r="E256" s="46">
        <f t="shared" si="24"/>
        <v>0</v>
      </c>
      <c r="F256" s="105">
        <v>0</v>
      </c>
      <c r="G256" s="103">
        <v>0</v>
      </c>
      <c r="H256" s="46">
        <f t="shared" si="20"/>
        <v>0</v>
      </c>
      <c r="I256" s="95"/>
      <c r="J256" s="20">
        <v>50</v>
      </c>
      <c r="K256" s="71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0">
        <f>+'30'!H257</f>
        <v>0</v>
      </c>
      <c r="D257" s="94">
        <v>0</v>
      </c>
      <c r="E257" s="46">
        <f t="shared" si="24"/>
        <v>0</v>
      </c>
      <c r="F257" s="105">
        <v>0</v>
      </c>
      <c r="G257" s="103">
        <v>0</v>
      </c>
      <c r="H257" s="46">
        <f t="shared" si="20"/>
        <v>0</v>
      </c>
      <c r="I257" s="95"/>
      <c r="J257" s="20">
        <v>60</v>
      </c>
      <c r="K257" s="71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0">
        <f>+'30'!H258</f>
        <v>0</v>
      </c>
      <c r="D258" s="94">
        <v>0</v>
      </c>
      <c r="E258" s="46">
        <f t="shared" si="24"/>
        <v>0</v>
      </c>
      <c r="F258" s="105">
        <v>0</v>
      </c>
      <c r="G258" s="103">
        <v>0</v>
      </c>
      <c r="H258" s="46">
        <f t="shared" si="20"/>
        <v>0</v>
      </c>
      <c r="I258" s="95"/>
      <c r="J258" s="20">
        <v>250</v>
      </c>
      <c r="K258" s="71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0">
        <f>+'30'!H259</f>
        <v>0</v>
      </c>
      <c r="D259" s="94">
        <v>0</v>
      </c>
      <c r="E259" s="46">
        <f t="shared" si="24"/>
        <v>0</v>
      </c>
      <c r="F259" s="105">
        <v>0</v>
      </c>
      <c r="G259" s="103">
        <v>0</v>
      </c>
      <c r="H259" s="46">
        <f t="shared" si="20"/>
        <v>0</v>
      </c>
      <c r="I259" s="95"/>
      <c r="J259" s="15">
        <v>100</v>
      </c>
      <c r="K259" s="71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0">
        <f>+'30'!H260</f>
        <v>0</v>
      </c>
      <c r="D260" s="94">
        <v>0</v>
      </c>
      <c r="E260" s="46">
        <f t="shared" si="24"/>
        <v>0</v>
      </c>
      <c r="F260" s="105">
        <v>0</v>
      </c>
      <c r="G260" s="103">
        <v>0</v>
      </c>
      <c r="H260" s="46">
        <f t="shared" si="20"/>
        <v>0</v>
      </c>
      <c r="I260" s="95"/>
      <c r="J260" s="15">
        <v>350</v>
      </c>
      <c r="K260" s="71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0">
        <f>+'30'!H261</f>
        <v>0</v>
      </c>
      <c r="D261" s="94">
        <v>0</v>
      </c>
      <c r="E261" s="46">
        <f t="shared" si="24"/>
        <v>0</v>
      </c>
      <c r="F261" s="105">
        <v>0</v>
      </c>
      <c r="G261" s="103">
        <v>0</v>
      </c>
      <c r="H261" s="46">
        <f t="shared" si="20"/>
        <v>0</v>
      </c>
      <c r="I261" s="95"/>
      <c r="J261" s="15">
        <v>60</v>
      </c>
      <c r="K261" s="71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0">
        <f>+'30'!H262</f>
        <v>0</v>
      </c>
      <c r="D262" s="94">
        <v>0</v>
      </c>
      <c r="E262" s="46">
        <f t="shared" si="24"/>
        <v>0</v>
      </c>
      <c r="F262" s="105">
        <v>0</v>
      </c>
      <c r="G262" s="103">
        <v>0</v>
      </c>
      <c r="H262" s="46">
        <f t="shared" si="20"/>
        <v>0</v>
      </c>
      <c r="I262" s="95"/>
      <c r="J262" s="15">
        <v>50</v>
      </c>
      <c r="K262" s="71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0">
        <f>+'30'!H263</f>
        <v>0</v>
      </c>
      <c r="D263" s="94">
        <v>0</v>
      </c>
      <c r="E263" s="46">
        <f t="shared" si="24"/>
        <v>0</v>
      </c>
      <c r="F263" s="105">
        <v>0</v>
      </c>
      <c r="G263" s="103">
        <v>0</v>
      </c>
      <c r="H263" s="46">
        <f t="shared" si="20"/>
        <v>0</v>
      </c>
      <c r="I263" s="95"/>
      <c r="J263" s="15">
        <v>100</v>
      </c>
      <c r="K263" s="71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0">
        <f>+'30'!H264</f>
        <v>0</v>
      </c>
      <c r="D264" s="94">
        <v>0</v>
      </c>
      <c r="E264" s="46">
        <f t="shared" si="24"/>
        <v>0</v>
      </c>
      <c r="F264" s="105">
        <v>0</v>
      </c>
      <c r="G264" s="103">
        <v>0</v>
      </c>
      <c r="H264" s="46">
        <f t="shared" si="20"/>
        <v>0</v>
      </c>
      <c r="I264" s="95"/>
      <c r="J264" s="15">
        <v>120</v>
      </c>
      <c r="K264" s="71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0">
        <f>+'30'!H265</f>
        <v>0</v>
      </c>
      <c r="D265" s="94">
        <v>0</v>
      </c>
      <c r="E265" s="46">
        <f t="shared" si="24"/>
        <v>0</v>
      </c>
      <c r="F265" s="105">
        <v>0</v>
      </c>
      <c r="G265" s="103">
        <v>0</v>
      </c>
      <c r="H265" s="46">
        <f t="shared" si="20"/>
        <v>0</v>
      </c>
      <c r="I265" s="95"/>
      <c r="J265" s="15">
        <v>60</v>
      </c>
      <c r="K265" s="71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0">
        <f>+'30'!H266</f>
        <v>0</v>
      </c>
      <c r="D266" s="94">
        <v>0</v>
      </c>
      <c r="E266" s="46">
        <f t="shared" si="24"/>
        <v>0</v>
      </c>
      <c r="F266" s="105">
        <v>0</v>
      </c>
      <c r="G266" s="103">
        <v>0</v>
      </c>
      <c r="H266" s="46">
        <f t="shared" si="20"/>
        <v>0</v>
      </c>
      <c r="I266" s="95"/>
      <c r="J266" s="15">
        <v>150</v>
      </c>
      <c r="K266" s="71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0">
        <f>+'30'!H267</f>
        <v>0</v>
      </c>
      <c r="D267" s="94">
        <v>0</v>
      </c>
      <c r="E267" s="46">
        <f t="shared" si="24"/>
        <v>0</v>
      </c>
      <c r="F267" s="105">
        <v>0</v>
      </c>
      <c r="G267" s="103">
        <v>0</v>
      </c>
      <c r="H267" s="46">
        <f t="shared" si="20"/>
        <v>0</v>
      </c>
      <c r="I267" s="95"/>
      <c r="J267" s="15">
        <v>150</v>
      </c>
      <c r="K267" s="71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0">
        <f>+'30'!H268</f>
        <v>0</v>
      </c>
      <c r="D268" s="94">
        <v>0</v>
      </c>
      <c r="E268" s="46">
        <f t="shared" si="24"/>
        <v>0</v>
      </c>
      <c r="F268" s="105">
        <v>0</v>
      </c>
      <c r="G268" s="103">
        <v>0</v>
      </c>
      <c r="H268" s="46">
        <f t="shared" si="20"/>
        <v>0</v>
      </c>
      <c r="I268" s="95"/>
      <c r="J268" s="15">
        <v>200</v>
      </c>
      <c r="K268" s="71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0">
        <f>+'30'!H269</f>
        <v>0</v>
      </c>
      <c r="D269" s="94">
        <v>0</v>
      </c>
      <c r="E269" s="46">
        <f t="shared" si="24"/>
        <v>0</v>
      </c>
      <c r="F269" s="105">
        <v>0</v>
      </c>
      <c r="G269" s="103">
        <v>0</v>
      </c>
      <c r="H269" s="46">
        <f t="shared" si="20"/>
        <v>0</v>
      </c>
      <c r="I269" s="95"/>
      <c r="J269" s="15"/>
      <c r="K269" s="71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0">
        <f>+'30'!H270</f>
        <v>0</v>
      </c>
      <c r="D270" s="94">
        <v>0</v>
      </c>
      <c r="E270" s="46">
        <f t="shared" si="24"/>
        <v>0</v>
      </c>
      <c r="F270" s="105">
        <v>0</v>
      </c>
      <c r="G270" s="103">
        <v>0</v>
      </c>
      <c r="H270" s="46">
        <f t="shared" si="20"/>
        <v>0</v>
      </c>
      <c r="I270" s="95"/>
      <c r="J270" s="15"/>
      <c r="K270" s="71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0">
        <f>+'30'!H271</f>
        <v>0</v>
      </c>
      <c r="D271" s="94">
        <v>0</v>
      </c>
      <c r="E271" s="46">
        <f t="shared" si="24"/>
        <v>0</v>
      </c>
      <c r="F271" s="105">
        <v>0</v>
      </c>
      <c r="G271" s="103">
        <v>0</v>
      </c>
      <c r="H271" s="46">
        <f t="shared" si="20"/>
        <v>0</v>
      </c>
      <c r="I271" s="95"/>
      <c r="J271" s="15"/>
      <c r="K271" s="71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 t="s">
        <v>506</v>
      </c>
      <c r="C272" s="70">
        <f>+'30'!H272</f>
        <v>0</v>
      </c>
      <c r="D272" s="94">
        <v>0</v>
      </c>
      <c r="E272" s="46">
        <f t="shared" si="24"/>
        <v>0</v>
      </c>
      <c r="F272" s="105">
        <v>0</v>
      </c>
      <c r="G272" s="103">
        <v>0</v>
      </c>
      <c r="H272" s="46">
        <f t="shared" ref="H272:H284" si="25">+E272-F272-I272-G272</f>
        <v>0</v>
      </c>
      <c r="I272" s="95"/>
      <c r="J272" s="20">
        <v>250</v>
      </c>
      <c r="K272" s="71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0">
        <f>+'30'!H273</f>
        <v>0</v>
      </c>
      <c r="D273" s="94">
        <v>0</v>
      </c>
      <c r="E273" s="46">
        <f t="shared" ref="E273:E284" si="29">C273+D273</f>
        <v>0</v>
      </c>
      <c r="F273" s="105">
        <v>0</v>
      </c>
      <c r="G273" s="103">
        <v>0</v>
      </c>
      <c r="H273" s="46">
        <f t="shared" si="25"/>
        <v>0</v>
      </c>
      <c r="I273" s="95"/>
      <c r="J273" s="20"/>
      <c r="K273" s="71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 x14ac:dyDescent="0.65">
      <c r="A274" s="10">
        <v>270</v>
      </c>
      <c r="B274" s="19"/>
      <c r="C274" s="70">
        <f>+'30'!H274</f>
        <v>0</v>
      </c>
      <c r="D274" s="94">
        <v>0</v>
      </c>
      <c r="E274" s="46">
        <f t="shared" si="29"/>
        <v>0</v>
      </c>
      <c r="F274" s="105">
        <v>0</v>
      </c>
      <c r="G274" s="103">
        <v>0</v>
      </c>
      <c r="H274" s="46">
        <f t="shared" si="25"/>
        <v>0</v>
      </c>
      <c r="I274" s="95"/>
      <c r="J274" s="20"/>
      <c r="K274" s="71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 x14ac:dyDescent="0.65">
      <c r="A275" s="10">
        <v>271</v>
      </c>
      <c r="B275" s="19"/>
      <c r="C275" s="70">
        <f>+'30'!H275</f>
        <v>0</v>
      </c>
      <c r="D275" s="94">
        <v>0</v>
      </c>
      <c r="E275" s="46">
        <f t="shared" si="29"/>
        <v>0</v>
      </c>
      <c r="F275" s="105">
        <v>0</v>
      </c>
      <c r="G275" s="103">
        <v>0</v>
      </c>
      <c r="H275" s="46">
        <f t="shared" si="25"/>
        <v>0</v>
      </c>
      <c r="I275" s="95"/>
      <c r="J275" s="20"/>
      <c r="K275" s="71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 x14ac:dyDescent="0.65">
      <c r="A276" s="10">
        <v>272</v>
      </c>
      <c r="B276" s="19"/>
      <c r="C276" s="70">
        <f>+'30'!H276</f>
        <v>0</v>
      </c>
      <c r="D276" s="94">
        <v>0</v>
      </c>
      <c r="E276" s="46">
        <f t="shared" si="29"/>
        <v>0</v>
      </c>
      <c r="F276" s="105">
        <v>0</v>
      </c>
      <c r="G276" s="103">
        <v>0</v>
      </c>
      <c r="H276" s="46">
        <f t="shared" si="25"/>
        <v>0</v>
      </c>
      <c r="I276" s="95"/>
      <c r="J276" s="20"/>
      <c r="K276" s="71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 x14ac:dyDescent="0.65">
      <c r="A277" s="10">
        <v>273</v>
      </c>
      <c r="B277" s="19"/>
      <c r="C277" s="70">
        <f>+'30'!H277</f>
        <v>0</v>
      </c>
      <c r="D277" s="94">
        <v>0</v>
      </c>
      <c r="E277" s="46">
        <f t="shared" si="29"/>
        <v>0</v>
      </c>
      <c r="F277" s="105">
        <v>0</v>
      </c>
      <c r="G277" s="103">
        <v>0</v>
      </c>
      <c r="H277" s="46">
        <f t="shared" si="25"/>
        <v>0</v>
      </c>
      <c r="I277" s="95"/>
      <c r="J277" s="20"/>
      <c r="K277" s="71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 x14ac:dyDescent="0.65">
      <c r="A278" s="10">
        <v>274</v>
      </c>
      <c r="B278" s="19"/>
      <c r="C278" s="70">
        <f>+'30'!H278</f>
        <v>0</v>
      </c>
      <c r="D278" s="94">
        <v>0</v>
      </c>
      <c r="E278" s="46">
        <f t="shared" si="29"/>
        <v>0</v>
      </c>
      <c r="F278" s="105">
        <v>0</v>
      </c>
      <c r="G278" s="103">
        <v>0</v>
      </c>
      <c r="H278" s="46">
        <f t="shared" si="25"/>
        <v>0</v>
      </c>
      <c r="I278" s="95"/>
      <c r="J278" s="20"/>
      <c r="K278" s="71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 x14ac:dyDescent="0.65">
      <c r="A279" s="10">
        <v>275</v>
      </c>
      <c r="B279" s="19"/>
      <c r="C279" s="70">
        <f>+'30'!H279</f>
        <v>0</v>
      </c>
      <c r="D279" s="94">
        <v>0</v>
      </c>
      <c r="E279" s="46">
        <f t="shared" si="29"/>
        <v>0</v>
      </c>
      <c r="F279" s="105">
        <v>0</v>
      </c>
      <c r="G279" s="103">
        <v>0</v>
      </c>
      <c r="H279" s="46">
        <f t="shared" si="25"/>
        <v>0</v>
      </c>
      <c r="I279" s="95"/>
      <c r="J279" s="20"/>
      <c r="K279" s="71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 x14ac:dyDescent="0.65">
      <c r="A280" s="10">
        <v>276</v>
      </c>
      <c r="B280" s="19"/>
      <c r="C280" s="70">
        <f>+'30'!H280</f>
        <v>0</v>
      </c>
      <c r="D280" s="94">
        <v>0</v>
      </c>
      <c r="E280" s="46">
        <f t="shared" si="29"/>
        <v>0</v>
      </c>
      <c r="F280" s="105">
        <v>0</v>
      </c>
      <c r="G280" s="103">
        <v>0</v>
      </c>
      <c r="H280" s="46">
        <f t="shared" si="25"/>
        <v>0</v>
      </c>
      <c r="I280" s="95"/>
      <c r="J280" s="20"/>
      <c r="K280" s="71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 x14ac:dyDescent="0.65">
      <c r="A281" s="10">
        <v>277</v>
      </c>
      <c r="B281" s="19"/>
      <c r="C281" s="70">
        <f>+'30'!H281</f>
        <v>0</v>
      </c>
      <c r="D281" s="94">
        <v>0</v>
      </c>
      <c r="E281" s="46">
        <f t="shared" si="29"/>
        <v>0</v>
      </c>
      <c r="F281" s="105">
        <v>0</v>
      </c>
      <c r="G281" s="103">
        <v>0</v>
      </c>
      <c r="H281" s="46">
        <f t="shared" si="25"/>
        <v>0</v>
      </c>
      <c r="I281" s="95"/>
      <c r="J281" s="20"/>
      <c r="K281" s="71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 x14ac:dyDescent="0.65">
      <c r="A282" s="10">
        <v>278</v>
      </c>
      <c r="B282" s="19"/>
      <c r="C282" s="70">
        <f>+'30'!H282</f>
        <v>0</v>
      </c>
      <c r="D282" s="94">
        <v>0</v>
      </c>
      <c r="E282" s="46">
        <f t="shared" si="29"/>
        <v>0</v>
      </c>
      <c r="F282" s="105">
        <v>0</v>
      </c>
      <c r="G282" s="103">
        <v>0</v>
      </c>
      <c r="H282" s="46">
        <f t="shared" si="25"/>
        <v>0</v>
      </c>
      <c r="I282" s="95"/>
      <c r="J282" s="20"/>
      <c r="K282" s="71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 x14ac:dyDescent="0.65">
      <c r="A283" s="10">
        <v>279</v>
      </c>
      <c r="B283" s="19"/>
      <c r="C283" s="70">
        <f>+'30'!H283</f>
        <v>0</v>
      </c>
      <c r="D283" s="94">
        <v>0</v>
      </c>
      <c r="E283" s="46">
        <f t="shared" si="29"/>
        <v>0</v>
      </c>
      <c r="F283" s="105">
        <v>0</v>
      </c>
      <c r="G283" s="103">
        <v>0</v>
      </c>
      <c r="H283" s="46">
        <f t="shared" si="25"/>
        <v>0</v>
      </c>
      <c r="I283" s="95"/>
      <c r="J283" s="20"/>
      <c r="K283" s="71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 x14ac:dyDescent="0.65">
      <c r="A284" s="10">
        <v>280</v>
      </c>
      <c r="B284" s="19"/>
      <c r="C284" s="70">
        <f>+'30'!H284</f>
        <v>0</v>
      </c>
      <c r="D284" s="94">
        <v>0</v>
      </c>
      <c r="E284" s="46">
        <f t="shared" si="29"/>
        <v>0</v>
      </c>
      <c r="F284" s="105">
        <v>0</v>
      </c>
      <c r="G284" s="103">
        <v>0</v>
      </c>
      <c r="H284" s="46">
        <f t="shared" si="25"/>
        <v>0</v>
      </c>
      <c r="I284" s="95"/>
      <c r="J284" s="20"/>
      <c r="K284" s="71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100"/>
      <c r="P285" s="100">
        <f>SUM(P5:P284)</f>
        <v>0</v>
      </c>
      <c r="Q285" s="100"/>
    </row>
    <row r="286" spans="1:17" ht="25.5" customHeight="1" x14ac:dyDescent="0.6">
      <c r="A286" s="1"/>
      <c r="E286" s="24"/>
      <c r="F286" s="25"/>
      <c r="G286" s="25"/>
      <c r="H286" s="24"/>
      <c r="I286" s="241" t="s">
        <v>212</v>
      </c>
      <c r="J286" s="242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243" t="s">
        <v>202</v>
      </c>
      <c r="K287" s="243"/>
      <c r="L287" s="33">
        <f>SUM(K5:K286)</f>
        <v>2370</v>
      </c>
    </row>
    <row r="288" spans="1:17" ht="24.6" x14ac:dyDescent="0.65">
      <c r="A288" s="1"/>
      <c r="E288" s="31"/>
      <c r="H288" s="31"/>
      <c r="J288" s="229" t="s">
        <v>203</v>
      </c>
      <c r="K288" s="230"/>
      <c r="L288" s="36">
        <v>0</v>
      </c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799</v>
      </c>
      <c r="M289" s="2">
        <v>139</v>
      </c>
      <c r="N289" s="2">
        <v>660</v>
      </c>
    </row>
    <row r="290" spans="1:16" ht="24.6" x14ac:dyDescent="0.65">
      <c r="A290" s="1"/>
      <c r="E290" s="31"/>
      <c r="H290" s="31"/>
      <c r="J290" s="229" t="s">
        <v>205</v>
      </c>
      <c r="K290" s="230"/>
      <c r="L290" s="36">
        <v>0</v>
      </c>
    </row>
    <row r="291" spans="1:16" ht="24.6" x14ac:dyDescent="0.65">
      <c r="A291" s="1"/>
      <c r="E291" s="31"/>
      <c r="H291" s="31"/>
      <c r="J291" s="229" t="s">
        <v>206</v>
      </c>
      <c r="K291" s="230"/>
      <c r="L291" s="36">
        <v>0</v>
      </c>
    </row>
    <row r="292" spans="1:16" ht="24.6" x14ac:dyDescent="0.65">
      <c r="A292" s="1"/>
      <c r="E292" s="31"/>
      <c r="H292" s="31"/>
      <c r="J292" s="229" t="s">
        <v>207</v>
      </c>
      <c r="K292" s="230"/>
      <c r="L292" s="37">
        <f>SUM(M5:M285)</f>
        <v>986</v>
      </c>
    </row>
    <row r="293" spans="1:16" ht="24.6" x14ac:dyDescent="0.65">
      <c r="A293" s="1"/>
      <c r="E293" s="31"/>
      <c r="H293" s="31"/>
      <c r="J293" s="229" t="s">
        <v>208</v>
      </c>
      <c r="K293" s="230"/>
      <c r="L293" s="33">
        <f>L287-L288-L289-L291-L292</f>
        <v>585</v>
      </c>
    </row>
    <row r="294" spans="1:16" ht="24.6" x14ac:dyDescent="0.65">
      <c r="A294" s="1"/>
      <c r="E294" s="31"/>
      <c r="H294" s="31"/>
      <c r="J294" s="229" t="s">
        <v>209</v>
      </c>
      <c r="K294" s="230"/>
      <c r="L294" s="37">
        <v>585</v>
      </c>
    </row>
    <row r="295" spans="1:16" ht="24.6" x14ac:dyDescent="0.65">
      <c r="A295" s="1"/>
      <c r="E295" s="31"/>
      <c r="H295" s="31"/>
      <c r="J295" s="229" t="s">
        <v>210</v>
      </c>
      <c r="K295" s="230"/>
      <c r="L295" s="33">
        <f>+L294-L293</f>
        <v>0</v>
      </c>
    </row>
    <row r="296" spans="1:16" ht="24.6" x14ac:dyDescent="0.65">
      <c r="H296" s="2"/>
      <c r="J296" s="229" t="s">
        <v>211</v>
      </c>
      <c r="K296" s="230"/>
      <c r="L296" s="33">
        <f>+L294-L293</f>
        <v>0</v>
      </c>
    </row>
    <row r="297" spans="1:16" x14ac:dyDescent="0.6">
      <c r="H297" s="2"/>
      <c r="J297" s="2"/>
      <c r="N297" s="123" t="s">
        <v>427</v>
      </c>
      <c r="O297" s="124" t="s">
        <v>425</v>
      </c>
      <c r="P297" s="125" t="s">
        <v>428</v>
      </c>
    </row>
    <row r="298" spans="1:16" ht="24.6" x14ac:dyDescent="0.65">
      <c r="H298" s="2"/>
      <c r="J298" s="96" t="s">
        <v>332</v>
      </c>
      <c r="N298" s="126"/>
      <c r="O298" s="126">
        <f>130+60</f>
        <v>190</v>
      </c>
      <c r="P298" s="126"/>
    </row>
    <row r="299" spans="1:16" x14ac:dyDescent="0.6">
      <c r="H299" s="2"/>
      <c r="J299" s="2"/>
      <c r="N299" s="126"/>
      <c r="O299" s="126"/>
      <c r="P299" s="126"/>
    </row>
    <row r="300" spans="1:16" x14ac:dyDescent="0.6">
      <c r="H300" s="2"/>
      <c r="J300" s="2"/>
      <c r="N300" s="126"/>
      <c r="O300" s="126"/>
      <c r="P300" s="126"/>
    </row>
    <row r="301" spans="1:16" x14ac:dyDescent="0.6">
      <c r="H301" s="2"/>
      <c r="J301" s="2"/>
      <c r="N301" s="127"/>
      <c r="O301" s="127"/>
      <c r="P301" s="127"/>
    </row>
    <row r="302" spans="1:16" x14ac:dyDescent="0.6">
      <c r="H302" s="2"/>
      <c r="J302" s="2"/>
      <c r="N302" s="127"/>
      <c r="O302" s="127"/>
      <c r="P302" s="127"/>
    </row>
    <row r="303" spans="1:16" x14ac:dyDescent="0.6">
      <c r="H303" s="2"/>
      <c r="J303" s="2"/>
      <c r="N303" s="128"/>
      <c r="O303" s="128"/>
      <c r="P303" s="128"/>
    </row>
    <row r="304" spans="1:16" x14ac:dyDescent="0.6">
      <c r="H304" s="2"/>
      <c r="J304" s="2"/>
      <c r="N304" s="129">
        <f>SUM(N298:N303)</f>
        <v>0</v>
      </c>
      <c r="O304" s="129">
        <f>SUM(O298:O303)</f>
        <v>190</v>
      </c>
      <c r="P304" s="129">
        <f>SUM(P298:P303)</f>
        <v>0</v>
      </c>
    </row>
    <row r="305" spans="8:16" x14ac:dyDescent="0.6">
      <c r="H305" s="2"/>
      <c r="J305" s="2"/>
      <c r="N305" s="130" t="s">
        <v>429</v>
      </c>
      <c r="O305" s="131">
        <f>O304*30/100</f>
        <v>57</v>
      </c>
      <c r="P305" s="131">
        <f>P304*30/100</f>
        <v>0</v>
      </c>
    </row>
    <row r="306" spans="8:16" x14ac:dyDescent="0.6">
      <c r="H306" s="2"/>
      <c r="J306" s="2"/>
      <c r="N306" s="130" t="s">
        <v>430</v>
      </c>
      <c r="O306" s="131">
        <f>O305*7/100</f>
        <v>3.99</v>
      </c>
      <c r="P306" s="131">
        <f>P305*7/100</f>
        <v>0</v>
      </c>
    </row>
    <row r="307" spans="8:16" x14ac:dyDescent="0.6">
      <c r="H307" s="2"/>
      <c r="J307" s="2"/>
      <c r="N307" s="132" t="s">
        <v>5</v>
      </c>
      <c r="O307" s="133">
        <f>O304-O305-O306</f>
        <v>129.01</v>
      </c>
      <c r="P307" s="133">
        <f>P304-P305-P306</f>
        <v>0</v>
      </c>
    </row>
    <row r="308" spans="8:16" x14ac:dyDescent="0.6">
      <c r="H308" s="2"/>
      <c r="J308" s="2"/>
    </row>
    <row r="309" spans="8:16" x14ac:dyDescent="0.6">
      <c r="H309" s="2"/>
      <c r="J309" s="2"/>
    </row>
    <row r="310" spans="8:16" x14ac:dyDescent="0.6">
      <c r="H310" s="2"/>
      <c r="J310" s="2"/>
    </row>
    <row r="311" spans="8:16" x14ac:dyDescent="0.6">
      <c r="H311" s="2"/>
      <c r="J311" s="2"/>
    </row>
    <row r="312" spans="8:16" x14ac:dyDescent="0.6">
      <c r="H312" s="2"/>
      <c r="J312" s="2"/>
    </row>
    <row r="313" spans="8:16" x14ac:dyDescent="0.6">
      <c r="H313" s="2"/>
      <c r="J313" s="2"/>
    </row>
    <row r="314" spans="8:16" x14ac:dyDescent="0.6">
      <c r="H314" s="2"/>
      <c r="J314" s="2"/>
    </row>
    <row r="315" spans="8:16" x14ac:dyDescent="0.6">
      <c r="H315" s="2"/>
      <c r="J315" s="2"/>
    </row>
    <row r="316" spans="8:16" x14ac:dyDescent="0.6">
      <c r="H316" s="2"/>
      <c r="J316" s="2"/>
    </row>
    <row r="317" spans="8:16" x14ac:dyDescent="0.6">
      <c r="H317" s="2"/>
      <c r="J317" s="2"/>
    </row>
    <row r="318" spans="8:16" x14ac:dyDescent="0.6">
      <c r="H318" s="2"/>
      <c r="J318" s="2"/>
    </row>
    <row r="319" spans="8:16" x14ac:dyDescent="0.6">
      <c r="H319" s="2"/>
      <c r="J319" s="2"/>
    </row>
    <row r="320" spans="8:16" x14ac:dyDescent="0.6">
      <c r="H320" s="2"/>
      <c r="J320" s="2"/>
    </row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5" style="2" customWidth="1"/>
    <col min="2" max="2" width="33.5" style="2" customWidth="1"/>
    <col min="3" max="6" width="9.5" style="2" customWidth="1"/>
    <col min="7" max="7" width="9.5" style="38" customWidth="1"/>
    <col min="8" max="8" width="9.5" style="2" customWidth="1"/>
    <col min="9" max="9" width="8.5" style="39" customWidth="1"/>
    <col min="10" max="10" width="10.5" style="2" customWidth="1"/>
    <col min="11" max="11" width="17.5" style="2" bestFit="1" customWidth="1"/>
    <col min="12" max="12" width="9" style="2"/>
    <col min="13" max="14" width="10.09765625" style="2" bestFit="1" customWidth="1"/>
    <col min="15" max="15" width="9" style="2"/>
    <col min="16" max="16" width="34.5" style="2" bestFit="1" customWidth="1"/>
    <col min="17" max="24" width="9" style="2"/>
    <col min="25" max="25" width="15.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84" t="s">
        <v>243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O2" s="240" t="s">
        <v>0</v>
      </c>
      <c r="P2" s="240"/>
      <c r="Q2" s="240"/>
      <c r="R2" s="240"/>
      <c r="S2" s="240"/>
      <c r="T2" s="240"/>
      <c r="U2" s="240"/>
      <c r="V2" s="240"/>
      <c r="W2" s="240"/>
      <c r="X2" s="240"/>
      <c r="Y2" s="240"/>
    </row>
    <row r="3" spans="1:26" s="5" customFormat="1" ht="26.4" x14ac:dyDescent="0.7">
      <c r="A3" s="247" t="s">
        <v>1</v>
      </c>
      <c r="B3" s="247" t="s">
        <v>2</v>
      </c>
      <c r="C3" s="244" t="s">
        <v>3</v>
      </c>
      <c r="D3" s="244" t="s">
        <v>4</v>
      </c>
      <c r="E3" s="244" t="s">
        <v>5</v>
      </c>
      <c r="F3" s="4" t="s">
        <v>6</v>
      </c>
      <c r="G3" s="248" t="s">
        <v>7</v>
      </c>
      <c r="H3" s="250" t="s">
        <v>8</v>
      </c>
      <c r="I3" s="251"/>
      <c r="J3" s="252"/>
      <c r="K3" s="253" t="s">
        <v>9</v>
      </c>
      <c r="L3" s="235" t="s">
        <v>10</v>
      </c>
      <c r="O3" s="247" t="s">
        <v>1</v>
      </c>
      <c r="P3" s="247" t="s">
        <v>2</v>
      </c>
      <c r="Q3" s="244" t="s">
        <v>3</v>
      </c>
      <c r="R3" s="244" t="s">
        <v>4</v>
      </c>
      <c r="S3" s="244" t="s">
        <v>5</v>
      </c>
      <c r="T3" s="4" t="s">
        <v>6</v>
      </c>
      <c r="U3" s="248" t="s">
        <v>7</v>
      </c>
      <c r="V3" s="250" t="s">
        <v>8</v>
      </c>
      <c r="W3" s="251"/>
      <c r="X3" s="252"/>
      <c r="Y3" s="253" t="s">
        <v>9</v>
      </c>
      <c r="Z3" s="235" t="s">
        <v>10</v>
      </c>
    </row>
    <row r="4" spans="1:26" s="5" customFormat="1" ht="27" thickBot="1" x14ac:dyDescent="0.75">
      <c r="A4" s="247"/>
      <c r="B4" s="247"/>
      <c r="C4" s="245"/>
      <c r="D4" s="245"/>
      <c r="E4" s="245"/>
      <c r="F4" s="6" t="s">
        <v>11</v>
      </c>
      <c r="G4" s="249"/>
      <c r="H4" s="7" t="s">
        <v>12</v>
      </c>
      <c r="I4" s="8" t="s">
        <v>13</v>
      </c>
      <c r="J4" s="9" t="s">
        <v>14</v>
      </c>
      <c r="K4" s="254"/>
      <c r="L4" s="235"/>
      <c r="O4" s="247"/>
      <c r="P4" s="247"/>
      <c r="Q4" s="245"/>
      <c r="R4" s="245"/>
      <c r="S4" s="245"/>
      <c r="T4" s="6" t="s">
        <v>11</v>
      </c>
      <c r="U4" s="249"/>
      <c r="V4" s="7" t="s">
        <v>12</v>
      </c>
      <c r="W4" s="8" t="s">
        <v>13</v>
      </c>
      <c r="X4" s="9" t="s">
        <v>14</v>
      </c>
      <c r="Y4" s="254"/>
      <c r="Z4" s="235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32" t="s">
        <v>119</v>
      </c>
      <c r="Q107" s="233"/>
      <c r="R107" s="233"/>
      <c r="S107" s="233"/>
      <c r="T107" s="233"/>
      <c r="U107" s="233"/>
      <c r="V107" s="233"/>
      <c r="W107" s="23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46" t="s">
        <v>213</v>
      </c>
      <c r="N205" s="246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241" t="s">
        <v>212</v>
      </c>
      <c r="I206" s="242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243" t="s">
        <v>202</v>
      </c>
      <c r="J207" s="243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229" t="s">
        <v>203</v>
      </c>
      <c r="J208" s="230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229" t="s">
        <v>205</v>
      </c>
      <c r="J210" s="230"/>
      <c r="K210" s="36">
        <v>0</v>
      </c>
    </row>
    <row r="211" spans="1:11" ht="24.6" x14ac:dyDescent="0.65">
      <c r="A211" s="1"/>
      <c r="C211" s="31"/>
      <c r="E211" s="31"/>
      <c r="G211" s="31"/>
      <c r="I211" s="229" t="s">
        <v>206</v>
      </c>
      <c r="J211" s="230"/>
      <c r="K211" s="36">
        <v>0</v>
      </c>
    </row>
    <row r="212" spans="1:11" ht="24.6" x14ac:dyDescent="0.65">
      <c r="A212" s="1"/>
      <c r="C212" s="31"/>
      <c r="E212" s="31"/>
      <c r="G212" s="31"/>
      <c r="I212" s="229" t="s">
        <v>207</v>
      </c>
      <c r="J212" s="230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229" t="s">
        <v>208</v>
      </c>
      <c r="J213" s="230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229" t="s">
        <v>209</v>
      </c>
      <c r="J214" s="230"/>
      <c r="K214" s="37">
        <v>0</v>
      </c>
    </row>
    <row r="215" spans="1:11" ht="24.6" x14ac:dyDescent="0.65">
      <c r="A215" s="1"/>
      <c r="C215" s="31"/>
      <c r="E215" s="31"/>
      <c r="G215" s="31"/>
      <c r="I215" s="229" t="s">
        <v>210</v>
      </c>
      <c r="J215" s="230"/>
      <c r="K215" s="33">
        <f>+K214-K213</f>
        <v>0</v>
      </c>
    </row>
    <row r="216" spans="1:11" ht="24.6" x14ac:dyDescent="0.65">
      <c r="G216" s="2"/>
      <c r="I216" s="229" t="s">
        <v>211</v>
      </c>
      <c r="J216" s="230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1</vt:i4>
      </vt:variant>
    </vt:vector>
  </HeadingPairs>
  <TitlesOfParts>
    <vt:vector size="43" baseType="lpstr">
      <vt:lpstr>คืน</vt:lpstr>
      <vt:lpstr>สรุป (2)</vt:lpstr>
      <vt:lpstr>ค่าใช้จ่าย</vt:lpstr>
      <vt:lpstr>รายการขายGrab</vt:lpstr>
      <vt:lpstr>รายการส่วนลด</vt:lpstr>
      <vt:lpstr>รายการคืนสินค้า</vt:lpstr>
      <vt:lpstr>รายการโยกย้ายสินค้า</vt:lpstr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คืน!Print_Titles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Supsales wanwanach</cp:lastModifiedBy>
  <cp:lastPrinted>2024-09-05T04:29:21Z</cp:lastPrinted>
  <dcterms:created xsi:type="dcterms:W3CDTF">2023-12-01T06:41:03Z</dcterms:created>
  <dcterms:modified xsi:type="dcterms:W3CDTF">2024-09-30T16:40:12Z</dcterms:modified>
</cp:coreProperties>
</file>