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F3660210-C7EC-4518-B7F6-EB737D8CB008}" xr6:coauthVersionLast="47" xr6:coauthVersionMax="47" xr10:uidLastSave="{00000000-0000-0000-0000-000000000000}"/>
  <bookViews>
    <workbookView xWindow="9345" yWindow="30" windowWidth="19950" windowHeight="14790" tabRatio="936" firstSheet="8" activeTab="34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07" l="1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5" i="105"/>
  <c r="M243" i="104"/>
  <c r="M244" i="104"/>
  <c r="M245" i="104"/>
  <c r="M246" i="104"/>
  <c r="M24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5" i="103"/>
  <c r="P94" i="106"/>
  <c r="P94" i="104"/>
  <c r="P94" i="105"/>
  <c r="P94" i="102" l="1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7" i="101"/>
  <c r="E248" i="101"/>
  <c r="E249" i="101"/>
  <c r="E250" i="101"/>
  <c r="E251" i="101"/>
  <c r="E252" i="101"/>
  <c r="E253" i="101"/>
  <c r="E254" i="101"/>
  <c r="E255" i="101"/>
  <c r="E256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5" i="97"/>
  <c r="P9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P80" i="95"/>
  <c r="P81" i="95"/>
  <c r="P82" i="95"/>
  <c r="P83" i="95"/>
  <c r="P84" i="95"/>
  <c r="P85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5" i="94"/>
  <c r="P30" i="92"/>
  <c r="P31" i="92"/>
  <c r="P32" i="92"/>
  <c r="N264" i="92"/>
  <c r="P94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2" i="90"/>
  <c r="E23" i="90"/>
  <c r="E24" i="90"/>
  <c r="E25" i="90"/>
  <c r="E26" i="90"/>
  <c r="E27" i="90"/>
  <c r="E28" i="90"/>
  <c r="E29" i="90"/>
  <c r="E30" i="90"/>
  <c r="E31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5" i="90"/>
  <c r="E15" i="89"/>
  <c r="E16" i="89"/>
  <c r="E17" i="89"/>
  <c r="E18" i="89"/>
  <c r="E19" i="89"/>
  <c r="E20" i="89"/>
  <c r="E22" i="89"/>
  <c r="E23" i="89"/>
  <c r="E24" i="89"/>
  <c r="E25" i="89"/>
  <c r="E26" i="89"/>
  <c r="E27" i="89"/>
  <c r="E28" i="89"/>
  <c r="E29" i="89"/>
  <c r="E30" i="89"/>
  <c r="E31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7" i="89"/>
  <c r="E8" i="89"/>
  <c r="E9" i="89"/>
  <c r="E10" i="89"/>
  <c r="E11" i="89"/>
  <c r="E12" i="89"/>
  <c r="E13" i="89"/>
  <c r="E14" i="89"/>
  <c r="E6" i="89"/>
  <c r="E5" i="89"/>
  <c r="N267" i="88"/>
  <c r="N264" i="88"/>
  <c r="M261" i="88"/>
  <c r="E6" i="88" l="1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5" i="85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5" i="84"/>
  <c r="E246" i="84"/>
  <c r="E247" i="84"/>
  <c r="E248" i="84"/>
  <c r="E249" i="84"/>
  <c r="E250" i="84"/>
  <c r="E251" i="84"/>
  <c r="E252" i="84"/>
  <c r="E253" i="84"/>
  <c r="E254" i="84"/>
  <c r="E255" i="84"/>
  <c r="E5" i="84"/>
  <c r="M112" i="83"/>
  <c r="M113" i="83"/>
  <c r="P113" i="83" s="1"/>
  <c r="M114" i="83"/>
  <c r="M115" i="83"/>
  <c r="N267" i="83"/>
  <c r="N264" i="83"/>
  <c r="M261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5" i="83"/>
  <c r="N267" i="82"/>
  <c r="N264" i="82"/>
  <c r="M261" i="82"/>
  <c r="E258" i="82"/>
  <c r="E257" i="82"/>
  <c r="E256" i="82"/>
  <c r="E255" i="82"/>
  <c r="E254" i="82"/>
  <c r="E253" i="82"/>
  <c r="E252" i="82"/>
  <c r="E251" i="82"/>
  <c r="E250" i="82"/>
  <c r="E249" i="82"/>
  <c r="E248" i="82"/>
  <c r="E247" i="82"/>
  <c r="E246" i="82"/>
  <c r="E245" i="82"/>
  <c r="E242" i="82"/>
  <c r="E241" i="82"/>
  <c r="E240" i="82"/>
  <c r="E239" i="82"/>
  <c r="E238" i="82"/>
  <c r="E237" i="82"/>
  <c r="E236" i="82"/>
  <c r="E235" i="82"/>
  <c r="E234" i="82"/>
  <c r="E233" i="82"/>
  <c r="E232" i="82"/>
  <c r="E231" i="82"/>
  <c r="E230" i="82"/>
  <c r="E229" i="82"/>
  <c r="E228" i="82"/>
  <c r="E227" i="82"/>
  <c r="E226" i="82"/>
  <c r="E225" i="82"/>
  <c r="E224" i="82"/>
  <c r="E223" i="82"/>
  <c r="E222" i="82"/>
  <c r="E221" i="82"/>
  <c r="E220" i="82"/>
  <c r="E219" i="82"/>
  <c r="E218" i="82"/>
  <c r="E217" i="82"/>
  <c r="E216" i="82"/>
  <c r="E215" i="82"/>
  <c r="E214" i="82"/>
  <c r="E213" i="82"/>
  <c r="E212" i="82"/>
  <c r="E211" i="82"/>
  <c r="E210" i="82"/>
  <c r="E209" i="82"/>
  <c r="E208" i="82"/>
  <c r="E207" i="82"/>
  <c r="E206" i="82"/>
  <c r="E205" i="82"/>
  <c r="E204" i="82"/>
  <c r="E203" i="82"/>
  <c r="E202" i="82"/>
  <c r="E201" i="82"/>
  <c r="E200" i="82"/>
  <c r="E199" i="82"/>
  <c r="E198" i="82"/>
  <c r="E197" i="82"/>
  <c r="E196" i="82"/>
  <c r="E195" i="82"/>
  <c r="E194" i="82"/>
  <c r="E193" i="82"/>
  <c r="E192" i="82"/>
  <c r="E191" i="82"/>
  <c r="E190" i="82"/>
  <c r="E189" i="82"/>
  <c r="E188" i="82"/>
  <c r="E187" i="82"/>
  <c r="E186" i="82"/>
  <c r="E185" i="82"/>
  <c r="E184" i="82"/>
  <c r="E183" i="82"/>
  <c r="E182" i="82"/>
  <c r="E181" i="82"/>
  <c r="E180" i="82"/>
  <c r="E179" i="82"/>
  <c r="E178" i="82"/>
  <c r="E177" i="82"/>
  <c r="E176" i="82"/>
  <c r="E175" i="82"/>
  <c r="E174" i="82"/>
  <c r="E173" i="82"/>
  <c r="E172" i="82"/>
  <c r="E171" i="82"/>
  <c r="E170" i="82"/>
  <c r="E169" i="82"/>
  <c r="E168" i="82"/>
  <c r="E167" i="82"/>
  <c r="E166" i="82"/>
  <c r="E165" i="82"/>
  <c r="E164" i="82"/>
  <c r="E162" i="82"/>
  <c r="E161" i="82"/>
  <c r="E160" i="82"/>
  <c r="E159" i="82"/>
  <c r="E158" i="82"/>
  <c r="E157" i="82"/>
  <c r="E156" i="82"/>
  <c r="E155" i="82"/>
  <c r="E154" i="82"/>
  <c r="E153" i="82"/>
  <c r="E152" i="82"/>
  <c r="E151" i="82"/>
  <c r="E150" i="82"/>
  <c r="E149" i="82"/>
  <c r="E148" i="82"/>
  <c r="E147" i="82"/>
  <c r="E146" i="82"/>
  <c r="E145" i="82"/>
  <c r="E144" i="82"/>
  <c r="E143" i="82"/>
  <c r="E142" i="82"/>
  <c r="E141" i="82"/>
  <c r="E140" i="82"/>
  <c r="E139" i="82"/>
  <c r="E138" i="82"/>
  <c r="E137" i="82"/>
  <c r="E136" i="82"/>
  <c r="E135" i="82"/>
  <c r="E134" i="82"/>
  <c r="E133" i="82"/>
  <c r="E132" i="82"/>
  <c r="E131" i="82"/>
  <c r="E130" i="82"/>
  <c r="E129" i="82"/>
  <c r="E128" i="82"/>
  <c r="E127" i="82"/>
  <c r="E126" i="82"/>
  <c r="E125" i="82"/>
  <c r="E124" i="82"/>
  <c r="E123" i="82"/>
  <c r="E122" i="82"/>
  <c r="E121" i="82"/>
  <c r="E120" i="82"/>
  <c r="E119" i="82"/>
  <c r="E118" i="82"/>
  <c r="E117" i="82"/>
  <c r="E116" i="82"/>
  <c r="E115" i="82"/>
  <c r="E114" i="82"/>
  <c r="E113" i="82"/>
  <c r="E112" i="82"/>
  <c r="E111" i="82"/>
  <c r="E110" i="82"/>
  <c r="E109" i="82"/>
  <c r="E108" i="82"/>
  <c r="E107" i="82"/>
  <c r="E106" i="82"/>
  <c r="E105" i="82"/>
  <c r="E104" i="82"/>
  <c r="E103" i="82"/>
  <c r="E102" i="82"/>
  <c r="E101" i="82"/>
  <c r="E100" i="82"/>
  <c r="E99" i="82"/>
  <c r="E98" i="82"/>
  <c r="E97" i="82"/>
  <c r="E96" i="82"/>
  <c r="E95" i="82"/>
  <c r="E94" i="82"/>
  <c r="E93" i="82"/>
  <c r="E92" i="82"/>
  <c r="E91" i="82"/>
  <c r="E90" i="82"/>
  <c r="E89" i="82"/>
  <c r="E88" i="82"/>
  <c r="E87" i="82"/>
  <c r="E86" i="82"/>
  <c r="E85" i="82"/>
  <c r="E84" i="82"/>
  <c r="E83" i="82"/>
  <c r="E82" i="82"/>
  <c r="E81" i="82"/>
  <c r="E80" i="82"/>
  <c r="E79" i="82"/>
  <c r="E78" i="82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63" i="82"/>
  <c r="E62" i="82"/>
  <c r="E61" i="82"/>
  <c r="E60" i="82"/>
  <c r="E59" i="82"/>
  <c r="E58" i="82"/>
  <c r="E57" i="82"/>
  <c r="E56" i="82"/>
  <c r="E55" i="82"/>
  <c r="E54" i="82"/>
  <c r="E53" i="82"/>
  <c r="E52" i="82"/>
  <c r="E51" i="82"/>
  <c r="E50" i="82"/>
  <c r="E49" i="82"/>
  <c r="E48" i="82"/>
  <c r="E47" i="82"/>
  <c r="E46" i="82"/>
  <c r="E45" i="82"/>
  <c r="E44" i="82"/>
  <c r="E43" i="82"/>
  <c r="E42" i="82"/>
  <c r="E41" i="82"/>
  <c r="E40" i="82"/>
  <c r="E39" i="82"/>
  <c r="E38" i="82"/>
  <c r="E37" i="82"/>
  <c r="E36" i="82"/>
  <c r="E35" i="82"/>
  <c r="E34" i="82"/>
  <c r="E33" i="82"/>
  <c r="E32" i="82"/>
  <c r="E31" i="82"/>
  <c r="E30" i="82"/>
  <c r="E29" i="82"/>
  <c r="E28" i="82"/>
  <c r="E27" i="82"/>
  <c r="E26" i="82"/>
  <c r="E25" i="82"/>
  <c r="E24" i="82"/>
  <c r="E23" i="82"/>
  <c r="E22" i="82"/>
  <c r="E21" i="82"/>
  <c r="E20" i="82"/>
  <c r="E19" i="82"/>
  <c r="E18" i="82"/>
  <c r="E17" i="82"/>
  <c r="E16" i="82"/>
  <c r="E15" i="82"/>
  <c r="E14" i="82"/>
  <c r="E13" i="82"/>
  <c r="E12" i="82"/>
  <c r="E11" i="82"/>
  <c r="E10" i="82"/>
  <c r="E9" i="82"/>
  <c r="E8" i="82"/>
  <c r="E7" i="82"/>
  <c r="E6" i="82"/>
  <c r="E5" i="82"/>
  <c r="N267" i="81"/>
  <c r="N264" i="81"/>
  <c r="M261" i="81"/>
  <c r="N264" i="80"/>
  <c r="N267" i="80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5" i="81"/>
  <c r="N267" i="79"/>
  <c r="M161" i="79"/>
  <c r="P161" i="79" s="1"/>
  <c r="M162" i="79"/>
  <c r="P162" i="79" s="1"/>
  <c r="M163" i="79"/>
  <c r="P163" i="79" s="1"/>
  <c r="M164" i="79"/>
  <c r="P164" i="79" s="1"/>
  <c r="M165" i="79"/>
  <c r="P165" i="79" s="1"/>
  <c r="E259" i="79"/>
  <c r="E258" i="79"/>
  <c r="E257" i="79"/>
  <c r="E256" i="79"/>
  <c r="E255" i="79"/>
  <c r="E254" i="79"/>
  <c r="E253" i="79"/>
  <c r="E252" i="79"/>
  <c r="E251" i="79"/>
  <c r="E250" i="79"/>
  <c r="E249" i="79"/>
  <c r="E248" i="79"/>
  <c r="E247" i="79"/>
  <c r="E246" i="79"/>
  <c r="E245" i="79"/>
  <c r="E242" i="79"/>
  <c r="E241" i="79"/>
  <c r="E240" i="79"/>
  <c r="E239" i="79"/>
  <c r="E238" i="79"/>
  <c r="E237" i="79"/>
  <c r="E236" i="79"/>
  <c r="E235" i="79"/>
  <c r="E234" i="79"/>
  <c r="E233" i="79"/>
  <c r="E232" i="79"/>
  <c r="E231" i="79"/>
  <c r="E230" i="79"/>
  <c r="E229" i="79"/>
  <c r="E228" i="79"/>
  <c r="E227" i="79"/>
  <c r="E226" i="79"/>
  <c r="E225" i="79"/>
  <c r="E224" i="79"/>
  <c r="E223" i="79"/>
  <c r="E222" i="79"/>
  <c r="E221" i="79"/>
  <c r="E220" i="79"/>
  <c r="E219" i="79"/>
  <c r="E218" i="79"/>
  <c r="E217" i="79"/>
  <c r="E216" i="79"/>
  <c r="E215" i="79"/>
  <c r="E214" i="79"/>
  <c r="E213" i="79"/>
  <c r="E212" i="79"/>
  <c r="E211" i="79"/>
  <c r="E210" i="79"/>
  <c r="E209" i="79"/>
  <c r="E208" i="79"/>
  <c r="E207" i="79"/>
  <c r="E206" i="79"/>
  <c r="E205" i="79"/>
  <c r="E204" i="79"/>
  <c r="E203" i="79"/>
  <c r="E202" i="79"/>
  <c r="E201" i="79"/>
  <c r="E200" i="79"/>
  <c r="E199" i="79"/>
  <c r="E198" i="79"/>
  <c r="E197" i="79"/>
  <c r="E196" i="79"/>
  <c r="E195" i="79"/>
  <c r="E194" i="79"/>
  <c r="E193" i="79"/>
  <c r="E192" i="79"/>
  <c r="E191" i="79"/>
  <c r="E190" i="79"/>
  <c r="E189" i="79"/>
  <c r="E188" i="79"/>
  <c r="E187" i="79"/>
  <c r="E186" i="79"/>
  <c r="E185" i="79"/>
  <c r="E184" i="79"/>
  <c r="E183" i="79"/>
  <c r="E182" i="79"/>
  <c r="E181" i="79"/>
  <c r="E180" i="79"/>
  <c r="E179" i="79"/>
  <c r="E178" i="79"/>
  <c r="E177" i="79"/>
  <c r="E176" i="79"/>
  <c r="E175" i="79"/>
  <c r="E174" i="79"/>
  <c r="E173" i="79"/>
  <c r="E172" i="79"/>
  <c r="E171" i="79"/>
  <c r="E170" i="79"/>
  <c r="E169" i="79"/>
  <c r="E168" i="79"/>
  <c r="E167" i="79"/>
  <c r="E166" i="79"/>
  <c r="E165" i="79"/>
  <c r="E164" i="79"/>
  <c r="E162" i="79"/>
  <c r="E161" i="79"/>
  <c r="E160" i="79"/>
  <c r="E159" i="79"/>
  <c r="E158" i="79"/>
  <c r="E157" i="79"/>
  <c r="E156" i="79"/>
  <c r="E155" i="79"/>
  <c r="E154" i="79"/>
  <c r="E153" i="79"/>
  <c r="E152" i="79"/>
  <c r="E151" i="79"/>
  <c r="E150" i="79"/>
  <c r="E149" i="79"/>
  <c r="E148" i="79"/>
  <c r="E147" i="79"/>
  <c r="E146" i="79"/>
  <c r="E145" i="79"/>
  <c r="E144" i="79"/>
  <c r="E143" i="79"/>
  <c r="E142" i="79"/>
  <c r="E141" i="79"/>
  <c r="E140" i="79"/>
  <c r="E139" i="79"/>
  <c r="E138" i="79"/>
  <c r="E137" i="79"/>
  <c r="E136" i="79"/>
  <c r="E135" i="79"/>
  <c r="E134" i="79"/>
  <c r="E133" i="79"/>
  <c r="E132" i="79"/>
  <c r="E131" i="79"/>
  <c r="E130" i="79"/>
  <c r="E129" i="79"/>
  <c r="E128" i="79"/>
  <c r="E127" i="79"/>
  <c r="E126" i="79"/>
  <c r="E125" i="79"/>
  <c r="E124" i="79"/>
  <c r="E123" i="79"/>
  <c r="E122" i="79"/>
  <c r="E121" i="79"/>
  <c r="E120" i="79"/>
  <c r="E119" i="79"/>
  <c r="E118" i="79"/>
  <c r="E117" i="79"/>
  <c r="E116" i="79"/>
  <c r="E115" i="79"/>
  <c r="E114" i="79"/>
  <c r="E113" i="79"/>
  <c r="E112" i="79"/>
  <c r="E111" i="79"/>
  <c r="E110" i="79"/>
  <c r="E109" i="79"/>
  <c r="E108" i="79"/>
  <c r="E107" i="79"/>
  <c r="E106" i="79"/>
  <c r="E105" i="79"/>
  <c r="E104" i="79"/>
  <c r="E103" i="79"/>
  <c r="E102" i="79"/>
  <c r="E101" i="79"/>
  <c r="E100" i="79"/>
  <c r="E99" i="79"/>
  <c r="E98" i="79"/>
  <c r="E97" i="79"/>
  <c r="E96" i="79"/>
  <c r="E95" i="79"/>
  <c r="E94" i="79"/>
  <c r="E93" i="79"/>
  <c r="E92" i="79"/>
  <c r="E91" i="79"/>
  <c r="E90" i="79"/>
  <c r="E89" i="79"/>
  <c r="E88" i="79"/>
  <c r="E87" i="79"/>
  <c r="E86" i="79"/>
  <c r="E85" i="79"/>
  <c r="E84" i="79"/>
  <c r="E83" i="79"/>
  <c r="E82" i="79"/>
  <c r="E81" i="79"/>
  <c r="E79" i="79"/>
  <c r="E78" i="79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62" i="79"/>
  <c r="E61" i="79"/>
  <c r="E60" i="79"/>
  <c r="E59" i="79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43" i="79"/>
  <c r="E42" i="79"/>
  <c r="E41" i="79"/>
  <c r="E40" i="79"/>
  <c r="E39" i="79"/>
  <c r="E38" i="79"/>
  <c r="E37" i="79"/>
  <c r="E36" i="79"/>
  <c r="E35" i="79"/>
  <c r="E34" i="79"/>
  <c r="E33" i="79"/>
  <c r="E32" i="79"/>
  <c r="E30" i="79"/>
  <c r="E29" i="79"/>
  <c r="E28" i="79"/>
  <c r="E27" i="79"/>
  <c r="E26" i="79"/>
  <c r="E25" i="79"/>
  <c r="E23" i="79"/>
  <c r="E21" i="79"/>
  <c r="E20" i="79"/>
  <c r="E19" i="79"/>
  <c r="E18" i="79"/>
  <c r="E17" i="79"/>
  <c r="E16" i="79"/>
  <c r="E15" i="79"/>
  <c r="E14" i="79"/>
  <c r="E13" i="79"/>
  <c r="E12" i="79"/>
  <c r="E11" i="79"/>
  <c r="E10" i="79"/>
  <c r="E9" i="79"/>
  <c r="E8" i="79"/>
  <c r="E7" i="79"/>
  <c r="E6" i="79"/>
  <c r="E5" i="79"/>
  <c r="N267" i="78"/>
  <c r="E259" i="78"/>
  <c r="E258" i="78"/>
  <c r="E257" i="78"/>
  <c r="E256" i="78"/>
  <c r="E255" i="78"/>
  <c r="E254" i="78"/>
  <c r="E253" i="78"/>
  <c r="E252" i="78"/>
  <c r="E251" i="78"/>
  <c r="E250" i="78"/>
  <c r="E249" i="78"/>
  <c r="E248" i="78"/>
  <c r="E247" i="78"/>
  <c r="E246" i="78"/>
  <c r="E245" i="78"/>
  <c r="E243" i="78"/>
  <c r="E242" i="78"/>
  <c r="E241" i="78"/>
  <c r="E240" i="78"/>
  <c r="E239" i="78"/>
  <c r="E238" i="78"/>
  <c r="E237" i="78"/>
  <c r="E236" i="78"/>
  <c r="E235" i="78"/>
  <c r="E234" i="78"/>
  <c r="E233" i="78"/>
  <c r="E232" i="78"/>
  <c r="E231" i="78"/>
  <c r="E230" i="78"/>
  <c r="E229" i="78"/>
  <c r="E228" i="78"/>
  <c r="E227" i="78"/>
  <c r="E226" i="78"/>
  <c r="E225" i="78"/>
  <c r="E224" i="78"/>
  <c r="E223" i="78"/>
  <c r="E222" i="78"/>
  <c r="E221" i="78"/>
  <c r="E220" i="78"/>
  <c r="E219" i="78"/>
  <c r="E218" i="78"/>
  <c r="E217" i="78"/>
  <c r="E216" i="78"/>
  <c r="E215" i="78"/>
  <c r="E214" i="78"/>
  <c r="E213" i="78"/>
  <c r="E212" i="78"/>
  <c r="E211" i="78"/>
  <c r="E210" i="78"/>
  <c r="E209" i="78"/>
  <c r="E208" i="78"/>
  <c r="E207" i="78"/>
  <c r="E206" i="78"/>
  <c r="E205" i="78"/>
  <c r="E204" i="78"/>
  <c r="E203" i="78"/>
  <c r="E202" i="78"/>
  <c r="E201" i="78"/>
  <c r="E200" i="78"/>
  <c r="E199" i="78"/>
  <c r="E198" i="78"/>
  <c r="E197" i="78"/>
  <c r="E196" i="78"/>
  <c r="E195" i="78"/>
  <c r="E194" i="78"/>
  <c r="E193" i="78"/>
  <c r="E192" i="78"/>
  <c r="E191" i="78"/>
  <c r="E190" i="78"/>
  <c r="E189" i="78"/>
  <c r="E188" i="78"/>
  <c r="E187" i="78"/>
  <c r="E186" i="78"/>
  <c r="E185" i="78"/>
  <c r="E184" i="78"/>
  <c r="E183" i="78"/>
  <c r="E182" i="78"/>
  <c r="E181" i="78"/>
  <c r="E180" i="78"/>
  <c r="E179" i="78"/>
  <c r="E178" i="78"/>
  <c r="E177" i="78"/>
  <c r="E176" i="78"/>
  <c r="E175" i="78"/>
  <c r="E174" i="78"/>
  <c r="E173" i="78"/>
  <c r="E172" i="78"/>
  <c r="E171" i="78"/>
  <c r="E170" i="78"/>
  <c r="E169" i="78"/>
  <c r="E168" i="78"/>
  <c r="E167" i="78"/>
  <c r="E166" i="78"/>
  <c r="E165" i="78"/>
  <c r="E164" i="78"/>
  <c r="E163" i="78"/>
  <c r="E162" i="78"/>
  <c r="E161" i="78"/>
  <c r="E160" i="78"/>
  <c r="E159" i="78"/>
  <c r="E158" i="78"/>
  <c r="E157" i="78"/>
  <c r="E156" i="78"/>
  <c r="E155" i="78"/>
  <c r="E154" i="78"/>
  <c r="E153" i="78"/>
  <c r="E152" i="78"/>
  <c r="E151" i="78"/>
  <c r="E150" i="78"/>
  <c r="E149" i="78"/>
  <c r="E148" i="78"/>
  <c r="E147" i="78"/>
  <c r="E146" i="78"/>
  <c r="E145" i="78"/>
  <c r="E144" i="78"/>
  <c r="E143" i="78"/>
  <c r="E142" i="78"/>
  <c r="E141" i="78"/>
  <c r="E140" i="78"/>
  <c r="E139" i="78"/>
  <c r="E138" i="78"/>
  <c r="E137" i="78"/>
  <c r="E136" i="78"/>
  <c r="E135" i="78"/>
  <c r="E134" i="78"/>
  <c r="E133" i="78"/>
  <c r="E132" i="78"/>
  <c r="E131" i="78"/>
  <c r="E130" i="78"/>
  <c r="E129" i="78"/>
  <c r="E128" i="78"/>
  <c r="E127" i="78"/>
  <c r="E126" i="78"/>
  <c r="E125" i="78"/>
  <c r="E124" i="78"/>
  <c r="E123" i="78"/>
  <c r="E122" i="78"/>
  <c r="E121" i="78"/>
  <c r="E120" i="78"/>
  <c r="E119" i="78"/>
  <c r="E118" i="78"/>
  <c r="E117" i="78"/>
  <c r="E116" i="78"/>
  <c r="E115" i="78"/>
  <c r="E114" i="78"/>
  <c r="E113" i="78"/>
  <c r="E112" i="78"/>
  <c r="E111" i="78"/>
  <c r="E110" i="78"/>
  <c r="E109" i="78"/>
  <c r="E108" i="78"/>
  <c r="E107" i="78"/>
  <c r="E106" i="78"/>
  <c r="E105" i="78"/>
  <c r="E104" i="78"/>
  <c r="E103" i="78"/>
  <c r="E102" i="78"/>
  <c r="E101" i="78"/>
  <c r="E100" i="78"/>
  <c r="E99" i="78"/>
  <c r="E98" i="78"/>
  <c r="E97" i="78"/>
  <c r="E96" i="78"/>
  <c r="E95" i="78"/>
  <c r="E94" i="78"/>
  <c r="E93" i="78"/>
  <c r="E92" i="78"/>
  <c r="E91" i="78"/>
  <c r="E90" i="78"/>
  <c r="E89" i="78"/>
  <c r="E88" i="78"/>
  <c r="E87" i="78"/>
  <c r="E86" i="78"/>
  <c r="E85" i="78"/>
  <c r="E84" i="78"/>
  <c r="E83" i="78"/>
  <c r="E82" i="78"/>
  <c r="E81" i="78"/>
  <c r="E79" i="78"/>
  <c r="E78" i="78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62" i="78"/>
  <c r="E61" i="78"/>
  <c r="E60" i="78"/>
  <c r="E59" i="78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E43" i="78"/>
  <c r="E42" i="78"/>
  <c r="E41" i="78"/>
  <c r="E40" i="78"/>
  <c r="E39" i="78"/>
  <c r="E38" i="78"/>
  <c r="E37" i="78"/>
  <c r="E36" i="78"/>
  <c r="E34" i="78"/>
  <c r="E33" i="78"/>
  <c r="E32" i="78"/>
  <c r="E31" i="78"/>
  <c r="E30" i="78"/>
  <c r="E29" i="78"/>
  <c r="E28" i="78"/>
  <c r="E27" i="78"/>
  <c r="E26" i="78"/>
  <c r="E25" i="78"/>
  <c r="E24" i="78"/>
  <c r="E23" i="78"/>
  <c r="E22" i="78"/>
  <c r="E21" i="78"/>
  <c r="E20" i="78"/>
  <c r="E19" i="78"/>
  <c r="E18" i="78"/>
  <c r="E17" i="78"/>
  <c r="E16" i="78"/>
  <c r="E15" i="78"/>
  <c r="E14" i="78"/>
  <c r="E13" i="78"/>
  <c r="E12" i="78"/>
  <c r="E11" i="78"/>
  <c r="E10" i="78"/>
  <c r="E9" i="78"/>
  <c r="E8" i="78"/>
  <c r="E7" i="78"/>
  <c r="E6" i="78"/>
  <c r="E5" i="78"/>
  <c r="E53" i="77"/>
  <c r="E259" i="77"/>
  <c r="E258" i="77"/>
  <c r="E257" i="77"/>
  <c r="E256" i="77"/>
  <c r="E255" i="77"/>
  <c r="E254" i="77"/>
  <c r="E253" i="77"/>
  <c r="E252" i="77"/>
  <c r="E251" i="77"/>
  <c r="E250" i="77"/>
  <c r="E249" i="77"/>
  <c r="E248" i="77"/>
  <c r="E247" i="77"/>
  <c r="E246" i="77"/>
  <c r="E245" i="77"/>
  <c r="E243" i="77"/>
  <c r="E242" i="77"/>
  <c r="E241" i="77"/>
  <c r="E240" i="77"/>
  <c r="E239" i="77"/>
  <c r="E238" i="77"/>
  <c r="E237" i="77"/>
  <c r="E236" i="77"/>
  <c r="E235" i="77"/>
  <c r="E234" i="77"/>
  <c r="E233" i="77"/>
  <c r="E232" i="77"/>
  <c r="E231" i="77"/>
  <c r="E230" i="77"/>
  <c r="E229" i="77"/>
  <c r="E228" i="77"/>
  <c r="E227" i="77"/>
  <c r="E226" i="77"/>
  <c r="E225" i="77"/>
  <c r="E224" i="77"/>
  <c r="E223" i="77"/>
  <c r="E222" i="77"/>
  <c r="E221" i="77"/>
  <c r="E220" i="77"/>
  <c r="E219" i="77"/>
  <c r="E218" i="77"/>
  <c r="E217" i="77"/>
  <c r="E216" i="77"/>
  <c r="E215" i="77"/>
  <c r="E214" i="77"/>
  <c r="E213" i="77"/>
  <c r="E212" i="77"/>
  <c r="E211" i="77"/>
  <c r="E210" i="77"/>
  <c r="E209" i="77"/>
  <c r="E208" i="77"/>
  <c r="E207" i="77"/>
  <c r="E206" i="77"/>
  <c r="E205" i="77"/>
  <c r="E204" i="77"/>
  <c r="E203" i="77"/>
  <c r="E202" i="77"/>
  <c r="E201" i="77"/>
  <c r="E200" i="77"/>
  <c r="E199" i="77"/>
  <c r="E197" i="77"/>
  <c r="E196" i="77"/>
  <c r="E195" i="77"/>
  <c r="E194" i="77"/>
  <c r="E193" i="77"/>
  <c r="E192" i="77"/>
  <c r="E191" i="77"/>
  <c r="E190" i="77"/>
  <c r="E186" i="77"/>
  <c r="E185" i="77"/>
  <c r="E184" i="77"/>
  <c r="E183" i="77"/>
  <c r="E182" i="77"/>
  <c r="E181" i="77"/>
  <c r="E180" i="77"/>
  <c r="E179" i="77"/>
  <c r="E178" i="77"/>
  <c r="E177" i="77"/>
  <c r="E176" i="77"/>
  <c r="E175" i="77"/>
  <c r="E174" i="77"/>
  <c r="E173" i="77"/>
  <c r="E172" i="77"/>
  <c r="E171" i="77"/>
  <c r="E170" i="77"/>
  <c r="E169" i="77"/>
  <c r="E168" i="77"/>
  <c r="E167" i="77"/>
  <c r="E166" i="77"/>
  <c r="E165" i="77"/>
  <c r="E164" i="77"/>
  <c r="E163" i="77"/>
  <c r="E162" i="77"/>
  <c r="E161" i="77"/>
  <c r="E160" i="77"/>
  <c r="E159" i="77"/>
  <c r="E158" i="77"/>
  <c r="E157" i="77"/>
  <c r="E156" i="77"/>
  <c r="E155" i="77"/>
  <c r="E154" i="77"/>
  <c r="E153" i="77"/>
  <c r="E152" i="77"/>
  <c r="E151" i="77"/>
  <c r="E150" i="77"/>
  <c r="E149" i="77"/>
  <c r="E148" i="77"/>
  <c r="E147" i="77"/>
  <c r="E146" i="77"/>
  <c r="E145" i="77"/>
  <c r="E144" i="77"/>
  <c r="E143" i="77"/>
  <c r="E142" i="77"/>
  <c r="E141" i="77"/>
  <c r="E140" i="77"/>
  <c r="E139" i="77"/>
  <c r="E138" i="77"/>
  <c r="E137" i="77"/>
  <c r="E136" i="77"/>
  <c r="E135" i="77"/>
  <c r="E134" i="77"/>
  <c r="E133" i="77"/>
  <c r="E132" i="77"/>
  <c r="E131" i="77"/>
  <c r="E130" i="77"/>
  <c r="E129" i="77"/>
  <c r="E128" i="77"/>
  <c r="E127" i="77"/>
  <c r="E126" i="77"/>
  <c r="E125" i="77"/>
  <c r="E124" i="77"/>
  <c r="E123" i="77"/>
  <c r="E122" i="77"/>
  <c r="E121" i="77"/>
  <c r="E120" i="77"/>
  <c r="E119" i="77"/>
  <c r="E118" i="77"/>
  <c r="E117" i="77"/>
  <c r="E116" i="77"/>
  <c r="E115" i="77"/>
  <c r="E114" i="77"/>
  <c r="E113" i="77"/>
  <c r="E112" i="77"/>
  <c r="E111" i="77"/>
  <c r="E110" i="77"/>
  <c r="E109" i="77"/>
  <c r="E108" i="77"/>
  <c r="E107" i="77"/>
  <c r="E106" i="77"/>
  <c r="E105" i="77"/>
  <c r="E104" i="77"/>
  <c r="E103" i="77"/>
  <c r="E102" i="77"/>
  <c r="E101" i="77"/>
  <c r="E100" i="77"/>
  <c r="E99" i="77"/>
  <c r="E98" i="77"/>
  <c r="E97" i="77"/>
  <c r="E96" i="77"/>
  <c r="E95" i="77"/>
  <c r="E94" i="77"/>
  <c r="E93" i="77"/>
  <c r="E91" i="77"/>
  <c r="E90" i="77"/>
  <c r="E89" i="77"/>
  <c r="E88" i="77"/>
  <c r="E87" i="77"/>
  <c r="E86" i="77"/>
  <c r="E85" i="77"/>
  <c r="E84" i="77"/>
  <c r="E83" i="77"/>
  <c r="E82" i="77"/>
  <c r="E81" i="77"/>
  <c r="E80" i="77"/>
  <c r="E79" i="77"/>
  <c r="E78" i="77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62" i="77"/>
  <c r="E61" i="77"/>
  <c r="E60" i="77"/>
  <c r="E59" i="77"/>
  <c r="E58" i="77"/>
  <c r="E57" i="77"/>
  <c r="E56" i="77"/>
  <c r="E55" i="77"/>
  <c r="E54" i="77"/>
  <c r="E52" i="77"/>
  <c r="E51" i="77"/>
  <c r="E50" i="77"/>
  <c r="E49" i="77"/>
  <c r="E48" i="77"/>
  <c r="E47" i="77"/>
  <c r="E46" i="77"/>
  <c r="E45" i="77"/>
  <c r="E44" i="77"/>
  <c r="E43" i="77"/>
  <c r="E42" i="77"/>
  <c r="E41" i="77"/>
  <c r="E40" i="77"/>
  <c r="E39" i="77"/>
  <c r="E38" i="77"/>
  <c r="E37" i="77"/>
  <c r="E36" i="77"/>
  <c r="E35" i="77"/>
  <c r="E34" i="77"/>
  <c r="E33" i="77"/>
  <c r="E32" i="77"/>
  <c r="E31" i="77"/>
  <c r="E30" i="77"/>
  <c r="E29" i="77"/>
  <c r="E28" i="77"/>
  <c r="E27" i="77"/>
  <c r="E26" i="77"/>
  <c r="E25" i="77"/>
  <c r="E24" i="77"/>
  <c r="E23" i="77"/>
  <c r="E21" i="77"/>
  <c r="E20" i="77"/>
  <c r="E19" i="77"/>
  <c r="E18" i="77"/>
  <c r="E17" i="77"/>
  <c r="E16" i="77"/>
  <c r="E15" i="77"/>
  <c r="E14" i="77"/>
  <c r="E13" i="77"/>
  <c r="E12" i="77"/>
  <c r="E11" i="77"/>
  <c r="E10" i="77"/>
  <c r="E9" i="77"/>
  <c r="E8" i="77"/>
  <c r="E7" i="77"/>
  <c r="E6" i="77"/>
  <c r="E5" i="77"/>
  <c r="P114" i="83"/>
  <c r="P115" i="83"/>
  <c r="P94" i="82"/>
  <c r="P94" i="81"/>
  <c r="P94" i="80"/>
  <c r="P94" i="78"/>
  <c r="P94" i="77"/>
  <c r="E260" i="77" l="1"/>
  <c r="E261" i="77"/>
  <c r="E262" i="77"/>
  <c r="E263" i="77"/>
  <c r="E264" i="77"/>
  <c r="E265" i="77"/>
  <c r="E266" i="77"/>
  <c r="E267" i="77"/>
  <c r="E268" i="77"/>
  <c r="E269" i="77"/>
  <c r="E270" i="77"/>
  <c r="E271" i="77"/>
  <c r="P94" i="10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E257" i="80" s="1"/>
  <c r="G257" i="80" s="1"/>
  <c r="J257" i="80" s="1"/>
  <c r="G257" i="81" s="1"/>
  <c r="J257" i="81" s="1"/>
  <c r="R257" i="80"/>
  <c r="M257" i="80"/>
  <c r="P257" i="80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G257" i="89" s="1"/>
  <c r="J257" i="89" s="1"/>
  <c r="R257" i="89"/>
  <c r="M257" i="89"/>
  <c r="P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E257" i="93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R243" i="74"/>
  <c r="M243" i="74"/>
  <c r="P243" i="74" s="1"/>
  <c r="G243" i="74"/>
  <c r="J243" i="74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P246" i="104"/>
  <c r="R245" i="104"/>
  <c r="P245" i="104"/>
  <c r="R244" i="104"/>
  <c r="P244" i="104"/>
  <c r="R243" i="104"/>
  <c r="P243" i="104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P247" i="104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M54" i="95"/>
  <c r="M49" i="95"/>
  <c r="M6" i="95"/>
  <c r="M94" i="8" l="1"/>
  <c r="P94" i="103"/>
  <c r="E257" i="8"/>
  <c r="E244" i="77"/>
  <c r="G244" i="77"/>
  <c r="J244" i="77" s="1"/>
  <c r="E244" i="78" s="1"/>
  <c r="G245" i="77"/>
  <c r="J245" i="77" s="1"/>
  <c r="G251" i="77"/>
  <c r="J251" i="77" s="1"/>
  <c r="G243" i="77"/>
  <c r="J243" i="77" s="1"/>
  <c r="G246" i="77"/>
  <c r="J246" i="77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88" i="8"/>
  <c r="G88" i="8"/>
  <c r="P241" i="78"/>
  <c r="G249" i="77"/>
  <c r="J249" i="77" s="1"/>
  <c r="G252" i="77"/>
  <c r="J252" i="77" s="1"/>
  <c r="G250" i="77"/>
  <c r="J250" i="77" s="1"/>
  <c r="G242" i="77"/>
  <c r="J242" i="77" s="1"/>
  <c r="E242" i="8"/>
  <c r="P247" i="80"/>
  <c r="E243" i="8"/>
  <c r="E244" i="8"/>
  <c r="E245" i="8"/>
  <c r="E246" i="8"/>
  <c r="J249" i="8" l="1"/>
  <c r="G251" i="78"/>
  <c r="J251" i="78" s="1"/>
  <c r="G250" i="78"/>
  <c r="J250" i="78" s="1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7" l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E92" i="77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E198" i="77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M261" i="92"/>
  <c r="N267" i="91"/>
  <c r="N264" i="91"/>
  <c r="M261" i="91"/>
  <c r="N267" i="90"/>
  <c r="N264" i="90"/>
  <c r="M261" i="90"/>
  <c r="N267" i="89"/>
  <c r="N264" i="89"/>
  <c r="M261" i="89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W11" i="8"/>
  <c r="M261" i="80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M101" i="107"/>
  <c r="M100" i="107"/>
  <c r="M99" i="107"/>
  <c r="M98" i="107"/>
  <c r="M97" i="107"/>
  <c r="M96" i="107"/>
  <c r="M95" i="107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M84" i="95"/>
  <c r="M83" i="95"/>
  <c r="M81" i="95"/>
  <c r="M80" i="95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M31" i="92"/>
  <c r="M30" i="92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P112" i="83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M100" i="79"/>
  <c r="M99" i="79"/>
  <c r="M98" i="79"/>
  <c r="M97" i="79"/>
  <c r="M96" i="79"/>
  <c r="M95" i="79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5" i="88" l="1"/>
  <c r="N262" i="88"/>
  <c r="N268" i="88" s="1"/>
  <c r="P5" i="83"/>
  <c r="N262" i="83"/>
  <c r="N268" i="83" s="1"/>
  <c r="P5" i="82"/>
  <c r="N262" i="82"/>
  <c r="N268" i="82" s="1"/>
  <c r="P5" i="81"/>
  <c r="N262" i="81"/>
  <c r="N268" i="81" s="1"/>
  <c r="P5" i="79"/>
  <c r="N262" i="79"/>
  <c r="N268" i="79" s="1"/>
  <c r="N271" i="79" s="1"/>
  <c r="P5" i="78"/>
  <c r="N262" i="78"/>
  <c r="N268" i="78" s="1"/>
  <c r="N271" i="78" s="1"/>
  <c r="E103" i="8"/>
  <c r="E186" i="8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G87" i="77"/>
  <c r="J87" i="77" s="1"/>
  <c r="E87" i="8"/>
  <c r="E104" i="8"/>
  <c r="G104" i="8" s="1"/>
  <c r="G253" i="77"/>
  <c r="J253" i="77" s="1"/>
  <c r="E235" i="8"/>
  <c r="G235" i="77"/>
  <c r="J235" i="77" s="1"/>
  <c r="G247" i="77"/>
  <c r="J247" i="77" s="1"/>
  <c r="E247" i="8"/>
  <c r="G240" i="77"/>
  <c r="J240" i="77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N262" i="90"/>
  <c r="N268" i="90" s="1"/>
  <c r="N271" i="90" s="1"/>
  <c r="N262" i="85"/>
  <c r="N268" i="85" s="1"/>
  <c r="N271" i="85" s="1"/>
  <c r="N262" i="93"/>
  <c r="N268" i="93" s="1"/>
  <c r="N270" i="93" s="1"/>
  <c r="N262" i="101"/>
  <c r="N268" i="101" s="1"/>
  <c r="N270" i="101" s="1"/>
  <c r="N262" i="86"/>
  <c r="N268" i="86" s="1"/>
  <c r="N271" i="86" s="1"/>
  <c r="N262" i="89"/>
  <c r="N268" i="89" s="1"/>
  <c r="N270" i="89" s="1"/>
  <c r="N262" i="94"/>
  <c r="N268" i="94" s="1"/>
  <c r="N270" i="94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62" i="84"/>
  <c r="N268" i="84" s="1"/>
  <c r="N271" i="84" s="1"/>
  <c r="N262" i="92"/>
  <c r="N268" i="92" s="1"/>
  <c r="N271" i="92" s="1"/>
  <c r="N262" i="96"/>
  <c r="N268" i="96" s="1"/>
  <c r="N262" i="100"/>
  <c r="N268" i="100" s="1"/>
  <c r="N271" i="100" s="1"/>
  <c r="J186" i="8"/>
  <c r="G103" i="8"/>
  <c r="E190" i="8"/>
  <c r="G190" i="8" s="1"/>
  <c r="J173" i="8"/>
  <c r="G173" i="8"/>
  <c r="J103" i="8"/>
  <c r="G186" i="8"/>
  <c r="N271" i="88" l="1"/>
  <c r="N270" i="88"/>
  <c r="N271" i="83"/>
  <c r="N270" i="83"/>
  <c r="N270" i="82"/>
  <c r="N271" i="82"/>
  <c r="N270" i="80"/>
  <c r="N271" i="80"/>
  <c r="N271" i="81"/>
  <c r="N270" i="81"/>
  <c r="G244" i="78"/>
  <c r="J244" i="78" s="1"/>
  <c r="E244" i="79" s="1"/>
  <c r="G249" i="78"/>
  <c r="J249" i="78" s="1"/>
  <c r="G245" i="78"/>
  <c r="J245" i="78" s="1"/>
  <c r="G88" i="78"/>
  <c r="J88" i="78" s="1"/>
  <c r="G246" i="78"/>
  <c r="J246" i="78" s="1"/>
  <c r="G242" i="78"/>
  <c r="J242" i="78" s="1"/>
  <c r="G243" i="78"/>
  <c r="J243" i="78" s="1"/>
  <c r="G252" i="78"/>
  <c r="J252" i="78" s="1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1" i="104"/>
  <c r="N271" i="99"/>
  <c r="N270" i="79"/>
  <c r="N270" i="78"/>
  <c r="G186" i="77"/>
  <c r="J186" i="77" s="1"/>
  <c r="N270" i="96"/>
  <c r="N270" i="90"/>
  <c r="N270" i="100"/>
  <c r="N270" i="87"/>
  <c r="N270" i="95"/>
  <c r="N270" i="107"/>
  <c r="N270" i="84"/>
  <c r="N271" i="94"/>
  <c r="N270" i="97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M136" i="8" l="1"/>
  <c r="P136" i="77"/>
  <c r="M135" i="8"/>
  <c r="P135" i="77"/>
  <c r="M134" i="8"/>
  <c r="P134" i="77"/>
  <c r="G251" i="79"/>
  <c r="J251" i="79" s="1"/>
  <c r="E251" i="80" s="1"/>
  <c r="E243" i="79"/>
  <c r="G186" i="78"/>
  <c r="J186" i="78" s="1"/>
  <c r="G250" i="79"/>
  <c r="J250" i="79" s="1"/>
  <c r="E250" i="80" s="1"/>
  <c r="G134" i="8"/>
  <c r="J134" i="8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M92" i="8" s="1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M22" i="8" s="1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M12" i="8" l="1"/>
  <c r="P12" i="77"/>
  <c r="M16" i="8"/>
  <c r="P16" i="77"/>
  <c r="M32" i="8"/>
  <c r="P32" i="77"/>
  <c r="M36" i="8"/>
  <c r="P36" i="77"/>
  <c r="M45" i="8"/>
  <c r="P45" i="77"/>
  <c r="M79" i="8"/>
  <c r="P79" i="77"/>
  <c r="M84" i="8"/>
  <c r="P84" i="77"/>
  <c r="M93" i="8"/>
  <c r="P93" i="77"/>
  <c r="M98" i="8"/>
  <c r="P98" i="77"/>
  <c r="M109" i="8"/>
  <c r="P109" i="77"/>
  <c r="M118" i="8"/>
  <c r="P118" i="77"/>
  <c r="M122" i="8"/>
  <c r="P122" i="77"/>
  <c r="M127" i="8"/>
  <c r="P127" i="77"/>
  <c r="M179" i="8"/>
  <c r="P179" i="77"/>
  <c r="M183" i="8"/>
  <c r="P183" i="77"/>
  <c r="M192" i="8"/>
  <c r="P192" i="77"/>
  <c r="M196" i="8"/>
  <c r="P196" i="77"/>
  <c r="M200" i="8"/>
  <c r="P200" i="77"/>
  <c r="M204" i="8"/>
  <c r="P204" i="77"/>
  <c r="M209" i="8"/>
  <c r="P209" i="77"/>
  <c r="M213" i="8"/>
  <c r="P213" i="77"/>
  <c r="M217" i="8"/>
  <c r="P217" i="77"/>
  <c r="M221" i="8"/>
  <c r="P221" i="77"/>
  <c r="M225" i="8"/>
  <c r="P225" i="77"/>
  <c r="M229" i="8"/>
  <c r="P229" i="77"/>
  <c r="M233" i="8"/>
  <c r="P233" i="77"/>
  <c r="M255" i="8"/>
  <c r="P255" i="77"/>
  <c r="M124" i="8"/>
  <c r="P124" i="77"/>
  <c r="M137" i="8"/>
  <c r="P137" i="77"/>
  <c r="M57" i="8"/>
  <c r="P57" i="77"/>
  <c r="M147" i="8"/>
  <c r="P147" i="77"/>
  <c r="M167" i="8"/>
  <c r="P167" i="77"/>
  <c r="M178" i="8"/>
  <c r="P178" i="77"/>
  <c r="M46" i="8"/>
  <c r="P46" i="77"/>
  <c r="M50" i="8"/>
  <c r="P50" i="77"/>
  <c r="M54" i="8"/>
  <c r="P54" i="77"/>
  <c r="M58" i="8"/>
  <c r="P58" i="77"/>
  <c r="M70" i="8"/>
  <c r="P70" i="77"/>
  <c r="M74" i="8"/>
  <c r="P74" i="77"/>
  <c r="M110" i="8"/>
  <c r="P110" i="77"/>
  <c r="M114" i="8"/>
  <c r="P114" i="77"/>
  <c r="M140" i="8"/>
  <c r="P140" i="77"/>
  <c r="M144" i="8"/>
  <c r="P144" i="77"/>
  <c r="M148" i="8"/>
  <c r="P148" i="77"/>
  <c r="M152" i="8"/>
  <c r="P152" i="77"/>
  <c r="M156" i="8"/>
  <c r="P156" i="77"/>
  <c r="M160" i="8"/>
  <c r="P160" i="77"/>
  <c r="M164" i="8"/>
  <c r="P164" i="77"/>
  <c r="M168" i="8"/>
  <c r="P168" i="77"/>
  <c r="M172" i="8"/>
  <c r="P172" i="77"/>
  <c r="M139" i="8"/>
  <c r="P139" i="77"/>
  <c r="M9" i="8"/>
  <c r="P9" i="77"/>
  <c r="M13" i="8"/>
  <c r="P13" i="77"/>
  <c r="M17" i="8"/>
  <c r="P17" i="77"/>
  <c r="M21" i="8"/>
  <c r="P21" i="77"/>
  <c r="M25" i="8"/>
  <c r="P25" i="77"/>
  <c r="M29" i="8"/>
  <c r="P29" i="77"/>
  <c r="M33" i="8"/>
  <c r="P33" i="77"/>
  <c r="M37" i="8"/>
  <c r="P37" i="77"/>
  <c r="M42" i="8"/>
  <c r="P42" i="77"/>
  <c r="M85" i="8"/>
  <c r="P85" i="77"/>
  <c r="M95" i="8"/>
  <c r="P95" i="77"/>
  <c r="M106" i="8"/>
  <c r="P106" i="77"/>
  <c r="M115" i="8"/>
  <c r="P115" i="77"/>
  <c r="M119" i="8"/>
  <c r="P119" i="77"/>
  <c r="M123" i="8"/>
  <c r="P123" i="77"/>
  <c r="M128" i="8"/>
  <c r="P128" i="77"/>
  <c r="M180" i="8"/>
  <c r="P180" i="77"/>
  <c r="M184" i="8"/>
  <c r="P184" i="77"/>
  <c r="M193" i="8"/>
  <c r="P193" i="77"/>
  <c r="M197" i="8"/>
  <c r="P197" i="77"/>
  <c r="M201" i="8"/>
  <c r="P201" i="77"/>
  <c r="M205" i="8"/>
  <c r="P205" i="77"/>
  <c r="M210" i="8"/>
  <c r="P210" i="77"/>
  <c r="M214" i="8"/>
  <c r="P214" i="77"/>
  <c r="M218" i="8"/>
  <c r="P218" i="77"/>
  <c r="M222" i="8"/>
  <c r="P222" i="77"/>
  <c r="M226" i="8"/>
  <c r="P226" i="77"/>
  <c r="M230" i="8"/>
  <c r="P230" i="77"/>
  <c r="M234" i="8"/>
  <c r="P234" i="77"/>
  <c r="M256" i="8"/>
  <c r="P256" i="77"/>
  <c r="M89" i="8"/>
  <c r="P89" i="77"/>
  <c r="M100" i="8"/>
  <c r="P100" i="77"/>
  <c r="M86" i="8"/>
  <c r="P86" i="77"/>
  <c r="M73" i="8"/>
  <c r="P73" i="77"/>
  <c r="M151" i="8"/>
  <c r="P151" i="77"/>
  <c r="M47" i="8"/>
  <c r="P47" i="77"/>
  <c r="M51" i="8"/>
  <c r="P51" i="77"/>
  <c r="M59" i="8"/>
  <c r="P59" i="77"/>
  <c r="M63" i="8"/>
  <c r="P63" i="77"/>
  <c r="M67" i="8"/>
  <c r="P67" i="77"/>
  <c r="M71" i="8"/>
  <c r="P71" i="77"/>
  <c r="M75" i="8"/>
  <c r="P75" i="77"/>
  <c r="M111" i="8"/>
  <c r="P111" i="77"/>
  <c r="M141" i="8"/>
  <c r="P141" i="77"/>
  <c r="M145" i="8"/>
  <c r="P145" i="77"/>
  <c r="M149" i="8"/>
  <c r="P149" i="77"/>
  <c r="M153" i="8"/>
  <c r="P153" i="77"/>
  <c r="M157" i="8"/>
  <c r="P157" i="77"/>
  <c r="M161" i="8"/>
  <c r="P161" i="77"/>
  <c r="M165" i="8"/>
  <c r="P165" i="77"/>
  <c r="M169" i="8"/>
  <c r="P169" i="77"/>
  <c r="M175" i="8"/>
  <c r="P175" i="77"/>
  <c r="M10" i="8"/>
  <c r="P10" i="77"/>
  <c r="M14" i="8"/>
  <c r="P14" i="77"/>
  <c r="M18" i="8"/>
  <c r="P18" i="77"/>
  <c r="M26" i="8"/>
  <c r="P26" i="77"/>
  <c r="M34" i="8"/>
  <c r="P34" i="77"/>
  <c r="M43" i="8"/>
  <c r="P43" i="77"/>
  <c r="M91" i="8"/>
  <c r="P91" i="77"/>
  <c r="M96" i="8"/>
  <c r="P96" i="77"/>
  <c r="M107" i="8"/>
  <c r="P107" i="77"/>
  <c r="M120" i="8"/>
  <c r="P120" i="77"/>
  <c r="M125" i="8"/>
  <c r="P125" i="77"/>
  <c r="M129" i="8"/>
  <c r="P129" i="77"/>
  <c r="M181" i="8"/>
  <c r="P181" i="77"/>
  <c r="M185" i="8"/>
  <c r="P185" i="77"/>
  <c r="M194" i="8"/>
  <c r="P194" i="77"/>
  <c r="M198" i="8"/>
  <c r="P198" i="77"/>
  <c r="M202" i="8"/>
  <c r="P202" i="77"/>
  <c r="M206" i="8"/>
  <c r="P206" i="77"/>
  <c r="M211" i="8"/>
  <c r="P211" i="77"/>
  <c r="M215" i="8"/>
  <c r="P215" i="77"/>
  <c r="M219" i="8"/>
  <c r="P219" i="77"/>
  <c r="M223" i="8"/>
  <c r="P223" i="77"/>
  <c r="M227" i="8"/>
  <c r="P227" i="77"/>
  <c r="M231" i="8"/>
  <c r="P231" i="77"/>
  <c r="M248" i="8"/>
  <c r="P248" i="77"/>
  <c r="M38" i="8"/>
  <c r="P38" i="77"/>
  <c r="M101" i="8"/>
  <c r="P101" i="77"/>
  <c r="M69" i="8"/>
  <c r="P69" i="77"/>
  <c r="M113" i="8"/>
  <c r="P113" i="77"/>
  <c r="M143" i="8"/>
  <c r="P143" i="77"/>
  <c r="M155" i="8"/>
  <c r="P155" i="77"/>
  <c r="M171" i="8"/>
  <c r="P171" i="77"/>
  <c r="M30" i="8"/>
  <c r="P30" i="77"/>
  <c r="M52" i="8"/>
  <c r="P52" i="77"/>
  <c r="M56" i="8"/>
  <c r="P56" i="77"/>
  <c r="M60" i="8"/>
  <c r="P60" i="77"/>
  <c r="M64" i="8"/>
  <c r="P64" i="77"/>
  <c r="M68" i="8"/>
  <c r="P68" i="77"/>
  <c r="M72" i="8"/>
  <c r="P72" i="77"/>
  <c r="M130" i="8"/>
  <c r="P130" i="77"/>
  <c r="M138" i="8"/>
  <c r="P138" i="77"/>
  <c r="M142" i="8"/>
  <c r="P142" i="77"/>
  <c r="M146" i="8"/>
  <c r="P146" i="77"/>
  <c r="M150" i="8"/>
  <c r="P150" i="77"/>
  <c r="M158" i="8"/>
  <c r="P158" i="77"/>
  <c r="M162" i="8"/>
  <c r="P162" i="77"/>
  <c r="M166" i="8"/>
  <c r="P166" i="77"/>
  <c r="M170" i="8"/>
  <c r="P170" i="77"/>
  <c r="M177" i="8"/>
  <c r="P177" i="77"/>
  <c r="M61" i="8"/>
  <c r="P61" i="77"/>
  <c r="M159" i="8"/>
  <c r="P159" i="77"/>
  <c r="M11" i="8"/>
  <c r="P11" i="77"/>
  <c r="M15" i="8"/>
  <c r="P15" i="77"/>
  <c r="M19" i="8"/>
  <c r="P19" i="77"/>
  <c r="M23" i="8"/>
  <c r="P23" i="77"/>
  <c r="M27" i="8"/>
  <c r="P27" i="77"/>
  <c r="M44" i="8"/>
  <c r="P44" i="77"/>
  <c r="M78" i="8"/>
  <c r="P78" i="77"/>
  <c r="M83" i="8"/>
  <c r="P83" i="77"/>
  <c r="M97" i="8"/>
  <c r="P97" i="77"/>
  <c r="M108" i="8"/>
  <c r="P108" i="77"/>
  <c r="M117" i="8"/>
  <c r="P117" i="77"/>
  <c r="M121" i="8"/>
  <c r="P121" i="77"/>
  <c r="M126" i="8"/>
  <c r="P126" i="77"/>
  <c r="M182" i="8"/>
  <c r="P182" i="77"/>
  <c r="M191" i="8"/>
  <c r="P191" i="77"/>
  <c r="M195" i="8"/>
  <c r="P195" i="77"/>
  <c r="M199" i="8"/>
  <c r="P199" i="77"/>
  <c r="M203" i="8"/>
  <c r="P203" i="77"/>
  <c r="M208" i="8"/>
  <c r="P208" i="77"/>
  <c r="M212" i="8"/>
  <c r="P212" i="77"/>
  <c r="M216" i="8"/>
  <c r="P216" i="77"/>
  <c r="M220" i="8"/>
  <c r="P220" i="77"/>
  <c r="M224" i="8"/>
  <c r="P224" i="77"/>
  <c r="M228" i="8"/>
  <c r="P228" i="77"/>
  <c r="M232" i="8"/>
  <c r="P232" i="77"/>
  <c r="M254" i="8"/>
  <c r="P254" i="77"/>
  <c r="M76" i="8"/>
  <c r="P76" i="77"/>
  <c r="M90" i="8"/>
  <c r="P90" i="77"/>
  <c r="M176" i="8"/>
  <c r="P176" i="77"/>
  <c r="M154" i="8"/>
  <c r="P154" i="77"/>
  <c r="M133" i="8"/>
  <c r="P133" i="77"/>
  <c r="M132" i="8"/>
  <c r="P132" i="77"/>
  <c r="M131" i="8"/>
  <c r="P131" i="77"/>
  <c r="M77" i="8"/>
  <c r="P77" i="77"/>
  <c r="M65" i="8"/>
  <c r="P65" i="77"/>
  <c r="M49" i="8"/>
  <c r="P49" i="77"/>
  <c r="M48" i="8"/>
  <c r="P48" i="77"/>
  <c r="M41" i="8"/>
  <c r="P41" i="77"/>
  <c r="M40" i="8"/>
  <c r="P40" i="77"/>
  <c r="M31" i="8"/>
  <c r="P31" i="77"/>
  <c r="M28" i="8"/>
  <c r="P28" i="77"/>
  <c r="M163" i="8"/>
  <c r="P163" i="77"/>
  <c r="M116" i="8"/>
  <c r="P116" i="77"/>
  <c r="M112" i="8"/>
  <c r="P112" i="77"/>
  <c r="M99" i="8"/>
  <c r="P99" i="77"/>
  <c r="M81" i="8"/>
  <c r="P81" i="77"/>
  <c r="M80" i="8"/>
  <c r="P80" i="77"/>
  <c r="M66" i="8"/>
  <c r="P66" i="77"/>
  <c r="M62" i="8"/>
  <c r="P62" i="77"/>
  <c r="M55" i="8"/>
  <c r="P55" i="77"/>
  <c r="M53" i="8"/>
  <c r="P53" i="77"/>
  <c r="M39" i="8"/>
  <c r="P39" i="77"/>
  <c r="M35" i="8"/>
  <c r="P35" i="77"/>
  <c r="M24" i="8"/>
  <c r="P24" i="77"/>
  <c r="G94" i="78"/>
  <c r="J94" i="78" s="1"/>
  <c r="G94" i="79" s="1"/>
  <c r="J94" i="79" s="1"/>
  <c r="E94" i="80" s="1"/>
  <c r="G75" i="78"/>
  <c r="J75" i="78" s="1"/>
  <c r="G75" i="79" s="1"/>
  <c r="J75" i="79" s="1"/>
  <c r="E75" i="80" s="1"/>
  <c r="G60" i="78"/>
  <c r="J60" i="78" s="1"/>
  <c r="G60" i="79" s="1"/>
  <c r="J60" i="79" s="1"/>
  <c r="E60" i="80" s="1"/>
  <c r="G178" i="78"/>
  <c r="J178" i="78" s="1"/>
  <c r="G178" i="79" s="1"/>
  <c r="J178" i="79" s="1"/>
  <c r="E178" i="80" s="1"/>
  <c r="G45" i="78"/>
  <c r="J45" i="78" s="1"/>
  <c r="G45" i="79" s="1"/>
  <c r="J45" i="79" s="1"/>
  <c r="E45" i="80" s="1"/>
  <c r="P6" i="77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M5" i="8"/>
  <c r="AB35" i="8"/>
  <c r="W7" i="8"/>
  <c r="AB7" i="8" s="1"/>
  <c r="P5" i="77"/>
  <c r="P7" i="77"/>
  <c r="E169" i="8"/>
  <c r="P22" i="77"/>
  <c r="P258" i="77"/>
  <c r="R260" i="78"/>
  <c r="R260" i="80"/>
  <c r="P8" i="77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E169" i="80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J12" i="8"/>
  <c r="G75" i="83" l="1"/>
  <c r="J75" i="83" s="1"/>
  <c r="G94" i="83"/>
  <c r="J94" i="83" s="1"/>
  <c r="G169" i="81"/>
  <c r="J169" i="81" s="1"/>
  <c r="G178" i="83"/>
  <c r="J178" i="83" s="1"/>
  <c r="G114" i="82"/>
  <c r="J114" i="82" s="1"/>
  <c r="G45" i="83"/>
  <c r="J45" i="83" s="1"/>
  <c r="G129" i="82"/>
  <c r="J129" i="82" s="1"/>
  <c r="G60" i="83"/>
  <c r="J60" i="83" s="1"/>
  <c r="G109" i="82"/>
  <c r="J109" i="82" s="1"/>
  <c r="G35" i="82"/>
  <c r="J35" i="82" s="1"/>
  <c r="G63" i="82"/>
  <c r="J63" i="82" s="1"/>
  <c r="G12" i="79"/>
  <c r="J12" i="79" s="1"/>
  <c r="E12" i="80" s="1"/>
  <c r="R214" i="74"/>
  <c r="M214" i="74"/>
  <c r="P214" i="74" s="1"/>
  <c r="R133" i="74"/>
  <c r="M133" i="74"/>
  <c r="P133" i="74" s="1"/>
  <c r="G75" i="84" l="1"/>
  <c r="J75" i="84" s="1"/>
  <c r="G178" i="84"/>
  <c r="J178" i="84" s="1"/>
  <c r="G178" i="85" s="1"/>
  <c r="J178" i="85" s="1"/>
  <c r="G60" i="84"/>
  <c r="J60" i="84" s="1"/>
  <c r="G60" i="85" s="1"/>
  <c r="J60" i="85" s="1"/>
  <c r="G94" i="84"/>
  <c r="J94" i="84" s="1"/>
  <c r="G94" i="85" s="1"/>
  <c r="J94" i="85" s="1"/>
  <c r="G169" i="82"/>
  <c r="J169" i="82" s="1"/>
  <c r="G169" i="83" s="1"/>
  <c r="J169" i="83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12" i="80"/>
  <c r="J12" i="80" s="1"/>
  <c r="G60" i="86" l="1"/>
  <c r="J60" i="86" s="1"/>
  <c r="G94" i="86"/>
  <c r="J94" i="86" s="1"/>
  <c r="G178" i="86"/>
  <c r="J178" i="86" s="1"/>
  <c r="G75" i="85"/>
  <c r="J75" i="85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94" i="90"/>
  <c r="J94" i="90" s="1"/>
  <c r="G60" i="91"/>
  <c r="J60" i="91" s="1"/>
  <c r="G178" i="91"/>
  <c r="J178" i="91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78" i="87" l="1"/>
  <c r="J178" i="87" s="1"/>
  <c r="G75" i="86"/>
  <c r="J75" i="86" s="1"/>
  <c r="G75" i="87" s="1"/>
  <c r="J75" i="87" s="1"/>
  <c r="G75" i="88" s="1"/>
  <c r="J75" i="88" s="1"/>
  <c r="G75" i="89" s="1"/>
  <c r="J75" i="89" s="1"/>
  <c r="G60" i="87"/>
  <c r="J60" i="87" s="1"/>
  <c r="G109" i="85"/>
  <c r="J109" i="85" s="1"/>
  <c r="G94" i="87"/>
  <c r="J94" i="87" s="1"/>
  <c r="G45" i="86"/>
  <c r="J45" i="86" s="1"/>
  <c r="G114" i="85"/>
  <c r="J114" i="85" s="1"/>
  <c r="G129" i="85"/>
  <c r="J129" i="85" s="1"/>
  <c r="G63" i="85"/>
  <c r="J63" i="85" s="1"/>
  <c r="G35" i="85"/>
  <c r="J35" i="85" s="1"/>
  <c r="G169" i="85"/>
  <c r="J169" i="85" s="1"/>
  <c r="G75" i="90"/>
  <c r="J75" i="90" s="1"/>
  <c r="G60" i="92"/>
  <c r="J60" i="92" s="1"/>
  <c r="E60" i="93" s="1"/>
  <c r="G178" i="92"/>
  <c r="J178" i="92" s="1"/>
  <c r="E178" i="93" s="1"/>
  <c r="G109" i="91"/>
  <c r="J109" i="91" s="1"/>
  <c r="G114" i="91"/>
  <c r="J114" i="91" s="1"/>
  <c r="G94" i="91"/>
  <c r="J94" i="91" s="1"/>
  <c r="G229" i="77"/>
  <c r="J229" i="77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14" i="86" l="1"/>
  <c r="J114" i="86" s="1"/>
  <c r="G94" i="88"/>
  <c r="J94" i="88" s="1"/>
  <c r="G94" i="89" s="1"/>
  <c r="J94" i="89" s="1"/>
  <c r="G109" i="86"/>
  <c r="J109" i="86" s="1"/>
  <c r="G60" i="88"/>
  <c r="J60" i="88" s="1"/>
  <c r="G178" i="88"/>
  <c r="J178" i="88" s="1"/>
  <c r="G63" i="86"/>
  <c r="J63" i="86" s="1"/>
  <c r="G129" i="86"/>
  <c r="J129" i="86" s="1"/>
  <c r="G45" i="87"/>
  <c r="J45" i="87" s="1"/>
  <c r="G169" i="86"/>
  <c r="J169" i="86" s="1"/>
  <c r="G169" i="87" s="1"/>
  <c r="J169" i="87" s="1"/>
  <c r="G237" i="78"/>
  <c r="J237" i="78" s="1"/>
  <c r="G229" i="78"/>
  <c r="J229" i="78" s="1"/>
  <c r="G35" i="86"/>
  <c r="J35" i="86" s="1"/>
  <c r="G114" i="92"/>
  <c r="J114" i="92" s="1"/>
  <c r="E114" i="93" s="1"/>
  <c r="G178" i="93"/>
  <c r="J178" i="93" s="1"/>
  <c r="G94" i="92"/>
  <c r="J94" i="92" s="1"/>
  <c r="E94" i="93" s="1"/>
  <c r="G60" i="93"/>
  <c r="J60" i="93" s="1"/>
  <c r="G75" i="91"/>
  <c r="J75" i="91" s="1"/>
  <c r="G109" i="92"/>
  <c r="J109" i="92" s="1"/>
  <c r="E109" i="93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60" i="89" l="1"/>
  <c r="J60" i="89" s="1"/>
  <c r="G60" i="90" s="1"/>
  <c r="J60" i="90" s="1"/>
  <c r="G109" i="87"/>
  <c r="J109" i="87" s="1"/>
  <c r="G45" i="88"/>
  <c r="J45" i="88" s="1"/>
  <c r="G129" i="87"/>
  <c r="J129" i="87" s="1"/>
  <c r="G114" i="87"/>
  <c r="J114" i="87" s="1"/>
  <c r="G35" i="87"/>
  <c r="J35" i="87" s="1"/>
  <c r="G63" i="87"/>
  <c r="J63" i="87" s="1"/>
  <c r="G178" i="89"/>
  <c r="J178" i="89" s="1"/>
  <c r="G178" i="90" s="1"/>
  <c r="J178" i="90" s="1"/>
  <c r="G229" i="79"/>
  <c r="J229" i="79" s="1"/>
  <c r="G245" i="79"/>
  <c r="J245" i="79" s="1"/>
  <c r="E245" i="80" s="1"/>
  <c r="G237" i="79"/>
  <c r="J237" i="79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E75" i="93" s="1"/>
  <c r="G35" i="95"/>
  <c r="J35" i="95" s="1"/>
  <c r="G60" i="94"/>
  <c r="J60" i="94" s="1"/>
  <c r="G114" i="93"/>
  <c r="J114" i="93" s="1"/>
  <c r="G12" i="84"/>
  <c r="J12" i="84" s="1"/>
  <c r="G12" i="8"/>
  <c r="G63" i="88" l="1"/>
  <c r="J63" i="88" s="1"/>
  <c r="G129" i="88"/>
  <c r="J129" i="88" s="1"/>
  <c r="G109" i="88"/>
  <c r="J109" i="88" s="1"/>
  <c r="G35" i="88"/>
  <c r="J35" i="88" s="1"/>
  <c r="G114" i="88"/>
  <c r="J114" i="88" s="1"/>
  <c r="G45" i="89"/>
  <c r="J45" i="89" s="1"/>
  <c r="G45" i="90" s="1"/>
  <c r="J45" i="90" s="1"/>
  <c r="G45" i="91" s="1"/>
  <c r="J45" i="91" s="1"/>
  <c r="G45" i="92" s="1"/>
  <c r="J45" i="92" s="1"/>
  <c r="E45" i="93" s="1"/>
  <c r="G45" i="93" s="1"/>
  <c r="J45" i="93" s="1"/>
  <c r="G169" i="89"/>
  <c r="J169" i="89" s="1"/>
  <c r="E229" i="80"/>
  <c r="G229" i="80" s="1"/>
  <c r="J229" i="80" s="1"/>
  <c r="G245" i="80"/>
  <c r="J245" i="80" s="1"/>
  <c r="E237" i="80"/>
  <c r="G237" i="80" s="1"/>
  <c r="J237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114" i="89" l="1"/>
  <c r="J114" i="89" s="1"/>
  <c r="G114" i="90" s="1"/>
  <c r="J114" i="90" s="1"/>
  <c r="G35" i="89"/>
  <c r="J35" i="89" s="1"/>
  <c r="G35" i="90" s="1"/>
  <c r="J35" i="90" s="1"/>
  <c r="G35" i="91" s="1"/>
  <c r="J35" i="91" s="1"/>
  <c r="G35" i="92" s="1"/>
  <c r="J35" i="92" s="1"/>
  <c r="G109" i="89"/>
  <c r="J109" i="89" s="1"/>
  <c r="G109" i="90" s="1"/>
  <c r="J109" i="90" s="1"/>
  <c r="G129" i="89"/>
  <c r="J129" i="89" s="1"/>
  <c r="G129" i="90" s="1"/>
  <c r="J129" i="90" s="1"/>
  <c r="G129" i="91" s="1"/>
  <c r="J129" i="91" s="1"/>
  <c r="G129" i="92" s="1"/>
  <c r="J129" i="92" s="1"/>
  <c r="E129" i="93" s="1"/>
  <c r="G129" i="93" s="1"/>
  <c r="J129" i="93" s="1"/>
  <c r="G63" i="89"/>
  <c r="J63" i="89" s="1"/>
  <c r="G63" i="90" s="1"/>
  <c r="J63" i="90" s="1"/>
  <c r="G63" i="91" s="1"/>
  <c r="J63" i="91" s="1"/>
  <c r="G63" i="92" s="1"/>
  <c r="J63" i="92" s="1"/>
  <c r="E63" i="93" s="1"/>
  <c r="G63" i="93" s="1"/>
  <c r="J63" i="93" s="1"/>
  <c r="G245" i="81"/>
  <c r="J245" i="81" s="1"/>
  <c r="G237" i="81"/>
  <c r="J237" i="81" s="1"/>
  <c r="G229" i="81"/>
  <c r="J229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35" i="93" l="1"/>
  <c r="G35" i="93" s="1"/>
  <c r="J35" i="93" s="1"/>
  <c r="G35" i="94" s="1"/>
  <c r="J35" i="94" s="1"/>
  <c r="G12" i="87"/>
  <c r="J12" i="87" s="1"/>
  <c r="G12" i="88" s="1"/>
  <c r="J12" i="88" s="1"/>
  <c r="G245" i="82"/>
  <c r="J245" i="82" s="1"/>
  <c r="G237" i="82"/>
  <c r="J237" i="82" s="1"/>
  <c r="G229" i="82"/>
  <c r="J229" i="82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G148" i="77"/>
  <c r="J148" i="77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12" i="89" l="1"/>
  <c r="J12" i="89" s="1"/>
  <c r="G245" i="83"/>
  <c r="J245" i="83" s="1"/>
  <c r="G237" i="83"/>
  <c r="J237" i="83" s="1"/>
  <c r="G152" i="78"/>
  <c r="J152" i="78" s="1"/>
  <c r="G152" i="79" s="1"/>
  <c r="J152" i="79" s="1"/>
  <c r="G213" i="78"/>
  <c r="J213" i="78" s="1"/>
  <c r="G213" i="79" s="1"/>
  <c r="J213" i="79" s="1"/>
  <c r="G155" i="78"/>
  <c r="J155" i="78" s="1"/>
  <c r="G155" i="79" s="1"/>
  <c r="J155" i="79" s="1"/>
  <c r="G126" i="78"/>
  <c r="J126" i="78" s="1"/>
  <c r="G126" i="79" s="1"/>
  <c r="J126" i="79" s="1"/>
  <c r="G177" i="78"/>
  <c r="J177" i="78" s="1"/>
  <c r="G177" i="79" s="1"/>
  <c r="J177" i="79" s="1"/>
  <c r="G205" i="78"/>
  <c r="J205" i="78" s="1"/>
  <c r="G205" i="79" s="1"/>
  <c r="J205" i="79" s="1"/>
  <c r="G83" i="78"/>
  <c r="J83" i="78" s="1"/>
  <c r="G83" i="79" s="1"/>
  <c r="J83" i="79" s="1"/>
  <c r="G84" i="78"/>
  <c r="J84" i="78" s="1"/>
  <c r="G84" i="79" s="1"/>
  <c r="J84" i="79" s="1"/>
  <c r="G181" i="78"/>
  <c r="J181" i="78" s="1"/>
  <c r="G181" i="79" s="1"/>
  <c r="J181" i="79" s="1"/>
  <c r="G153" i="78"/>
  <c r="J153" i="78" s="1"/>
  <c r="G153" i="79" s="1"/>
  <c r="J153" i="79" s="1"/>
  <c r="G206" i="78"/>
  <c r="J206" i="78" s="1"/>
  <c r="G206" i="79" s="1"/>
  <c r="J206" i="79" s="1"/>
  <c r="G148" i="78"/>
  <c r="J148" i="78" s="1"/>
  <c r="G148" i="79" s="1"/>
  <c r="J148" i="79" s="1"/>
  <c r="G231" i="78"/>
  <c r="J231" i="78" s="1"/>
  <c r="G239" i="78"/>
  <c r="J239" i="78" s="1"/>
  <c r="G229" i="83"/>
  <c r="J229" i="83" s="1"/>
  <c r="G12" i="90"/>
  <c r="J12" i="9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45" i="84" l="1"/>
  <c r="J245" i="84" s="1"/>
  <c r="G237" i="84"/>
  <c r="J237" i="84" s="1"/>
  <c r="E177" i="80"/>
  <c r="G177" i="80" s="1"/>
  <c r="J177" i="80" s="1"/>
  <c r="G177" i="81" s="1"/>
  <c r="J177" i="81" s="1"/>
  <c r="E153" i="80"/>
  <c r="G153" i="80" s="1"/>
  <c r="J153" i="80" s="1"/>
  <c r="G153" i="81" s="1"/>
  <c r="J153" i="81" s="1"/>
  <c r="E84" i="80"/>
  <c r="G84" i="80" s="1"/>
  <c r="J84" i="80" s="1"/>
  <c r="G84" i="81" s="1"/>
  <c r="J84" i="81" s="1"/>
  <c r="E213" i="80"/>
  <c r="G213" i="80" s="1"/>
  <c r="J213" i="80" s="1"/>
  <c r="G213" i="81" s="1"/>
  <c r="J213" i="81" s="1"/>
  <c r="E126" i="80"/>
  <c r="G126" i="80" s="1"/>
  <c r="J126" i="80" s="1"/>
  <c r="G126" i="81" s="1"/>
  <c r="J126" i="81" s="1"/>
  <c r="E148" i="80"/>
  <c r="G148" i="80" s="1"/>
  <c r="J148" i="80" s="1"/>
  <c r="G148" i="81" s="1"/>
  <c r="J148" i="81" s="1"/>
  <c r="E205" i="80"/>
  <c r="G205" i="80" s="1"/>
  <c r="J205" i="80" s="1"/>
  <c r="G205" i="81" s="1"/>
  <c r="J205" i="81" s="1"/>
  <c r="E83" i="80"/>
  <c r="G83" i="80" s="1"/>
  <c r="J83" i="80" s="1"/>
  <c r="G83" i="81" s="1"/>
  <c r="J83" i="81" s="1"/>
  <c r="E155" i="80"/>
  <c r="G155" i="80" s="1"/>
  <c r="J155" i="80" s="1"/>
  <c r="G155" i="81" s="1"/>
  <c r="J155" i="81" s="1"/>
  <c r="E206" i="80"/>
  <c r="G206" i="80" s="1"/>
  <c r="J206" i="80" s="1"/>
  <c r="G206" i="81" s="1"/>
  <c r="J206" i="81" s="1"/>
  <c r="G252" i="79"/>
  <c r="J252" i="79" s="1"/>
  <c r="E252" i="80" s="1"/>
  <c r="G239" i="79"/>
  <c r="J239" i="79" s="1"/>
  <c r="E152" i="80"/>
  <c r="G152" i="80" s="1"/>
  <c r="J152" i="80" s="1"/>
  <c r="G152" i="81" s="1"/>
  <c r="J152" i="81" s="1"/>
  <c r="E181" i="80"/>
  <c r="G181" i="80" s="1"/>
  <c r="J181" i="80" s="1"/>
  <c r="G181" i="81" s="1"/>
  <c r="J181" i="81" s="1"/>
  <c r="G231" i="79"/>
  <c r="J231" i="79" s="1"/>
  <c r="G240" i="78"/>
  <c r="J240" i="78" s="1"/>
  <c r="G241" i="78"/>
  <c r="J241" i="78" s="1"/>
  <c r="G229" i="84"/>
  <c r="J229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245" i="85" l="1"/>
  <c r="J245" i="85" s="1"/>
  <c r="G237" i="85"/>
  <c r="J237" i="85" s="1"/>
  <c r="G229" i="85"/>
  <c r="J229" i="85" s="1"/>
  <c r="G252" i="80"/>
  <c r="J252" i="80" s="1"/>
  <c r="E239" i="80"/>
  <c r="G239" i="80" s="1"/>
  <c r="J239" i="80" s="1"/>
  <c r="E231" i="80"/>
  <c r="G231" i="80" s="1"/>
  <c r="J231" i="80" s="1"/>
  <c r="G231" i="81" s="1"/>
  <c r="J231" i="81" s="1"/>
  <c r="G249" i="79"/>
  <c r="J249" i="79" s="1"/>
  <c r="E249" i="80" s="1"/>
  <c r="G241" i="79"/>
  <c r="J241" i="79" s="1"/>
  <c r="E125" i="80"/>
  <c r="G125" i="80" s="1"/>
  <c r="J125" i="80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45" i="86" l="1"/>
  <c r="J245" i="86" s="1"/>
  <c r="G237" i="86"/>
  <c r="J237" i="86" s="1"/>
  <c r="G229" i="86"/>
  <c r="J229" i="86" s="1"/>
  <c r="G249" i="80"/>
  <c r="J249" i="80" s="1"/>
  <c r="E241" i="80"/>
  <c r="G241" i="80" s="1"/>
  <c r="J241" i="80" s="1"/>
  <c r="G125" i="81"/>
  <c r="J125" i="81" s="1"/>
  <c r="G125" i="82" s="1"/>
  <c r="J125" i="82" s="1"/>
  <c r="G125" i="83" s="1"/>
  <c r="J125" i="83" s="1"/>
  <c r="G39" i="81"/>
  <c r="J39" i="81" s="1"/>
  <c r="G208" i="81"/>
  <c r="J208" i="81" s="1"/>
  <c r="G127" i="81"/>
  <c r="J127" i="81" s="1"/>
  <c r="G151" i="81"/>
  <c r="J151" i="81" s="1"/>
  <c r="G226" i="81"/>
  <c r="J226" i="81" s="1"/>
  <c r="E203" i="80"/>
  <c r="G203" i="80" s="1"/>
  <c r="J203" i="80" s="1"/>
  <c r="G194" i="81"/>
  <c r="J194" i="81" s="1"/>
  <c r="G193" i="81"/>
  <c r="J193" i="81" s="1"/>
  <c r="G252" i="81"/>
  <c r="J252" i="81" s="1"/>
  <c r="G239" i="81"/>
  <c r="J239" i="81" s="1"/>
  <c r="G231" i="82"/>
  <c r="J231" i="82" s="1"/>
  <c r="G240" i="80"/>
  <c r="J240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J175" i="8"/>
  <c r="G175" i="8"/>
  <c r="P5" i="74"/>
  <c r="R260" i="74"/>
  <c r="G229" i="87" l="1"/>
  <c r="J229" i="87" s="1"/>
  <c r="G245" i="87"/>
  <c r="J245" i="87" s="1"/>
  <c r="G237" i="87"/>
  <c r="J237" i="87" s="1"/>
  <c r="G193" i="82"/>
  <c r="J193" i="82" s="1"/>
  <c r="G193" i="83" s="1"/>
  <c r="J193" i="83" s="1"/>
  <c r="G208" i="82"/>
  <c r="J208" i="82" s="1"/>
  <c r="G208" i="83" s="1"/>
  <c r="J208" i="83" s="1"/>
  <c r="G151" i="82"/>
  <c r="J151" i="82" s="1"/>
  <c r="G151" i="83" s="1"/>
  <c r="J151" i="83" s="1"/>
  <c r="G203" i="81"/>
  <c r="J203" i="81" s="1"/>
  <c r="G203" i="82" s="1"/>
  <c r="J203" i="82" s="1"/>
  <c r="G203" i="83" s="1"/>
  <c r="J203" i="83" s="1"/>
  <c r="G113" i="81"/>
  <c r="J113" i="81" s="1"/>
  <c r="G211" i="81"/>
  <c r="J211" i="81" s="1"/>
  <c r="G128" i="81"/>
  <c r="J128" i="81" s="1"/>
  <c r="G182" i="81"/>
  <c r="J182" i="81" s="1"/>
  <c r="G149" i="81"/>
  <c r="J149" i="81" s="1"/>
  <c r="G197" i="81"/>
  <c r="J197" i="81" s="1"/>
  <c r="G127" i="82"/>
  <c r="J127" i="82" s="1"/>
  <c r="G127" i="83" s="1"/>
  <c r="J127" i="83" s="1"/>
  <c r="G198" i="81"/>
  <c r="J198" i="81" s="1"/>
  <c r="G209" i="81"/>
  <c r="J209" i="81" s="1"/>
  <c r="G212" i="81"/>
  <c r="J212" i="81" s="1"/>
  <c r="G156" i="81"/>
  <c r="J156" i="81" s="1"/>
  <c r="G252" i="82"/>
  <c r="J252" i="82" s="1"/>
  <c r="G239" i="82"/>
  <c r="J239" i="82" s="1"/>
  <c r="G202" i="81"/>
  <c r="J202" i="81" s="1"/>
  <c r="G226" i="82"/>
  <c r="J226" i="82" s="1"/>
  <c r="G226" i="83" s="1"/>
  <c r="J226" i="83" s="1"/>
  <c r="G39" i="82"/>
  <c r="J39" i="82" s="1"/>
  <c r="G39" i="83" s="1"/>
  <c r="J39" i="83" s="1"/>
  <c r="G39" i="84" s="1"/>
  <c r="J39" i="84" s="1"/>
  <c r="G204" i="81"/>
  <c r="J204" i="81" s="1"/>
  <c r="G249" i="81"/>
  <c r="J249" i="81" s="1"/>
  <c r="G241" i="81"/>
  <c r="J241" i="81" s="1"/>
  <c r="G195" i="81"/>
  <c r="J195" i="81" s="1"/>
  <c r="G150" i="81"/>
  <c r="J150" i="81" s="1"/>
  <c r="G194" i="82"/>
  <c r="J194" i="82" s="1"/>
  <c r="G194" i="83" s="1"/>
  <c r="J194" i="83" s="1"/>
  <c r="G157" i="81"/>
  <c r="J157" i="81" s="1"/>
  <c r="G210" i="81"/>
  <c r="J210" i="81" s="1"/>
  <c r="G196" i="81"/>
  <c r="J196" i="81" s="1"/>
  <c r="G147" i="81"/>
  <c r="J147" i="81" s="1"/>
  <c r="G232" i="81"/>
  <c r="J232" i="81" s="1"/>
  <c r="G240" i="81"/>
  <c r="J240" i="81" s="1"/>
  <c r="G231" i="83"/>
  <c r="J231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G11" i="82"/>
  <c r="J11" i="82" s="1"/>
  <c r="G9" i="82"/>
  <c r="J9" i="82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45" i="88" l="1"/>
  <c r="J245" i="88" s="1"/>
  <c r="G237" i="88"/>
  <c r="J237" i="88" s="1"/>
  <c r="G252" i="83"/>
  <c r="J252" i="83" s="1"/>
  <c r="G239" i="83"/>
  <c r="J239" i="83" s="1"/>
  <c r="G229" i="88"/>
  <c r="J229" i="88" s="1"/>
  <c r="G229" i="89" s="1"/>
  <c r="J229" i="89" s="1"/>
  <c r="G210" i="82"/>
  <c r="J210" i="82" s="1"/>
  <c r="G210" i="83" s="1"/>
  <c r="J210" i="83" s="1"/>
  <c r="G204" i="82"/>
  <c r="J204" i="82" s="1"/>
  <c r="G204" i="83" s="1"/>
  <c r="J204" i="83" s="1"/>
  <c r="G212" i="82"/>
  <c r="J212" i="82" s="1"/>
  <c r="G212" i="83" s="1"/>
  <c r="J212" i="83" s="1"/>
  <c r="G182" i="82"/>
  <c r="J182" i="82" s="1"/>
  <c r="G182" i="83" s="1"/>
  <c r="J182" i="83" s="1"/>
  <c r="G197" i="82"/>
  <c r="J197" i="82" s="1"/>
  <c r="G197" i="83" s="1"/>
  <c r="J197" i="83" s="1"/>
  <c r="G211" i="82"/>
  <c r="J211" i="82" s="1"/>
  <c r="G211" i="83" s="1"/>
  <c r="J211" i="83" s="1"/>
  <c r="G147" i="82"/>
  <c r="J147" i="82" s="1"/>
  <c r="G147" i="83" s="1"/>
  <c r="J147" i="83" s="1"/>
  <c r="G195" i="82"/>
  <c r="J195" i="82" s="1"/>
  <c r="G195" i="83" s="1"/>
  <c r="J195" i="83" s="1"/>
  <c r="G198" i="82"/>
  <c r="J198" i="82" s="1"/>
  <c r="G198" i="83" s="1"/>
  <c r="J198" i="83" s="1"/>
  <c r="G157" i="82"/>
  <c r="J157" i="82" s="1"/>
  <c r="G157" i="83" s="1"/>
  <c r="J157" i="83" s="1"/>
  <c r="G113" i="82"/>
  <c r="J113" i="82" s="1"/>
  <c r="G113" i="83" s="1"/>
  <c r="J113" i="83" s="1"/>
  <c r="G209" i="82"/>
  <c r="J209" i="82" s="1"/>
  <c r="G209" i="83" s="1"/>
  <c r="J209" i="83" s="1"/>
  <c r="G196" i="82"/>
  <c r="J196" i="82" s="1"/>
  <c r="G196" i="83" s="1"/>
  <c r="J196" i="83" s="1"/>
  <c r="G150" i="82"/>
  <c r="J150" i="82" s="1"/>
  <c r="G150" i="83" s="1"/>
  <c r="J150" i="83" s="1"/>
  <c r="G156" i="82"/>
  <c r="J156" i="82" s="1"/>
  <c r="G156" i="83" s="1"/>
  <c r="J156" i="83" s="1"/>
  <c r="G128" i="82"/>
  <c r="J128" i="82" s="1"/>
  <c r="G128" i="83" s="1"/>
  <c r="J128" i="83" s="1"/>
  <c r="G202" i="82"/>
  <c r="J202" i="82" s="1"/>
  <c r="G202" i="83" s="1"/>
  <c r="J202" i="83" s="1"/>
  <c r="G249" i="82"/>
  <c r="J249" i="82" s="1"/>
  <c r="G241" i="82"/>
  <c r="J241" i="82" s="1"/>
  <c r="G149" i="82"/>
  <c r="J149" i="82" s="1"/>
  <c r="G149" i="83" s="1"/>
  <c r="J149" i="83" s="1"/>
  <c r="G231" i="84"/>
  <c r="J231" i="84" s="1"/>
  <c r="G229" i="90"/>
  <c r="J229" i="90" s="1"/>
  <c r="G237" i="90"/>
  <c r="J237" i="90" s="1"/>
  <c r="G245" i="91" s="1"/>
  <c r="J245" i="91" s="1"/>
  <c r="G232" i="82"/>
  <c r="J232" i="82" s="1"/>
  <c r="G240" i="82"/>
  <c r="J240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49" i="83" l="1"/>
  <c r="J249" i="83" s="1"/>
  <c r="G241" i="83"/>
  <c r="J241" i="83" s="1"/>
  <c r="G245" i="89"/>
  <c r="J245" i="89" s="1"/>
  <c r="G237" i="89"/>
  <c r="J237" i="89" s="1"/>
  <c r="G245" i="90" s="1"/>
  <c r="J245" i="90" s="1"/>
  <c r="G252" i="84"/>
  <c r="J252" i="84" s="1"/>
  <c r="G239" i="84"/>
  <c r="J239" i="84" s="1"/>
  <c r="G231" i="85"/>
  <c r="J231" i="85" s="1"/>
  <c r="G169" i="103"/>
  <c r="J169" i="103" s="1"/>
  <c r="G232" i="83"/>
  <c r="J232" i="83" s="1"/>
  <c r="G240" i="83"/>
  <c r="J240" i="83" s="1"/>
  <c r="G229" i="91"/>
  <c r="J229" i="91" s="1"/>
  <c r="G237" i="91"/>
  <c r="J237" i="91" s="1"/>
  <c r="G245" i="92" s="1"/>
  <c r="J245" i="92" s="1"/>
  <c r="E245" i="93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249" i="84" l="1"/>
  <c r="J249" i="84" s="1"/>
  <c r="G241" i="84"/>
  <c r="J241" i="84" s="1"/>
  <c r="G84" i="86"/>
  <c r="J84" i="86" s="1"/>
  <c r="G84" i="87" s="1"/>
  <c r="J84" i="87" s="1"/>
  <c r="G181" i="86"/>
  <c r="J181" i="86" s="1"/>
  <c r="G181" i="87" s="1"/>
  <c r="J181" i="87" s="1"/>
  <c r="G194" i="86"/>
  <c r="J194" i="86" s="1"/>
  <c r="G194" i="87" s="1"/>
  <c r="J194" i="87" s="1"/>
  <c r="G127" i="86"/>
  <c r="J127" i="86" s="1"/>
  <c r="G127" i="87" s="1"/>
  <c r="J127" i="87" s="1"/>
  <c r="G226" i="86"/>
  <c r="J226" i="86" s="1"/>
  <c r="G226" i="87" s="1"/>
  <c r="J226" i="87" s="1"/>
  <c r="G148" i="86"/>
  <c r="J148" i="86" s="1"/>
  <c r="G148" i="87" s="1"/>
  <c r="J148" i="87" s="1"/>
  <c r="G151" i="86"/>
  <c r="J151" i="86" s="1"/>
  <c r="G151" i="87" s="1"/>
  <c r="J151" i="87" s="1"/>
  <c r="G252" i="85"/>
  <c r="J252" i="85" s="1"/>
  <c r="G239" i="85"/>
  <c r="J239" i="85" s="1"/>
  <c r="G126" i="86"/>
  <c r="J126" i="86" s="1"/>
  <c r="G126" i="87" s="1"/>
  <c r="J126" i="87" s="1"/>
  <c r="G208" i="86"/>
  <c r="J208" i="86" s="1"/>
  <c r="G208" i="87" s="1"/>
  <c r="J208" i="87" s="1"/>
  <c r="G213" i="86"/>
  <c r="J213" i="86" s="1"/>
  <c r="G213" i="87" s="1"/>
  <c r="J213" i="87" s="1"/>
  <c r="G177" i="86"/>
  <c r="J177" i="86" s="1"/>
  <c r="G177" i="87" s="1"/>
  <c r="J177" i="87" s="1"/>
  <c r="G205" i="86"/>
  <c r="J205" i="86" s="1"/>
  <c r="G205" i="87" s="1"/>
  <c r="J205" i="87" s="1"/>
  <c r="G206" i="86"/>
  <c r="J206" i="86" s="1"/>
  <c r="G206" i="87" s="1"/>
  <c r="J206" i="87" s="1"/>
  <c r="G83" i="86"/>
  <c r="J83" i="86" s="1"/>
  <c r="G83" i="87" s="1"/>
  <c r="J83" i="87" s="1"/>
  <c r="G125" i="86"/>
  <c r="J125" i="86" s="1"/>
  <c r="G125" i="87" s="1"/>
  <c r="J125" i="87" s="1"/>
  <c r="G193" i="86"/>
  <c r="J193" i="86" s="1"/>
  <c r="G193" i="87" s="1"/>
  <c r="J193" i="87" s="1"/>
  <c r="G152" i="86"/>
  <c r="J152" i="86" s="1"/>
  <c r="G152" i="87" s="1"/>
  <c r="J152" i="87" s="1"/>
  <c r="G153" i="86"/>
  <c r="J153" i="86" s="1"/>
  <c r="G153" i="87" s="1"/>
  <c r="J153" i="87" s="1"/>
  <c r="G155" i="86"/>
  <c r="J155" i="86" s="1"/>
  <c r="G155" i="87" s="1"/>
  <c r="J155" i="87" s="1"/>
  <c r="G70" i="81"/>
  <c r="J70" i="81" s="1"/>
  <c r="G71" i="81"/>
  <c r="J71" i="81" s="1"/>
  <c r="G175" i="81"/>
  <c r="J175" i="81" s="1"/>
  <c r="G169" i="104"/>
  <c r="J169" i="104" s="1"/>
  <c r="G232" i="84"/>
  <c r="J232" i="84" s="1"/>
  <c r="G240" i="84"/>
  <c r="J240" i="84" s="1"/>
  <c r="G229" i="92"/>
  <c r="J229" i="92" s="1"/>
  <c r="E229" i="93" s="1"/>
  <c r="G237" i="92"/>
  <c r="J237" i="92" s="1"/>
  <c r="G231" i="86"/>
  <c r="J231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5" i="93" l="1"/>
  <c r="J245" i="93" s="1"/>
  <c r="E237" i="93"/>
  <c r="G237" i="93" s="1"/>
  <c r="J237" i="93" s="1"/>
  <c r="G245" i="94" s="1"/>
  <c r="J245" i="94" s="1"/>
  <c r="G195" i="86"/>
  <c r="J195" i="86" s="1"/>
  <c r="G195" i="87" s="1"/>
  <c r="J195" i="87" s="1"/>
  <c r="G156" i="86"/>
  <c r="J156" i="86" s="1"/>
  <c r="G156" i="87" s="1"/>
  <c r="J156" i="87" s="1"/>
  <c r="G198" i="86"/>
  <c r="J198" i="86" s="1"/>
  <c r="G198" i="87" s="1"/>
  <c r="J198" i="87" s="1"/>
  <c r="G209" i="86"/>
  <c r="J209" i="86" s="1"/>
  <c r="G209" i="87" s="1"/>
  <c r="J209" i="87" s="1"/>
  <c r="G147" i="86"/>
  <c r="J147" i="86" s="1"/>
  <c r="G147" i="87" s="1"/>
  <c r="J147" i="87" s="1"/>
  <c r="G204" i="86"/>
  <c r="J204" i="86" s="1"/>
  <c r="G204" i="87" s="1"/>
  <c r="J204" i="87" s="1"/>
  <c r="G196" i="86"/>
  <c r="J196" i="86" s="1"/>
  <c r="G196" i="87" s="1"/>
  <c r="J196" i="87" s="1"/>
  <c r="G197" i="86"/>
  <c r="J197" i="86" s="1"/>
  <c r="G197" i="87" s="1"/>
  <c r="J197" i="87" s="1"/>
  <c r="G210" i="86"/>
  <c r="J210" i="86" s="1"/>
  <c r="G210" i="87" s="1"/>
  <c r="J210" i="87" s="1"/>
  <c r="G231" i="87"/>
  <c r="J231" i="87" s="1"/>
  <c r="G211" i="86"/>
  <c r="J211" i="86" s="1"/>
  <c r="G211" i="87" s="1"/>
  <c r="J211" i="87" s="1"/>
  <c r="G182" i="86"/>
  <c r="J182" i="86" s="1"/>
  <c r="G182" i="87" s="1"/>
  <c r="J182" i="87" s="1"/>
  <c r="G150" i="86"/>
  <c r="J150" i="86" s="1"/>
  <c r="G150" i="87" s="1"/>
  <c r="J150" i="87" s="1"/>
  <c r="G128" i="86"/>
  <c r="J128" i="86" s="1"/>
  <c r="G128" i="87" s="1"/>
  <c r="J128" i="87" s="1"/>
  <c r="G212" i="86"/>
  <c r="J212" i="86" s="1"/>
  <c r="G212" i="87" s="1"/>
  <c r="J212" i="87" s="1"/>
  <c r="G149" i="86"/>
  <c r="J149" i="86" s="1"/>
  <c r="G149" i="87" s="1"/>
  <c r="J149" i="87" s="1"/>
  <c r="G202" i="86"/>
  <c r="J202" i="86" s="1"/>
  <c r="G202" i="87" s="1"/>
  <c r="J202" i="87" s="1"/>
  <c r="G252" i="86"/>
  <c r="J252" i="86" s="1"/>
  <c r="G239" i="86"/>
  <c r="J239" i="86" s="1"/>
  <c r="G157" i="86"/>
  <c r="J157" i="86" s="1"/>
  <c r="G157" i="87" s="1"/>
  <c r="J157" i="87" s="1"/>
  <c r="G203" i="86"/>
  <c r="J203" i="86" s="1"/>
  <c r="G203" i="87" s="1"/>
  <c r="J203" i="87" s="1"/>
  <c r="G249" i="85"/>
  <c r="J249" i="85" s="1"/>
  <c r="G241" i="85"/>
  <c r="J241" i="85" s="1"/>
  <c r="G175" i="82"/>
  <c r="J175" i="82" s="1"/>
  <c r="G175" i="83" s="1"/>
  <c r="J175" i="83" s="1"/>
  <c r="G71" i="82"/>
  <c r="J71" i="82" s="1"/>
  <c r="G71" i="83" s="1"/>
  <c r="J71" i="83" s="1"/>
  <c r="G70" i="82"/>
  <c r="J70" i="82" s="1"/>
  <c r="G70" i="83" s="1"/>
  <c r="J70" i="83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G232" i="85"/>
  <c r="J232" i="85" s="1"/>
  <c r="G229" i="93"/>
  <c r="J229" i="93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31" i="88" l="1"/>
  <c r="J231" i="88" s="1"/>
  <c r="G231" i="89" s="1"/>
  <c r="J231" i="89" s="1"/>
  <c r="G148" i="89"/>
  <c r="J148" i="89" s="1"/>
  <c r="G193" i="89"/>
  <c r="J193" i="89" s="1"/>
  <c r="G177" i="89"/>
  <c r="J177" i="89" s="1"/>
  <c r="G125" i="89"/>
  <c r="J125" i="89" s="1"/>
  <c r="G206" i="89"/>
  <c r="J206" i="89" s="1"/>
  <c r="G9" i="87"/>
  <c r="J9" i="87" s="1"/>
  <c r="G9" i="88" s="1"/>
  <c r="J9" i="88" s="1"/>
  <c r="G127" i="89"/>
  <c r="J127" i="89" s="1"/>
  <c r="G151" i="89"/>
  <c r="J151" i="89" s="1"/>
  <c r="G194" i="89"/>
  <c r="J194" i="89" s="1"/>
  <c r="G84" i="89"/>
  <c r="J84" i="89" s="1"/>
  <c r="G126" i="89"/>
  <c r="J126" i="89" s="1"/>
  <c r="G213" i="89"/>
  <c r="J213" i="89" s="1"/>
  <c r="G83" i="89"/>
  <c r="J83" i="89" s="1"/>
  <c r="G155" i="89"/>
  <c r="J155" i="89" s="1"/>
  <c r="G252" i="87"/>
  <c r="J252" i="87" s="1"/>
  <c r="G239" i="87"/>
  <c r="J239" i="87" s="1"/>
  <c r="G153" i="89"/>
  <c r="J153" i="89" s="1"/>
  <c r="G181" i="89"/>
  <c r="J181" i="89" s="1"/>
  <c r="G249" i="86"/>
  <c r="J249" i="86" s="1"/>
  <c r="G241" i="86"/>
  <c r="J241" i="86" s="1"/>
  <c r="G10" i="87"/>
  <c r="J10" i="87" s="1"/>
  <c r="G10" i="88" s="1"/>
  <c r="J10" i="88" s="1"/>
  <c r="G152" i="89"/>
  <c r="J152" i="89" s="1"/>
  <c r="G11" i="87"/>
  <c r="J11" i="87" s="1"/>
  <c r="G11" i="88" s="1"/>
  <c r="J11" i="88" s="1"/>
  <c r="G226" i="89"/>
  <c r="J226" i="89" s="1"/>
  <c r="G205" i="89"/>
  <c r="J205" i="89" s="1"/>
  <c r="G208" i="89"/>
  <c r="J208" i="89" s="1"/>
  <c r="G39" i="88"/>
  <c r="J39" i="88" s="1"/>
  <c r="G39" i="89" s="1"/>
  <c r="J39" i="89" s="1"/>
  <c r="E20" i="8"/>
  <c r="G20" i="77"/>
  <c r="J20" i="77" s="1"/>
  <c r="E21" i="8"/>
  <c r="G21" i="8" s="1"/>
  <c r="G21" i="77"/>
  <c r="J21" i="77" s="1"/>
  <c r="E22" i="8"/>
  <c r="J22" i="8" s="1"/>
  <c r="E22" i="77"/>
  <c r="G22" i="77" s="1"/>
  <c r="J22" i="77" s="1"/>
  <c r="E19" i="8"/>
  <c r="J19" i="8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0" i="8"/>
  <c r="J20" i="8"/>
  <c r="G229" i="94"/>
  <c r="J229" i="94" s="1"/>
  <c r="G237" i="94"/>
  <c r="J237" i="94" s="1"/>
  <c r="G245" i="95" s="1"/>
  <c r="J245" i="95" s="1"/>
  <c r="G232" i="86"/>
  <c r="J232" i="86" s="1"/>
  <c r="G240" i="86"/>
  <c r="J240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J21" i="8" l="1"/>
  <c r="G9" i="89"/>
  <c r="J9" i="89" s="1"/>
  <c r="G10" i="89"/>
  <c r="J10" i="89" s="1"/>
  <c r="G11" i="89"/>
  <c r="J11" i="89" s="1"/>
  <c r="G198" i="89"/>
  <c r="J198" i="89" s="1"/>
  <c r="G211" i="89"/>
  <c r="J211" i="89" s="1"/>
  <c r="G182" i="89"/>
  <c r="J182" i="89" s="1"/>
  <c r="G203" i="89"/>
  <c r="J203" i="89" s="1"/>
  <c r="G212" i="89"/>
  <c r="J212" i="89" s="1"/>
  <c r="G149" i="89"/>
  <c r="J149" i="89" s="1"/>
  <c r="G249" i="87"/>
  <c r="J249" i="87" s="1"/>
  <c r="G241" i="87"/>
  <c r="J241" i="87" s="1"/>
  <c r="G128" i="89"/>
  <c r="J128" i="89" s="1"/>
  <c r="G204" i="89"/>
  <c r="J204" i="89" s="1"/>
  <c r="G202" i="89"/>
  <c r="J202" i="89" s="1"/>
  <c r="G157" i="89"/>
  <c r="J157" i="89" s="1"/>
  <c r="G197" i="89"/>
  <c r="J197" i="89" s="1"/>
  <c r="G196" i="89"/>
  <c r="J196" i="89" s="1"/>
  <c r="G195" i="89"/>
  <c r="J195" i="89" s="1"/>
  <c r="G150" i="89"/>
  <c r="J150" i="89" s="1"/>
  <c r="G156" i="89"/>
  <c r="J156" i="89" s="1"/>
  <c r="G209" i="89"/>
  <c r="J209" i="89" s="1"/>
  <c r="G252" i="88"/>
  <c r="J252" i="88" s="1"/>
  <c r="G239" i="88"/>
  <c r="J239" i="88" s="1"/>
  <c r="G210" i="89"/>
  <c r="J210" i="89" s="1"/>
  <c r="G147" i="89"/>
  <c r="J147" i="89" s="1"/>
  <c r="G102" i="78"/>
  <c r="J102" i="78" s="1"/>
  <c r="G103" i="78"/>
  <c r="J103" i="78" s="1"/>
  <c r="G174" i="78"/>
  <c r="J174" i="78" s="1"/>
  <c r="G173" i="78"/>
  <c r="J173" i="78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32" i="87"/>
  <c r="J232" i="87" s="1"/>
  <c r="G229" i="95"/>
  <c r="G237" i="95"/>
  <c r="G229" i="96"/>
  <c r="J229" i="96" s="1"/>
  <c r="G9" i="90"/>
  <c r="J9" i="90" s="1"/>
  <c r="G10" i="90"/>
  <c r="J10" i="90" s="1"/>
  <c r="G11" i="90"/>
  <c r="J11" i="90" s="1"/>
  <c r="G113" i="88"/>
  <c r="J113" i="88" s="1"/>
  <c r="G175" i="85"/>
  <c r="J175" i="85" s="1"/>
  <c r="G70" i="85"/>
  <c r="J70" i="85" s="1"/>
  <c r="G71" i="85"/>
  <c r="J71" i="85" s="1"/>
  <c r="G190" i="78"/>
  <c r="J190" i="78" s="1"/>
  <c r="G82" i="78"/>
  <c r="J82" i="78" s="1"/>
  <c r="G104" i="78"/>
  <c r="J104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254" i="77"/>
  <c r="J254" i="77" s="1"/>
  <c r="G143" i="77"/>
  <c r="J143" i="77" s="1"/>
  <c r="G108" i="77"/>
  <c r="J108" i="77" s="1"/>
  <c r="G258" i="77"/>
  <c r="J25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3" i="78"/>
  <c r="J253" i="78" s="1"/>
  <c r="G95" i="77"/>
  <c r="J95" i="77" s="1"/>
  <c r="G233" i="77"/>
  <c r="J233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255" i="77"/>
  <c r="J255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248" i="77"/>
  <c r="J24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234" i="77"/>
  <c r="J234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37" i="96" l="1"/>
  <c r="J237" i="96" s="1"/>
  <c r="G245" i="97" s="1"/>
  <c r="J245" i="97" s="1"/>
  <c r="J229" i="95"/>
  <c r="G245" i="96"/>
  <c r="J245" i="96" s="1"/>
  <c r="J237" i="95"/>
  <c r="G71" i="86"/>
  <c r="J71" i="86" s="1"/>
  <c r="G71" i="87" s="1"/>
  <c r="J71" i="87" s="1"/>
  <c r="G70" i="86"/>
  <c r="J70" i="86" s="1"/>
  <c r="G70" i="87" s="1"/>
  <c r="J70" i="87" s="1"/>
  <c r="G175" i="86"/>
  <c r="J175" i="86" s="1"/>
  <c r="G175" i="87" s="1"/>
  <c r="J175" i="87" s="1"/>
  <c r="G113" i="89"/>
  <c r="J113" i="89" s="1"/>
  <c r="G249" i="88"/>
  <c r="J249" i="88" s="1"/>
  <c r="G241" i="88"/>
  <c r="J241" i="88" s="1"/>
  <c r="G252" i="89"/>
  <c r="J252" i="89" s="1"/>
  <c r="G239" i="89"/>
  <c r="J239" i="89" s="1"/>
  <c r="G252" i="90" s="1"/>
  <c r="J252" i="90" s="1"/>
  <c r="G174" i="79"/>
  <c r="J174" i="79" s="1"/>
  <c r="G61" i="78"/>
  <c r="J61" i="78" s="1"/>
  <c r="G61" i="79" s="1"/>
  <c r="J61" i="79" s="1"/>
  <c r="G28" i="78"/>
  <c r="J28" i="78" s="1"/>
  <c r="G28" i="79" s="1"/>
  <c r="J28" i="79" s="1"/>
  <c r="G56" i="78"/>
  <c r="J56" i="78" s="1"/>
  <c r="G56" i="79" s="1"/>
  <c r="J56" i="79" s="1"/>
  <c r="G215" i="78"/>
  <c r="J215" i="78" s="1"/>
  <c r="G215" i="79" s="1"/>
  <c r="J215" i="79" s="1"/>
  <c r="G100" i="78"/>
  <c r="J100" i="78" s="1"/>
  <c r="G100" i="79" s="1"/>
  <c r="J100" i="79" s="1"/>
  <c r="G235" i="78"/>
  <c r="J235" i="78" s="1"/>
  <c r="G227" i="78"/>
  <c r="J227" i="78" s="1"/>
  <c r="G44" i="78"/>
  <c r="J44" i="78" s="1"/>
  <c r="G44" i="79" s="1"/>
  <c r="J44" i="79" s="1"/>
  <c r="G77" i="78"/>
  <c r="J77" i="78" s="1"/>
  <c r="G77" i="79" s="1"/>
  <c r="J77" i="79" s="1"/>
  <c r="G78" i="78"/>
  <c r="J78" i="78" s="1"/>
  <c r="G78" i="79" s="1"/>
  <c r="J78" i="79" s="1"/>
  <c r="G99" i="78"/>
  <c r="J99" i="78" s="1"/>
  <c r="G99" i="79" s="1"/>
  <c r="J99" i="79" s="1"/>
  <c r="G41" i="78"/>
  <c r="J41" i="78" s="1"/>
  <c r="G41" i="79" s="1"/>
  <c r="J41" i="79" s="1"/>
  <c r="G66" i="78"/>
  <c r="J66" i="78" s="1"/>
  <c r="E80" i="78"/>
  <c r="G80" i="78" s="1"/>
  <c r="J80" i="78" s="1"/>
  <c r="E80" i="79" s="1"/>
  <c r="G80" i="79" s="1"/>
  <c r="J80" i="79" s="1"/>
  <c r="G51" i="78"/>
  <c r="J51" i="78" s="1"/>
  <c r="G51" i="79" s="1"/>
  <c r="J51" i="79" s="1"/>
  <c r="G36" i="78"/>
  <c r="J36" i="78" s="1"/>
  <c r="G36" i="79" s="1"/>
  <c r="J36" i="79" s="1"/>
  <c r="G108" i="78"/>
  <c r="J108" i="78" s="1"/>
  <c r="G108" i="79" s="1"/>
  <c r="J108" i="79" s="1"/>
  <c r="G74" i="78"/>
  <c r="J74" i="78" s="1"/>
  <c r="G74" i="79" s="1"/>
  <c r="J74" i="79" s="1"/>
  <c r="G135" i="78"/>
  <c r="J135" i="78" s="1"/>
  <c r="G33" i="78"/>
  <c r="J33" i="78" s="1"/>
  <c r="G33" i="79" s="1"/>
  <c r="J33" i="79" s="1"/>
  <c r="G58" i="78"/>
  <c r="J58" i="78" s="1"/>
  <c r="G58" i="79" s="1"/>
  <c r="J58" i="79" s="1"/>
  <c r="G255" i="78"/>
  <c r="J255" i="78" s="1"/>
  <c r="G255" i="79" s="1"/>
  <c r="J255" i="79" s="1"/>
  <c r="G79" i="78"/>
  <c r="J79" i="78" s="1"/>
  <c r="G65" i="78"/>
  <c r="J65" i="78" s="1"/>
  <c r="G50" i="78"/>
  <c r="J50" i="78" s="1"/>
  <c r="G50" i="79" s="1"/>
  <c r="J50" i="79" s="1"/>
  <c r="G34" i="78"/>
  <c r="J34" i="78" s="1"/>
  <c r="G34" i="79" s="1"/>
  <c r="J34" i="79" s="1"/>
  <c r="G54" i="78"/>
  <c r="J54" i="78" s="1"/>
  <c r="G54" i="79" s="1"/>
  <c r="J54" i="79" s="1"/>
  <c r="G158" i="78"/>
  <c r="J158" i="78" s="1"/>
  <c r="G143" i="78"/>
  <c r="J143" i="78" s="1"/>
  <c r="G143" i="79" s="1"/>
  <c r="J143" i="79" s="1"/>
  <c r="G166" i="78"/>
  <c r="J166" i="78" s="1"/>
  <c r="G57" i="78"/>
  <c r="J57" i="78" s="1"/>
  <c r="G57" i="79" s="1"/>
  <c r="J57" i="79" s="1"/>
  <c r="G46" i="78"/>
  <c r="J46" i="78" s="1"/>
  <c r="G46" i="79" s="1"/>
  <c r="J46" i="79" s="1"/>
  <c r="G64" i="78"/>
  <c r="J64" i="78" s="1"/>
  <c r="G64" i="79" s="1"/>
  <c r="J64" i="79" s="1"/>
  <c r="G27" i="78"/>
  <c r="J27" i="78" s="1"/>
  <c r="G27" i="79" s="1"/>
  <c r="J27" i="79" s="1"/>
  <c r="G140" i="78"/>
  <c r="J140" i="78" s="1"/>
  <c r="G140" i="79" s="1"/>
  <c r="J140" i="79" s="1"/>
  <c r="G179" i="78"/>
  <c r="J179" i="78" s="1"/>
  <c r="G179" i="79" s="1"/>
  <c r="J179" i="79" s="1"/>
  <c r="G98" i="78"/>
  <c r="J98" i="78" s="1"/>
  <c r="G98" i="79" s="1"/>
  <c r="J98" i="79" s="1"/>
  <c r="G40" i="78"/>
  <c r="J40" i="78" s="1"/>
  <c r="G118" i="78"/>
  <c r="J118" i="78" s="1"/>
  <c r="G118" i="79" s="1"/>
  <c r="J118" i="79" s="1"/>
  <c r="G37" i="78"/>
  <c r="J37" i="78" s="1"/>
  <c r="G37" i="79" s="1"/>
  <c r="J37" i="79" s="1"/>
  <c r="G170" i="78"/>
  <c r="J170" i="78" s="1"/>
  <c r="G115" i="78"/>
  <c r="J115" i="78" s="1"/>
  <c r="G115" i="79" s="1"/>
  <c r="J115" i="79" s="1"/>
  <c r="G31" i="78"/>
  <c r="J31" i="78" s="1"/>
  <c r="E31" i="79" s="1"/>
  <c r="G31" i="79" s="1"/>
  <c r="J31" i="79" s="1"/>
  <c r="G89" i="78"/>
  <c r="J89" i="78" s="1"/>
  <c r="G89" i="79" s="1"/>
  <c r="J89" i="79" s="1"/>
  <c r="G43" i="78"/>
  <c r="J43" i="78" s="1"/>
  <c r="G43" i="79" s="1"/>
  <c r="J43" i="79" s="1"/>
  <c r="G29" i="78"/>
  <c r="J29" i="78" s="1"/>
  <c r="G29" i="79" s="1"/>
  <c r="J29" i="79" s="1"/>
  <c r="G141" i="78"/>
  <c r="J141" i="78" s="1"/>
  <c r="G141" i="79" s="1"/>
  <c r="J141" i="79" s="1"/>
  <c r="G247" i="78"/>
  <c r="J247" i="78" s="1"/>
  <c r="G234" i="78"/>
  <c r="J234" i="78" s="1"/>
  <c r="G236" i="78"/>
  <c r="J236" i="78" s="1"/>
  <c r="G192" i="78"/>
  <c r="J192" i="78" s="1"/>
  <c r="G52" i="78"/>
  <c r="J52" i="78" s="1"/>
  <c r="G52" i="79" s="1"/>
  <c r="J52" i="79" s="1"/>
  <c r="G93" i="78"/>
  <c r="J93" i="78" s="1"/>
  <c r="G93" i="79" s="1"/>
  <c r="J93" i="79" s="1"/>
  <c r="G47" i="78"/>
  <c r="J47" i="78" s="1"/>
  <c r="G47" i="79" s="1"/>
  <c r="J47" i="79" s="1"/>
  <c r="G49" i="78"/>
  <c r="J49" i="78" s="1"/>
  <c r="G49" i="79" s="1"/>
  <c r="J49" i="79" s="1"/>
  <c r="G171" i="78"/>
  <c r="J171" i="78" s="1"/>
  <c r="G171" i="79" s="1"/>
  <c r="J171" i="79" s="1"/>
  <c r="G160" i="78"/>
  <c r="J160" i="78" s="1"/>
  <c r="G225" i="78"/>
  <c r="J225" i="78" s="1"/>
  <c r="G225" i="79" s="1"/>
  <c r="J225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G232" i="88"/>
  <c r="J232" i="88" s="1"/>
  <c r="G230" i="78"/>
  <c r="J230" i="78" s="1"/>
  <c r="G238" i="78"/>
  <c r="J238" i="78" s="1"/>
  <c r="G231" i="91"/>
  <c r="J231" i="91" s="1"/>
  <c r="G239" i="91"/>
  <c r="J239" i="91" s="1"/>
  <c r="G252" i="92" s="1"/>
  <c r="J252" i="92" s="1"/>
  <c r="E252" i="93" s="1"/>
  <c r="G253" i="79"/>
  <c r="J253" i="79" s="1"/>
  <c r="E253" i="80" s="1"/>
  <c r="G259" i="78"/>
  <c r="J259" i="78" s="1"/>
  <c r="G102" i="79"/>
  <c r="J102" i="79" s="1"/>
  <c r="E102" i="80" s="1"/>
  <c r="G113" i="90"/>
  <c r="J113" i="90" s="1"/>
  <c r="G113" i="91" s="1"/>
  <c r="J113" i="91" s="1"/>
  <c r="G113" i="92" s="1"/>
  <c r="J113" i="92" s="1"/>
  <c r="E113" i="93" s="1"/>
  <c r="G10" i="91"/>
  <c r="J10" i="91" s="1"/>
  <c r="G9" i="91"/>
  <c r="J9" i="91" s="1"/>
  <c r="G40" i="79"/>
  <c r="J40" i="79" s="1"/>
  <c r="G104" i="79"/>
  <c r="J104" i="79" s="1"/>
  <c r="G11" i="91"/>
  <c r="J11" i="91" s="1"/>
  <c r="G186" i="79"/>
  <c r="J186" i="79" s="1"/>
  <c r="G190" i="79"/>
  <c r="J190" i="79" s="1"/>
  <c r="E190" i="80" s="1"/>
  <c r="G256" i="79"/>
  <c r="J256" i="79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E163" i="79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E208" i="93" s="1"/>
  <c r="G211" i="91"/>
  <c r="J211" i="91" s="1"/>
  <c r="G157" i="91"/>
  <c r="J157" i="91" s="1"/>
  <c r="G39" i="91"/>
  <c r="J39" i="91" s="1"/>
  <c r="G193" i="92"/>
  <c r="J193" i="92" s="1"/>
  <c r="E193" i="93" s="1"/>
  <c r="G210" i="91"/>
  <c r="J210" i="91" s="1"/>
  <c r="G212" i="91"/>
  <c r="J212" i="91" s="1"/>
  <c r="G147" i="91"/>
  <c r="J147" i="91" s="1"/>
  <c r="G205" i="92"/>
  <c r="J205" i="92" s="1"/>
  <c r="E205" i="93" s="1"/>
  <c r="G198" i="91"/>
  <c r="J198" i="91" s="1"/>
  <c r="G125" i="92"/>
  <c r="J125" i="92" s="1"/>
  <c r="E125" i="93" s="1"/>
  <c r="G128" i="91"/>
  <c r="J128" i="91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G119" i="77"/>
  <c r="J119" i="77" s="1"/>
  <c r="G122" i="77"/>
  <c r="J122" i="77" s="1"/>
  <c r="G132" i="77"/>
  <c r="J132" i="77" s="1"/>
  <c r="G165" i="77"/>
  <c r="J165" i="77" s="1"/>
  <c r="G194" i="92"/>
  <c r="J194" i="92" s="1"/>
  <c r="E194" i="93" s="1"/>
  <c r="G221" i="77"/>
  <c r="J221" i="77" s="1"/>
  <c r="G161" i="77"/>
  <c r="J161" i="77" s="1"/>
  <c r="G126" i="92"/>
  <c r="J126" i="92" s="1"/>
  <c r="E126" i="93" s="1"/>
  <c r="G202" i="91"/>
  <c r="J202" i="91" s="1"/>
  <c r="G83" i="92"/>
  <c r="J83" i="92" s="1"/>
  <c r="E83" i="93" s="1"/>
  <c r="G127" i="92"/>
  <c r="J127" i="92" s="1"/>
  <c r="E127" i="93" s="1"/>
  <c r="G209" i="91"/>
  <c r="J209" i="91" s="1"/>
  <c r="G152" i="92"/>
  <c r="J152" i="92" s="1"/>
  <c r="E152" i="93" s="1"/>
  <c r="G204" i="91"/>
  <c r="J204" i="91" s="1"/>
  <c r="G206" i="92"/>
  <c r="J206" i="92" s="1"/>
  <c r="E206" i="93" s="1"/>
  <c r="G195" i="91"/>
  <c r="J195" i="91" s="1"/>
  <c r="G151" i="92"/>
  <c r="J151" i="92" s="1"/>
  <c r="E151" i="93" s="1"/>
  <c r="G134" i="77"/>
  <c r="J134" i="77" s="1"/>
  <c r="G38" i="77"/>
  <c r="J38" i="77" s="1"/>
  <c r="G96" i="77"/>
  <c r="J96" i="77" s="1"/>
  <c r="G136" i="77"/>
  <c r="J136" i="77" s="1"/>
  <c r="G213" i="92"/>
  <c r="J213" i="92" s="1"/>
  <c r="E213" i="93" s="1"/>
  <c r="G182" i="91"/>
  <c r="J182" i="91" s="1"/>
  <c r="G226" i="92"/>
  <c r="J226" i="92" s="1"/>
  <c r="E226" i="93" s="1"/>
  <c r="G197" i="91"/>
  <c r="J197" i="91" s="1"/>
  <c r="G149" i="91"/>
  <c r="J149" i="91" s="1"/>
  <c r="G148" i="92"/>
  <c r="J148" i="92" s="1"/>
  <c r="E148" i="93" s="1"/>
  <c r="G150" i="91"/>
  <c r="J150" i="91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49" i="89" l="1"/>
  <c r="J249" i="89" s="1"/>
  <c r="G241" i="89"/>
  <c r="J241" i="89" s="1"/>
  <c r="G249" i="90" s="1"/>
  <c r="J249" i="90" s="1"/>
  <c r="E256" i="80"/>
  <c r="G256" i="80" s="1"/>
  <c r="J256" i="80" s="1"/>
  <c r="G256" i="81" s="1"/>
  <c r="J256" i="81" s="1"/>
  <c r="E171" i="80"/>
  <c r="G171" i="80" s="1"/>
  <c r="J171" i="80" s="1"/>
  <c r="G171" i="81" s="1"/>
  <c r="J171" i="81" s="1"/>
  <c r="E89" i="80"/>
  <c r="G89" i="80" s="1"/>
  <c r="J89" i="80" s="1"/>
  <c r="G89" i="81" s="1"/>
  <c r="J89" i="81" s="1"/>
  <c r="E57" i="80"/>
  <c r="G57" i="80" s="1"/>
  <c r="J57" i="80" s="1"/>
  <c r="G57" i="81" s="1"/>
  <c r="J57" i="81" s="1"/>
  <c r="E50" i="80"/>
  <c r="G50" i="80" s="1"/>
  <c r="J50" i="80" s="1"/>
  <c r="G50" i="81" s="1"/>
  <c r="J50" i="81" s="1"/>
  <c r="E41" i="80"/>
  <c r="G41" i="80" s="1"/>
  <c r="J41" i="80" s="1"/>
  <c r="G41" i="81" s="1"/>
  <c r="J41" i="81" s="1"/>
  <c r="E100" i="80"/>
  <c r="G100" i="80" s="1"/>
  <c r="J100" i="80" s="1"/>
  <c r="G100" i="81" s="1"/>
  <c r="J100" i="81" s="1"/>
  <c r="E98" i="80"/>
  <c r="G98" i="80" s="1"/>
  <c r="J98" i="80" s="1"/>
  <c r="G98" i="81" s="1"/>
  <c r="J98" i="81" s="1"/>
  <c r="G65" i="79"/>
  <c r="J65" i="79" s="1"/>
  <c r="E65" i="80" s="1"/>
  <c r="G65" i="80" s="1"/>
  <c r="J65" i="80" s="1"/>
  <c r="G65" i="81" s="1"/>
  <c r="J65" i="81" s="1"/>
  <c r="E99" i="80"/>
  <c r="G99" i="80" s="1"/>
  <c r="J99" i="80" s="1"/>
  <c r="G99" i="81" s="1"/>
  <c r="J99" i="81" s="1"/>
  <c r="E215" i="80"/>
  <c r="G215" i="80" s="1"/>
  <c r="J215" i="80" s="1"/>
  <c r="G215" i="81" s="1"/>
  <c r="J215" i="81" s="1"/>
  <c r="E43" i="80"/>
  <c r="G43" i="80" s="1"/>
  <c r="J43" i="80" s="1"/>
  <c r="G43" i="81" s="1"/>
  <c r="J43" i="81" s="1"/>
  <c r="E31" i="80"/>
  <c r="G31" i="80" s="1"/>
  <c r="J31" i="80" s="1"/>
  <c r="G31" i="81" s="1"/>
  <c r="J31" i="81" s="1"/>
  <c r="E49" i="80"/>
  <c r="G49" i="80" s="1"/>
  <c r="J49" i="80" s="1"/>
  <c r="G49" i="81" s="1"/>
  <c r="J49" i="81" s="1"/>
  <c r="G234" i="79"/>
  <c r="J234" i="79" s="1"/>
  <c r="E179" i="80"/>
  <c r="G179" i="80" s="1"/>
  <c r="J179" i="80" s="1"/>
  <c r="G179" i="81" s="1"/>
  <c r="J179" i="81" s="1"/>
  <c r="G79" i="79"/>
  <c r="J79" i="79" s="1"/>
  <c r="E79" i="80" s="1"/>
  <c r="G79" i="80" s="1"/>
  <c r="J79" i="80" s="1"/>
  <c r="G79" i="81" s="1"/>
  <c r="J79" i="81" s="1"/>
  <c r="E108" i="80"/>
  <c r="G108" i="80" s="1"/>
  <c r="J108" i="80" s="1"/>
  <c r="G108" i="81" s="1"/>
  <c r="J108" i="81" s="1"/>
  <c r="E56" i="80"/>
  <c r="G56" i="80" s="1"/>
  <c r="J56" i="80" s="1"/>
  <c r="G56" i="81" s="1"/>
  <c r="J56" i="81" s="1"/>
  <c r="G160" i="79"/>
  <c r="J160" i="79" s="1"/>
  <c r="E160" i="80" s="1"/>
  <c r="G160" i="80" s="1"/>
  <c r="J160" i="80" s="1"/>
  <c r="G160" i="81" s="1"/>
  <c r="J160" i="81" s="1"/>
  <c r="E47" i="80"/>
  <c r="G47" i="80" s="1"/>
  <c r="J47" i="80" s="1"/>
  <c r="G47" i="81" s="1"/>
  <c r="J47" i="81" s="1"/>
  <c r="E115" i="80"/>
  <c r="G115" i="80" s="1"/>
  <c r="J115" i="80" s="1"/>
  <c r="G115" i="81" s="1"/>
  <c r="J115" i="81" s="1"/>
  <c r="E140" i="80"/>
  <c r="G140" i="80" s="1"/>
  <c r="J140" i="80" s="1"/>
  <c r="G140" i="81" s="1"/>
  <c r="J140" i="81" s="1"/>
  <c r="E143" i="80"/>
  <c r="G143" i="80" s="1"/>
  <c r="J143" i="80" s="1"/>
  <c r="G143" i="81" s="1"/>
  <c r="J143" i="81" s="1"/>
  <c r="E36" i="80"/>
  <c r="G36" i="80" s="1"/>
  <c r="J36" i="80" s="1"/>
  <c r="G36" i="81" s="1"/>
  <c r="J36" i="81" s="1"/>
  <c r="E28" i="80"/>
  <c r="G28" i="80" s="1"/>
  <c r="J28" i="80" s="1"/>
  <c r="G28" i="81" s="1"/>
  <c r="J28" i="81" s="1"/>
  <c r="E46" i="80"/>
  <c r="G46" i="80" s="1"/>
  <c r="J46" i="80" s="1"/>
  <c r="G46" i="81" s="1"/>
  <c r="J46" i="81" s="1"/>
  <c r="E93" i="80"/>
  <c r="G93" i="80" s="1"/>
  <c r="J93" i="80" s="1"/>
  <c r="G93" i="81" s="1"/>
  <c r="J93" i="81" s="1"/>
  <c r="E141" i="80"/>
  <c r="G141" i="80" s="1"/>
  <c r="J141" i="80" s="1"/>
  <c r="G141" i="81" s="1"/>
  <c r="J141" i="81" s="1"/>
  <c r="G170" i="79"/>
  <c r="J170" i="79" s="1"/>
  <c r="E170" i="80" s="1"/>
  <c r="G170" i="80" s="1"/>
  <c r="J170" i="80" s="1"/>
  <c r="G170" i="81" s="1"/>
  <c r="J170" i="81" s="1"/>
  <c r="G158" i="79"/>
  <c r="J158" i="79" s="1"/>
  <c r="E158" i="80" s="1"/>
  <c r="G158" i="80" s="1"/>
  <c r="J158" i="80" s="1"/>
  <c r="G158" i="81" s="1"/>
  <c r="J158" i="81" s="1"/>
  <c r="E51" i="80"/>
  <c r="G51" i="80" s="1"/>
  <c r="J51" i="80" s="1"/>
  <c r="G51" i="81" s="1"/>
  <c r="J51" i="81" s="1"/>
  <c r="E77" i="80"/>
  <c r="G77" i="80" s="1"/>
  <c r="J77" i="80" s="1"/>
  <c r="G77" i="81" s="1"/>
  <c r="J77" i="81" s="1"/>
  <c r="E61" i="80"/>
  <c r="G61" i="80" s="1"/>
  <c r="J61" i="80" s="1"/>
  <c r="G61" i="81" s="1"/>
  <c r="J61" i="81" s="1"/>
  <c r="E52" i="80"/>
  <c r="G52" i="80" s="1"/>
  <c r="J52" i="80" s="1"/>
  <c r="G52" i="81" s="1"/>
  <c r="J52" i="81" s="1"/>
  <c r="E37" i="80"/>
  <c r="G37" i="80" s="1"/>
  <c r="J37" i="80" s="1"/>
  <c r="G37" i="81" s="1"/>
  <c r="J37" i="81" s="1"/>
  <c r="E54" i="80"/>
  <c r="G54" i="80" s="1"/>
  <c r="J54" i="80" s="1"/>
  <c r="G54" i="81" s="1"/>
  <c r="J54" i="81" s="1"/>
  <c r="E58" i="80"/>
  <c r="G58" i="80" s="1"/>
  <c r="J58" i="80" s="1"/>
  <c r="G58" i="81" s="1"/>
  <c r="J58" i="81" s="1"/>
  <c r="E44" i="80"/>
  <c r="G44" i="80" s="1"/>
  <c r="J44" i="80" s="1"/>
  <c r="G44" i="81" s="1"/>
  <c r="J44" i="81" s="1"/>
  <c r="G66" i="79"/>
  <c r="J66" i="79" s="1"/>
  <c r="E66" i="80" s="1"/>
  <c r="G66" i="80" s="1"/>
  <c r="J66" i="80" s="1"/>
  <c r="G66" i="81" s="1"/>
  <c r="J66" i="81" s="1"/>
  <c r="E225" i="80"/>
  <c r="G225" i="80" s="1"/>
  <c r="J225" i="80" s="1"/>
  <c r="G225" i="81" s="1"/>
  <c r="J225" i="81" s="1"/>
  <c r="E29" i="80"/>
  <c r="G29" i="80" s="1"/>
  <c r="J29" i="80" s="1"/>
  <c r="G29" i="81" s="1"/>
  <c r="J29" i="81" s="1"/>
  <c r="E118" i="80"/>
  <c r="G118" i="80" s="1"/>
  <c r="J118" i="80" s="1"/>
  <c r="G118" i="81" s="1"/>
  <c r="J118" i="81" s="1"/>
  <c r="E64" i="80"/>
  <c r="G64" i="80" s="1"/>
  <c r="J64" i="80" s="1"/>
  <c r="G64" i="81" s="1"/>
  <c r="J64" i="81" s="1"/>
  <c r="E33" i="80"/>
  <c r="G33" i="80" s="1"/>
  <c r="J33" i="80" s="1"/>
  <c r="G33" i="81" s="1"/>
  <c r="J33" i="81" s="1"/>
  <c r="G165" i="78"/>
  <c r="J165" i="78" s="1"/>
  <c r="E27" i="80"/>
  <c r="G27" i="80" s="1"/>
  <c r="J27" i="80" s="1"/>
  <c r="G27" i="81" s="1"/>
  <c r="J27" i="81" s="1"/>
  <c r="G242" i="79"/>
  <c r="J242" i="79" s="1"/>
  <c r="G247" i="79"/>
  <c r="J247" i="79" s="1"/>
  <c r="E74" i="80"/>
  <c r="G74" i="80" s="1"/>
  <c r="J74" i="80" s="1"/>
  <c r="G74" i="81" s="1"/>
  <c r="J74" i="81" s="1"/>
  <c r="G88" i="79"/>
  <c r="J88" i="79" s="1"/>
  <c r="E88" i="80" s="1"/>
  <c r="G87" i="79"/>
  <c r="J87" i="79" s="1"/>
  <c r="G122" i="78"/>
  <c r="J122" i="78" s="1"/>
  <c r="G122" i="79" s="1"/>
  <c r="J122" i="79" s="1"/>
  <c r="G246" i="79"/>
  <c r="J246" i="79" s="1"/>
  <c r="E246" i="80" s="1"/>
  <c r="G238" i="79"/>
  <c r="J238" i="79" s="1"/>
  <c r="G86" i="79"/>
  <c r="J86" i="79" s="1"/>
  <c r="E86" i="80" s="1"/>
  <c r="G243" i="79"/>
  <c r="J243" i="79" s="1"/>
  <c r="G235" i="79"/>
  <c r="J235" i="79" s="1"/>
  <c r="E104" i="80"/>
  <c r="G104" i="80" s="1"/>
  <c r="J104" i="80" s="1"/>
  <c r="G104" i="81" s="1"/>
  <c r="J104" i="81" s="1"/>
  <c r="G38" i="78"/>
  <c r="J38" i="78" s="1"/>
  <c r="E186" i="80"/>
  <c r="G186" i="80" s="1"/>
  <c r="J186" i="80" s="1"/>
  <c r="G186" i="81" s="1"/>
  <c r="J186" i="81" s="1"/>
  <c r="G230" i="79"/>
  <c r="J230" i="79" s="1"/>
  <c r="G78" i="80"/>
  <c r="J78" i="80" s="1"/>
  <c r="G78" i="81" s="1"/>
  <c r="J78" i="81" s="1"/>
  <c r="G227" i="79"/>
  <c r="J227" i="79" s="1"/>
  <c r="G228" i="79"/>
  <c r="J228" i="79" s="1"/>
  <c r="G192" i="79"/>
  <c r="J192" i="79" s="1"/>
  <c r="E192" i="80" s="1"/>
  <c r="G192" i="80" s="1"/>
  <c r="J192" i="80" s="1"/>
  <c r="G192" i="81" s="1"/>
  <c r="J192" i="81" s="1"/>
  <c r="G166" i="79"/>
  <c r="J166" i="79" s="1"/>
  <c r="E166" i="80" s="1"/>
  <c r="G166" i="80" s="1"/>
  <c r="J166" i="80" s="1"/>
  <c r="G166" i="81" s="1"/>
  <c r="J166" i="81" s="1"/>
  <c r="G136" i="78"/>
  <c r="J136" i="78" s="1"/>
  <c r="G221" i="78"/>
  <c r="J221" i="78" s="1"/>
  <c r="E255" i="80"/>
  <c r="G255" i="80" s="1"/>
  <c r="J255" i="80" s="1"/>
  <c r="G255" i="81" s="1"/>
  <c r="J255" i="81" s="1"/>
  <c r="E34" i="80"/>
  <c r="G34" i="80" s="1"/>
  <c r="J34" i="80" s="1"/>
  <c r="G34" i="81" s="1"/>
  <c r="J34" i="81" s="1"/>
  <c r="E80" i="80"/>
  <c r="G80" i="80" s="1"/>
  <c r="J80" i="80" s="1"/>
  <c r="G80" i="81" s="1"/>
  <c r="J80" i="81" s="1"/>
  <c r="G244" i="79"/>
  <c r="J244" i="79" s="1"/>
  <c r="E244" i="80" s="1"/>
  <c r="G236" i="79"/>
  <c r="J236" i="79" s="1"/>
  <c r="E40" i="80"/>
  <c r="G40" i="80" s="1"/>
  <c r="J40" i="80" s="1"/>
  <c r="G40" i="81" s="1"/>
  <c r="J40" i="81" s="1"/>
  <c r="E18" i="8"/>
  <c r="J18" i="8" s="1"/>
  <c r="G18" i="77"/>
  <c r="J18" i="77" s="1"/>
  <c r="G229" i="98"/>
  <c r="J229" i="98" s="1"/>
  <c r="G237" i="99" s="1"/>
  <c r="J237" i="99" s="1"/>
  <c r="G245" i="100" s="1"/>
  <c r="J245" i="100" s="1"/>
  <c r="G231" i="92"/>
  <c r="J231" i="92" s="1"/>
  <c r="E231" i="93" s="1"/>
  <c r="G239" i="92"/>
  <c r="J239" i="92" s="1"/>
  <c r="G232" i="89"/>
  <c r="J232" i="89" s="1"/>
  <c r="G240" i="89"/>
  <c r="J240" i="89" s="1"/>
  <c r="G253" i="80"/>
  <c r="J253" i="80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G130" i="79"/>
  <c r="J130" i="79" s="1"/>
  <c r="E130" i="80" s="1"/>
  <c r="G183" i="79"/>
  <c r="J183" i="79" s="1"/>
  <c r="E183" i="80" s="1"/>
  <c r="E6" i="8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G211" i="92"/>
  <c r="J211" i="92" s="1"/>
  <c r="E211" i="93" s="1"/>
  <c r="G113" i="93"/>
  <c r="J113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G149" i="92"/>
  <c r="J149" i="92" s="1"/>
  <c r="E149" i="93" s="1"/>
  <c r="G213" i="93"/>
  <c r="J213" i="93" s="1"/>
  <c r="G206" i="93"/>
  <c r="J206" i="93" s="1"/>
  <c r="G127" i="93"/>
  <c r="J127" i="93" s="1"/>
  <c r="G126" i="93"/>
  <c r="J126" i="93" s="1"/>
  <c r="G156" i="92"/>
  <c r="J156" i="92" s="1"/>
  <c r="E156" i="93" s="1"/>
  <c r="G177" i="93"/>
  <c r="J177" i="93" s="1"/>
  <c r="G125" i="93"/>
  <c r="J125" i="93" s="1"/>
  <c r="G147" i="92"/>
  <c r="J147" i="92" s="1"/>
  <c r="E147" i="93" s="1"/>
  <c r="G193" i="93"/>
  <c r="J193" i="93" s="1"/>
  <c r="G208" i="93"/>
  <c r="J208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52" i="93" l="1"/>
  <c r="J252" i="93" s="1"/>
  <c r="E239" i="93"/>
  <c r="G18" i="8"/>
  <c r="G71" i="89"/>
  <c r="J71" i="89" s="1"/>
  <c r="G70" i="89"/>
  <c r="J70" i="89" s="1"/>
  <c r="E38" i="80"/>
  <c r="G38" i="80" s="1"/>
  <c r="J38" i="80" s="1"/>
  <c r="G38" i="81" s="1"/>
  <c r="J38" i="81" s="1"/>
  <c r="G175" i="89"/>
  <c r="J175" i="89" s="1"/>
  <c r="G244" i="80"/>
  <c r="J244" i="80" s="1"/>
  <c r="E244" i="81" s="1"/>
  <c r="E236" i="80"/>
  <c r="G236" i="80" s="1"/>
  <c r="J236" i="80" s="1"/>
  <c r="G246" i="80"/>
  <c r="J246" i="80" s="1"/>
  <c r="E238" i="80"/>
  <c r="G238" i="80" s="1"/>
  <c r="J238" i="80" s="1"/>
  <c r="E247" i="80"/>
  <c r="G247" i="80" s="1"/>
  <c r="J247" i="80" s="1"/>
  <c r="G165" i="79"/>
  <c r="J165" i="79" s="1"/>
  <c r="E165" i="80" s="1"/>
  <c r="G165" i="80" s="1"/>
  <c r="J165" i="80" s="1"/>
  <c r="G165" i="81" s="1"/>
  <c r="J165" i="81" s="1"/>
  <c r="E122" i="80"/>
  <c r="G122" i="80" s="1"/>
  <c r="J122" i="80" s="1"/>
  <c r="G122" i="81" s="1"/>
  <c r="J122" i="81" s="1"/>
  <c r="E228" i="80"/>
  <c r="G228" i="80" s="1"/>
  <c r="J228" i="80" s="1"/>
  <c r="G221" i="79"/>
  <c r="J221" i="79" s="1"/>
  <c r="E221" i="80" s="1"/>
  <c r="G221" i="80" s="1"/>
  <c r="J221" i="80" s="1"/>
  <c r="G221" i="81" s="1"/>
  <c r="J221" i="81" s="1"/>
  <c r="E138" i="80"/>
  <c r="G138" i="80" s="1"/>
  <c r="J138" i="80" s="1"/>
  <c r="E162" i="80"/>
  <c r="G162" i="80" s="1"/>
  <c r="J162" i="80" s="1"/>
  <c r="E97" i="80"/>
  <c r="G97" i="80" s="1"/>
  <c r="J97" i="80" s="1"/>
  <c r="G97" i="81" s="1"/>
  <c r="J97" i="81" s="1"/>
  <c r="G88" i="80"/>
  <c r="J88" i="80" s="1"/>
  <c r="E87" i="80"/>
  <c r="G87" i="80" s="1"/>
  <c r="J87" i="80" s="1"/>
  <c r="E142" i="80"/>
  <c r="G142" i="80" s="1"/>
  <c r="J142" i="80" s="1"/>
  <c r="E234" i="80"/>
  <c r="G234" i="80" s="1"/>
  <c r="J234" i="80" s="1"/>
  <c r="E101" i="80"/>
  <c r="G101" i="80" s="1"/>
  <c r="J101" i="80" s="1"/>
  <c r="E230" i="80"/>
  <c r="G230" i="80" s="1"/>
  <c r="J230" i="80" s="1"/>
  <c r="G230" i="81" s="1"/>
  <c r="J230" i="81" s="1"/>
  <c r="E154" i="80"/>
  <c r="G154" i="80" s="1"/>
  <c r="J154" i="80" s="1"/>
  <c r="E172" i="80"/>
  <c r="G172" i="80" s="1"/>
  <c r="J172" i="80" s="1"/>
  <c r="G174" i="80"/>
  <c r="J174" i="80" s="1"/>
  <c r="E173" i="80"/>
  <c r="G173" i="80" s="1"/>
  <c r="J173" i="80" s="1"/>
  <c r="E144" i="80"/>
  <c r="G144" i="80" s="1"/>
  <c r="J144" i="80" s="1"/>
  <c r="E235" i="80"/>
  <c r="G235" i="80" s="1"/>
  <c r="J235" i="80" s="1"/>
  <c r="G250" i="80"/>
  <c r="J250" i="80" s="1"/>
  <c r="E242" i="80"/>
  <c r="G242" i="80" s="1"/>
  <c r="J242" i="80" s="1"/>
  <c r="G133" i="78"/>
  <c r="J133" i="78" s="1"/>
  <c r="G133" i="79" s="1"/>
  <c r="J133" i="79" s="1"/>
  <c r="E133" i="80" s="1"/>
  <c r="G133" i="80" s="1"/>
  <c r="J133" i="80" s="1"/>
  <c r="G190" i="81"/>
  <c r="J190" i="81" s="1"/>
  <c r="G190" i="82" s="1"/>
  <c r="J190" i="82" s="1"/>
  <c r="E90" i="80"/>
  <c r="G90" i="80" s="1"/>
  <c r="J90" i="80" s="1"/>
  <c r="E111" i="80"/>
  <c r="G111" i="80" s="1"/>
  <c r="J111" i="80" s="1"/>
  <c r="E220" i="80"/>
  <c r="G220" i="80" s="1"/>
  <c r="J220" i="80" s="1"/>
  <c r="E164" i="80"/>
  <c r="G164" i="80" s="1"/>
  <c r="J164" i="80" s="1"/>
  <c r="E191" i="80"/>
  <c r="G191" i="80" s="1"/>
  <c r="J191" i="80" s="1"/>
  <c r="E112" i="80"/>
  <c r="G112" i="80" s="1"/>
  <c r="J112" i="80" s="1"/>
  <c r="E121" i="80"/>
  <c r="G121" i="80" s="1"/>
  <c r="J121" i="80" s="1"/>
  <c r="E53" i="80"/>
  <c r="G53" i="80" s="1"/>
  <c r="J53" i="80" s="1"/>
  <c r="E145" i="80"/>
  <c r="G145" i="80" s="1"/>
  <c r="J145" i="80" s="1"/>
  <c r="E227" i="80"/>
  <c r="G227" i="80" s="1"/>
  <c r="J227" i="80" s="1"/>
  <c r="E123" i="80"/>
  <c r="G123" i="80" s="1"/>
  <c r="J123" i="80" s="1"/>
  <c r="G251" i="80"/>
  <c r="J251" i="80" s="1"/>
  <c r="E243" i="80"/>
  <c r="G243" i="80" s="1"/>
  <c r="J243" i="80" s="1"/>
  <c r="G86" i="80"/>
  <c r="J86" i="80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E259" i="81" s="1"/>
  <c r="G103" i="80"/>
  <c r="J103" i="80" s="1"/>
  <c r="G102" i="80"/>
  <c r="J102" i="80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G62" i="80"/>
  <c r="J62" i="80" s="1"/>
  <c r="G110" i="80"/>
  <c r="J110" i="80" s="1"/>
  <c r="G67" i="80"/>
  <c r="J67" i="80" s="1"/>
  <c r="G136" i="79"/>
  <c r="J136" i="79" s="1"/>
  <c r="G214" i="78"/>
  <c r="J214" i="78" s="1"/>
  <c r="G131" i="78"/>
  <c r="J131" i="78" s="1"/>
  <c r="G135" i="79"/>
  <c r="J135" i="79" s="1"/>
  <c r="G82" i="80"/>
  <c r="J82" i="80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58" i="81" l="1"/>
  <c r="J258" i="81" s="1"/>
  <c r="G258" i="82" s="1"/>
  <c r="J258" i="82" s="1"/>
  <c r="G92" i="81"/>
  <c r="J92" i="81" s="1"/>
  <c r="G251" i="81"/>
  <c r="J251" i="81" s="1"/>
  <c r="G243" i="81"/>
  <c r="J243" i="81" s="1"/>
  <c r="G144" i="81"/>
  <c r="J144" i="81" s="1"/>
  <c r="G144" i="82" s="1"/>
  <c r="J144" i="82" s="1"/>
  <c r="G144" i="83" s="1"/>
  <c r="J144" i="83" s="1"/>
  <c r="G90" i="81"/>
  <c r="J90" i="81" s="1"/>
  <c r="G90" i="82" s="1"/>
  <c r="J90" i="82" s="1"/>
  <c r="G90" i="83" s="1"/>
  <c r="J90" i="83" s="1"/>
  <c r="G247" i="81"/>
  <c r="J247" i="81" s="1"/>
  <c r="G138" i="81"/>
  <c r="J138" i="81" s="1"/>
  <c r="G138" i="82" s="1"/>
  <c r="J138" i="82" s="1"/>
  <c r="G138" i="83" s="1"/>
  <c r="J138" i="83" s="1"/>
  <c r="G235" i="81"/>
  <c r="J235" i="81" s="1"/>
  <c r="G142" i="81"/>
  <c r="J142" i="81" s="1"/>
  <c r="G142" i="82" s="1"/>
  <c r="J142" i="82" s="1"/>
  <c r="G142" i="83" s="1"/>
  <c r="J142" i="83" s="1"/>
  <c r="G164" i="81"/>
  <c r="J164" i="81" s="1"/>
  <c r="G164" i="82" s="1"/>
  <c r="J164" i="82" s="1"/>
  <c r="G164" i="83" s="1"/>
  <c r="J164" i="83" s="1"/>
  <c r="G145" i="81"/>
  <c r="J145" i="81" s="1"/>
  <c r="G145" i="82" s="1"/>
  <c r="J145" i="82" s="1"/>
  <c r="G145" i="83" s="1"/>
  <c r="J145" i="83" s="1"/>
  <c r="G154" i="81"/>
  <c r="J154" i="81" s="1"/>
  <c r="G154" i="82" s="1"/>
  <c r="J154" i="82" s="1"/>
  <c r="G154" i="83" s="1"/>
  <c r="J154" i="83" s="1"/>
  <c r="G191" i="81"/>
  <c r="J191" i="81" s="1"/>
  <c r="G191" i="82" s="1"/>
  <c r="J191" i="82" s="1"/>
  <c r="G191" i="83" s="1"/>
  <c r="J191" i="83" s="1"/>
  <c r="G53" i="81"/>
  <c r="J53" i="81" s="1"/>
  <c r="G53" i="82" s="1"/>
  <c r="J53" i="82" s="1"/>
  <c r="G53" i="83" s="1"/>
  <c r="J53" i="83" s="1"/>
  <c r="G110" i="81"/>
  <c r="J110" i="81" s="1"/>
  <c r="G106" i="81"/>
  <c r="J106" i="81" s="1"/>
  <c r="G137" i="81"/>
  <c r="J137" i="81" s="1"/>
  <c r="G183" i="81"/>
  <c r="J183" i="81" s="1"/>
  <c r="G88" i="81"/>
  <c r="J88" i="81" s="1"/>
  <c r="G87" i="81"/>
  <c r="J87" i="81" s="1"/>
  <c r="G62" i="81"/>
  <c r="J62" i="81" s="1"/>
  <c r="G95" i="81"/>
  <c r="J95" i="81" s="1"/>
  <c r="G167" i="81"/>
  <c r="J167" i="81" s="1"/>
  <c r="G81" i="81"/>
  <c r="J81" i="81" s="1"/>
  <c r="G48" i="81"/>
  <c r="J48" i="81" s="1"/>
  <c r="G30" i="81"/>
  <c r="J30" i="81" s="1"/>
  <c r="G176" i="81"/>
  <c r="J176" i="81" s="1"/>
  <c r="G174" i="81"/>
  <c r="J174" i="81" s="1"/>
  <c r="G173" i="81"/>
  <c r="J173" i="81" s="1"/>
  <c r="G42" i="81"/>
  <c r="J42" i="81" s="1"/>
  <c r="G223" i="81"/>
  <c r="J223" i="81" s="1"/>
  <c r="G234" i="81"/>
  <c r="J234" i="81" s="1"/>
  <c r="G91" i="81"/>
  <c r="J91" i="81" s="1"/>
  <c r="G246" i="81"/>
  <c r="J246" i="81" s="1"/>
  <c r="G238" i="81"/>
  <c r="J238" i="81" s="1"/>
  <c r="G250" i="81"/>
  <c r="J250" i="81" s="1"/>
  <c r="G242" i="81"/>
  <c r="J242" i="81" s="1"/>
  <c r="G222" i="81"/>
  <c r="J222" i="81" s="1"/>
  <c r="G139" i="81"/>
  <c r="J139" i="81" s="1"/>
  <c r="G69" i="81"/>
  <c r="J69" i="81" s="1"/>
  <c r="G55" i="81"/>
  <c r="J55" i="81" s="1"/>
  <c r="G146" i="81"/>
  <c r="J146" i="81" s="1"/>
  <c r="G73" i="81"/>
  <c r="J73" i="81" s="1"/>
  <c r="G68" i="81"/>
  <c r="J68" i="81" s="1"/>
  <c r="E136" i="80"/>
  <c r="G136" i="80" s="1"/>
  <c r="J136" i="80" s="1"/>
  <c r="G136" i="81" s="1"/>
  <c r="J136" i="81" s="1"/>
  <c r="G180" i="81"/>
  <c r="J180" i="81" s="1"/>
  <c r="G185" i="81"/>
  <c r="J185" i="81" s="1"/>
  <c r="G32" i="81"/>
  <c r="J32" i="81" s="1"/>
  <c r="G59" i="81"/>
  <c r="J59" i="81" s="1"/>
  <c r="G159" i="81"/>
  <c r="J159" i="81" s="1"/>
  <c r="G120" i="81"/>
  <c r="J120" i="81" s="1"/>
  <c r="G123" i="81"/>
  <c r="J123" i="81" s="1"/>
  <c r="G123" i="82" s="1"/>
  <c r="J123" i="82" s="1"/>
  <c r="G123" i="83" s="1"/>
  <c r="J123" i="83" s="1"/>
  <c r="G121" i="81"/>
  <c r="J121" i="81" s="1"/>
  <c r="G121" i="82" s="1"/>
  <c r="J121" i="82" s="1"/>
  <c r="G121" i="83" s="1"/>
  <c r="J121" i="83" s="1"/>
  <c r="G220" i="81"/>
  <c r="J220" i="81" s="1"/>
  <c r="G220" i="82" s="1"/>
  <c r="J220" i="82" s="1"/>
  <c r="G220" i="83" s="1"/>
  <c r="J220" i="83" s="1"/>
  <c r="G101" i="81"/>
  <c r="J101" i="81" s="1"/>
  <c r="G101" i="82" s="1"/>
  <c r="J101" i="82" s="1"/>
  <c r="G101" i="83" s="1"/>
  <c r="J101" i="83" s="1"/>
  <c r="G244" i="81"/>
  <c r="J244" i="81" s="1"/>
  <c r="E244" i="82" s="1"/>
  <c r="G236" i="81"/>
  <c r="J236" i="81" s="1"/>
  <c r="G224" i="81"/>
  <c r="J224" i="81" s="1"/>
  <c r="G163" i="81"/>
  <c r="J163" i="81" s="1"/>
  <c r="G107" i="81"/>
  <c r="J107" i="81" s="1"/>
  <c r="G117" i="81"/>
  <c r="J117" i="81" s="1"/>
  <c r="G184" i="81"/>
  <c r="J184" i="81" s="1"/>
  <c r="G116" i="81"/>
  <c r="J116" i="81" s="1"/>
  <c r="E135" i="80"/>
  <c r="G135" i="80" s="1"/>
  <c r="J135" i="80" s="1"/>
  <c r="E132" i="80"/>
  <c r="G132" i="80" s="1"/>
  <c r="J132" i="80" s="1"/>
  <c r="G67" i="81"/>
  <c r="J67" i="81" s="1"/>
  <c r="G72" i="81"/>
  <c r="J72" i="81" s="1"/>
  <c r="G130" i="81"/>
  <c r="J130" i="81" s="1"/>
  <c r="G85" i="81"/>
  <c r="J85" i="81" s="1"/>
  <c r="G112" i="81"/>
  <c r="J112" i="81" s="1"/>
  <c r="G112" i="82" s="1"/>
  <c r="J112" i="82" s="1"/>
  <c r="G112" i="83" s="1"/>
  <c r="J112" i="83" s="1"/>
  <c r="G111" i="81"/>
  <c r="J111" i="81" s="1"/>
  <c r="G111" i="82" s="1"/>
  <c r="J111" i="82" s="1"/>
  <c r="G111" i="83" s="1"/>
  <c r="J111" i="83" s="1"/>
  <c r="G172" i="81"/>
  <c r="J172" i="81" s="1"/>
  <c r="G172" i="82" s="1"/>
  <c r="J172" i="82" s="1"/>
  <c r="G172" i="83" s="1"/>
  <c r="J172" i="83" s="1"/>
  <c r="G162" i="81"/>
  <c r="J162" i="81" s="1"/>
  <c r="G162" i="82" s="1"/>
  <c r="J162" i="82" s="1"/>
  <c r="G162" i="83" s="1"/>
  <c r="J162" i="83" s="1"/>
  <c r="G86" i="81"/>
  <c r="J86" i="81" s="1"/>
  <c r="G231" i="94"/>
  <c r="J231" i="94" s="1"/>
  <c r="G239" i="94"/>
  <c r="J239" i="94" s="1"/>
  <c r="G252" i="95" s="1"/>
  <c r="J252" i="95" s="1"/>
  <c r="G227" i="81"/>
  <c r="J227" i="81" s="1"/>
  <c r="G229" i="101"/>
  <c r="J229" i="101" s="1"/>
  <c r="G237" i="101"/>
  <c r="J237" i="101" s="1"/>
  <c r="G245" i="102" s="1"/>
  <c r="J245" i="102" s="1"/>
  <c r="G228" i="81"/>
  <c r="J228" i="81" s="1"/>
  <c r="G230" i="82"/>
  <c r="J230" i="82" s="1"/>
  <c r="G232" i="91"/>
  <c r="J232" i="91" s="1"/>
  <c r="G241" i="91"/>
  <c r="J241" i="91" s="1"/>
  <c r="G249" i="92" s="1"/>
  <c r="J249" i="92" s="1"/>
  <c r="E249" i="93" s="1"/>
  <c r="G240" i="91"/>
  <c r="J240" i="91" s="1"/>
  <c r="G253" i="82"/>
  <c r="J253" i="82" s="1"/>
  <c r="G259" i="81"/>
  <c r="J259" i="81" s="1"/>
  <c r="G102" i="81"/>
  <c r="J102" i="81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G248" i="81"/>
  <c r="J248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22" i="82"/>
  <c r="J122" i="82" s="1"/>
  <c r="G17" i="79"/>
  <c r="J17" i="79" s="1"/>
  <c r="E17" i="80" s="1"/>
  <c r="G40" i="83"/>
  <c r="J40" i="83" s="1"/>
  <c r="G33" i="83"/>
  <c r="J33" i="83" s="1"/>
  <c r="G29" i="83"/>
  <c r="J29" i="83" s="1"/>
  <c r="G51" i="83"/>
  <c r="J51" i="83" s="1"/>
  <c r="G192" i="83"/>
  <c r="J192" i="83" s="1"/>
  <c r="G64" i="83"/>
  <c r="J64" i="83" s="1"/>
  <c r="G43" i="83"/>
  <c r="J43" i="83" s="1"/>
  <c r="G15" i="79"/>
  <c r="J15" i="79" s="1"/>
  <c r="E15" i="80" s="1"/>
  <c r="G99" i="83"/>
  <c r="J99" i="83" s="1"/>
  <c r="G168" i="83"/>
  <c r="J168" i="83" s="1"/>
  <c r="G170" i="83"/>
  <c r="J170" i="83" s="1"/>
  <c r="G221" i="82"/>
  <c r="J221" i="82" s="1"/>
  <c r="G143" i="83"/>
  <c r="J14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6" i="79"/>
  <c r="J6" i="79" s="1"/>
  <c r="E6" i="80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4" i="79"/>
  <c r="J14" i="79" s="1"/>
  <c r="E14" i="80" s="1"/>
  <c r="G179" i="83"/>
  <c r="J179" i="83" s="1"/>
  <c r="G26" i="82"/>
  <c r="J26" i="82" s="1"/>
  <c r="G140" i="83"/>
  <c r="J140" i="83" s="1"/>
  <c r="G34" i="83"/>
  <c r="J34" i="83" s="1"/>
  <c r="G8" i="79"/>
  <c r="J8" i="79" s="1"/>
  <c r="E8" i="80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J22" i="82" s="1"/>
  <c r="G19" i="82"/>
  <c r="J19" i="82" s="1"/>
  <c r="G100" i="83"/>
  <c r="J100" i="83" s="1"/>
  <c r="G16" i="79"/>
  <c r="J16" i="79" s="1"/>
  <c r="E16" i="80" s="1"/>
  <c r="G23" i="82"/>
  <c r="J23" i="82" s="1"/>
  <c r="G20" i="82"/>
  <c r="J20" i="82" s="1"/>
  <c r="G58" i="83"/>
  <c r="J58" i="83" s="1"/>
  <c r="G166" i="83"/>
  <c r="J166" i="83" s="1"/>
  <c r="G108" i="83"/>
  <c r="J108" i="83" s="1"/>
  <c r="G7" i="79"/>
  <c r="J7" i="79" s="1"/>
  <c r="E7" i="80" s="1"/>
  <c r="G21" i="82"/>
  <c r="J21" i="82" s="1"/>
  <c r="G13" i="79"/>
  <c r="J13" i="79" s="1"/>
  <c r="E13" i="80" s="1"/>
  <c r="G31" i="83"/>
  <c r="J31" i="83" s="1"/>
  <c r="G18" i="79"/>
  <c r="J18" i="79" s="1"/>
  <c r="E18" i="80" s="1"/>
  <c r="G65" i="83"/>
  <c r="J65" i="83" s="1"/>
  <c r="G46" i="83"/>
  <c r="J46" i="83" s="1"/>
  <c r="G54" i="83"/>
  <c r="J54" i="83" s="1"/>
  <c r="G56" i="83"/>
  <c r="J56" i="83" s="1"/>
  <c r="G165" i="82"/>
  <c r="J165" i="82" s="1"/>
  <c r="G24" i="82"/>
  <c r="J24" i="82" s="1"/>
  <c r="G61" i="83"/>
  <c r="J61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0" i="83"/>
  <c r="J190" i="83" s="1"/>
  <c r="G133" i="81"/>
  <c r="J133" i="81" s="1"/>
  <c r="R36" i="8"/>
  <c r="M264" i="8"/>
  <c r="G92" i="82" l="1"/>
  <c r="J92" i="82" s="1"/>
  <c r="G92" i="83" s="1"/>
  <c r="J92" i="83" s="1"/>
  <c r="G97" i="83"/>
  <c r="J97" i="83" s="1"/>
  <c r="G97" i="84" s="1"/>
  <c r="J97" i="84" s="1"/>
  <c r="G72" i="82"/>
  <c r="J72" i="82" s="1"/>
  <c r="G72" i="83" s="1"/>
  <c r="J72" i="83" s="1"/>
  <c r="G30" i="82"/>
  <c r="J30" i="82" s="1"/>
  <c r="G30" i="83" s="1"/>
  <c r="J30" i="83" s="1"/>
  <c r="G30" i="84" s="1"/>
  <c r="J30" i="84" s="1"/>
  <c r="G67" i="82"/>
  <c r="J67" i="82" s="1"/>
  <c r="G67" i="83" s="1"/>
  <c r="J67" i="83" s="1"/>
  <c r="G59" i="82"/>
  <c r="J59" i="82" s="1"/>
  <c r="G59" i="83" s="1"/>
  <c r="J59" i="83" s="1"/>
  <c r="G59" i="84" s="1"/>
  <c r="J59" i="84" s="1"/>
  <c r="G159" i="82"/>
  <c r="J159" i="82" s="1"/>
  <c r="G159" i="83" s="1"/>
  <c r="J159" i="83" s="1"/>
  <c r="G223" i="82"/>
  <c r="J223" i="82" s="1"/>
  <c r="G223" i="83" s="1"/>
  <c r="J223" i="83" s="1"/>
  <c r="G250" i="82"/>
  <c r="J250" i="82" s="1"/>
  <c r="G242" i="82"/>
  <c r="J242" i="82" s="1"/>
  <c r="G183" i="82"/>
  <c r="J183" i="82" s="1"/>
  <c r="G183" i="83" s="1"/>
  <c r="J183" i="83" s="1"/>
  <c r="G247" i="82"/>
  <c r="J247" i="82" s="1"/>
  <c r="E163" i="82"/>
  <c r="G163" i="82" s="1"/>
  <c r="J163" i="82" s="1"/>
  <c r="G163" i="83" s="1"/>
  <c r="J163" i="83" s="1"/>
  <c r="G146" i="82"/>
  <c r="J146" i="82" s="1"/>
  <c r="G146" i="83" s="1"/>
  <c r="J146" i="83" s="1"/>
  <c r="G137" i="82"/>
  <c r="J137" i="82" s="1"/>
  <c r="G137" i="83" s="1"/>
  <c r="J137" i="83" s="1"/>
  <c r="G222" i="82"/>
  <c r="J222" i="82" s="1"/>
  <c r="G222" i="83" s="1"/>
  <c r="J222" i="83" s="1"/>
  <c r="G224" i="82"/>
  <c r="J224" i="82" s="1"/>
  <c r="G224" i="83" s="1"/>
  <c r="J224" i="83" s="1"/>
  <c r="G55" i="82"/>
  <c r="J55" i="82" s="1"/>
  <c r="G55" i="83" s="1"/>
  <c r="J55" i="83" s="1"/>
  <c r="G55" i="84" s="1"/>
  <c r="J55" i="84" s="1"/>
  <c r="G167" i="82"/>
  <c r="J167" i="82" s="1"/>
  <c r="G167" i="83" s="1"/>
  <c r="J167" i="83" s="1"/>
  <c r="G116" i="82"/>
  <c r="J116" i="82" s="1"/>
  <c r="G116" i="83" s="1"/>
  <c r="J116" i="83" s="1"/>
  <c r="G180" i="82"/>
  <c r="J180" i="82" s="1"/>
  <c r="G180" i="83" s="1"/>
  <c r="J180" i="83" s="1"/>
  <c r="G95" i="82"/>
  <c r="J95" i="82" s="1"/>
  <c r="G95" i="83" s="1"/>
  <c r="J95" i="83" s="1"/>
  <c r="G184" i="82"/>
  <c r="J184" i="82" s="1"/>
  <c r="G184" i="83" s="1"/>
  <c r="J184" i="83" s="1"/>
  <c r="G176" i="82"/>
  <c r="J176" i="82" s="1"/>
  <c r="G176" i="83" s="1"/>
  <c r="J176" i="83" s="1"/>
  <c r="G88" i="82"/>
  <c r="J88" i="82" s="1"/>
  <c r="G87" i="82"/>
  <c r="J87" i="82" s="1"/>
  <c r="G244" i="82"/>
  <c r="G236" i="82"/>
  <c r="J236" i="82" s="1"/>
  <c r="G246" i="82"/>
  <c r="J246" i="82" s="1"/>
  <c r="G238" i="82"/>
  <c r="J238" i="82" s="1"/>
  <c r="G96" i="81"/>
  <c r="J96" i="81" s="1"/>
  <c r="G85" i="82"/>
  <c r="J85" i="82" s="1"/>
  <c r="G85" i="83" s="1"/>
  <c r="J85" i="83" s="1"/>
  <c r="G132" i="81"/>
  <c r="J132" i="81" s="1"/>
  <c r="G132" i="82" s="1"/>
  <c r="J132" i="82" s="1"/>
  <c r="G132" i="83" s="1"/>
  <c r="J132" i="83" s="1"/>
  <c r="G117" i="82"/>
  <c r="J117" i="82" s="1"/>
  <c r="G117" i="83" s="1"/>
  <c r="J117" i="83" s="1"/>
  <c r="G32" i="82"/>
  <c r="J32" i="82" s="1"/>
  <c r="G32" i="83" s="1"/>
  <c r="J32" i="83" s="1"/>
  <c r="G32" i="84" s="1"/>
  <c r="J32" i="84" s="1"/>
  <c r="G68" i="82"/>
  <c r="J68" i="82" s="1"/>
  <c r="G68" i="83" s="1"/>
  <c r="J68" i="83" s="1"/>
  <c r="G69" i="82"/>
  <c r="J69" i="82" s="1"/>
  <c r="G69" i="83" s="1"/>
  <c r="J69" i="83" s="1"/>
  <c r="G42" i="82"/>
  <c r="J42" i="82" s="1"/>
  <c r="G42" i="83" s="1"/>
  <c r="J42" i="83" s="1"/>
  <c r="G42" i="84" s="1"/>
  <c r="J42" i="84" s="1"/>
  <c r="G48" i="82"/>
  <c r="J48" i="82" s="1"/>
  <c r="G48" i="83" s="1"/>
  <c r="J48" i="83" s="1"/>
  <c r="G48" i="84" s="1"/>
  <c r="J48" i="84" s="1"/>
  <c r="G62" i="82"/>
  <c r="J62" i="82" s="1"/>
  <c r="G62" i="83" s="1"/>
  <c r="J62" i="83" s="1"/>
  <c r="G106" i="82"/>
  <c r="J106" i="82" s="1"/>
  <c r="G106" i="83" s="1"/>
  <c r="J106" i="83" s="1"/>
  <c r="G251" i="82"/>
  <c r="J251" i="82" s="1"/>
  <c r="E243" i="82"/>
  <c r="G243" i="82" s="1"/>
  <c r="J243" i="82" s="1"/>
  <c r="G161" i="81"/>
  <c r="J161" i="81" s="1"/>
  <c r="G119" i="81"/>
  <c r="J119" i="81" s="1"/>
  <c r="G235" i="82"/>
  <c r="J235" i="82" s="1"/>
  <c r="G233" i="82"/>
  <c r="J233" i="82" s="1"/>
  <c r="G130" i="82"/>
  <c r="J130" i="82" s="1"/>
  <c r="G130" i="83" s="1"/>
  <c r="J130" i="83" s="1"/>
  <c r="G135" i="81"/>
  <c r="J135" i="81" s="1"/>
  <c r="G135" i="82" s="1"/>
  <c r="J135" i="82" s="1"/>
  <c r="G135" i="83" s="1"/>
  <c r="J135" i="83" s="1"/>
  <c r="G107" i="82"/>
  <c r="J107" i="82" s="1"/>
  <c r="G107" i="83" s="1"/>
  <c r="J107" i="83" s="1"/>
  <c r="G120" i="82"/>
  <c r="J120" i="82" s="1"/>
  <c r="G120" i="83" s="1"/>
  <c r="J120" i="83" s="1"/>
  <c r="G185" i="82"/>
  <c r="J185" i="82" s="1"/>
  <c r="G185" i="83" s="1"/>
  <c r="J185" i="83" s="1"/>
  <c r="G73" i="82"/>
  <c r="J73" i="82" s="1"/>
  <c r="G73" i="83" s="1"/>
  <c r="J73" i="83" s="1"/>
  <c r="G139" i="82"/>
  <c r="J139" i="82" s="1"/>
  <c r="G139" i="83" s="1"/>
  <c r="J139" i="83" s="1"/>
  <c r="G91" i="82"/>
  <c r="J91" i="82" s="1"/>
  <c r="G91" i="83" s="1"/>
  <c r="J91" i="83" s="1"/>
  <c r="G81" i="82"/>
  <c r="J81" i="82" s="1"/>
  <c r="G81" i="83" s="1"/>
  <c r="J81" i="83" s="1"/>
  <c r="G110" i="82"/>
  <c r="J110" i="82" s="1"/>
  <c r="G110" i="83" s="1"/>
  <c r="J110" i="83" s="1"/>
  <c r="G86" i="82"/>
  <c r="J86" i="82" s="1"/>
  <c r="G228" i="82"/>
  <c r="J228" i="82" s="1"/>
  <c r="G229" i="102"/>
  <c r="J229" i="102" s="1"/>
  <c r="G237" i="102"/>
  <c r="J237" i="102" s="1"/>
  <c r="G232" i="92"/>
  <c r="J232" i="92" s="1"/>
  <c r="E232" i="93" s="1"/>
  <c r="G241" i="92"/>
  <c r="J241" i="92" s="1"/>
  <c r="G240" i="92"/>
  <c r="J240" i="92" s="1"/>
  <c r="E240" i="93" s="1"/>
  <c r="G227" i="82"/>
  <c r="J227" i="82" s="1"/>
  <c r="G234" i="82"/>
  <c r="J234" i="82" s="1"/>
  <c r="G230" i="83"/>
  <c r="J230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24" i="83"/>
  <c r="J24" i="83" s="1"/>
  <c r="G56" i="84"/>
  <c r="J56" i="84" s="1"/>
  <c r="G21" i="83"/>
  <c r="J21" i="83" s="1"/>
  <c r="G19" i="83"/>
  <c r="J19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56" i="84"/>
  <c r="J256" i="84" s="1"/>
  <c r="G191" i="84"/>
  <c r="J191" i="84" s="1"/>
  <c r="G190" i="84"/>
  <c r="J190" i="84" s="1"/>
  <c r="G133" i="82"/>
  <c r="J133" i="82" s="1"/>
  <c r="G136" i="82"/>
  <c r="J136" i="82" s="1"/>
  <c r="G198" i="96" l="1"/>
  <c r="J198" i="96" s="1"/>
  <c r="J198" i="95"/>
  <c r="G252" i="96"/>
  <c r="J252" i="96" s="1"/>
  <c r="J239" i="95"/>
  <c r="G239" i="96"/>
  <c r="J239" i="96" s="1"/>
  <c r="G252" i="97" s="1"/>
  <c r="J252" i="97" s="1"/>
  <c r="J231" i="95"/>
  <c r="G249" i="93"/>
  <c r="J249" i="93" s="1"/>
  <c r="E241" i="93"/>
  <c r="G241" i="93" s="1"/>
  <c r="J241" i="93" s="1"/>
  <c r="G249" i="94" s="1"/>
  <c r="J249" i="94" s="1"/>
  <c r="G233" i="83"/>
  <c r="J233" i="83" s="1"/>
  <c r="G233" i="84" s="1"/>
  <c r="J233" i="84" s="1"/>
  <c r="G233" i="85" s="1"/>
  <c r="J233" i="85" s="1"/>
  <c r="G235" i="83"/>
  <c r="J235" i="83" s="1"/>
  <c r="G88" i="83"/>
  <c r="J88" i="83" s="1"/>
  <c r="G247" i="83"/>
  <c r="J247" i="83" s="1"/>
  <c r="G250" i="83"/>
  <c r="J250" i="83" s="1"/>
  <c r="G242" i="83"/>
  <c r="J242" i="83" s="1"/>
  <c r="G251" i="83"/>
  <c r="J251" i="83" s="1"/>
  <c r="G243" i="83"/>
  <c r="J243" i="83" s="1"/>
  <c r="G246" i="83"/>
  <c r="J246" i="83" s="1"/>
  <c r="G238" i="83"/>
  <c r="J238" i="83" s="1"/>
  <c r="G244" i="83"/>
  <c r="J244" i="83" s="1"/>
  <c r="E244" i="84" s="1"/>
  <c r="G236" i="83"/>
  <c r="J236" i="83" s="1"/>
  <c r="G119" i="82"/>
  <c r="J119" i="82" s="1"/>
  <c r="G119" i="83" s="1"/>
  <c r="J119" i="83" s="1"/>
  <c r="G214" i="81"/>
  <c r="J214" i="81" s="1"/>
  <c r="G161" i="82"/>
  <c r="J161" i="82" s="1"/>
  <c r="G161" i="83" s="1"/>
  <c r="J161" i="83" s="1"/>
  <c r="G96" i="82"/>
  <c r="J96" i="82" s="1"/>
  <c r="G96" i="83" s="1"/>
  <c r="J96" i="83" s="1"/>
  <c r="G245" i="103"/>
  <c r="J245" i="103" s="1"/>
  <c r="G86" i="83"/>
  <c r="J86" i="83" s="1"/>
  <c r="G87" i="83"/>
  <c r="J87" i="83" s="1"/>
  <c r="G231" i="96"/>
  <c r="J231" i="96" s="1"/>
  <c r="G231" i="97" s="1"/>
  <c r="J231" i="97" s="1"/>
  <c r="G227" i="83"/>
  <c r="J227" i="83" s="1"/>
  <c r="G232" i="93"/>
  <c r="J232" i="93" s="1"/>
  <c r="G240" i="93"/>
  <c r="J240" i="93" s="1"/>
  <c r="G230" i="84"/>
  <c r="J230" i="84" s="1"/>
  <c r="G234" i="83"/>
  <c r="J234" i="83" s="1"/>
  <c r="G229" i="103"/>
  <c r="J229" i="103" s="1"/>
  <c r="G237" i="103"/>
  <c r="J237" i="103" s="1"/>
  <c r="G228" i="83"/>
  <c r="J228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G134" i="81"/>
  <c r="J134" i="81" s="1"/>
  <c r="G254" i="83"/>
  <c r="J254" i="83" s="1"/>
  <c r="G248" i="83"/>
  <c r="J248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44" i="84" l="1"/>
  <c r="J244" i="84" s="1"/>
  <c r="E244" i="85" s="1"/>
  <c r="G236" i="84"/>
  <c r="J236" i="84" s="1"/>
  <c r="G247" i="84"/>
  <c r="J247" i="84" s="1"/>
  <c r="G251" i="84"/>
  <c r="J251" i="84" s="1"/>
  <c r="G243" i="84"/>
  <c r="J243" i="84" s="1"/>
  <c r="G250" i="84"/>
  <c r="J250" i="84" s="1"/>
  <c r="G242" i="84"/>
  <c r="J242" i="84" s="1"/>
  <c r="G97" i="86"/>
  <c r="J97" i="86" s="1"/>
  <c r="G97" i="87" s="1"/>
  <c r="J97" i="87" s="1"/>
  <c r="G230" i="85"/>
  <c r="J230" i="85" s="1"/>
  <c r="G246" i="84"/>
  <c r="J246" i="84" s="1"/>
  <c r="G238" i="84"/>
  <c r="J238" i="84" s="1"/>
  <c r="G88" i="84"/>
  <c r="J88" i="84" s="1"/>
  <c r="G87" i="84"/>
  <c r="J87" i="84" s="1"/>
  <c r="G235" i="84"/>
  <c r="J235" i="84" s="1"/>
  <c r="G214" i="82"/>
  <c r="J214" i="82" s="1"/>
  <c r="G214" i="83" s="1"/>
  <c r="J214" i="83" s="1"/>
  <c r="G245" i="104"/>
  <c r="J245" i="104" s="1"/>
  <c r="G237" i="104"/>
  <c r="J237" i="104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4" i="84"/>
  <c r="J234" i="84" s="1"/>
  <c r="G227" i="84"/>
  <c r="J227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92" i="86" s="1"/>
  <c r="J92" i="86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G248" i="84"/>
  <c r="J248" i="84" s="1"/>
  <c r="G254" i="84"/>
  <c r="J254" i="84" s="1"/>
  <c r="G131" i="82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J131" i="82" l="1"/>
  <c r="G131" i="83" s="1"/>
  <c r="J131" i="83" s="1"/>
  <c r="G250" i="85"/>
  <c r="J250" i="85" s="1"/>
  <c r="G242" i="85"/>
  <c r="J242" i="85" s="1"/>
  <c r="G251" i="85"/>
  <c r="J251" i="85" s="1"/>
  <c r="G243" i="85"/>
  <c r="J243" i="85" s="1"/>
  <c r="G79" i="86"/>
  <c r="J79" i="86" s="1"/>
  <c r="G79" i="87" s="1"/>
  <c r="J79" i="87" s="1"/>
  <c r="G101" i="86"/>
  <c r="J101" i="86" s="1"/>
  <c r="G101" i="87" s="1"/>
  <c r="J101" i="87" s="1"/>
  <c r="G61" i="86"/>
  <c r="J61" i="86" s="1"/>
  <c r="G61" i="87" s="1"/>
  <c r="J61" i="87" s="1"/>
  <c r="G98" i="86"/>
  <c r="J98" i="86" s="1"/>
  <c r="G98" i="87" s="1"/>
  <c r="J98" i="87" s="1"/>
  <c r="G220" i="86"/>
  <c r="J220" i="86" s="1"/>
  <c r="G220" i="87" s="1"/>
  <c r="J220" i="87" s="1"/>
  <c r="G67" i="86"/>
  <c r="J67" i="86" s="1"/>
  <c r="G67" i="87" s="1"/>
  <c r="J67" i="87" s="1"/>
  <c r="G146" i="86"/>
  <c r="J146" i="86" s="1"/>
  <c r="G146" i="87" s="1"/>
  <c r="J146" i="87" s="1"/>
  <c r="G154" i="86"/>
  <c r="J154" i="86" s="1"/>
  <c r="G154" i="87" s="1"/>
  <c r="J154" i="87" s="1"/>
  <c r="G85" i="86"/>
  <c r="J85" i="86" s="1"/>
  <c r="G85" i="87" s="1"/>
  <c r="J85" i="87" s="1"/>
  <c r="G123" i="86"/>
  <c r="J123" i="86" s="1"/>
  <c r="G123" i="87" s="1"/>
  <c r="J123" i="87" s="1"/>
  <c r="G176" i="86"/>
  <c r="J176" i="86" s="1"/>
  <c r="G176" i="87" s="1"/>
  <c r="J176" i="87" s="1"/>
  <c r="G64" i="86"/>
  <c r="J64" i="86" s="1"/>
  <c r="G64" i="87" s="1"/>
  <c r="J64" i="87" s="1"/>
  <c r="G121" i="86"/>
  <c r="J121" i="86" s="1"/>
  <c r="G121" i="87" s="1"/>
  <c r="J121" i="87" s="1"/>
  <c r="G91" i="86"/>
  <c r="J91" i="86" s="1"/>
  <c r="G91" i="87" s="1"/>
  <c r="J91" i="87" s="1"/>
  <c r="G166" i="86"/>
  <c r="J166" i="86" s="1"/>
  <c r="G166" i="87" s="1"/>
  <c r="J166" i="87" s="1"/>
  <c r="G168" i="86"/>
  <c r="J168" i="86" s="1"/>
  <c r="G168" i="87" s="1"/>
  <c r="J168" i="87" s="1"/>
  <c r="G185" i="86"/>
  <c r="J185" i="86" s="1"/>
  <c r="G185" i="87" s="1"/>
  <c r="J185" i="87" s="1"/>
  <c r="G77" i="86"/>
  <c r="J77" i="86" s="1"/>
  <c r="G77" i="87" s="1"/>
  <c r="J77" i="87" s="1"/>
  <c r="G138" i="86"/>
  <c r="J138" i="86" s="1"/>
  <c r="G138" i="87" s="1"/>
  <c r="J138" i="87" s="1"/>
  <c r="G144" i="86"/>
  <c r="J144" i="86" s="1"/>
  <c r="G144" i="87" s="1"/>
  <c r="J144" i="87" s="1"/>
  <c r="G88" i="85"/>
  <c r="J88" i="85" s="1"/>
  <c r="G87" i="85"/>
  <c r="J87" i="85" s="1"/>
  <c r="G68" i="86"/>
  <c r="J68" i="86" s="1"/>
  <c r="G68" i="87" s="1"/>
  <c r="J68" i="87" s="1"/>
  <c r="G86" i="85"/>
  <c r="J86" i="85" s="1"/>
  <c r="G246" i="85"/>
  <c r="J246" i="85" s="1"/>
  <c r="G238" i="85"/>
  <c r="J238" i="85" s="1"/>
  <c r="G118" i="86"/>
  <c r="J118" i="86" s="1"/>
  <c r="G118" i="87" s="1"/>
  <c r="J118" i="87" s="1"/>
  <c r="G90" i="86"/>
  <c r="J90" i="86" s="1"/>
  <c r="G90" i="87" s="1"/>
  <c r="J90" i="87" s="1"/>
  <c r="G65" i="86"/>
  <c r="J65" i="86" s="1"/>
  <c r="G65" i="87" s="1"/>
  <c r="J65" i="87" s="1"/>
  <c r="G72" i="86"/>
  <c r="J72" i="86" s="1"/>
  <c r="G72" i="87" s="1"/>
  <c r="J72" i="87" s="1"/>
  <c r="G170" i="86"/>
  <c r="J170" i="86" s="1"/>
  <c r="G170" i="87" s="1"/>
  <c r="J170" i="87" s="1"/>
  <c r="G172" i="86"/>
  <c r="J172" i="86" s="1"/>
  <c r="G172" i="87" s="1"/>
  <c r="J172" i="87" s="1"/>
  <c r="G215" i="86"/>
  <c r="J215" i="86" s="1"/>
  <c r="G215" i="87" s="1"/>
  <c r="J215" i="87" s="1"/>
  <c r="G184" i="86"/>
  <c r="J184" i="86" s="1"/>
  <c r="G184" i="87" s="1"/>
  <c r="J184" i="87" s="1"/>
  <c r="G160" i="86"/>
  <c r="J160" i="86" s="1"/>
  <c r="G160" i="87" s="1"/>
  <c r="J160" i="87" s="1"/>
  <c r="G93" i="86"/>
  <c r="J93" i="86" s="1"/>
  <c r="G93" i="87" s="1"/>
  <c r="J93" i="87" s="1"/>
  <c r="G81" i="86"/>
  <c r="J81" i="86" s="1"/>
  <c r="G81" i="87" s="1"/>
  <c r="J81" i="87" s="1"/>
  <c r="G141" i="86"/>
  <c r="J141" i="86" s="1"/>
  <c r="G141" i="87" s="1"/>
  <c r="J141" i="87" s="1"/>
  <c r="G140" i="86"/>
  <c r="J140" i="86" s="1"/>
  <c r="G140" i="87" s="1"/>
  <c r="J140" i="87" s="1"/>
  <c r="G167" i="86"/>
  <c r="J167" i="86" s="1"/>
  <c r="G167" i="87" s="1"/>
  <c r="J167" i="87" s="1"/>
  <c r="G80" i="86"/>
  <c r="J80" i="86" s="1"/>
  <c r="G80" i="87" s="1"/>
  <c r="J80" i="87" s="1"/>
  <c r="G66" i="86"/>
  <c r="J66" i="86" s="1"/>
  <c r="G66" i="87" s="1"/>
  <c r="J66" i="87" s="1"/>
  <c r="G222" i="86"/>
  <c r="J222" i="86" s="1"/>
  <c r="G222" i="87" s="1"/>
  <c r="J222" i="87" s="1"/>
  <c r="G235" i="85"/>
  <c r="J235" i="85" s="1"/>
  <c r="G244" i="85"/>
  <c r="J244" i="85" s="1"/>
  <c r="E244" i="86" s="1"/>
  <c r="G236" i="85"/>
  <c r="J236" i="85" s="1"/>
  <c r="G225" i="86"/>
  <c r="J225" i="86" s="1"/>
  <c r="G225" i="87" s="1"/>
  <c r="J225" i="87" s="1"/>
  <c r="G224" i="86"/>
  <c r="J224" i="86" s="1"/>
  <c r="G224" i="87" s="1"/>
  <c r="J224" i="87" s="1"/>
  <c r="G69" i="86"/>
  <c r="J69" i="86" s="1"/>
  <c r="G69" i="87" s="1"/>
  <c r="J69" i="87" s="1"/>
  <c r="G171" i="86"/>
  <c r="J171" i="86" s="1"/>
  <c r="G171" i="87" s="1"/>
  <c r="J171" i="87" s="1"/>
  <c r="G95" i="86"/>
  <c r="J95" i="86" s="1"/>
  <c r="G95" i="87" s="1"/>
  <c r="J95" i="87" s="1"/>
  <c r="G139" i="86"/>
  <c r="J139" i="86" s="1"/>
  <c r="G139" i="87" s="1"/>
  <c r="J139" i="87" s="1"/>
  <c r="G73" i="86"/>
  <c r="J73" i="86" s="1"/>
  <c r="G73" i="87" s="1"/>
  <c r="J73" i="87" s="1"/>
  <c r="G137" i="86"/>
  <c r="J137" i="86" s="1"/>
  <c r="G137" i="87" s="1"/>
  <c r="J137" i="87" s="1"/>
  <c r="G158" i="86"/>
  <c r="J158" i="86" s="1"/>
  <c r="G158" i="87" s="1"/>
  <c r="J158" i="87" s="1"/>
  <c r="G143" i="86"/>
  <c r="J143" i="86" s="1"/>
  <c r="G143" i="87" s="1"/>
  <c r="J143" i="87" s="1"/>
  <c r="G159" i="86"/>
  <c r="J159" i="86" s="1"/>
  <c r="G159" i="87" s="1"/>
  <c r="J159" i="87" s="1"/>
  <c r="G227" i="85"/>
  <c r="J227" i="85" s="1"/>
  <c r="G227" i="86" s="1"/>
  <c r="J227" i="86" s="1"/>
  <c r="G228" i="85"/>
  <c r="J228" i="85" s="1"/>
  <c r="G228" i="86" s="1"/>
  <c r="J228" i="86" s="1"/>
  <c r="G162" i="86"/>
  <c r="J162" i="86" s="1"/>
  <c r="G162" i="87" s="1"/>
  <c r="J162" i="87" s="1"/>
  <c r="G163" i="86"/>
  <c r="J163" i="86" s="1"/>
  <c r="G163" i="87" s="1"/>
  <c r="J163" i="87" s="1"/>
  <c r="G120" i="86"/>
  <c r="J120" i="86" s="1"/>
  <c r="G120" i="87" s="1"/>
  <c r="J120" i="87" s="1"/>
  <c r="G180" i="86"/>
  <c r="J180" i="86" s="1"/>
  <c r="G180" i="87" s="1"/>
  <c r="J180" i="87" s="1"/>
  <c r="G142" i="86"/>
  <c r="J142" i="86" s="1"/>
  <c r="G142" i="87" s="1"/>
  <c r="J142" i="87" s="1"/>
  <c r="G78" i="86"/>
  <c r="J78" i="86" s="1"/>
  <c r="G78" i="87" s="1"/>
  <c r="J78" i="87" s="1"/>
  <c r="G164" i="86"/>
  <c r="J164" i="86" s="1"/>
  <c r="G164" i="87" s="1"/>
  <c r="J164" i="87" s="1"/>
  <c r="G100" i="86"/>
  <c r="J100" i="86" s="1"/>
  <c r="G100" i="87" s="1"/>
  <c r="J100" i="87" s="1"/>
  <c r="G89" i="86"/>
  <c r="J89" i="86" s="1"/>
  <c r="G89" i="87" s="1"/>
  <c r="J89" i="87" s="1"/>
  <c r="G247" i="85"/>
  <c r="J247" i="85" s="1"/>
  <c r="G62" i="86"/>
  <c r="J62" i="86" s="1"/>
  <c r="G62" i="87" s="1"/>
  <c r="J62" i="87" s="1"/>
  <c r="G223" i="86"/>
  <c r="J223" i="86" s="1"/>
  <c r="G223" i="87" s="1"/>
  <c r="J223" i="87" s="1"/>
  <c r="G183" i="86"/>
  <c r="J183" i="86" s="1"/>
  <c r="G183" i="87" s="1"/>
  <c r="J183" i="87" s="1"/>
  <c r="G192" i="86"/>
  <c r="J192" i="86" s="1"/>
  <c r="G192" i="87" s="1"/>
  <c r="J192" i="87" s="1"/>
  <c r="G74" i="86"/>
  <c r="J74" i="86" s="1"/>
  <c r="G74" i="87" s="1"/>
  <c r="J74" i="87" s="1"/>
  <c r="G145" i="86"/>
  <c r="J145" i="86" s="1"/>
  <c r="G145" i="87" s="1"/>
  <c r="J145" i="87" s="1"/>
  <c r="G99" i="86"/>
  <c r="J99" i="86" s="1"/>
  <c r="G99" i="87" s="1"/>
  <c r="J99" i="87" s="1"/>
  <c r="G130" i="86"/>
  <c r="J130" i="86" s="1"/>
  <c r="G130" i="87" s="1"/>
  <c r="J130" i="87" s="1"/>
  <c r="G179" i="86"/>
  <c r="J179" i="86" s="1"/>
  <c r="G179" i="87" s="1"/>
  <c r="J179" i="87" s="1"/>
  <c r="G106" i="86"/>
  <c r="J106" i="86" s="1"/>
  <c r="G106" i="87" s="1"/>
  <c r="J106" i="87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9" i="105"/>
  <c r="J229" i="105" s="1"/>
  <c r="G239" i="100"/>
  <c r="J239" i="100" s="1"/>
  <c r="G230" i="86"/>
  <c r="J230" i="86" s="1"/>
  <c r="G232" i="95"/>
  <c r="J232" i="95" s="1"/>
  <c r="G241" i="95"/>
  <c r="G240" i="95"/>
  <c r="J240" i="95" s="1"/>
  <c r="G234" i="85"/>
  <c r="J234" i="85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92" i="87"/>
  <c r="J92" i="87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4" i="83"/>
  <c r="J134" i="83" s="1"/>
  <c r="G254" i="85"/>
  <c r="J254" i="85" s="1"/>
  <c r="G248" i="85"/>
  <c r="J248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49" i="96" l="1"/>
  <c r="J249" i="96" s="1"/>
  <c r="J241" i="95"/>
  <c r="G224" i="88"/>
  <c r="J224" i="88" s="1"/>
  <c r="G224" i="89" s="1"/>
  <c r="J224" i="89" s="1"/>
  <c r="G88" i="86"/>
  <c r="J88" i="86" s="1"/>
  <c r="G87" i="86"/>
  <c r="J87" i="86" s="1"/>
  <c r="G221" i="86"/>
  <c r="J221" i="86" s="1"/>
  <c r="G221" i="87" s="1"/>
  <c r="J221" i="87" s="1"/>
  <c r="G21" i="87"/>
  <c r="J21" i="87" s="1"/>
  <c r="G21" i="88" s="1"/>
  <c r="J21" i="88" s="1"/>
  <c r="E21" i="89" s="1"/>
  <c r="G161" i="86"/>
  <c r="J161" i="86" s="1"/>
  <c r="G161" i="87" s="1"/>
  <c r="J161" i="87" s="1"/>
  <c r="G96" i="86"/>
  <c r="J96" i="86" s="1"/>
  <c r="G96" i="87" s="1"/>
  <c r="J96" i="87" s="1"/>
  <c r="G97" i="89"/>
  <c r="J97" i="89" s="1"/>
  <c r="G227" i="87"/>
  <c r="J227" i="87" s="1"/>
  <c r="G250" i="86"/>
  <c r="J250" i="86" s="1"/>
  <c r="G242" i="86"/>
  <c r="J242" i="86" s="1"/>
  <c r="G251" i="86"/>
  <c r="J251" i="86" s="1"/>
  <c r="G243" i="86"/>
  <c r="J243" i="86" s="1"/>
  <c r="G165" i="86"/>
  <c r="J165" i="86" s="1"/>
  <c r="G165" i="87" s="1"/>
  <c r="J165" i="87" s="1"/>
  <c r="G119" i="86"/>
  <c r="J119" i="86" s="1"/>
  <c r="G119" i="87" s="1"/>
  <c r="J119" i="87" s="1"/>
  <c r="G23" i="87"/>
  <c r="J23" i="87" s="1"/>
  <c r="G23" i="88" s="1"/>
  <c r="J23" i="88" s="1"/>
  <c r="G228" i="87"/>
  <c r="J228" i="87" s="1"/>
  <c r="G19" i="87"/>
  <c r="J19" i="87" s="1"/>
  <c r="G19" i="88" s="1"/>
  <c r="J19" i="88" s="1"/>
  <c r="G22" i="87"/>
  <c r="J22" i="87" s="1"/>
  <c r="G22" i="88" s="1"/>
  <c r="J22" i="88" s="1"/>
  <c r="G246" i="86"/>
  <c r="J246" i="86" s="1"/>
  <c r="G238" i="86"/>
  <c r="J238" i="86" s="1"/>
  <c r="G20" i="87"/>
  <c r="J20" i="87" s="1"/>
  <c r="G20" i="88" s="1"/>
  <c r="J20" i="88" s="1"/>
  <c r="G122" i="86"/>
  <c r="J122" i="86" s="1"/>
  <c r="G122" i="87" s="1"/>
  <c r="J122" i="87" s="1"/>
  <c r="G230" i="87"/>
  <c r="J230" i="87" s="1"/>
  <c r="G86" i="86"/>
  <c r="J86" i="86" s="1"/>
  <c r="G86" i="87" s="1"/>
  <c r="J86" i="87" s="1"/>
  <c r="G244" i="86"/>
  <c r="J244" i="86" s="1"/>
  <c r="E244" i="87" s="1"/>
  <c r="G236" i="86"/>
  <c r="J236" i="86" s="1"/>
  <c r="G24" i="87"/>
  <c r="J24" i="87" s="1"/>
  <c r="G24" i="88" s="1"/>
  <c r="J24" i="88" s="1"/>
  <c r="G26" i="87"/>
  <c r="J26" i="87" s="1"/>
  <c r="G26" i="88" s="1"/>
  <c r="J26" i="88" s="1"/>
  <c r="G25" i="87"/>
  <c r="J25" i="87" s="1"/>
  <c r="G25" i="88" s="1"/>
  <c r="J25" i="88" s="1"/>
  <c r="G38" i="86"/>
  <c r="J38" i="86" s="1"/>
  <c r="G38" i="87" s="1"/>
  <c r="J38" i="87" s="1"/>
  <c r="G247" i="86"/>
  <c r="J247" i="86" s="1"/>
  <c r="G235" i="86"/>
  <c r="J235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G237" i="106"/>
  <c r="J237" i="106" s="1"/>
  <c r="G231" i="101"/>
  <c r="J231" i="101" s="1"/>
  <c r="G239" i="101"/>
  <c r="J239" i="101" s="1"/>
  <c r="G234" i="86"/>
  <c r="J234" i="86" s="1"/>
  <c r="G229" i="106"/>
  <c r="J229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54" i="87"/>
  <c r="J54" i="87" s="1"/>
  <c r="G111" i="87"/>
  <c r="J111" i="87" s="1"/>
  <c r="G47" i="87"/>
  <c r="J47" i="87" s="1"/>
  <c r="G214" i="85"/>
  <c r="J214" i="85" s="1"/>
  <c r="G48" i="87"/>
  <c r="J48" i="87" s="1"/>
  <c r="G49" i="87"/>
  <c r="J49" i="87" s="1"/>
  <c r="G115" i="87"/>
  <c r="J115" i="87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G254" i="86"/>
  <c r="J254" i="86" s="1"/>
  <c r="G131" i="84"/>
  <c r="J131" i="84" s="1"/>
  <c r="G134" i="84"/>
  <c r="J134" i="84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86" i="88" l="1"/>
  <c r="J86" i="88" s="1"/>
  <c r="G86" i="89" s="1"/>
  <c r="J86" i="89" s="1"/>
  <c r="G19" i="89"/>
  <c r="J19" i="89" s="1"/>
  <c r="G250" i="87"/>
  <c r="J250" i="87" s="1"/>
  <c r="G242" i="87"/>
  <c r="J242" i="87" s="1"/>
  <c r="G23" i="89"/>
  <c r="J23" i="89" s="1"/>
  <c r="G25" i="89"/>
  <c r="J25" i="89" s="1"/>
  <c r="G24" i="89"/>
  <c r="J24" i="89" s="1"/>
  <c r="G74" i="89"/>
  <c r="J74" i="89" s="1"/>
  <c r="G77" i="89"/>
  <c r="J77" i="89" s="1"/>
  <c r="G46" i="88"/>
  <c r="J46" i="88" s="1"/>
  <c r="G46" i="89" s="1"/>
  <c r="J46" i="89" s="1"/>
  <c r="G22" i="89"/>
  <c r="J22" i="89" s="1"/>
  <c r="G159" i="89"/>
  <c r="J159" i="89" s="1"/>
  <c r="G118" i="89"/>
  <c r="J118" i="89" s="1"/>
  <c r="G56" i="88"/>
  <c r="J56" i="88" s="1"/>
  <c r="G56" i="89" s="1"/>
  <c r="J56" i="89" s="1"/>
  <c r="G31" i="88"/>
  <c r="J31" i="88" s="1"/>
  <c r="G31" i="89" s="1"/>
  <c r="J31" i="89" s="1"/>
  <c r="G28" i="88"/>
  <c r="J28" i="88" s="1"/>
  <c r="G28" i="89" s="1"/>
  <c r="J28" i="89" s="1"/>
  <c r="G184" i="89"/>
  <c r="J184" i="89" s="1"/>
  <c r="G91" i="89"/>
  <c r="J91" i="89" s="1"/>
  <c r="G123" i="89"/>
  <c r="J123" i="89" s="1"/>
  <c r="G168" i="89"/>
  <c r="J168" i="89" s="1"/>
  <c r="G235" i="87"/>
  <c r="J235" i="87" s="1"/>
  <c r="G230" i="88"/>
  <c r="J230" i="88" s="1"/>
  <c r="G230" i="89" s="1"/>
  <c r="J230" i="89" s="1"/>
  <c r="G227" i="88"/>
  <c r="J227" i="88" s="1"/>
  <c r="G227" i="89" s="1"/>
  <c r="J227" i="89" s="1"/>
  <c r="G100" i="89"/>
  <c r="J100" i="89" s="1"/>
  <c r="G140" i="89"/>
  <c r="J140" i="89" s="1"/>
  <c r="G44" i="88"/>
  <c r="J44" i="88" s="1"/>
  <c r="G44" i="89" s="1"/>
  <c r="J44" i="89" s="1"/>
  <c r="G163" i="89"/>
  <c r="J163" i="89" s="1"/>
  <c r="G67" i="89"/>
  <c r="J67" i="89" s="1"/>
  <c r="G29" i="88"/>
  <c r="J29" i="88" s="1"/>
  <c r="G29" i="89" s="1"/>
  <c r="J29" i="89" s="1"/>
  <c r="G50" i="88"/>
  <c r="J50" i="88" s="1"/>
  <c r="G50" i="89" s="1"/>
  <c r="J50" i="89" s="1"/>
  <c r="G41" i="88"/>
  <c r="J41" i="88" s="1"/>
  <c r="G41" i="89" s="1"/>
  <c r="J41" i="89" s="1"/>
  <c r="G73" i="89"/>
  <c r="J73" i="89" s="1"/>
  <c r="G176" i="89"/>
  <c r="J176" i="89" s="1"/>
  <c r="G66" i="89"/>
  <c r="J66" i="89" s="1"/>
  <c r="G154" i="89"/>
  <c r="J154" i="89" s="1"/>
  <c r="G137" i="89"/>
  <c r="J137" i="89" s="1"/>
  <c r="G88" i="87"/>
  <c r="J88" i="87" s="1"/>
  <c r="G87" i="87"/>
  <c r="J87" i="87" s="1"/>
  <c r="G251" i="87"/>
  <c r="J251" i="87" s="1"/>
  <c r="G243" i="87"/>
  <c r="J243" i="87" s="1"/>
  <c r="G162" i="89"/>
  <c r="J162" i="89" s="1"/>
  <c r="G68" i="89"/>
  <c r="J68" i="89" s="1"/>
  <c r="G21" i="89"/>
  <c r="J21" i="89" s="1"/>
  <c r="E21" i="90" s="1"/>
  <c r="G49" i="88"/>
  <c r="J49" i="88" s="1"/>
  <c r="G49" i="89" s="1"/>
  <c r="J49" i="89" s="1"/>
  <c r="G43" i="88"/>
  <c r="J43" i="88" s="1"/>
  <c r="G43" i="89" s="1"/>
  <c r="J43" i="89" s="1"/>
  <c r="G61" i="89"/>
  <c r="J61" i="89" s="1"/>
  <c r="G62" i="89"/>
  <c r="J62" i="89" s="1"/>
  <c r="G30" i="88"/>
  <c r="J30" i="88" s="1"/>
  <c r="G30" i="89" s="1"/>
  <c r="J30" i="89" s="1"/>
  <c r="G26" i="89"/>
  <c r="J26" i="89" s="1"/>
  <c r="G225" i="89"/>
  <c r="J225" i="89" s="1"/>
  <c r="G144" i="89"/>
  <c r="J144" i="89" s="1"/>
  <c r="G79" i="89"/>
  <c r="J79" i="89" s="1"/>
  <c r="G64" i="89"/>
  <c r="J64" i="89" s="1"/>
  <c r="G69" i="89"/>
  <c r="J69" i="89" s="1"/>
  <c r="G36" i="88"/>
  <c r="J36" i="88" s="1"/>
  <c r="G36" i="89" s="1"/>
  <c r="J36" i="89" s="1"/>
  <c r="G48" i="88"/>
  <c r="J48" i="88" s="1"/>
  <c r="G48" i="89" s="1"/>
  <c r="J48" i="89" s="1"/>
  <c r="G33" i="88"/>
  <c r="J33" i="88" s="1"/>
  <c r="G33" i="89" s="1"/>
  <c r="J33" i="89" s="1"/>
  <c r="G99" i="89"/>
  <c r="J99" i="89" s="1"/>
  <c r="G81" i="89"/>
  <c r="J81" i="89" s="1"/>
  <c r="G40" i="88"/>
  <c r="J40" i="88" s="1"/>
  <c r="G40" i="89" s="1"/>
  <c r="J40" i="89" s="1"/>
  <c r="G58" i="88"/>
  <c r="J58" i="88" s="1"/>
  <c r="G58" i="89" s="1"/>
  <c r="J58" i="89" s="1"/>
  <c r="G215" i="89"/>
  <c r="J215" i="89" s="1"/>
  <c r="G72" i="89"/>
  <c r="J72" i="89" s="1"/>
  <c r="G65" i="89"/>
  <c r="J65" i="89" s="1"/>
  <c r="G20" i="89"/>
  <c r="J20" i="89" s="1"/>
  <c r="G220" i="89"/>
  <c r="J220" i="89" s="1"/>
  <c r="G139" i="89"/>
  <c r="J139" i="89" s="1"/>
  <c r="G59" i="88"/>
  <c r="J59" i="88" s="1"/>
  <c r="G59" i="89" s="1"/>
  <c r="J59" i="89" s="1"/>
  <c r="G214" i="86"/>
  <c r="J214" i="86" s="1"/>
  <c r="G214" i="87" s="1"/>
  <c r="J214" i="87" s="1"/>
  <c r="G95" i="89"/>
  <c r="J95" i="89" s="1"/>
  <c r="G170" i="89"/>
  <c r="J170" i="89" s="1"/>
  <c r="G32" i="88"/>
  <c r="J32" i="88" s="1"/>
  <c r="G166" i="89"/>
  <c r="J166" i="89" s="1"/>
  <c r="G183" i="89"/>
  <c r="J183" i="89" s="1"/>
  <c r="G145" i="89"/>
  <c r="J145" i="89" s="1"/>
  <c r="G180" i="89"/>
  <c r="J180" i="89" s="1"/>
  <c r="G222" i="89"/>
  <c r="J222" i="89" s="1"/>
  <c r="G244" i="87"/>
  <c r="J244" i="87" s="1"/>
  <c r="E244" i="88" s="1"/>
  <c r="G236" i="87"/>
  <c r="J236" i="87" s="1"/>
  <c r="G228" i="88"/>
  <c r="J228" i="88" s="1"/>
  <c r="G228" i="89" s="1"/>
  <c r="J228" i="89" s="1"/>
  <c r="G158" i="89"/>
  <c r="J158" i="89" s="1"/>
  <c r="G106" i="89"/>
  <c r="J106" i="89" s="1"/>
  <c r="G37" i="88"/>
  <c r="J37" i="88" s="1"/>
  <c r="G37" i="89" s="1"/>
  <c r="J37" i="89" s="1"/>
  <c r="G47" i="88"/>
  <c r="J47" i="88" s="1"/>
  <c r="G47" i="89" s="1"/>
  <c r="J47" i="89" s="1"/>
  <c r="G57" i="88"/>
  <c r="J57" i="88" s="1"/>
  <c r="G57" i="89" s="1"/>
  <c r="J57" i="89" s="1"/>
  <c r="G223" i="89"/>
  <c r="J223" i="89" s="1"/>
  <c r="G171" i="89"/>
  <c r="J171" i="89" s="1"/>
  <c r="G34" i="88"/>
  <c r="J34" i="88" s="1"/>
  <c r="G34" i="89" s="1"/>
  <c r="J34" i="89" s="1"/>
  <c r="G141" i="89"/>
  <c r="J141" i="89" s="1"/>
  <c r="G167" i="89"/>
  <c r="J167" i="89" s="1"/>
  <c r="G78" i="89"/>
  <c r="J78" i="89" s="1"/>
  <c r="G172" i="89"/>
  <c r="J172" i="89" s="1"/>
  <c r="G185" i="89"/>
  <c r="J185" i="89" s="1"/>
  <c r="G247" i="87"/>
  <c r="J247" i="87" s="1"/>
  <c r="G80" i="89"/>
  <c r="J80" i="89" s="1"/>
  <c r="G146" i="89"/>
  <c r="J146" i="89" s="1"/>
  <c r="G55" i="88"/>
  <c r="J55" i="88" s="1"/>
  <c r="G55" i="89" s="1"/>
  <c r="J55" i="89" s="1"/>
  <c r="G160" i="89"/>
  <c r="J160" i="89" s="1"/>
  <c r="G130" i="89"/>
  <c r="J130" i="89" s="1"/>
  <c r="G92" i="89"/>
  <c r="J92" i="89" s="1"/>
  <c r="G52" i="88"/>
  <c r="J52" i="88" s="1"/>
  <c r="G52" i="89" s="1"/>
  <c r="J52" i="89" s="1"/>
  <c r="G53" i="88"/>
  <c r="J53" i="88" s="1"/>
  <c r="G53" i="89" s="1"/>
  <c r="J53" i="89" s="1"/>
  <c r="G93" i="89"/>
  <c r="J93" i="89" s="1"/>
  <c r="G101" i="89"/>
  <c r="J101" i="89" s="1"/>
  <c r="G164" i="89"/>
  <c r="J164" i="89" s="1"/>
  <c r="G120" i="89"/>
  <c r="J120" i="89" s="1"/>
  <c r="G143" i="89"/>
  <c r="J143" i="89" s="1"/>
  <c r="G246" i="87"/>
  <c r="J246" i="87" s="1"/>
  <c r="G238" i="87"/>
  <c r="J238" i="87" s="1"/>
  <c r="G192" i="89"/>
  <c r="J192" i="89" s="1"/>
  <c r="G138" i="89"/>
  <c r="J138" i="89" s="1"/>
  <c r="G51" i="88"/>
  <c r="J51" i="88" s="1"/>
  <c r="G51" i="89" s="1"/>
  <c r="J51" i="89" s="1"/>
  <c r="G54" i="88"/>
  <c r="J54" i="88" s="1"/>
  <c r="G54" i="89" s="1"/>
  <c r="J54" i="89" s="1"/>
  <c r="G142" i="89"/>
  <c r="J142" i="89" s="1"/>
  <c r="G85" i="89"/>
  <c r="J85" i="89" s="1"/>
  <c r="G27" i="88"/>
  <c r="J27" i="88" s="1"/>
  <c r="G27" i="89" s="1"/>
  <c r="J27" i="89" s="1"/>
  <c r="G42" i="88"/>
  <c r="J42" i="88" s="1"/>
  <c r="G42" i="89" s="1"/>
  <c r="J42" i="89" s="1"/>
  <c r="G121" i="89"/>
  <c r="J121" i="89" s="1"/>
  <c r="G179" i="89"/>
  <c r="J179" i="89" s="1"/>
  <c r="G98" i="89"/>
  <c r="J98" i="89" s="1"/>
  <c r="G89" i="89"/>
  <c r="J89" i="89" s="1"/>
  <c r="G90" i="89"/>
  <c r="J90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29" i="107"/>
  <c r="J229" i="107" s="1"/>
  <c r="G234" i="87"/>
  <c r="J234" i="87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25" i="90"/>
  <c r="J25" i="90" s="1"/>
  <c r="G115" i="88"/>
  <c r="J115" i="88" s="1"/>
  <c r="G21" i="90"/>
  <c r="J21" i="90" s="1"/>
  <c r="G73" i="90"/>
  <c r="J73" i="90" s="1"/>
  <c r="G38" i="88"/>
  <c r="J38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G131" i="85"/>
  <c r="J131" i="85" s="1"/>
  <c r="G254" i="87"/>
  <c r="J254" i="87" s="1"/>
  <c r="G248" i="87"/>
  <c r="J248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166" i="90"/>
  <c r="J166" i="90" s="1"/>
  <c r="G176" i="90"/>
  <c r="J176" i="90" s="1"/>
  <c r="G184" i="90"/>
  <c r="J184" i="90" s="1"/>
  <c r="G145" i="90"/>
  <c r="J145" i="90" s="1"/>
  <c r="G91" i="90"/>
  <c r="J91" i="90" s="1"/>
  <c r="G118" i="90"/>
  <c r="J118" i="90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80" i="90"/>
  <c r="J80" i="90" s="1"/>
  <c r="G142" i="90"/>
  <c r="J142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225" i="90"/>
  <c r="J225" i="90" s="1"/>
  <c r="G61" i="90"/>
  <c r="J61" i="90" s="1"/>
  <c r="G168" i="90"/>
  <c r="J168" i="90" s="1"/>
  <c r="G81" i="90"/>
  <c r="J81" i="90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180" i="90"/>
  <c r="J180" i="90" s="1"/>
  <c r="G68" i="90"/>
  <c r="J68" i="90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32" i="89" l="1"/>
  <c r="G32" i="89" s="1"/>
  <c r="J32" i="89" s="1"/>
  <c r="E32" i="90" s="1"/>
  <c r="G32" i="90" s="1"/>
  <c r="J32" i="90" s="1"/>
  <c r="G122" i="89"/>
  <c r="J122" i="89" s="1"/>
  <c r="G246" i="88"/>
  <c r="J246" i="88" s="1"/>
  <c r="G238" i="88"/>
  <c r="J238" i="88" s="1"/>
  <c r="G88" i="88"/>
  <c r="J88" i="88" s="1"/>
  <c r="G87" i="88"/>
  <c r="J87" i="88" s="1"/>
  <c r="G235" i="88"/>
  <c r="J235" i="88" s="1"/>
  <c r="G96" i="89"/>
  <c r="J96" i="89" s="1"/>
  <c r="G251" i="88"/>
  <c r="J251" i="88" s="1"/>
  <c r="G243" i="88"/>
  <c r="J243" i="88" s="1"/>
  <c r="G161" i="89"/>
  <c r="J161" i="89" s="1"/>
  <c r="G119" i="89"/>
  <c r="J119" i="89" s="1"/>
  <c r="G115" i="89"/>
  <c r="J115" i="89" s="1"/>
  <c r="G244" i="88"/>
  <c r="J244" i="88" s="1"/>
  <c r="E244" i="89" s="1"/>
  <c r="G236" i="88"/>
  <c r="J236" i="88" s="1"/>
  <c r="G108" i="89"/>
  <c r="J108" i="89" s="1"/>
  <c r="G221" i="89"/>
  <c r="J221" i="89" s="1"/>
  <c r="G107" i="89"/>
  <c r="J107" i="89" s="1"/>
  <c r="G107" i="90" s="1"/>
  <c r="J107" i="90" s="1"/>
  <c r="G107" i="91" s="1"/>
  <c r="J107" i="91" s="1"/>
  <c r="G112" i="89"/>
  <c r="J112" i="89" s="1"/>
  <c r="G165" i="89"/>
  <c r="J165" i="89" s="1"/>
  <c r="G247" i="88"/>
  <c r="J247" i="88" s="1"/>
  <c r="G250" i="88"/>
  <c r="J250" i="88" s="1"/>
  <c r="G242" i="88"/>
  <c r="J242" i="88" s="1"/>
  <c r="G117" i="89"/>
  <c r="J117" i="89" s="1"/>
  <c r="G116" i="89"/>
  <c r="J116" i="89" s="1"/>
  <c r="G110" i="89"/>
  <c r="J110" i="89" s="1"/>
  <c r="G38" i="89"/>
  <c r="J38" i="89" s="1"/>
  <c r="G111" i="89"/>
  <c r="J111" i="89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E251" i="93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E110" i="93" s="1"/>
  <c r="G111" i="90"/>
  <c r="J111" i="90" s="1"/>
  <c r="G111" i="91" s="1"/>
  <c r="J111" i="91" s="1"/>
  <c r="G111" i="92" s="1"/>
  <c r="J111" i="92" s="1"/>
  <c r="E111" i="93" s="1"/>
  <c r="G108" i="90"/>
  <c r="J108" i="90" s="1"/>
  <c r="G108" i="91" s="1"/>
  <c r="J108" i="91" s="1"/>
  <c r="G108" i="92" s="1"/>
  <c r="J108" i="92" s="1"/>
  <c r="E108" i="93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E112" i="93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E74" i="93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E117" i="93" s="1"/>
  <c r="G214" i="88"/>
  <c r="J214" i="88" s="1"/>
  <c r="G115" i="90"/>
  <c r="J115" i="90" s="1"/>
  <c r="G115" i="91" s="1"/>
  <c r="J115" i="91" s="1"/>
  <c r="G115" i="92" s="1"/>
  <c r="J115" i="92" s="1"/>
  <c r="E115" i="93" s="1"/>
  <c r="G116" i="90"/>
  <c r="J116" i="90" s="1"/>
  <c r="G116" i="91" s="1"/>
  <c r="J116" i="91" s="1"/>
  <c r="G116" i="92" s="1"/>
  <c r="J116" i="92" s="1"/>
  <c r="E116" i="93" s="1"/>
  <c r="G19" i="91"/>
  <c r="J19" i="91" s="1"/>
  <c r="G82" i="88"/>
  <c r="J82" i="88" s="1"/>
  <c r="G248" i="88"/>
  <c r="J248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E107" i="93" s="1"/>
  <c r="G97" i="92"/>
  <c r="J97" i="92" s="1"/>
  <c r="E97" i="93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14" i="89" l="1"/>
  <c r="J214" i="89" s="1"/>
  <c r="G13" i="87"/>
  <c r="J13" i="87" s="1"/>
  <c r="G13" i="88" s="1"/>
  <c r="J13" i="88" s="1"/>
  <c r="G235" i="89"/>
  <c r="J235" i="89" s="1"/>
  <c r="G243" i="90" s="1"/>
  <c r="J243" i="90" s="1"/>
  <c r="G251" i="91" s="1"/>
  <c r="J251" i="91" s="1"/>
  <c r="G250" i="89"/>
  <c r="J250" i="89" s="1"/>
  <c r="G242" i="89"/>
  <c r="J242" i="89" s="1"/>
  <c r="G250" i="90" s="1"/>
  <c r="J250" i="90" s="1"/>
  <c r="G251" i="89"/>
  <c r="J251" i="89" s="1"/>
  <c r="G243" i="89"/>
  <c r="J243" i="89" s="1"/>
  <c r="G251" i="90" s="1"/>
  <c r="J251" i="90" s="1"/>
  <c r="G7" i="87"/>
  <c r="J7" i="87" s="1"/>
  <c r="G7" i="88" s="1"/>
  <c r="J7" i="88" s="1"/>
  <c r="G247" i="89"/>
  <c r="J247" i="89" s="1"/>
  <c r="G242" i="90" s="1"/>
  <c r="J242" i="90" s="1"/>
  <c r="G250" i="91" s="1"/>
  <c r="J250" i="91" s="1"/>
  <c r="G88" i="89"/>
  <c r="J88" i="89" s="1"/>
  <c r="G87" i="89"/>
  <c r="J87" i="89" s="1"/>
  <c r="G88" i="90" s="1"/>
  <c r="J88" i="90" s="1"/>
  <c r="G14" i="87"/>
  <c r="J14" i="87" s="1"/>
  <c r="G14" i="88" s="1"/>
  <c r="J14" i="88" s="1"/>
  <c r="G16" i="87"/>
  <c r="J16" i="87" s="1"/>
  <c r="G16" i="88" s="1"/>
  <c r="J16" i="88" s="1"/>
  <c r="G8" i="87"/>
  <c r="J8" i="87" s="1"/>
  <c r="G8" i="88" s="1"/>
  <c r="J8" i="88" s="1"/>
  <c r="G244" i="89"/>
  <c r="J244" i="89" s="1"/>
  <c r="E244" i="90" s="1"/>
  <c r="G236" i="89"/>
  <c r="J236" i="89" s="1"/>
  <c r="G246" i="89"/>
  <c r="J246" i="89" s="1"/>
  <c r="G238" i="89"/>
  <c r="J238" i="89" s="1"/>
  <c r="G246" i="90" s="1"/>
  <c r="J246" i="90" s="1"/>
  <c r="G17" i="87"/>
  <c r="J17" i="87" s="1"/>
  <c r="G17" i="88" s="1"/>
  <c r="J17" i="88" s="1"/>
  <c r="G15" i="87"/>
  <c r="J15" i="87" s="1"/>
  <c r="G15" i="88" s="1"/>
  <c r="J15" i="88" s="1"/>
  <c r="G6" i="87"/>
  <c r="J6" i="87" s="1"/>
  <c r="G6" i="88" s="1"/>
  <c r="J6" i="88" s="1"/>
  <c r="G18" i="87"/>
  <c r="J18" i="87" s="1"/>
  <c r="G18" i="88" s="1"/>
  <c r="J18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E88" i="93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E246" i="93" s="1"/>
  <c r="G234" i="89"/>
  <c r="J234" i="89" s="1"/>
  <c r="G227" i="91"/>
  <c r="J227" i="91" s="1"/>
  <c r="G235" i="91"/>
  <c r="J235" i="91" s="1"/>
  <c r="G243" i="92" s="1"/>
  <c r="J243" i="92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G134" i="87"/>
  <c r="J134" i="87" s="1"/>
  <c r="G254" i="89"/>
  <c r="J254" i="89" s="1"/>
  <c r="G248" i="89"/>
  <c r="J248" i="89" s="1"/>
  <c r="G82" i="89"/>
  <c r="J82" i="89" s="1"/>
  <c r="G146" i="92"/>
  <c r="J146" i="92" s="1"/>
  <c r="E146" i="93" s="1"/>
  <c r="G115" i="93"/>
  <c r="J115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112" i="93"/>
  <c r="J112" i="93" s="1"/>
  <c r="G55" i="91"/>
  <c r="J55" i="91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74" i="93"/>
  <c r="J74" i="93" s="1"/>
  <c r="G41" i="91"/>
  <c r="J41" i="91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G122" i="91"/>
  <c r="J122" i="91" s="1"/>
  <c r="G166" i="92"/>
  <c r="J166" i="92" s="1"/>
  <c r="E166" i="93" s="1"/>
  <c r="G161" i="91"/>
  <c r="J161" i="91" s="1"/>
  <c r="G107" i="93"/>
  <c r="J107" i="93" s="1"/>
  <c r="G168" i="92"/>
  <c r="J168" i="92" s="1"/>
  <c r="E168" i="93" s="1"/>
  <c r="G120" i="92"/>
  <c r="J120" i="92" s="1"/>
  <c r="E120" i="93" s="1"/>
  <c r="G34" i="91"/>
  <c r="J34" i="91" s="1"/>
  <c r="G51" i="91"/>
  <c r="J51" i="91" s="1"/>
  <c r="G171" i="92"/>
  <c r="J171" i="92" s="1"/>
  <c r="E171" i="93" s="1"/>
  <c r="G121" i="92"/>
  <c r="J121" i="92" s="1"/>
  <c r="E121" i="93" s="1"/>
  <c r="G33" i="91"/>
  <c r="J33" i="91" s="1"/>
  <c r="G223" i="92"/>
  <c r="J223" i="92" s="1"/>
  <c r="E223" i="93" s="1"/>
  <c r="G48" i="91"/>
  <c r="J48" i="91" s="1"/>
  <c r="G52" i="91"/>
  <c r="J52" i="91" s="1"/>
  <c r="G141" i="92"/>
  <c r="J141" i="92" s="1"/>
  <c r="E141" i="93" s="1"/>
  <c r="G43" i="91"/>
  <c r="J43" i="91" s="1"/>
  <c r="G66" i="92"/>
  <c r="J66" i="92" s="1"/>
  <c r="E66" i="93" s="1"/>
  <c r="G144" i="92"/>
  <c r="J144" i="92" s="1"/>
  <c r="E144" i="93" s="1"/>
  <c r="G49" i="91"/>
  <c r="J49" i="91" s="1"/>
  <c r="G158" i="92"/>
  <c r="J158" i="92" s="1"/>
  <c r="E158" i="93" s="1"/>
  <c r="G32" i="91"/>
  <c r="J32" i="91" s="1"/>
  <c r="G130" i="92"/>
  <c r="J130" i="92" s="1"/>
  <c r="E130" i="93" s="1"/>
  <c r="G30" i="91"/>
  <c r="J30" i="91" s="1"/>
  <c r="G58" i="91"/>
  <c r="J58" i="91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G220" i="92"/>
  <c r="J220" i="92" s="1"/>
  <c r="E220" i="93" s="1"/>
  <c r="G42" i="91"/>
  <c r="J42" i="91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G93" i="92"/>
  <c r="J93" i="92" s="1"/>
  <c r="E93" i="93" s="1"/>
  <c r="G28" i="91"/>
  <c r="J28" i="91" s="1"/>
  <c r="G154" i="92"/>
  <c r="J154" i="92" s="1"/>
  <c r="E154" i="93" s="1"/>
  <c r="G95" i="92"/>
  <c r="J95" i="92" s="1"/>
  <c r="E95" i="93" s="1"/>
  <c r="G44" i="91"/>
  <c r="J44" i="91" s="1"/>
  <c r="G62" i="92"/>
  <c r="J62" i="92" s="1"/>
  <c r="E62" i="93" s="1"/>
  <c r="G27" i="91"/>
  <c r="J27" i="91" s="1"/>
  <c r="G67" i="92"/>
  <c r="J67" i="92" s="1"/>
  <c r="E67" i="93" s="1"/>
  <c r="G96" i="91"/>
  <c r="J96" i="91" s="1"/>
  <c r="G97" i="93"/>
  <c r="J97" i="93" s="1"/>
  <c r="G116" i="93"/>
  <c r="J116" i="93" s="1"/>
  <c r="G64" i="92"/>
  <c r="J64" i="92" s="1"/>
  <c r="E64" i="93" s="1"/>
  <c r="G54" i="91"/>
  <c r="J54" i="91" s="1"/>
  <c r="G89" i="92"/>
  <c r="J89" i="92" s="1"/>
  <c r="E89" i="93" s="1"/>
  <c r="G72" i="92"/>
  <c r="J72" i="92" s="1"/>
  <c r="E72" i="93" s="1"/>
  <c r="G50" i="91"/>
  <c r="J50" i="91" s="1"/>
  <c r="G85" i="92"/>
  <c r="J85" i="92" s="1"/>
  <c r="E85" i="93" s="1"/>
  <c r="G31" i="91"/>
  <c r="J31" i="91" s="1"/>
  <c r="G184" i="92"/>
  <c r="J184" i="92" s="1"/>
  <c r="E184" i="93" s="1"/>
  <c r="G47" i="91"/>
  <c r="J47" i="91" s="1"/>
  <c r="G180" i="92"/>
  <c r="J180" i="92" s="1"/>
  <c r="E180" i="93" s="1"/>
  <c r="G118" i="92"/>
  <c r="J118" i="92" s="1"/>
  <c r="E118" i="93" s="1"/>
  <c r="G108" i="93"/>
  <c r="J108" i="93" s="1"/>
  <c r="G36" i="91"/>
  <c r="J36" i="91" s="1"/>
  <c r="G117" i="93"/>
  <c r="J117" i="93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G53" i="91"/>
  <c r="J53" i="91" s="1"/>
  <c r="G119" i="91"/>
  <c r="J119" i="91" s="1"/>
  <c r="G110" i="93"/>
  <c r="J110" i="93" s="1"/>
  <c r="G143" i="92"/>
  <c r="J143" i="92" s="1"/>
  <c r="E143" i="93" s="1"/>
  <c r="G163" i="92"/>
  <c r="J163" i="92" s="1"/>
  <c r="E163" i="93" s="1"/>
  <c r="G29" i="91"/>
  <c r="J29" i="91" s="1"/>
  <c r="G57" i="91"/>
  <c r="J57" i="91" s="1"/>
  <c r="G215" i="92"/>
  <c r="J215" i="92" s="1"/>
  <c r="E215" i="93" s="1"/>
  <c r="G214" i="90"/>
  <c r="J214" i="90" s="1"/>
  <c r="G38" i="91"/>
  <c r="J38" i="91" s="1"/>
  <c r="G138" i="92"/>
  <c r="J138" i="92" s="1"/>
  <c r="E138" i="93" s="1"/>
  <c r="G111" i="93"/>
  <c r="J111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G106" i="92"/>
  <c r="J106" i="92" s="1"/>
  <c r="E106" i="93" s="1"/>
  <c r="G59" i="91"/>
  <c r="J59" i="91" s="1"/>
  <c r="G46" i="91"/>
  <c r="J46" i="91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251" i="93" l="1"/>
  <c r="J251" i="93" s="1"/>
  <c r="E243" i="93"/>
  <c r="G244" i="90"/>
  <c r="J244" i="90" s="1"/>
  <c r="E244" i="91" s="1"/>
  <c r="G244" i="91" s="1"/>
  <c r="J244" i="91" s="1"/>
  <c r="E244" i="92" s="1"/>
  <c r="G244" i="92" s="1"/>
  <c r="J244" i="92" s="1"/>
  <c r="E244" i="93" s="1"/>
  <c r="G8" i="89"/>
  <c r="J8" i="89" s="1"/>
  <c r="G16" i="89"/>
  <c r="J16" i="89" s="1"/>
  <c r="G17" i="89"/>
  <c r="J17" i="89" s="1"/>
  <c r="G15" i="89"/>
  <c r="J15" i="89" s="1"/>
  <c r="G6" i="89"/>
  <c r="J6" i="89" s="1"/>
  <c r="G13" i="89"/>
  <c r="J13" i="89" s="1"/>
  <c r="G7" i="89"/>
  <c r="J7" i="89" s="1"/>
  <c r="G18" i="89"/>
  <c r="J18" i="89" s="1"/>
  <c r="G14" i="89"/>
  <c r="J14" i="89" s="1"/>
  <c r="G70" i="104"/>
  <c r="J70" i="104" s="1"/>
  <c r="G71" i="104"/>
  <c r="J71" i="104" s="1"/>
  <c r="G175" i="104"/>
  <c r="J175" i="104" s="1"/>
  <c r="G86" i="92"/>
  <c r="J86" i="92" s="1"/>
  <c r="E86" i="93" s="1"/>
  <c r="G87" i="92"/>
  <c r="J87" i="92" s="1"/>
  <c r="G234" i="90"/>
  <c r="J234" i="90" s="1"/>
  <c r="G247" i="90"/>
  <c r="J247" i="90" s="1"/>
  <c r="G242" i="91" s="1"/>
  <c r="J242" i="91" s="1"/>
  <c r="G250" i="92" s="1"/>
  <c r="J250" i="92" s="1"/>
  <c r="E250" i="93" s="1"/>
  <c r="G230" i="92"/>
  <c r="J230" i="92" s="1"/>
  <c r="E230" i="93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E228" i="93" s="1"/>
  <c r="G236" i="92"/>
  <c r="J236" i="92" s="1"/>
  <c r="G227" i="92"/>
  <c r="J227" i="92" s="1"/>
  <c r="E227" i="93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G134" i="88"/>
  <c r="J134" i="88" s="1"/>
  <c r="G59" i="92"/>
  <c r="J59" i="92" s="1"/>
  <c r="E59" i="93" s="1"/>
  <c r="G72" i="93"/>
  <c r="J72" i="93" s="1"/>
  <c r="G101" i="93"/>
  <c r="J101" i="93" s="1"/>
  <c r="G38" i="92"/>
  <c r="J38" i="92" s="1"/>
  <c r="E38" i="93" s="1"/>
  <c r="G89" i="93"/>
  <c r="J89" i="93" s="1"/>
  <c r="G144" i="93"/>
  <c r="J144" i="93" s="1"/>
  <c r="G172" i="93"/>
  <c r="J172" i="93" s="1"/>
  <c r="G37" i="92"/>
  <c r="J37" i="92" s="1"/>
  <c r="E37" i="93" s="1"/>
  <c r="G214" i="91"/>
  <c r="J214" i="91" s="1"/>
  <c r="G192" i="93"/>
  <c r="J192" i="93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G33" i="92"/>
  <c r="J33" i="92" s="1"/>
  <c r="E33" i="93" s="1"/>
  <c r="G179" i="93"/>
  <c r="J179" i="93" s="1"/>
  <c r="G170" i="93"/>
  <c r="J170" i="93" s="1"/>
  <c r="G138" i="93"/>
  <c r="J138" i="93" s="1"/>
  <c r="G154" i="93"/>
  <c r="J154" i="93" s="1"/>
  <c r="G51" i="92"/>
  <c r="J51" i="92" s="1"/>
  <c r="E51" i="93" s="1"/>
  <c r="G145" i="93"/>
  <c r="J145" i="93" s="1"/>
  <c r="G110" i="94"/>
  <c r="J110" i="94" s="1"/>
  <c r="G28" i="92"/>
  <c r="J28" i="92" s="1"/>
  <c r="E28" i="93" s="1"/>
  <c r="G34" i="92"/>
  <c r="J34" i="92" s="1"/>
  <c r="E34" i="93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E30" i="93" s="1"/>
  <c r="G80" i="93"/>
  <c r="J80" i="93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G122" i="92"/>
  <c r="J122" i="92" s="1"/>
  <c r="E122" i="93" s="1"/>
  <c r="G55" i="92"/>
  <c r="J55" i="92" s="1"/>
  <c r="E55" i="93" s="1"/>
  <c r="G143" i="93"/>
  <c r="J143" i="93" s="1"/>
  <c r="G49" i="92"/>
  <c r="J49" i="92" s="1"/>
  <c r="E49" i="93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E221" i="93" s="1"/>
  <c r="G85" i="93"/>
  <c r="J85" i="93" s="1"/>
  <c r="G116" i="94"/>
  <c r="J116" i="94" s="1"/>
  <c r="G142" i="93"/>
  <c r="J142" i="93" s="1"/>
  <c r="G32" i="92"/>
  <c r="J32" i="92" s="1"/>
  <c r="E32" i="93" s="1"/>
  <c r="G141" i="93"/>
  <c r="J141" i="93" s="1"/>
  <c r="G56" i="92"/>
  <c r="J56" i="92" s="1"/>
  <c r="E56" i="93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E52" i="93" s="1"/>
  <c r="G168" i="93"/>
  <c r="J168" i="93" s="1"/>
  <c r="G167" i="93"/>
  <c r="J167" i="93" s="1"/>
  <c r="G46" i="92"/>
  <c r="J46" i="92" s="1"/>
  <c r="E46" i="93" s="1"/>
  <c r="G111" i="94"/>
  <c r="J111" i="94" s="1"/>
  <c r="G163" i="93"/>
  <c r="J163" i="93" s="1"/>
  <c r="G118" i="93"/>
  <c r="J118" i="93" s="1"/>
  <c r="G96" i="92"/>
  <c r="J96" i="92" s="1"/>
  <c r="E96" i="93" s="1"/>
  <c r="G95" i="93"/>
  <c r="J95" i="93" s="1"/>
  <c r="G160" i="93"/>
  <c r="J160" i="93" s="1"/>
  <c r="G48" i="92"/>
  <c r="J48" i="92" s="1"/>
  <c r="E48" i="93" s="1"/>
  <c r="G107" i="94"/>
  <c r="J107" i="94" s="1"/>
  <c r="G100" i="93"/>
  <c r="J100" i="93" s="1"/>
  <c r="G121" i="93"/>
  <c r="J121" i="93" s="1"/>
  <c r="G120" i="93"/>
  <c r="J120" i="93" s="1"/>
  <c r="G161" i="92"/>
  <c r="J161" i="92" s="1"/>
  <c r="E161" i="93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E29" i="93" s="1"/>
  <c r="G119" i="92"/>
  <c r="J119" i="92" s="1"/>
  <c r="E119" i="93" s="1"/>
  <c r="G185" i="93"/>
  <c r="J185" i="93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G67" i="93"/>
  <c r="J67" i="93" s="1"/>
  <c r="G93" i="93"/>
  <c r="J93" i="93" s="1"/>
  <c r="G79" i="93"/>
  <c r="J79" i="93" s="1"/>
  <c r="G40" i="92"/>
  <c r="J40" i="92" s="1"/>
  <c r="E40" i="93" s="1"/>
  <c r="G58" i="92"/>
  <c r="J58" i="92" s="1"/>
  <c r="E58" i="93" s="1"/>
  <c r="G158" i="93"/>
  <c r="J158" i="93" s="1"/>
  <c r="G43" i="92"/>
  <c r="J43" i="92" s="1"/>
  <c r="E43" i="93" s="1"/>
  <c r="G223" i="93"/>
  <c r="J223" i="93" s="1"/>
  <c r="G171" i="93"/>
  <c r="J171" i="93" s="1"/>
  <c r="G166" i="93"/>
  <c r="J166" i="93" s="1"/>
  <c r="G224" i="93"/>
  <c r="J224" i="93" s="1"/>
  <c r="G41" i="92"/>
  <c r="J41" i="92" s="1"/>
  <c r="E41" i="93" s="1"/>
  <c r="G159" i="93"/>
  <c r="J159" i="93" s="1"/>
  <c r="G164" i="93"/>
  <c r="J164" i="93" s="1"/>
  <c r="G78" i="93"/>
  <c r="J78" i="93" s="1"/>
  <c r="G146" i="93"/>
  <c r="J146" i="93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G135" i="91"/>
  <c r="J135" i="91" s="1"/>
  <c r="G133" i="90"/>
  <c r="J133" i="90" s="1"/>
  <c r="G136" i="90"/>
  <c r="J136" i="90" s="1"/>
  <c r="J208" i="8"/>
  <c r="G246" i="93" l="1"/>
  <c r="J246" i="93" s="1"/>
  <c r="E238" i="93"/>
  <c r="G243" i="93"/>
  <c r="J243" i="93" s="1"/>
  <c r="G251" i="94" s="1"/>
  <c r="J251" i="94" s="1"/>
  <c r="E235" i="93"/>
  <c r="G244" i="93"/>
  <c r="J244" i="93" s="1"/>
  <c r="E236" i="93"/>
  <c r="G88" i="93"/>
  <c r="J88" i="93" s="1"/>
  <c r="E87" i="93"/>
  <c r="G87" i="93" s="1"/>
  <c r="J87" i="93" s="1"/>
  <c r="G88" i="94" s="1"/>
  <c r="J88" i="94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3" i="92"/>
  <c r="J253" i="92" s="1"/>
  <c r="E253" i="93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E214" i="93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250" i="93"/>
  <c r="J250" i="93" s="1"/>
  <c r="E242" i="93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E234" i="93" s="1"/>
  <c r="G247" i="92"/>
  <c r="J247" i="92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E7" i="93" s="1"/>
  <c r="G25" i="95"/>
  <c r="J25" i="95" s="1"/>
  <c r="G24" i="95"/>
  <c r="J24" i="95" s="1"/>
  <c r="G22" i="95"/>
  <c r="J22" i="95" s="1"/>
  <c r="G18" i="92"/>
  <c r="J18" i="92" s="1"/>
  <c r="E18" i="93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E254" i="93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G98" i="96" l="1"/>
  <c r="J98" i="96" s="1"/>
  <c r="J98" i="95"/>
  <c r="G99" i="96"/>
  <c r="J99" i="96" s="1"/>
  <c r="J99" i="95"/>
  <c r="G93" i="96"/>
  <c r="J93" i="96" s="1"/>
  <c r="J93" i="95"/>
  <c r="G77" i="96"/>
  <c r="J77" i="96" s="1"/>
  <c r="J77" i="95"/>
  <c r="G66" i="96"/>
  <c r="J66" i="96" s="1"/>
  <c r="J66" i="95"/>
  <c r="G21" i="96"/>
  <c r="J21" i="96" s="1"/>
  <c r="J21" i="95"/>
  <c r="G251" i="96"/>
  <c r="J251" i="96" s="1"/>
  <c r="J243" i="95"/>
  <c r="G242" i="93"/>
  <c r="J242" i="93" s="1"/>
  <c r="G250" i="94" s="1"/>
  <c r="J250" i="94" s="1"/>
  <c r="E247" i="93"/>
  <c r="G247" i="93" s="1"/>
  <c r="J247" i="93" s="1"/>
  <c r="G242" i="94" s="1"/>
  <c r="J242" i="94" s="1"/>
  <c r="G250" i="95" s="1"/>
  <c r="J250" i="95" s="1"/>
  <c r="G86" i="95"/>
  <c r="G87" i="95"/>
  <c r="G240" i="103"/>
  <c r="J240" i="103" s="1"/>
  <c r="G232" i="103"/>
  <c r="J232" i="103" s="1"/>
  <c r="G259" i="103"/>
  <c r="J259" i="103" s="1"/>
  <c r="G234" i="93"/>
  <c r="J234" i="93" s="1"/>
  <c r="G228" i="95"/>
  <c r="G236" i="95"/>
  <c r="G227" i="95"/>
  <c r="G235" i="95"/>
  <c r="G230" i="95"/>
  <c r="G238" i="95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6" i="96" l="1"/>
  <c r="J236" i="96" s="1"/>
  <c r="G244" i="97" s="1"/>
  <c r="J244" i="97" s="1"/>
  <c r="J228" i="95"/>
  <c r="G246" i="96"/>
  <c r="J246" i="96" s="1"/>
  <c r="J238" i="95"/>
  <c r="G238" i="96"/>
  <c r="J238" i="96" s="1"/>
  <c r="G246" i="97" s="1"/>
  <c r="J246" i="97" s="1"/>
  <c r="J230" i="95"/>
  <c r="G244" i="96"/>
  <c r="J244" i="96" s="1"/>
  <c r="J236" i="95"/>
  <c r="G243" i="96"/>
  <c r="J243" i="96" s="1"/>
  <c r="G251" i="97" s="1"/>
  <c r="J251" i="97" s="1"/>
  <c r="J235" i="95"/>
  <c r="G88" i="96"/>
  <c r="J88" i="96" s="1"/>
  <c r="J87" i="95"/>
  <c r="G51" i="96"/>
  <c r="J51" i="96" s="1"/>
  <c r="J51" i="95"/>
  <c r="G49" i="96"/>
  <c r="J49" i="96" s="1"/>
  <c r="J49" i="95"/>
  <c r="G235" i="96"/>
  <c r="J235" i="96" s="1"/>
  <c r="G243" i="97" s="1"/>
  <c r="J243" i="97" s="1"/>
  <c r="G251" i="98" s="1"/>
  <c r="J251" i="98" s="1"/>
  <c r="J227" i="95"/>
  <c r="G87" i="96"/>
  <c r="J87" i="96" s="1"/>
  <c r="G88" i="97" s="1"/>
  <c r="J88" i="97" s="1"/>
  <c r="J86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219" i="8"/>
  <c r="G250" i="96" l="1"/>
  <c r="J250" i="96" s="1"/>
  <c r="J242" i="95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E246" i="101" s="1"/>
  <c r="G234" i="95"/>
  <c r="J234" i="95" s="1"/>
  <c r="G247" i="95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0"/>
  <c r="J189" i="90" s="1"/>
  <c r="G189" i="91"/>
  <c r="J189" i="91" s="1"/>
  <c r="G189" i="94"/>
  <c r="J189" i="94" s="1"/>
  <c r="G189" i="95"/>
  <c r="J189" i="95" s="1"/>
  <c r="G189" i="74"/>
  <c r="J189" i="74" s="1"/>
  <c r="G189" i="92"/>
  <c r="J189" i="92" s="1"/>
  <c r="E189" i="93" s="1"/>
  <c r="G189" i="93" s="1"/>
  <c r="J189" i="93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95"/>
  <c r="J187" i="95" s="1"/>
  <c r="G187" i="74"/>
  <c r="J187" i="74" s="1"/>
  <c r="G187" i="92"/>
  <c r="J187" i="92" s="1"/>
  <c r="E187" i="93" s="1"/>
  <c r="G187" i="93" s="1"/>
  <c r="J187" i="93" s="1"/>
  <c r="G258" i="97"/>
  <c r="J258" i="97" s="1"/>
  <c r="G187" i="94"/>
  <c r="J187" i="94" s="1"/>
  <c r="G187" i="91"/>
  <c r="J187" i="91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91"/>
  <c r="J105" i="91" s="1"/>
  <c r="G105" i="74"/>
  <c r="J105" i="74" s="1"/>
  <c r="G105" i="77" s="1"/>
  <c r="J105" i="77" s="1"/>
  <c r="G105" i="78" s="1"/>
  <c r="J105" i="78" s="1"/>
  <c r="G105" i="79" s="1"/>
  <c r="J105" i="79" s="1"/>
  <c r="E105" i="80" s="1"/>
  <c r="G105" i="92"/>
  <c r="J105" i="92" s="1"/>
  <c r="E105" i="93" s="1"/>
  <c r="G105" i="93" s="1"/>
  <c r="J105" i="93" s="1"/>
  <c r="G105" i="94"/>
  <c r="J105" i="94" s="1"/>
  <c r="G105" i="95"/>
  <c r="G105" i="90"/>
  <c r="J105" i="90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242" i="96" l="1"/>
  <c r="J242" i="96" s="1"/>
  <c r="G250" i="97" s="1"/>
  <c r="J250" i="97" s="1"/>
  <c r="J247" i="95"/>
  <c r="G6" i="96"/>
  <c r="J6" i="96" s="1"/>
  <c r="J6" i="95"/>
  <c r="G105" i="96"/>
  <c r="J105" i="96" s="1"/>
  <c r="G105" i="97" s="1"/>
  <c r="J105" i="97" s="1"/>
  <c r="J105" i="95"/>
  <c r="E189" i="8"/>
  <c r="G189" i="77"/>
  <c r="J189" i="77" s="1"/>
  <c r="E187" i="8"/>
  <c r="G187" i="77"/>
  <c r="J187" i="77" s="1"/>
  <c r="G187" i="78" s="1"/>
  <c r="J187" i="78" s="1"/>
  <c r="G187" i="79" s="1"/>
  <c r="J187" i="79" s="1"/>
  <c r="E187" i="80" s="1"/>
  <c r="G187" i="80" s="1"/>
  <c r="J187" i="80" s="1"/>
  <c r="G187" i="81" s="1"/>
  <c r="J187" i="81" s="1"/>
  <c r="G187" i="82" s="1"/>
  <c r="J187" i="82" s="1"/>
  <c r="G187" i="83" s="1"/>
  <c r="J187" i="83" s="1"/>
  <c r="G187" i="84" s="1"/>
  <c r="J187" i="84" s="1"/>
  <c r="G187" i="85" s="1"/>
  <c r="J187" i="85" s="1"/>
  <c r="G187" i="86" s="1"/>
  <c r="J187" i="86" s="1"/>
  <c r="G187" i="87" s="1"/>
  <c r="J187" i="87" s="1"/>
  <c r="G187" i="88" s="1"/>
  <c r="J187" i="88" s="1"/>
  <c r="G187" i="89" s="1"/>
  <c r="J187" i="89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E246" i="102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105" i="81" s="1"/>
  <c r="J105" i="81" s="1"/>
  <c r="G105" i="82" s="1"/>
  <c r="J105" i="82" s="1"/>
  <c r="G105" i="83" s="1"/>
  <c r="J105" i="83" s="1"/>
  <c r="G105" i="84" s="1"/>
  <c r="J105" i="84" s="1"/>
  <c r="G105" i="85" s="1"/>
  <c r="J105" i="85" s="1"/>
  <c r="G105" i="86" s="1"/>
  <c r="J105" i="86" s="1"/>
  <c r="G105" i="87" s="1"/>
  <c r="J105" i="87" s="1"/>
  <c r="G105" i="88" s="1"/>
  <c r="J105" i="88" s="1"/>
  <c r="G105" i="89" s="1"/>
  <c r="J105" i="89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89" i="79" s="1"/>
  <c r="J189" i="79" s="1"/>
  <c r="E189" i="80" s="1"/>
  <c r="G189" i="80" s="1"/>
  <c r="J189" i="80" s="1"/>
  <c r="G189" i="81" s="1"/>
  <c r="J189" i="81" s="1"/>
  <c r="G189" i="82" s="1"/>
  <c r="J189" i="82" s="1"/>
  <c r="G189" i="83" s="1"/>
  <c r="J189" i="83" s="1"/>
  <c r="G189" i="84" s="1"/>
  <c r="J189" i="84" s="1"/>
  <c r="G189" i="85" s="1"/>
  <c r="J189" i="85" s="1"/>
  <c r="G189" i="86" s="1"/>
  <c r="J189" i="86" s="1"/>
  <c r="G189" i="87" s="1"/>
  <c r="J189" i="87" s="1"/>
  <c r="G189" i="88" s="1"/>
  <c r="J189" i="88" s="1"/>
  <c r="G189" i="89" s="1"/>
  <c r="J189" i="8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95"/>
  <c r="J188" i="95" s="1"/>
  <c r="G188" i="91"/>
  <c r="J188" i="91" s="1"/>
  <c r="G188" i="74"/>
  <c r="J188" i="74" s="1"/>
  <c r="G188" i="90"/>
  <c r="J188" i="90" s="1"/>
  <c r="G188" i="92"/>
  <c r="J188" i="92" s="1"/>
  <c r="E188" i="93" s="1"/>
  <c r="G188" i="93" s="1"/>
  <c r="J188" i="93" s="1"/>
  <c r="G174" i="97"/>
  <c r="J174" i="97" s="1"/>
  <c r="E207" i="8"/>
  <c r="G173" i="97"/>
  <c r="J173" i="97" s="1"/>
  <c r="G207" i="92"/>
  <c r="J207" i="92" s="1"/>
  <c r="E207" i="93" s="1"/>
  <c r="G207" i="93" s="1"/>
  <c r="J207" i="93" s="1"/>
  <c r="G207" i="94"/>
  <c r="J207" i="94" s="1"/>
  <c r="G207" i="74"/>
  <c r="J207" i="74" s="1"/>
  <c r="G207" i="77" s="1"/>
  <c r="J207" i="77" s="1"/>
  <c r="G207" i="78" s="1"/>
  <c r="J207" i="78" s="1"/>
  <c r="G207" i="79" s="1"/>
  <c r="J207" i="79" s="1"/>
  <c r="E207" i="80" s="1"/>
  <c r="G207" i="80" s="1"/>
  <c r="J207" i="80" s="1"/>
  <c r="G207" i="81" s="1"/>
  <c r="J207" i="81" s="1"/>
  <c r="G207" i="82" s="1"/>
  <c r="J207" i="82" s="1"/>
  <c r="G207" i="83" s="1"/>
  <c r="J207" i="83" s="1"/>
  <c r="G207" i="90"/>
  <c r="J207" i="90" s="1"/>
  <c r="G207" i="95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77" s="1"/>
  <c r="J76" i="77" s="1"/>
  <c r="G76" i="78" s="1"/>
  <c r="J76" i="78" s="1"/>
  <c r="G76" i="92"/>
  <c r="J76" i="92" s="1"/>
  <c r="E76" i="93" s="1"/>
  <c r="G76" i="93" s="1"/>
  <c r="J76" i="93" s="1"/>
  <c r="G76" i="95"/>
  <c r="J76" i="95" s="1"/>
  <c r="G82" i="97"/>
  <c r="J82" i="97" s="1"/>
  <c r="E76" i="8"/>
  <c r="G76" i="91"/>
  <c r="J76" i="91" s="1"/>
  <c r="G76" i="102"/>
  <c r="J76" i="102" s="1"/>
  <c r="G76" i="103" s="1"/>
  <c r="J76" i="103" s="1"/>
  <c r="G76" i="104" s="1"/>
  <c r="J76" i="104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G207" i="96" l="1"/>
  <c r="J207" i="96" s="1"/>
  <c r="G207" i="97" s="1"/>
  <c r="J207" i="97" s="1"/>
  <c r="J207" i="95"/>
  <c r="E188" i="8"/>
  <c r="G188" i="77"/>
  <c r="J188" i="77" s="1"/>
  <c r="G188" i="78" s="1"/>
  <c r="J188" i="78" s="1"/>
  <c r="G188" i="79" s="1"/>
  <c r="J188" i="79" s="1"/>
  <c r="E188" i="80" s="1"/>
  <c r="G188" i="80" s="1"/>
  <c r="J188" i="80" s="1"/>
  <c r="G188" i="81" s="1"/>
  <c r="J188" i="81" s="1"/>
  <c r="G188" i="82" s="1"/>
  <c r="J188" i="82" s="1"/>
  <c r="G188" i="83" s="1"/>
  <c r="J188" i="83" s="1"/>
  <c r="G188" i="84" s="1"/>
  <c r="J188" i="84" s="1"/>
  <c r="G188" i="85" s="1"/>
  <c r="J188" i="85" s="1"/>
  <c r="G188" i="86" s="1"/>
  <c r="J188" i="86" s="1"/>
  <c r="G188" i="87" s="1"/>
  <c r="J188" i="87" s="1"/>
  <c r="G188" i="88" s="1"/>
  <c r="J188" i="88" s="1"/>
  <c r="G188" i="89" s="1"/>
  <c r="J188" i="89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207" i="85" s="1"/>
  <c r="J207" i="85" s="1"/>
  <c r="G207" i="86" s="1"/>
  <c r="J207" i="86" s="1"/>
  <c r="G207" i="87" s="1"/>
  <c r="J207" i="87" s="1"/>
  <c r="G207" i="88" s="1"/>
  <c r="J207" i="88" s="1"/>
  <c r="G207" i="89" s="1"/>
  <c r="J207" i="89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96"/>
  <c r="J76" i="96" s="1"/>
  <c r="G76" i="90"/>
  <c r="J76" i="90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77" i="107" l="1"/>
  <c r="G77" i="107" s="1"/>
  <c r="J77" i="107" s="1"/>
  <c r="G219" i="81"/>
  <c r="J219" i="81" s="1"/>
  <c r="E216" i="80"/>
  <c r="G216" i="80" s="1"/>
  <c r="J216" i="80" s="1"/>
  <c r="E76" i="80"/>
  <c r="G76" i="80" s="1"/>
  <c r="J76" i="80" s="1"/>
  <c r="G76" i="81" s="1"/>
  <c r="J76" i="81" s="1"/>
  <c r="G76" i="82" s="1"/>
  <c r="J76" i="82" s="1"/>
  <c r="G76" i="83" s="1"/>
  <c r="J76" i="83" s="1"/>
  <c r="G76" i="84" s="1"/>
  <c r="J76" i="84" s="1"/>
  <c r="G76" i="85" s="1"/>
  <c r="J76" i="85" s="1"/>
  <c r="G76" i="86" s="1"/>
  <c r="J76" i="86" s="1"/>
  <c r="G76" i="87" s="1"/>
  <c r="J76" i="87" s="1"/>
  <c r="G76" i="88" s="1"/>
  <c r="J76" i="88" s="1"/>
  <c r="G76" i="89" s="1"/>
  <c r="J76" i="89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243" i="103"/>
  <c r="J243" i="103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247" i="104"/>
  <c r="J247" i="104" s="1"/>
  <c r="G36" i="105"/>
  <c r="J36" i="105" s="1"/>
  <c r="G36" i="106" s="1"/>
  <c r="J36" i="106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216" i="81" l="1"/>
  <c r="J216" i="81" s="1"/>
  <c r="G216" i="82" s="1"/>
  <c r="J216" i="82" s="1"/>
  <c r="G216" i="83" s="1"/>
  <c r="J216" i="83" s="1"/>
  <c r="G219" i="82"/>
  <c r="J219" i="82" s="1"/>
  <c r="G219" i="83" s="1"/>
  <c r="J219" i="83" s="1"/>
  <c r="G200" i="81"/>
  <c r="J200" i="81" s="1"/>
  <c r="G218" i="81"/>
  <c r="J218" i="81" s="1"/>
  <c r="G217" i="81"/>
  <c r="J217" i="81" s="1"/>
  <c r="G201" i="81"/>
  <c r="J201" i="81" s="1"/>
  <c r="G199" i="81"/>
  <c r="J199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17" i="104"/>
  <c r="J17" i="104" s="1"/>
  <c r="G250" i="105"/>
  <c r="J250" i="105" s="1"/>
  <c r="G250" i="106" s="1"/>
  <c r="J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243" i="104"/>
  <c r="J243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5" i="88" l="1"/>
  <c r="J5" i="88" s="1"/>
  <c r="G5" i="89" s="1"/>
  <c r="J5" i="89" s="1"/>
  <c r="G5" i="90" s="1"/>
  <c r="J5" i="90" s="1"/>
  <c r="G217" i="82"/>
  <c r="J217" i="82" s="1"/>
  <c r="G217" i="83" s="1"/>
  <c r="J217" i="83" s="1"/>
  <c r="G218" i="82"/>
  <c r="J218" i="82" s="1"/>
  <c r="G218" i="83" s="1"/>
  <c r="J218" i="83" s="1"/>
  <c r="G199" i="82"/>
  <c r="J199" i="82" s="1"/>
  <c r="G199" i="83" s="1"/>
  <c r="J199" i="83" s="1"/>
  <c r="G201" i="82"/>
  <c r="J201" i="82" s="1"/>
  <c r="G201" i="83" s="1"/>
  <c r="J201" i="83" s="1"/>
  <c r="G200" i="82"/>
  <c r="J200" i="82" s="1"/>
  <c r="G200" i="83" s="1"/>
  <c r="J200" i="83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44" i="103"/>
  <c r="J244" i="103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24" i="81" l="1"/>
  <c r="J124" i="81" s="1"/>
  <c r="G18" i="107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19" i="86" l="1"/>
  <c r="J219" i="86" s="1"/>
  <c r="G219" i="87" s="1"/>
  <c r="J219" i="87" s="1"/>
  <c r="G124" i="82"/>
  <c r="J124" i="82" s="1"/>
  <c r="G124" i="83" s="1"/>
  <c r="J124" i="83" s="1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218" i="86" l="1"/>
  <c r="J218" i="86" s="1"/>
  <c r="G218" i="87" s="1"/>
  <c r="J218" i="87" s="1"/>
  <c r="G216" i="86"/>
  <c r="J216" i="86" s="1"/>
  <c r="G216" i="87" s="1"/>
  <c r="J216" i="87" s="1"/>
  <c r="G199" i="86"/>
  <c r="J199" i="86" s="1"/>
  <c r="G199" i="87" s="1"/>
  <c r="J199" i="87" s="1"/>
  <c r="G217" i="86"/>
  <c r="J217" i="86" s="1"/>
  <c r="G217" i="87" s="1"/>
  <c r="J217" i="87" s="1"/>
  <c r="G200" i="86"/>
  <c r="J200" i="86" s="1"/>
  <c r="G200" i="87" s="1"/>
  <c r="J200" i="87" s="1"/>
  <c r="G201" i="86"/>
  <c r="J201" i="86" s="1"/>
  <c r="G201" i="87" s="1"/>
  <c r="J201" i="87" s="1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19" i="89" l="1"/>
  <c r="J219" i="89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01" i="89" l="1"/>
  <c r="J201" i="89" s="1"/>
  <c r="G200" i="89"/>
  <c r="J200" i="89" s="1"/>
  <c r="G199" i="89"/>
  <c r="J199" i="89" s="1"/>
  <c r="G217" i="89"/>
  <c r="J217" i="89" s="1"/>
  <c r="G218" i="89"/>
  <c r="J218" i="89" s="1"/>
  <c r="G124" i="86"/>
  <c r="J124" i="86" s="1"/>
  <c r="G124" i="87" s="1"/>
  <c r="J124" i="87" s="1"/>
  <c r="G216" i="89"/>
  <c r="J216" i="89" s="1"/>
  <c r="G102" i="106"/>
  <c r="J102" i="106" s="1"/>
  <c r="G103" i="106"/>
  <c r="J103" i="106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124" i="89" l="1"/>
  <c r="J124" i="89" s="1"/>
  <c r="G5" i="97"/>
  <c r="J5" i="97" s="1"/>
  <c r="G131" i="106"/>
  <c r="J131" i="106" s="1"/>
  <c r="G134" i="106"/>
  <c r="J134" i="106" s="1"/>
  <c r="G218" i="92"/>
  <c r="J218" i="92" s="1"/>
  <c r="E218" i="93" s="1"/>
  <c r="G124" i="90"/>
  <c r="J124" i="90" s="1"/>
  <c r="G217" i="92"/>
  <c r="J217" i="92" s="1"/>
  <c r="E217" i="93" s="1"/>
  <c r="G219" i="93"/>
  <c r="J219" i="93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E124" i="93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<sst xmlns="http://schemas.openxmlformats.org/spreadsheetml/2006/main" count="38409" uniqueCount="1430">
  <si>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</si>
  <si>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</si>
  <si>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</si>
  <si>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</si>
  <si>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</si>
  <si>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</si>
  <si>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</si>
  <si>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</si>
  <si>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</si>
  <si>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</si>
  <si>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</si>
  <si>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</si>
  <si>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</si>
  <si>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</si>
  <si>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</si>
  <si>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</si>
  <si>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</si>
  <si>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</si>
  <si>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</si>
  <si>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</si>
  <si>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</si>
  <si>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</si>
  <si>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</si>
  <si>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</si>
  <si>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</si>
  <si>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</si>
  <si>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</si>
  <si>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</si>
  <si>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</si>
  <si>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</si>
  <si>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</si>
  <si>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</si>
  <si>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</si>
  <si>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</si>
  <si>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</si>
  <si>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</si>
  <si>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</si>
  <si>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</si>
  <si>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</si>
  <si>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</si>
  <si>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</si>
  <si>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</si>
  <si>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</si>
  <si>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</si>
  <si>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</si>
  <si>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</si>
  <si>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</si>
  <si>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</si>
  <si>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</si>
  <si>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</si>
  <si>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</si>
  <si>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</si>
  <si>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</si>
  <si>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</si>
  <si>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</si>
  <si>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</si>
  <si>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</si>
  <si>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</si>
  <si>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</si>
  <si>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</si>
  <si>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</si>
  <si>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</si>
  <si>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</si>
  <si>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</si>
  <si>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</si>
  <si>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</si>
  <si>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</si>
  <si>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</si>
  <si>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</si>
  <si>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</si>
  <si>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</si>
  <si>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</si>
  <si>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</si>
  <si>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</si>
  <si>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</si>
  <si>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</si>
  <si>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</si>
  <si>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</si>
  <si>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</si>
  <si>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</si>
  <si>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</si>
  <si>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</si>
  <si>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</si>
  <si>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</si>
  <si>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</si>
  <si>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</si>
  <si>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</si>
  <si>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</si>
  <si>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</si>
  <si>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</si>
  <si>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</si>
  <si>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</si>
  <si>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</si>
  <si>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</si>
  <si>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</si>
  <si>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</si>
  <si>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</si>
  <si>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</si>
  <si>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</si>
  <si>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</si>
  <si>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</si>
  <si>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</si>
  <si>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</si>
  <si>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</si>
  <si>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</si>
  <si>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</si>
  <si>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</si>
  <si>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</si>
  <si>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</si>
  <si>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</si>
  <si>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</si>
  <si>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</si>
  <si>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</si>
  <si>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</si>
  <si>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</si>
  <si>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</si>
  <si>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</si>
  <si>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</si>
  <si>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</si>
  <si>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</si>
  <si>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</si>
  <si>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</si>
  <si>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</si>
  <si>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</si>
  <si>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</si>
  <si>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</si>
  <si>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</si>
  <si>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</si>
  <si>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</si>
  <si>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</si>
  <si>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</si>
  <si>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</si>
  <si>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</si>
  <si>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</si>
  <si>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</si>
  <si>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</si>
  <si>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</si>
  <si>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</si>
  <si>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</si>
  <si>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</si>
  <si>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</si>
  <si>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</si>
  <si>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</si>
  <si>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</si>
  <si>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</si>
  <si>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</si>
  <si>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</si>
  <si>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</si>
  <si>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</si>
  <si>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</si>
  <si>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</si>
  <si>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</si>
  <si>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</si>
  <si>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</si>
  <si>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</si>
  <si>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</si>
  <si>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</si>
  <si>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</si>
  <si>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</si>
  <si>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</si>
  <si>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</si>
  <si>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</si>
  <si>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</si>
  <si>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</si>
  <si>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</si>
  <si>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</si>
  <si>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</si>
  <si>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</si>
  <si>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</si>
  <si>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</si>
  <si>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</si>
  <si>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</si>
  <si>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</si>
  <si>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</si>
  <si>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</si>
  <si>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</si>
  <si>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</si>
  <si>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</si>
  <si>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</si>
  <si>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</si>
  <si>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</si>
  <si>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</si>
  <si>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</si>
  <si>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</si>
  <si>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</si>
  <si>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</si>
  <si>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</si>
  <si>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</si>
  <si>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</si>
  <si>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</si>
  <si>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</si>
  <si>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</si>
  <si>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</si>
  <si>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</si>
  <si>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</si>
  <si>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</si>
  <si>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</si>
  <si>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</si>
  <si>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</si>
  <si>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</si>
  <si>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</si>
  <si>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</si>
  <si>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</si>
  <si>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</si>
  <si>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</si>
  <si>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</si>
  <si>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</si>
  <si>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</si>
  <si>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</si>
  <si>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</si>
  <si>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</si>
  <si>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</si>
  <si>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</si>
  <si>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</si>
  <si>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</si>
  <si>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</si>
  <si>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</si>
  <si>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</si>
  <si>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</si>
  <si>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</si>
  <si>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</si>
  <si>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</si>
  <si>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</si>
  <si>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</si>
  <si>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</si>
  <si>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</si>
  <si>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</si>
  <si>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</si>
  <si>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</si>
  <si>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</si>
  <si>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</si>
  <si>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</si>
  <si>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</si>
  <si>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</si>
  <si>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</si>
  <si>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</si>
  <si>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</si>
  <si>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</si>
  <si>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</si>
  <si>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</si>
  <si>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</si>
  <si>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</si>
  <si>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</si>
  <si>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</si>
  <si>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</si>
  <si>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</si>
  <si>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</si>
  <si>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</si>
  <si>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</si>
  <si>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</si>
  <si>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</si>
  <si>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</si>
  <si>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</si>
  <si>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</si>
  <si>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</si>
  <si>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</si>
  <si>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</si>
  <si>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</si>
  <si>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</si>
  <si>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</si>
  <si>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</si>
  <si>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</si>
  <si>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</si>
  <si>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</si>
  <si>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</si>
  <si>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</si>
  <si>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</si>
  <si>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</si>
  <si>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</si>
  <si>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</si>
  <si>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</si>
  <si>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</si>
  <si>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</si>
  <si>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</si>
  <si>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</si>
  <si>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</si>
  <si>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</si>
  <si>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</si>
  <si>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</si>
  <si>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</si>
  <si>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</si>
  <si>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</si>
  <si>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</si>
  <si>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</si>
  <si>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</si>
  <si>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</si>
  <si>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</si>
  <si>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</si>
  <si>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</si>
  <si>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</si>
  <si>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</si>
  <si>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</si>
  <si>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</si>
  <si>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</si>
  <si>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</si>
  <si>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</si>
  <si>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</si>
  <si>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</si>
  <si>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</si>
  <si>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</si>
  <si>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</si>
  <si>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</si>
  <si>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</si>
  <si>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</si>
  <si>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</si>
  <si>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</si>
  <si>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</si>
  <si>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</si>
  <si>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</si>
  <si>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</si>
  <si>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</si>
  <si>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</si>
  <si>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</si>
  <si>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</si>
  <si>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</si>
  <si>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</si>
  <si>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</si>
  <si>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</si>
  <si>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</si>
  <si>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</si>
  <si>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</si>
  <si>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</si>
  <si>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</si>
  <si>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</si>
  <si>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</si>
  <si>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</si>
  <si>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</si>
  <si>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</si>
  <si>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</si>
  <si>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</si>
  <si>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</si>
  <si>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</si>
  <si>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</si>
  <si>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</si>
  <si>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</si>
  <si>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</si>
  <si>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</si>
  <si>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</si>
  <si>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</si>
  <si>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</si>
  <si>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</si>
  <si>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</si>
  <si>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</si>
  <si>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</si>
  <si>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</si>
  <si>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</si>
  <si>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</si>
  <si>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</si>
  <si>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</si>
  <si>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</si>
  <si>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</si>
  <si>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</si>
  <si>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</si>
  <si>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</si>
  <si>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</si>
  <si>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</si>
  <si>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</si>
  <si>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</si>
  <si>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</si>
  <si>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</si>
  <si>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</si>
  <si>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</si>
  <si>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</si>
  <si>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</si>
  <si>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</si>
  <si>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</si>
  <si>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</si>
  <si>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</si>
  <si>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</si>
  <si>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</si>
  <si>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</si>
  <si>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</si>
  <si>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</si>
  <si>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</si>
  <si>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</si>
  <si>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</si>
  <si>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</si>
  <si>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</si>
  <si>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</si>
  <si>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</si>
  <si>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</si>
  <si>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</si>
  <si>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</si>
  <si>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</si>
  <si>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</si>
  <si>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</si>
  <si>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</si>
  <si>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</si>
  <si>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</si>
  <si>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</si>
  <si>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</si>
  <si>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</si>
  <si>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</si>
  <si>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</si>
  <si>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</si>
  <si>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</si>
  <si>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</si>
  <si>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</si>
  <si>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</si>
  <si>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</si>
  <si>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</si>
  <si>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</si>
  <si>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</si>
  <si>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</si>
  <si>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</si>
  <si>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</si>
  <si>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</si>
  <si>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</si>
  <si>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</si>
  <si>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</si>
  <si>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</si>
  <si>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</si>
  <si>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</si>
  <si>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</si>
  <si>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</si>
  <si>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</si>
  <si>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</si>
  <si>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</si>
  <si>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</si>
  <si>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</si>
  <si>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</si>
  <si>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</si>
  <si>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</si>
  <si>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</si>
  <si>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</si>
  <si>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</si>
  <si>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</si>
  <si>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</si>
  <si>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</si>
  <si>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</si>
  <si>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</si>
  <si>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</si>
  <si>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</si>
  <si>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</si>
  <si>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</si>
  <si>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</si>
  <si>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</si>
  <si>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</si>
  <si>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</si>
  <si>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</si>
  <si>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</si>
  <si>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</si>
  <si>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</si>
  <si>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</si>
  <si>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</si>
  <si>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</si>
  <si>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</si>
  <si>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</si>
  <si>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</si>
  <si>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</si>
  <si>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</si>
  <si>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</si>
  <si>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</si>
  <si>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</si>
  <si>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</si>
  <si>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</si>
  <si>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</si>
  <si>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</si>
  <si>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</si>
  <si>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</si>
  <si>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</si>
  <si>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</si>
  <si>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</si>
  <si>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</si>
  <si>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</si>
  <si>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</si>
  <si>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</si>
  <si>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</si>
  <si>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</si>
  <si>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</si>
  <si>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</si>
  <si>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</si>
  <si>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</si>
  <si>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</si>
  <si>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</si>
  <si>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</si>
  <si>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</si>
  <si>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</si>
  <si>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</si>
  <si>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</si>
  <si>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</si>
  <si>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</si>
  <si>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</si>
  <si>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</si>
  <si>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</si>
  <si>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</si>
  <si>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</si>
  <si>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</si>
  <si>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</si>
  <si>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</si>
  <si>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</si>
  <si>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</si>
  <si>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</si>
  <si>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</si>
  <si>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</si>
  <si>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</si>
  <si>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</si>
  <si>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</si>
  <si>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</si>
  <si>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</si>
  <si>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</si>
  <si>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</si>
  <si>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</si>
  <si>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</si>
  <si>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</si>
  <si>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</si>
  <si>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</si>
  <si>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</si>
  <si>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</si>
  <si>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</si>
  <si>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</si>
  <si>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</si>
  <si>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</si>
  <si>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</si>
  <si>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</si>
  <si>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</si>
  <si>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</si>
  <si>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</si>
  <si>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</si>
  <si>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</si>
  <si>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</si>
  <si>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</si>
  <si>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</si>
  <si>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</si>
  <si>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</si>
  <si>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</si>
  <si>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</si>
  <si>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</si>
  <si>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</si>
  <si>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</si>
  <si>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</si>
  <si>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</si>
  <si>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</si>
  <si>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</si>
  <si>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</si>
  <si>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</si>
  <si>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</si>
  <si>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</si>
  <si>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</si>
  <si>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</si>
  <si>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</si>
  <si>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</si>
  <si>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</si>
  <si>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</si>
  <si>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</si>
  <si>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</si>
  <si>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</si>
  <si>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</si>
  <si>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</si>
  <si>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</si>
  <si>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</si>
  <si>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</si>
  <si>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</si>
  <si>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</si>
  <si>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</si>
  <si>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</si>
  <si>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</si>
  <si>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</si>
  <si>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</si>
  <si>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</si>
  <si>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</si>
  <si>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</si>
  <si>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</si>
  <si>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</si>
  <si>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</si>
  <si>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</si>
  <si>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</si>
  <si>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</si>
  <si>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</si>
  <si>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</si>
  <si>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</si>
  <si>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</si>
  <si>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</si>
  <si>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</si>
  <si>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</si>
  <si>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</si>
  <si>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</si>
  <si>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</si>
  <si>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</si>
  <si>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</si>
  <si>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</si>
  <si>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</si>
  <si>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</si>
  <si>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</si>
  <si>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</si>
  <si>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</si>
  <si>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</si>
  <si>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</si>
  <si>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</si>
  <si>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</si>
  <si>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</si>
  <si>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</si>
  <si>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</si>
  <si>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</si>
  <si>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</si>
  <si>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</si>
  <si>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</si>
  <si>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</si>
  <si>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</si>
  <si>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</si>
  <si>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</si>
  <si>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</si>
  <si>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</si>
  <si>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</si>
  <si>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</si>
  <si>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</si>
  <si>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</si>
  <si>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</si>
  <si>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</si>
  <si>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</si>
  <si>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</si>
  <si>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</si>
  <si>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</si>
  <si>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</si>
  <si>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</si>
  <si>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</si>
  <si>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</si>
  <si>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</si>
  <si>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</si>
  <si>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</si>
  <si>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</si>
  <si>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</si>
  <si>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</si>
  <si>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</si>
  <si>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</si>
  <si>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</si>
  <si>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</si>
  <si>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</si>
  <si>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</si>
  <si>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</si>
  <si>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</si>
  <si>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</si>
  <si>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</si>
  <si>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</si>
  <si>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</si>
  <si>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</si>
  <si>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</si>
  <si>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</si>
  <si>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</si>
  <si>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</si>
  <si>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</si>
  <si>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</si>
  <si>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</si>
  <si>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</si>
  <si>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</si>
  <si>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</si>
  <si>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</si>
  <si>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</si>
  <si>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</si>
  <si>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</si>
  <si>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</si>
  <si>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</si>
  <si>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</si>
  <si>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</si>
  <si>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</si>
  <si>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</si>
  <si>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</si>
  <si>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</si>
  <si>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</si>
  <si>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</si>
  <si>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</si>
  <si>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</si>
  <si>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</si>
  <si>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</si>
  <si>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</si>
  <si>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</si>
  <si>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</si>
  <si>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</si>
  <si>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</si>
  <si>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</si>
  <si>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</si>
  <si>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</si>
  <si>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</si>
  <si>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</si>
  <si>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</si>
  <si>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</si>
  <si>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</si>
  <si>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</si>
  <si>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</si>
  <si>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</si>
  <si>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</si>
  <si>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</si>
  <si>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</si>
  <si>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</si>
  <si>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</si>
  <si>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</si>
  <si>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</si>
  <si>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</si>
  <si>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</si>
  <si>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</si>
  <si>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</si>
  <si>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</si>
  <si>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</si>
  <si>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</si>
  <si>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</si>
  <si>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</si>
  <si>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</si>
  <si>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</si>
  <si>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</si>
  <si>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</si>
  <si>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</si>
  <si>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</si>
  <si>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</si>
  <si>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</si>
  <si>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</si>
  <si>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</si>
  <si>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</si>
  <si>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</si>
  <si>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</si>
  <si>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</si>
  <si>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</si>
  <si>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</si>
  <si>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</si>
  <si>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</si>
  <si>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</si>
  <si>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</si>
  <si>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</si>
  <si>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</si>
  <si>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</si>
  <si>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</si>
  <si>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</si>
  <si>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</si>
  <si>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</si>
  <si>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</si>
  <si>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</si>
  <si>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</si>
  <si>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</si>
  <si>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</si>
  <si>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</si>
  <si>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</si>
  <si>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</si>
  <si>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</si>
  <si>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</si>
  <si>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</si>
  <si>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</si>
  <si>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</si>
  <si>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</si>
  <si>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</si>
  <si>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</si>
  <si>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</si>
  <si>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</si>
  <si>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</si>
  <si>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</si>
  <si>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</si>
  <si>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</si>
  <si>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</si>
  <si>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</si>
  <si>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</si>
  <si>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</si>
  <si>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</si>
  <si>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</si>
  <si>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</si>
  <si>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</si>
  <si>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</si>
  <si>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</si>
  <si>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</si>
  <si>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</si>
  <si>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</si>
  <si>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</si>
  <si>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</si>
  <si>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</si>
  <si>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</si>
  <si>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</si>
  <si>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</si>
  <si>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</si>
  <si>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</si>
  <si>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</si>
  <si>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</si>
  <si>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</si>
  <si>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</si>
  <si>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</si>
  <si>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</si>
  <si>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</si>
  <si>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</si>
  <si>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</si>
  <si>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</si>
  <si>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</si>
  <si>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</si>
  <si>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</si>
  <si>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</si>
  <si>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</si>
  <si>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</si>
  <si>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</si>
  <si>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</si>
  <si>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</si>
  <si>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</si>
  <si>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</si>
  <si>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</si>
  <si>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</si>
  <si>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</si>
  <si>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</si>
  <si>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</si>
  <si>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</si>
  <si>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</si>
  <si>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</si>
  <si>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</si>
  <si>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</si>
  <si>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</si>
  <si>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</si>
  <si>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</si>
  <si>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</si>
  <si>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</si>
  <si>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</si>
  <si>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</si>
  <si>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</si>
  <si>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</si>
  <si>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</si>
  <si>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</si>
  <si>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</si>
  <si>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</si>
  <si>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</si>
  <si>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</si>
  <si>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</si>
  <si>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</si>
  <si>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</si>
  <si>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</si>
  <si>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</si>
  <si>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</si>
  <si>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</si>
  <si>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</si>
  <si>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</si>
  <si>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</si>
  <si>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</si>
  <si>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</si>
  <si>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</si>
  <si>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</si>
  <si>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</si>
  <si>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</si>
  <si>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</si>
  <si>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</si>
  <si>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</si>
  <si>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</si>
  <si>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</si>
  <si>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</si>
  <si>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</si>
  <si>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</si>
  <si>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</si>
  <si>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</si>
  <si>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</si>
  <si>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</si>
  <si>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</si>
  <si>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</si>
  <si>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</si>
  <si>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</si>
  <si>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</si>
  <si>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</si>
  <si>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</si>
  <si>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</si>
  <si>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</si>
  <si>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</si>
  <si>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</si>
  <si>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</si>
  <si>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</si>
  <si>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</si>
  <si>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</si>
  <si>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</si>
  <si>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</si>
  <si>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</si>
  <si>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</si>
  <si>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</si>
  <si>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</si>
  <si>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</si>
  <si>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</si>
  <si>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</si>
  <si>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</si>
  <si>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</si>
  <si>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</si>
  <si>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</si>
  <si>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</si>
  <si>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</si>
  <si>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</si>
  <si>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</si>
  <si>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</si>
  <si>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</si>
  <si>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</si>
  <si>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</si>
  <si>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</si>
  <si>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</si>
  <si>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</si>
  <si>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</si>
  <si>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</si>
  <si>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</si>
  <si>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</si>
  <si>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</si>
  <si>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</si>
  <si>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</si>
  <si>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</si>
  <si>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</si>
  <si>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</si>
  <si>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</si>
  <si>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</si>
  <si>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</si>
  <si>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</si>
  <si>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</si>
  <si>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</si>
  <si>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</si>
  <si>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</si>
  <si>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</si>
  <si>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</si>
  <si>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</si>
  <si>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</si>
  <si>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</si>
  <si>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</si>
  <si>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</si>
  <si>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</si>
  <si>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</si>
  <si>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</si>
  <si>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</si>
  <si>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</si>
  <si>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</si>
  <si>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</si>
  <si>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</si>
  <si>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</si>
  <si>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</si>
  <si>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</si>
  <si>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</si>
  <si>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</si>
  <si>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</si>
  <si>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</si>
  <si>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</si>
  <si>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</si>
  <si>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</si>
  <si>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</si>
  <si>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</si>
  <si>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</si>
  <si>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</si>
  <si>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</si>
  <si>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</si>
  <si>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</si>
  <si>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</si>
  <si>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</si>
  <si>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</si>
  <si>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</si>
  <si>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</si>
  <si>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</si>
  <si>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</si>
  <si>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</si>
  <si>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</si>
  <si>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</si>
  <si>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</si>
  <si>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</si>
  <si>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</si>
  <si>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</si>
  <si>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</si>
  <si>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</si>
  <si>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</si>
  <si>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</si>
  <si>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</si>
  <si>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</si>
  <si>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</si>
  <si>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</si>
  <si>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</si>
  <si>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</si>
  <si>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</si>
  <si>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</si>
  <si>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</si>
  <si>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</si>
  <si>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</si>
  <si>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</si>
  <si>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</si>
  <si>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</si>
  <si>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</si>
  <si>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</si>
  <si>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</si>
  <si>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</si>
  <si>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</si>
  <si>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</si>
  <si>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</si>
  <si>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</si>
  <si>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</si>
  <si>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</si>
  <si>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</si>
  <si>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</si>
  <si>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</si>
  <si>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</si>
  <si>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</si>
  <si>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</si>
  <si>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</si>
  <si>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</si>
  <si>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</si>
  <si>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</si>
  <si>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</si>
  <si>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</si>
  <si>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</si>
  <si>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</si>
  <si>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</si>
  <si>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</si>
  <si>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</si>
  <si>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</si>
  <si>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</si>
  <si>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</si>
  <si>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</si>
  <si>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</si>
  <si>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</si>
  <si>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</si>
  <si>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</si>
  <si>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</si>
  <si>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</si>
  <si>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</si>
  <si>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</si>
  <si>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</si>
  <si>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</si>
  <si>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</si>
  <si>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</si>
  <si>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</si>
  <si>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</si>
  <si>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</si>
  <si>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</si>
  <si>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</si>
  <si>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</si>
  <si>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</si>
  <si>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</si>
  <si>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</si>
  <si>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</si>
  <si>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</si>
  <si>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</si>
  <si>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</si>
  <si>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</si>
  <si>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</si>
  <si>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</si>
  <si>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</si>
  <si>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</si>
  <si>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</si>
  <si>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</si>
  <si>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</si>
  <si>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</si>
  <si>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</si>
  <si>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</si>
  <si>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</si>
  <si>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</si>
  <si>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</si>
  <si>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</si>
  <si>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</si>
  <si>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</si>
  <si>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</si>
  <si>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</si>
  <si>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</si>
  <si>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</si>
  <si>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</si>
  <si>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</si>
  <si>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</si>
  <si>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</si>
  <si>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</si>
  <si>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</si>
  <si>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</si>
  <si>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</si>
  <si>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</si>
  <si>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</si>
  <si>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</si>
  <si>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</si>
  <si>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</si>
  <si>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</si>
  <si>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</si>
  <si>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</si>
  <si>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</si>
  <si>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</si>
  <si>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</si>
  <si>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</si>
  <si>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</si>
  <si>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</si>
  <si>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</si>
  <si>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</si>
  <si>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</si>
  <si>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</si>
  <si>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</si>
  <si>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</si>
  <si>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</si>
  <si>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</si>
  <si>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</si>
  <si>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</si>
  <si>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</si>
  <si>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</si>
  <si>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</si>
  <si>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</si>
  <si>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</si>
  <si>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</si>
  <si>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</si>
  <si>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</si>
  <si>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</si>
  <si>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</si>
  <si>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</si>
  <si>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</si>
  <si>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</si>
  <si>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</si>
  <si>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</si>
  <si>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</si>
  <si>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</si>
  <si>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</si>
  <si>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</si>
  <si>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</si>
  <si>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</si>
  <si>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</si>
  <si>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</si>
  <si>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</si>
  <si>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</si>
  <si>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</si>
  <si>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</si>
  <si>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</si>
  <si>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</si>
  <si>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</si>
  <si>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</si>
  <si>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</si>
  <si>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</si>
  <si>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</si>
  <si>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</si>
  <si>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</si>
  <si>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</si>
  <si>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</si>
  <si>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</si>
  <si>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</si>
  <si>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</si>
  <si>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</si>
  <si>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</si>
  <si>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</si>
  <si>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</si>
  <si>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</si>
  <si>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</si>
  <si>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</si>
  <si>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</si>
  <si>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</si>
  <si>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</si>
  <si>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</si>
  <si>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</si>
  <si>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</si>
  <si>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</si>
  <si>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</si>
  <si>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</si>
  <si>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</si>
  <si>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</si>
  <si>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</si>
  <si>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</si>
  <si>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</si>
  <si>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</si>
  <si>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</si>
  <si>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</si>
  <si>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</si>
  <si>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</si>
  <si>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</si>
  <si>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</si>
  <si>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</si>
  <si>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</si>
  <si>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</si>
  <si>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</si>
  <si>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</si>
  <si>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</si>
  <si>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</si>
  <si>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</si>
  <si>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</si>
  <si>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</si>
  <si>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</si>
  <si>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</si>
  <si>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</si>
  <si>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</si>
  <si>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</si>
  <si>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</si>
  <si>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</si>
  <si>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</si>
  <si>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</si>
  <si>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</si>
  <si>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</si>
  <si>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</si>
  <si>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</si>
  <si>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</si>
  <si>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</si>
  <si>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</si>
  <si>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</si>
  <si>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</si>
  <si>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</si>
  <si>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</si>
  <si>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</si>
  <si>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</si>
  <si>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</si>
  <si>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</si>
  <si>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</si>
  <si>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</si>
  <si>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</si>
  <si>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</si>
  <si>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</si>
  <si>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</si>
  <si>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</si>
  <si>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</si>
  <si>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</si>
  <si>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</si>
  <si>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</si>
  <si>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</si>
  <si>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</si>
  <si>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</si>
  <si>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</si>
  <si>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</si>
  <si>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</si>
  <si>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</si>
  <si>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</si>
  <si>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</si>
  <si>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</si>
  <si>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</si>
  <si>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</si>
  <si>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</si>
  <si>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</si>
  <si>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</si>
  <si>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</si>
  <si>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</si>
  <si>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</si>
  <si>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</si>
  <si>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</si>
  <si>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</si>
  <si>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</si>
  <si>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</si>
  <si>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</si>
  <si>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</si>
  <si>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</si>
  <si>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</si>
  <si>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</si>
  <si>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</si>
  <si>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</si>
  <si>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</si>
  <si>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</si>
  <si>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</si>
  <si>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</si>
  <si>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</si>
  <si>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</si>
  <si>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</si>
  <si>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</si>
  <si>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</si>
  <si>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</si>
  <si>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</si>
  <si>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</si>
  <si>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</si>
  <si>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</si>
  <si>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</si>
  <si>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</si>
  <si>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</si>
  <si>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</si>
  <si>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</si>
  <si>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</si>
  <si>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</si>
  <si>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</si>
  <si>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</si>
  <si>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</si>
  <si>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</si>
  <si>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</si>
  <si>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</si>
  <si>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</si>
  <si>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</si>
  <si>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</si>
  <si>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</si>
  <si>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</si>
  <si>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</si>
  <si>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</si>
  <si>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</si>
  <si>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</si>
  <si>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</si>
  <si>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</si>
  <si>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</si>
  <si>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</si>
  <si>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</si>
  <si>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</si>
  <si>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</si>
  <si>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</si>
  <si>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</si>
  <si>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</si>
  <si>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</si>
  <si>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</si>
  <si>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</si>
  <si>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</si>
  <si>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</si>
  <si>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</si>
  <si>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</si>
  <si>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</si>
  <si>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</si>
  <si>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</si>
  <si>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</si>
  <si>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</si>
  <si>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</si>
  <si>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</si>
  <si>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</si>
  <si>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</si>
  <si>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</si>
  <si>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</si>
  <si>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</si>
  <si>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</si>
  <si>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</si>
  <si>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</si>
  <si>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</si>
  <si>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</si>
  <si>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</si>
  <si>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</si>
  <si>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</si>
  <si>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</si>
  <si>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</si>
  <si>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</si>
  <si>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</si>
  <si>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</si>
  <si>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</si>
  <si>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</si>
  <si>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</si>
  <si>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</si>
  <si>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</si>
  <si>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</si>
  <si>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</si>
  <si>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</si>
  <si>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</si>
  <si>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</si>
  <si>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</si>
  <si>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</si>
  <si>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</si>
  <si>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</si>
  <si>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</si>
  <si>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</si>
  <si>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</si>
  <si>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</si>
  <si>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</si>
  <si>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</si>
  <si>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</si>
  <si>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</si>
  <si>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</si>
  <si>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</si>
  <si>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</si>
  <si>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</si>
  <si>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</si>
  <si>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</si>
  <si>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</si>
  <si>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</si>
  <si>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</si>
  <si>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</si>
  <si>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</si>
  <si>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</si>
  <si>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</si>
  <si>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</si>
  <si>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</si>
  <si>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</si>
  <si>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</si>
  <si>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</si>
  <si>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</si>
  <si>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</si>
  <si>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</si>
  <si>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</si>
  <si>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</si>
  <si>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</si>
  <si>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</si>
  <si>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</si>
  <si>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</si>
  <si>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</si>
  <si>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</si>
  <si>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</si>
  <si>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</si>
  <si>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</si>
  <si>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</si>
  <si>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</si>
  <si>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</si>
  <si>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</si>
  <si>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</si>
  <si>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</si>
  <si>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</si>
  <si>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</si>
  <si>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</si>
  <si>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</si>
  <si>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</si>
  <si>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</si>
  <si>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</si>
  <si>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</si>
  <si>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</si>
  <si>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</si>
  <si>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</si>
  <si>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</si>
  <si>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</si>
  <si>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</si>
  <si>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</si>
  <si>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</si>
  <si>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</si>
  <si>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</si>
  <si>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</si>
  <si>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</si>
  <si>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</si>
  <si>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</si>
  <si>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</si>
  <si>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</si>
  <si>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</si>
  <si>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</si>
  <si>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</si>
  <si>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</si>
  <si>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</si>
  <si>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</si>
  <si>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</si>
  <si>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</si>
  <si>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</si>
  <si>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</si>
  <si>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</si>
  <si>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</si>
  <si>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</si>
  <si>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</si>
  <si>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</si>
  <si>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</si>
  <si>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</si>
  <si>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</si>
  <si>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</si>
  <si>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</si>
  <si>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</si>
  <si>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</si>
  <si>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</si>
  <si>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</si>
  <si>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</si>
  <si>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</si>
  <si>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</si>
  <si>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</si>
  <si>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</si>
  <si>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</si>
  <si>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</si>
  <si>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</si>
  <si>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</si>
  <si>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</si>
  <si>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</si>
  <si>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</si>
  <si>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</si>
  <si>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</si>
  <si>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</si>
  <si>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</si>
  <si>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</si>
  <si>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</si>
  <si>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เอแคลร์ชาไทย 110 g.</t>
  </si>
  <si>
    <t>ครีมฮอร์ ช็อคโกแลต จัมบ็ 65 กรัม</t>
  </si>
  <si>
    <t>คืนให้ลูกค้า</t>
  </si>
  <si>
    <t>เอแคลร์ชาไทย 150 g.</t>
  </si>
  <si>
    <t>โอนเกิน 50 บาท  14-1-68</t>
  </si>
  <si>
    <t>ชินฟ่อนเค้กสอดไส้ครีมมะพร้าว 2 ชิ้น</t>
  </si>
  <si>
    <t>51</t>
  </si>
  <si>
    <t>มิดไนท์โกโก้ดัทช์ 85 กรัม</t>
  </si>
  <si>
    <t>บูธ ชัยพฤกษ์ วันที่ 1-31 ม.ค. 2568</t>
  </si>
  <si>
    <t>สรุปยอดขาย บูธ ชัยพฤกษ์ วันที่ 1-31 ม.ค. 2568</t>
  </si>
  <si>
    <t>บูธ  ชัยพฤกษ์ วันที่ 1-31 ม.ค. 2568</t>
  </si>
  <si>
    <t>เค้กกล้วยหอมคาราเมล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</si>
</sst>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C247" sqref="C247"/>
      <selection pane="bottomLeft" activeCell="C247" sqref="C247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C247" sqref="C247"/>
      <selection pane="topRight" activeCell="C247" sqref="C247"/>
      <selection pane="bottomLeft" activeCell="C247" sqref="C247"/>
      <selection pane="bottomRight" activeCell="C247" sqref="C24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zoomScale="70" zoomScaleNormal="70" workbookViewId="0">
      <pane xSplit="10" ySplit="4" topLeftCell="R20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7" t="s">
        <v>1426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93"/>
      <c r="P2" s="68"/>
      <c r="Q2" s="127" t="s">
        <v>1427</v>
      </c>
      <c r="R2" s="127"/>
      <c r="S2" s="127"/>
      <c r="T2" s="127"/>
      <c r="U2" s="127"/>
      <c r="V2" s="127"/>
      <c r="W2" s="127"/>
      <c r="X2" s="127"/>
      <c r="Y2" s="127"/>
      <c r="Z2" s="127"/>
      <c r="AA2" s="95"/>
      <c r="AB2" s="95"/>
    </row>
    <row r="3" spans="1:29" s="5" customFormat="1" ht="24.6" customHeight="1" x14ac:dyDescent="0.55000000000000004">
      <c r="A3" s="133" t="s">
        <v>1</v>
      </c>
      <c r="B3" s="133" t="s">
        <v>1354</v>
      </c>
      <c r="C3" s="133" t="s">
        <v>2</v>
      </c>
      <c r="D3" s="133" t="s">
        <v>1355</v>
      </c>
      <c r="E3" s="133" t="s">
        <v>3</v>
      </c>
      <c r="F3" s="133" t="s">
        <v>4</v>
      </c>
      <c r="G3" s="133" t="s">
        <v>5</v>
      </c>
      <c r="H3" s="77" t="s">
        <v>6</v>
      </c>
      <c r="I3" s="134" t="s">
        <v>273</v>
      </c>
      <c r="J3" s="133" t="s">
        <v>7</v>
      </c>
      <c r="K3" s="170" t="s">
        <v>8</v>
      </c>
      <c r="L3" s="170"/>
      <c r="M3" s="170"/>
      <c r="N3" s="133" t="s">
        <v>9</v>
      </c>
      <c r="O3" s="171" t="s">
        <v>274</v>
      </c>
      <c r="P3" s="173" t="s">
        <v>275</v>
      </c>
      <c r="Q3" s="130" t="s">
        <v>214</v>
      </c>
      <c r="R3" s="130" t="s">
        <v>215</v>
      </c>
      <c r="S3" s="130" t="s">
        <v>10</v>
      </c>
      <c r="T3" s="130" t="s">
        <v>216</v>
      </c>
      <c r="U3" s="130" t="s">
        <v>217</v>
      </c>
      <c r="V3" s="128" t="s">
        <v>218</v>
      </c>
      <c r="W3" s="128" t="s">
        <v>219</v>
      </c>
      <c r="X3" s="128" t="s">
        <v>220</v>
      </c>
      <c r="Y3" s="130" t="s">
        <v>221</v>
      </c>
      <c r="Z3" s="131" t="s">
        <v>222</v>
      </c>
      <c r="AA3" s="166" t="s">
        <v>1361</v>
      </c>
      <c r="AB3" s="167" t="s">
        <v>1362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7" t="s">
        <v>11</v>
      </c>
      <c r="I4" s="135"/>
      <c r="J4" s="133"/>
      <c r="K4" s="63" t="s">
        <v>12</v>
      </c>
      <c r="L4" s="42" t="s">
        <v>13</v>
      </c>
      <c r="M4" s="63" t="s">
        <v>14</v>
      </c>
      <c r="N4" s="133"/>
      <c r="O4" s="172"/>
      <c r="P4" s="174"/>
      <c r="Q4" s="130"/>
      <c r="R4" s="130"/>
      <c r="S4" s="130"/>
      <c r="T4" s="130"/>
      <c r="U4" s="130"/>
      <c r="V4" s="129"/>
      <c r="W4" s="129"/>
      <c r="X4" s="129"/>
      <c r="Y4" s="130"/>
      <c r="Z4" s="132"/>
      <c r="AA4" s="166"/>
      <c r="AB4" s="168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23</v>
      </c>
      <c r="G5" s="43">
        <f t="shared" ref="G5:G85" si="0">+E5+F5</f>
        <v>49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1800</v>
      </c>
      <c r="N5" s="19"/>
      <c r="O5" s="90">
        <v>22.48</v>
      </c>
      <c r="P5" s="79">
        <f>+K5*O5</f>
        <v>809.28</v>
      </c>
      <c r="Q5" s="45">
        <v>1</v>
      </c>
      <c r="R5" s="46">
        <f>+'1'!N262</f>
        <v>3387</v>
      </c>
      <c r="S5" s="46">
        <f>+'1'!N267</f>
        <v>508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1730</v>
      </c>
      <c r="X5" s="46">
        <f>+R5-S5-T5-U5-V5-W5</f>
        <v>1149</v>
      </c>
      <c r="Y5" s="46">
        <f>+'1'!N269</f>
        <v>1149</v>
      </c>
      <c r="Z5" s="47">
        <f>+Y5-X5</f>
        <v>0</v>
      </c>
      <c r="AA5" s="47" t="s">
        <v>1364</v>
      </c>
      <c r="AB5" s="47">
        <f>+W5+Y5</f>
        <v>2879</v>
      </c>
      <c r="AC5" s="58">
        <f>+W5+Y5+Z5</f>
        <v>2879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62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14</v>
      </c>
      <c r="G6" s="43">
        <f t="shared" si="0"/>
        <v>76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76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7600</v>
      </c>
      <c r="N6" s="19"/>
      <c r="O6" s="90">
        <v>39.29</v>
      </c>
      <c r="P6" s="79">
        <f t="shared" ref="P6:P70" si="2">+K6*O6</f>
        <v>2986.04</v>
      </c>
      <c r="Q6" s="45">
        <v>2</v>
      </c>
      <c r="R6" s="46">
        <f>+'2'!N262</f>
        <v>2270</v>
      </c>
      <c r="S6" s="46">
        <f>+'2'!N267</f>
        <v>265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665</v>
      </c>
      <c r="X6" s="46">
        <f>+R6-S6-T6-U6-V6-W6</f>
        <v>1340</v>
      </c>
      <c r="Y6" s="46">
        <f>+'2'!N269</f>
        <v>1340</v>
      </c>
      <c r="Z6" s="47">
        <f t="shared" ref="Z6:Z35" si="3">+Y6-X6</f>
        <v>0</v>
      </c>
      <c r="AA6" s="47" t="s">
        <v>1365</v>
      </c>
      <c r="AB6" s="47">
        <f t="shared" ref="AB6:AB35" si="4">+W6+Y6</f>
        <v>2005</v>
      </c>
      <c r="AC6" s="58">
        <f t="shared" ref="AC6:AC17" si="5">+W6+Y6+Z6</f>
        <v>2005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2304</v>
      </c>
      <c r="S7" s="46">
        <f>+'3'!N267</f>
        <v>552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900</v>
      </c>
      <c r="X7" s="46">
        <f>+R7-S7-T7-U7-V7-W7</f>
        <v>852</v>
      </c>
      <c r="Y7" s="46">
        <f>+'3'!N269</f>
        <v>852</v>
      </c>
      <c r="Z7" s="47">
        <f>+Y7-X7</f>
        <v>0</v>
      </c>
      <c r="AA7" s="47" t="s">
        <v>1366</v>
      </c>
      <c r="AB7" s="47">
        <f>+W7+Y7</f>
        <v>1752</v>
      </c>
      <c r="AC7" s="58">
        <f t="shared" si="5"/>
        <v>1752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2594</v>
      </c>
      <c r="S8" s="46">
        <f>+'4'!N267</f>
        <v>360</v>
      </c>
      <c r="T8" s="46">
        <f>+'4'!N265</f>
        <v>0</v>
      </c>
      <c r="U8" s="46">
        <f>+'4'!N263</f>
        <v>0</v>
      </c>
      <c r="V8" s="46">
        <f>+'4'!N266</f>
        <v>25</v>
      </c>
      <c r="W8" s="46">
        <f>+'4'!N264</f>
        <v>505</v>
      </c>
      <c r="X8" s="46">
        <f t="shared" ref="X8" si="6">+R8-S8-T8-U8-V8-W8</f>
        <v>1704</v>
      </c>
      <c r="Y8" s="46">
        <f>+'4'!N269</f>
        <v>1704</v>
      </c>
      <c r="Z8" s="47">
        <f t="shared" si="3"/>
        <v>0</v>
      </c>
      <c r="AA8" s="99" t="s">
        <v>1367</v>
      </c>
      <c r="AB8" s="47">
        <f t="shared" si="4"/>
        <v>2209</v>
      </c>
      <c r="AC8" s="58">
        <f t="shared" si="5"/>
        <v>2209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955</v>
      </c>
      <c r="S9" s="46">
        <f>+'5'!N267</f>
        <v>146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379</v>
      </c>
      <c r="X9" s="46">
        <f t="shared" ref="X9:X34" si="7">+R9-S9-T9-U9-V9-W9</f>
        <v>430</v>
      </c>
      <c r="Y9" s="46">
        <f>+'5'!N269</f>
        <v>430</v>
      </c>
      <c r="Z9" s="47">
        <f t="shared" si="3"/>
        <v>0</v>
      </c>
      <c r="AA9" s="99" t="s">
        <v>1368</v>
      </c>
      <c r="AB9" s="47">
        <f t="shared" si="4"/>
        <v>809</v>
      </c>
      <c r="AC9" s="58">
        <f t="shared" si="5"/>
        <v>809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1829</v>
      </c>
      <c r="S10" s="46">
        <f>+'6'!N267</f>
        <v>60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1190</v>
      </c>
      <c r="X10" s="46">
        <f t="shared" si="7"/>
        <v>579</v>
      </c>
      <c r="Y10" s="46">
        <f>+'6'!N269</f>
        <v>579</v>
      </c>
      <c r="Z10" s="47">
        <f t="shared" si="3"/>
        <v>0</v>
      </c>
      <c r="AA10" s="100" t="s">
        <v>1369</v>
      </c>
      <c r="AB10" s="47">
        <f t="shared" si="4"/>
        <v>1769</v>
      </c>
      <c r="AC10" s="58">
        <f t="shared" si="5"/>
        <v>1769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9</v>
      </c>
      <c r="G11" s="43">
        <f t="shared" si="0"/>
        <v>12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600</v>
      </c>
      <c r="N11" s="19"/>
      <c r="O11" s="90">
        <v>16.940000000000001</v>
      </c>
      <c r="P11" s="79">
        <f t="shared" si="2"/>
        <v>203.28000000000003</v>
      </c>
      <c r="Q11" s="45">
        <v>7</v>
      </c>
      <c r="R11" s="46">
        <f>+'7'!N262</f>
        <v>1854</v>
      </c>
      <c r="S11" s="46">
        <f>+'7'!N267</f>
        <v>558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494</v>
      </c>
      <c r="X11" s="46">
        <f t="shared" si="7"/>
        <v>802</v>
      </c>
      <c r="Y11" s="46">
        <f>+'7'!N269</f>
        <v>802</v>
      </c>
      <c r="Z11" s="47">
        <f t="shared" si="3"/>
        <v>0</v>
      </c>
      <c r="AA11" s="47" t="s">
        <v>1363</v>
      </c>
      <c r="AB11" s="47">
        <f t="shared" si="4"/>
        <v>1296</v>
      </c>
      <c r="AC11" s="58">
        <f t="shared" si="5"/>
        <v>1296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295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45</v>
      </c>
      <c r="X12" s="46">
        <f t="shared" si="7"/>
        <v>250</v>
      </c>
      <c r="Y12" s="46">
        <f>+'8'!N269</f>
        <v>250</v>
      </c>
      <c r="Z12" s="47">
        <f t="shared" si="3"/>
        <v>0</v>
      </c>
      <c r="AA12" s="47" t="s">
        <v>1364</v>
      </c>
      <c r="AB12" s="47">
        <f t="shared" si="4"/>
        <v>295</v>
      </c>
      <c r="AC12" s="58">
        <f t="shared" si="5"/>
        <v>295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1277</v>
      </c>
      <c r="S13" s="46">
        <f>+'9'!N267</f>
        <v>193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300</v>
      </c>
      <c r="X13" s="46">
        <f>+R13-S13-T13-U13-V13-W13</f>
        <v>784</v>
      </c>
      <c r="Y13" s="46">
        <f>+'9'!N269</f>
        <v>784</v>
      </c>
      <c r="Z13" s="47">
        <f t="shared" si="3"/>
        <v>0</v>
      </c>
      <c r="AA13" s="47" t="s">
        <v>1365</v>
      </c>
      <c r="AB13" s="47">
        <f t="shared" si="4"/>
        <v>1084</v>
      </c>
      <c r="AC13" s="58">
        <f t="shared" si="5"/>
        <v>1084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2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</v>
      </c>
      <c r="G14" s="43">
        <f t="shared" si="0"/>
        <v>3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150</v>
      </c>
      <c r="N14" s="19"/>
      <c r="O14" s="90">
        <v>21.22</v>
      </c>
      <c r="P14" s="79">
        <f t="shared" si="2"/>
        <v>63.66</v>
      </c>
      <c r="Q14" s="45">
        <v>10</v>
      </c>
      <c r="R14" s="46">
        <f>+'10'!N262</f>
        <v>1509</v>
      </c>
      <c r="S14" s="46">
        <f>+'10'!N267</f>
        <v>223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941</v>
      </c>
      <c r="X14" s="46">
        <f t="shared" si="7"/>
        <v>345</v>
      </c>
      <c r="Y14" s="46">
        <f>+'10'!N269</f>
        <v>345</v>
      </c>
      <c r="Z14" s="47">
        <f t="shared" si="3"/>
        <v>0</v>
      </c>
      <c r="AA14" s="47" t="s">
        <v>1366</v>
      </c>
      <c r="AB14" s="47">
        <f t="shared" si="4"/>
        <v>1286</v>
      </c>
      <c r="AC14" s="58">
        <f t="shared" si="5"/>
        <v>1286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4</v>
      </c>
      <c r="G15" s="43">
        <f t="shared" si="0"/>
        <v>4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100</v>
      </c>
      <c r="N15" s="19"/>
      <c r="O15" s="90">
        <v>24.37</v>
      </c>
      <c r="P15" s="79">
        <f t="shared" si="2"/>
        <v>48.74</v>
      </c>
      <c r="Q15" s="45">
        <v>11</v>
      </c>
      <c r="R15" s="46">
        <f>+'11'!N262</f>
        <v>3500</v>
      </c>
      <c r="S15" s="46">
        <f>+'11'!N267</f>
        <v>444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695</v>
      </c>
      <c r="X15" s="46">
        <f t="shared" si="7"/>
        <v>2361</v>
      </c>
      <c r="Y15" s="46">
        <f>+'11'!N269</f>
        <v>2361</v>
      </c>
      <c r="Z15" s="47">
        <f t="shared" si="3"/>
        <v>0</v>
      </c>
      <c r="AA15" s="99" t="s">
        <v>1367</v>
      </c>
      <c r="AB15" s="47">
        <f t="shared" si="4"/>
        <v>3056</v>
      </c>
      <c r="AC15" s="58">
        <f t="shared" si="5"/>
        <v>3056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4180</v>
      </c>
      <c r="S16" s="46">
        <f>+'12'!N267</f>
        <v>372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2660</v>
      </c>
      <c r="X16" s="46">
        <f t="shared" si="7"/>
        <v>1148</v>
      </c>
      <c r="Y16" s="46">
        <f>+'12'!N269</f>
        <v>1148</v>
      </c>
      <c r="Z16" s="47">
        <f t="shared" si="3"/>
        <v>0</v>
      </c>
      <c r="AA16" s="99" t="s">
        <v>1368</v>
      </c>
      <c r="AB16" s="47">
        <f t="shared" si="4"/>
        <v>3808</v>
      </c>
      <c r="AC16" s="58">
        <f t="shared" si="5"/>
        <v>3808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905</v>
      </c>
      <c r="S17" s="46">
        <f>+'13'!N267</f>
        <v>135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125</v>
      </c>
      <c r="X17" s="46">
        <f>+R17-S17-T17-U17-V17-W17</f>
        <v>645</v>
      </c>
      <c r="Y17" s="46">
        <f>+'13'!N269</f>
        <v>645</v>
      </c>
      <c r="Z17" s="47">
        <f t="shared" si="3"/>
        <v>0</v>
      </c>
      <c r="AA17" s="47" t="s">
        <v>1369</v>
      </c>
      <c r="AB17" s="47">
        <f t="shared" si="4"/>
        <v>770</v>
      </c>
      <c r="AC17" s="58">
        <f t="shared" si="5"/>
        <v>770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18</v>
      </c>
      <c r="G18" s="43">
        <f t="shared" ref="G18:G22" si="9">+E18+F18</f>
        <v>18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700</v>
      </c>
      <c r="N18" s="19"/>
      <c r="O18" s="90">
        <v>18.77</v>
      </c>
      <c r="P18" s="79">
        <f t="shared" si="2"/>
        <v>262.77999999999997</v>
      </c>
      <c r="Q18" s="45">
        <v>14</v>
      </c>
      <c r="R18" s="46">
        <f>+'14'!N262</f>
        <v>849</v>
      </c>
      <c r="S18" s="46">
        <f>+'14'!N267</f>
        <v>69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350</v>
      </c>
      <c r="X18" s="46">
        <f t="shared" si="7"/>
        <v>430</v>
      </c>
      <c r="Y18" s="46">
        <f>+'14'!N269</f>
        <v>430</v>
      </c>
      <c r="Z18" s="47">
        <f t="shared" si="3"/>
        <v>0</v>
      </c>
      <c r="AA18" s="47" t="s">
        <v>1363</v>
      </c>
      <c r="AB18" s="100">
        <f t="shared" si="4"/>
        <v>780</v>
      </c>
      <c r="AC18" s="58">
        <f t="shared" ref="AC18:AC35" si="11">+W18+Y18+Z18</f>
        <v>780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1340</v>
      </c>
      <c r="S19" s="46">
        <f>+'15'!N267</f>
        <v>217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547</v>
      </c>
      <c r="X19" s="46">
        <f t="shared" si="7"/>
        <v>576</v>
      </c>
      <c r="Y19" s="46">
        <f>+'15'!N269</f>
        <v>576</v>
      </c>
      <c r="Z19" s="47">
        <f t="shared" si="3"/>
        <v>0</v>
      </c>
      <c r="AA19" s="47" t="s">
        <v>1364</v>
      </c>
      <c r="AB19" s="47">
        <f t="shared" si="4"/>
        <v>1123</v>
      </c>
      <c r="AC19" s="58">
        <f t="shared" si="11"/>
        <v>1123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9</v>
      </c>
      <c r="G20" s="43">
        <f t="shared" si="9"/>
        <v>13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+K20*L20</f>
        <v>585</v>
      </c>
      <c r="N20" s="19"/>
      <c r="O20" s="90">
        <v>22.25</v>
      </c>
      <c r="P20" s="79">
        <f t="shared" si="2"/>
        <v>200.25</v>
      </c>
      <c r="Q20" s="45">
        <v>16</v>
      </c>
      <c r="R20" s="46">
        <f>+'16'!N262</f>
        <v>500</v>
      </c>
      <c r="S20" s="46">
        <f>+'16'!N267</f>
        <v>120</v>
      </c>
      <c r="T20" s="46">
        <f>+'16'!N265</f>
        <v>0</v>
      </c>
      <c r="U20" s="67">
        <f>+'16'!N263</f>
        <v>0</v>
      </c>
      <c r="V20" s="46">
        <f>+'16'!N266</f>
        <v>50</v>
      </c>
      <c r="W20" s="46">
        <f>+'16'!N264</f>
        <v>0</v>
      </c>
      <c r="X20" s="46">
        <f t="shared" si="7"/>
        <v>330</v>
      </c>
      <c r="Y20" s="46">
        <f>+'16'!N269</f>
        <v>330</v>
      </c>
      <c r="Z20" s="47">
        <f t="shared" si="3"/>
        <v>0</v>
      </c>
      <c r="AA20" s="47" t="s">
        <v>1365</v>
      </c>
      <c r="AB20" s="47">
        <f t="shared" si="4"/>
        <v>330</v>
      </c>
      <c r="AC20" s="58">
        <f t="shared" si="11"/>
        <v>330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11</v>
      </c>
      <c r="G21" s="43">
        <f t="shared" si="9"/>
        <v>12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850</v>
      </c>
      <c r="N21" s="19"/>
      <c r="O21" s="90">
        <v>22.85</v>
      </c>
      <c r="P21" s="79">
        <f t="shared" si="2"/>
        <v>228.5</v>
      </c>
      <c r="Q21" s="45">
        <v>17</v>
      </c>
      <c r="R21" s="46">
        <f>+'17'!N262</f>
        <v>1980</v>
      </c>
      <c r="S21" s="46">
        <f>+'17'!N267</f>
        <v>233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1070</v>
      </c>
      <c r="X21" s="46">
        <f t="shared" si="7"/>
        <v>677</v>
      </c>
      <c r="Y21" s="46">
        <f>+'17'!N269</f>
        <v>677</v>
      </c>
      <c r="Z21" s="47">
        <f t="shared" si="3"/>
        <v>0</v>
      </c>
      <c r="AA21" s="47" t="s">
        <v>1366</v>
      </c>
      <c r="AB21" s="47">
        <f t="shared" si="4"/>
        <v>1747</v>
      </c>
      <c r="AC21" s="58">
        <f t="shared" si="11"/>
        <v>1747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</v>
      </c>
      <c r="G22" s="43">
        <f t="shared" si="9"/>
        <v>17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1300</v>
      </c>
      <c r="N22" s="19"/>
      <c r="O22" s="90">
        <v>26.6</v>
      </c>
      <c r="P22" s="79">
        <f t="shared" si="2"/>
        <v>345.8</v>
      </c>
      <c r="Q22" s="45">
        <v>18</v>
      </c>
      <c r="R22" s="46">
        <f>+'18'!N262</f>
        <v>1334</v>
      </c>
      <c r="S22" s="46">
        <f>+'18'!N267</f>
        <v>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860</v>
      </c>
      <c r="X22" s="46">
        <f t="shared" si="7"/>
        <v>424</v>
      </c>
      <c r="Y22" s="46">
        <f>+'18'!N269</f>
        <v>424</v>
      </c>
      <c r="Z22" s="47">
        <f t="shared" si="3"/>
        <v>0</v>
      </c>
      <c r="AA22" s="99" t="s">
        <v>1367</v>
      </c>
      <c r="AB22" s="47">
        <f t="shared" si="4"/>
        <v>1284</v>
      </c>
      <c r="AC22" s="58">
        <f t="shared" si="11"/>
        <v>1284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1425</v>
      </c>
      <c r="S23" s="46">
        <f>+'19'!N267</f>
        <v>55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450</v>
      </c>
      <c r="X23" s="46">
        <f t="shared" si="7"/>
        <v>920</v>
      </c>
      <c r="Y23" s="46">
        <f>+'19'!N269</f>
        <v>920</v>
      </c>
      <c r="Z23" s="47">
        <f t="shared" si="3"/>
        <v>0</v>
      </c>
      <c r="AA23" s="99" t="s">
        <v>1368</v>
      </c>
      <c r="AB23" s="47">
        <f t="shared" si="4"/>
        <v>1370</v>
      </c>
      <c r="AC23" s="58">
        <f t="shared" si="11"/>
        <v>1370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7</v>
      </c>
      <c r="G24" s="43">
        <f t="shared" si="0"/>
        <v>12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1000</v>
      </c>
      <c r="N24" s="19"/>
      <c r="O24" s="90">
        <v>40.51</v>
      </c>
      <c r="P24" s="79">
        <f t="shared" si="2"/>
        <v>405.09999999999997</v>
      </c>
      <c r="Q24" s="45">
        <v>20</v>
      </c>
      <c r="R24" s="46">
        <f>+'20'!N262</f>
        <v>1929</v>
      </c>
      <c r="S24" s="46">
        <f>+'20'!N267</f>
        <v>413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663</v>
      </c>
      <c r="X24" s="46">
        <f t="shared" si="7"/>
        <v>853</v>
      </c>
      <c r="Y24" s="46">
        <f>+'20'!N269</f>
        <v>853</v>
      </c>
      <c r="Z24" s="47">
        <f t="shared" si="3"/>
        <v>0</v>
      </c>
      <c r="AA24" s="47" t="s">
        <v>1369</v>
      </c>
      <c r="AB24" s="47">
        <f t="shared" si="4"/>
        <v>1516</v>
      </c>
      <c r="AC24" s="58">
        <f t="shared" si="11"/>
        <v>1516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3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300</v>
      </c>
      <c r="N25" s="19"/>
      <c r="O25" s="90">
        <v>39.770000000000003</v>
      </c>
      <c r="P25" s="79">
        <f t="shared" si="2"/>
        <v>119.31</v>
      </c>
      <c r="Q25" s="45">
        <v>21</v>
      </c>
      <c r="R25" s="46">
        <f>+'21'!N262</f>
        <v>1979</v>
      </c>
      <c r="S25" s="46">
        <f>+'21'!N267</f>
        <v>463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663</v>
      </c>
      <c r="X25" s="46">
        <f t="shared" si="7"/>
        <v>853</v>
      </c>
      <c r="Y25" s="46">
        <f>+'21'!N269</f>
        <v>853</v>
      </c>
      <c r="Z25" s="47">
        <f t="shared" si="3"/>
        <v>0</v>
      </c>
      <c r="AA25" s="47" t="s">
        <v>1363</v>
      </c>
      <c r="AB25" s="47">
        <f t="shared" si="4"/>
        <v>1516</v>
      </c>
      <c r="AC25" s="58">
        <f t="shared" si="11"/>
        <v>1516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2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1805</v>
      </c>
      <c r="S26" s="46">
        <f>+'22'!N267</f>
        <v>122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150</v>
      </c>
      <c r="X26" s="46">
        <f t="shared" si="7"/>
        <v>1533</v>
      </c>
      <c r="Y26" s="46">
        <f>+'22'!N269</f>
        <v>1533</v>
      </c>
      <c r="Z26" s="47">
        <f t="shared" si="3"/>
        <v>0</v>
      </c>
      <c r="AA26" s="47" t="s">
        <v>1364</v>
      </c>
      <c r="AB26" s="47">
        <f t="shared" si="4"/>
        <v>1683</v>
      </c>
      <c r="AC26" s="58">
        <f t="shared" si="11"/>
        <v>1683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2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1184</v>
      </c>
      <c r="S27" s="46">
        <f>+'23'!N267</f>
        <v>60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230</v>
      </c>
      <c r="X27" s="46">
        <f>+R27-S27-T27-U27-V27-W27</f>
        <v>894</v>
      </c>
      <c r="Y27" s="46">
        <f>+'23'!N269</f>
        <v>894</v>
      </c>
      <c r="Z27" s="47">
        <f>+Y27-X27</f>
        <v>0</v>
      </c>
      <c r="AA27" s="47" t="s">
        <v>1365</v>
      </c>
      <c r="AB27" s="47">
        <f t="shared" si="4"/>
        <v>1124</v>
      </c>
      <c r="AC27" s="58">
        <f t="shared" si="11"/>
        <v>1124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15</v>
      </c>
      <c r="G28" s="43">
        <f t="shared" si="12"/>
        <v>19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1600</v>
      </c>
      <c r="N28" s="19"/>
      <c r="O28" s="90">
        <v>31.97</v>
      </c>
      <c r="P28" s="79">
        <f t="shared" si="2"/>
        <v>511.52</v>
      </c>
      <c r="Q28" s="45">
        <v>24</v>
      </c>
      <c r="R28" s="46">
        <f>+'24'!N262</f>
        <v>888</v>
      </c>
      <c r="S28" s="46">
        <f>+'24'!N267</f>
        <v>258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160</v>
      </c>
      <c r="X28" s="46">
        <f t="shared" si="7"/>
        <v>470</v>
      </c>
      <c r="Y28" s="46">
        <f>+'24'!N269</f>
        <v>470</v>
      </c>
      <c r="Z28" s="47">
        <f t="shared" si="3"/>
        <v>0</v>
      </c>
      <c r="AA28" s="47" t="s">
        <v>1366</v>
      </c>
      <c r="AB28" s="47">
        <f t="shared" si="4"/>
        <v>630</v>
      </c>
      <c r="AC28" s="58">
        <f t="shared" si="11"/>
        <v>630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1005</v>
      </c>
      <c r="S29" s="46">
        <f>+'25'!N267</f>
        <v>160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65</v>
      </c>
      <c r="X29" s="46">
        <f t="shared" si="7"/>
        <v>780</v>
      </c>
      <c r="Y29" s="46">
        <f>+'25'!N269</f>
        <v>780</v>
      </c>
      <c r="Z29" s="47">
        <f t="shared" si="3"/>
        <v>0</v>
      </c>
      <c r="AA29" s="99" t="s">
        <v>1367</v>
      </c>
      <c r="AB29" s="47">
        <f t="shared" si="4"/>
        <v>845</v>
      </c>
      <c r="AC29" s="58">
        <f t="shared" si="11"/>
        <v>845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1425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865</v>
      </c>
      <c r="X30" s="46">
        <f t="shared" si="7"/>
        <v>560</v>
      </c>
      <c r="Y30" s="46">
        <f>+'26'!N269</f>
        <v>560</v>
      </c>
      <c r="Z30" s="47">
        <f t="shared" si="3"/>
        <v>0</v>
      </c>
      <c r="AA30" s="99" t="s">
        <v>1368</v>
      </c>
      <c r="AB30" s="47">
        <f t="shared" si="4"/>
        <v>1425</v>
      </c>
      <c r="AC30" s="58">
        <f t="shared" si="11"/>
        <v>1425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16</v>
      </c>
      <c r="G31" s="43">
        <f t="shared" si="0"/>
        <v>20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1400</v>
      </c>
      <c r="N31" s="19"/>
      <c r="O31" s="90">
        <v>38.46</v>
      </c>
      <c r="P31" s="79">
        <f t="shared" si="2"/>
        <v>538.44000000000005</v>
      </c>
      <c r="Q31" s="45">
        <v>27</v>
      </c>
      <c r="R31" s="46">
        <f>+'27'!N262</f>
        <v>765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365</v>
      </c>
      <c r="X31" s="46">
        <f t="shared" si="7"/>
        <v>400</v>
      </c>
      <c r="Y31" s="46">
        <f>+'27'!N269</f>
        <v>400</v>
      </c>
      <c r="Z31" s="47">
        <f t="shared" si="3"/>
        <v>0</v>
      </c>
      <c r="AA31" s="47" t="s">
        <v>1369</v>
      </c>
      <c r="AB31" s="47">
        <f t="shared" si="4"/>
        <v>765</v>
      </c>
      <c r="AC31" s="58">
        <f t="shared" si="11"/>
        <v>765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</v>
      </c>
      <c r="G32" s="43">
        <f t="shared" si="0"/>
        <v>13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1560</v>
      </c>
      <c r="N32" s="19"/>
      <c r="O32" s="90">
        <v>46.37</v>
      </c>
      <c r="P32" s="79">
        <f t="shared" si="2"/>
        <v>556.43999999999994</v>
      </c>
      <c r="Q32" s="45">
        <v>28</v>
      </c>
      <c r="R32" s="46">
        <f>+'28'!N262</f>
        <v>1540</v>
      </c>
      <c r="S32" s="46">
        <f>+'28'!N267</f>
        <v>195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830</v>
      </c>
      <c r="X32" s="46">
        <f t="shared" si="7"/>
        <v>515</v>
      </c>
      <c r="Y32" s="46">
        <f>+'28'!N269</f>
        <v>515</v>
      </c>
      <c r="Z32" s="47">
        <f t="shared" si="3"/>
        <v>0</v>
      </c>
      <c r="AA32" s="47" t="s">
        <v>1363</v>
      </c>
      <c r="AB32" s="47">
        <f t="shared" si="4"/>
        <v>1345</v>
      </c>
      <c r="AC32" s="58">
        <f t="shared" si="11"/>
        <v>1345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</v>
      </c>
      <c r="G33" s="43">
        <f t="shared" si="0"/>
        <v>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</v>
      </c>
      <c r="N33" s="19"/>
      <c r="O33" s="90">
        <v>38.9</v>
      </c>
      <c r="P33" s="79">
        <f t="shared" si="2"/>
        <v>116.69999999999999</v>
      </c>
      <c r="Q33" s="45">
        <v>29</v>
      </c>
      <c r="R33" s="46">
        <f>+'29'!N262</f>
        <v>650</v>
      </c>
      <c r="S33" s="46">
        <f>+'29'!N267</f>
        <v>167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150</v>
      </c>
      <c r="X33" s="46">
        <f t="shared" ref="X33" si="14">+R33-S33-T33-U33-V33-W33</f>
        <v>333</v>
      </c>
      <c r="Y33" s="46">
        <f>+'29'!N269</f>
        <v>333</v>
      </c>
      <c r="Z33" s="47">
        <f t="shared" ref="Z33" si="15">+Y33-X33</f>
        <v>0</v>
      </c>
      <c r="AA33" s="47" t="s">
        <v>1364</v>
      </c>
      <c r="AB33" s="47">
        <f t="shared" si="4"/>
        <v>483</v>
      </c>
      <c r="AC33" s="58">
        <f t="shared" si="11"/>
        <v>483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3</v>
      </c>
      <c r="G34" s="43">
        <f t="shared" si="0"/>
        <v>3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90">
        <v>38.07</v>
      </c>
      <c r="P34" s="79">
        <f t="shared" si="2"/>
        <v>114.21000000000001</v>
      </c>
      <c r="Q34" s="45">
        <v>30</v>
      </c>
      <c r="R34" s="46">
        <f>+'30'!N262</f>
        <v>805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635</v>
      </c>
      <c r="X34" s="46">
        <f t="shared" si="7"/>
        <v>170</v>
      </c>
      <c r="Y34" s="46">
        <f>+'30'!N269</f>
        <v>170</v>
      </c>
      <c r="Z34" s="47">
        <f t="shared" si="3"/>
        <v>0</v>
      </c>
      <c r="AA34" s="47" t="s">
        <v>1365</v>
      </c>
      <c r="AB34" s="47">
        <f t="shared" si="4"/>
        <v>805</v>
      </c>
      <c r="AC34" s="58">
        <f t="shared" si="11"/>
        <v>805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G35" s="43">
        <f t="shared" si="0"/>
        <v>2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1200</v>
      </c>
      <c r="S35" s="46">
        <f>+'31.'!N267</f>
        <v>120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365</v>
      </c>
      <c r="X35" s="46">
        <f>+R35-S35-T35-U35-V35-W35</f>
        <v>715</v>
      </c>
      <c r="Y35" s="46">
        <f>+'31.'!N269</f>
        <v>715</v>
      </c>
      <c r="Z35" s="47">
        <f t="shared" si="3"/>
        <v>0</v>
      </c>
      <c r="AA35" s="47" t="s">
        <v>1366</v>
      </c>
      <c r="AB35" s="47">
        <f t="shared" si="4"/>
        <v>1080</v>
      </c>
      <c r="AC35" s="58">
        <f t="shared" si="11"/>
        <v>1080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49462</v>
      </c>
      <c r="S36" s="48">
        <f t="shared" si="16"/>
        <v>6518</v>
      </c>
      <c r="T36" s="48">
        <f t="shared" si="16"/>
        <v>0</v>
      </c>
      <c r="U36" s="48">
        <f t="shared" si="16"/>
        <v>0</v>
      </c>
      <c r="V36" s="48">
        <f t="shared" si="16"/>
        <v>75</v>
      </c>
      <c r="W36" s="48">
        <f t="shared" si="16"/>
        <v>19047</v>
      </c>
      <c r="X36" s="48">
        <f t="shared" si="16"/>
        <v>23822</v>
      </c>
      <c r="Y36" s="48">
        <f t="shared" si="16"/>
        <v>23822</v>
      </c>
      <c r="Z36" s="48">
        <f t="shared" si="16"/>
        <v>0</v>
      </c>
      <c r="AA36" s="48">
        <f t="shared" si="16"/>
        <v>0</v>
      </c>
      <c r="AB36" s="48">
        <f>SUM(AB5:AB35)</f>
        <v>42869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9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9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6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120</v>
      </c>
      <c r="N38" s="19"/>
      <c r="O38" s="121">
        <v>30.43</v>
      </c>
      <c r="P38" s="79">
        <f>+K38*O38</f>
        <v>91.289999999999992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15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90">
        <v>27.84</v>
      </c>
      <c r="P39" s="79">
        <f t="shared" si="2"/>
        <v>501.12</v>
      </c>
      <c r="Q39" s="5"/>
      <c r="R39" s="169" t="s">
        <v>1424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13</v>
      </c>
      <c r="G40" s="43">
        <f t="shared" si="0"/>
        <v>15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705</v>
      </c>
      <c r="N40" s="19"/>
      <c r="O40" s="90">
        <v>27.12</v>
      </c>
      <c r="P40" s="79">
        <f t="shared" si="2"/>
        <v>379.68</v>
      </c>
      <c r="Q40" s="5"/>
      <c r="R40" s="169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750</v>
      </c>
      <c r="N41" s="19"/>
      <c r="O41" s="90">
        <v>15.42</v>
      </c>
      <c r="P41" s="79">
        <f t="shared" si="2"/>
        <v>231.3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5</v>
      </c>
      <c r="G45" s="43">
        <f t="shared" si="0"/>
        <v>5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3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70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250</v>
      </c>
      <c r="N46" s="19"/>
      <c r="O46" s="90">
        <v>19.05</v>
      </c>
      <c r="P46" s="79">
        <f t="shared" si="2"/>
        <v>95.25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>+E47+F47</f>
        <v>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-1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90">
        <v>19.21</v>
      </c>
      <c r="P47" s="79">
        <f t="shared" si="2"/>
        <v>192.10000000000002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</v>
      </c>
      <c r="G48" s="43">
        <f>+E48+F48</f>
        <v>10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-3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650</v>
      </c>
      <c r="N48" s="19"/>
      <c r="O48" s="90">
        <v>18.88</v>
      </c>
      <c r="P48" s="79">
        <f t="shared" si="2"/>
        <v>245.44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>+E49+F49</f>
        <v>11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90">
        <v>20.43</v>
      </c>
      <c r="P49" s="79">
        <f t="shared" si="2"/>
        <v>204.3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450</v>
      </c>
      <c r="N50" s="19"/>
      <c r="O50" s="90">
        <v>21.81</v>
      </c>
      <c r="P50" s="79">
        <f t="shared" si="2"/>
        <v>196.29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2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6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3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6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300</v>
      </c>
      <c r="N51" s="19"/>
      <c r="O51" s="90">
        <v>14.65</v>
      </c>
      <c r="P51" s="79">
        <f t="shared" si="2"/>
        <v>87.9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12</v>
      </c>
      <c r="G53" s="43">
        <f t="shared" si="0"/>
        <v>15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90">
        <v>17.53</v>
      </c>
      <c r="P53" s="79">
        <f t="shared" si="2"/>
        <v>262.95000000000005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6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8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8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960</v>
      </c>
      <c r="N55" s="19"/>
      <c r="O55" s="90">
        <v>29.34</v>
      </c>
      <c r="P55" s="79">
        <f t="shared" si="2"/>
        <v>234.72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5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9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1080</v>
      </c>
      <c r="N56" s="19"/>
      <c r="O56" s="90">
        <v>33.409999999999997</v>
      </c>
      <c r="P56" s="79">
        <f t="shared" si="2"/>
        <v>300.68999999999994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</v>
      </c>
      <c r="G57" s="43">
        <f t="shared" si="0"/>
        <v>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90">
        <v>31.46</v>
      </c>
      <c r="P57" s="79">
        <f t="shared" si="2"/>
        <v>188.76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90">
        <v>34.56</v>
      </c>
      <c r="P58" s="79">
        <f t="shared" si="2"/>
        <v>103.68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4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0">
        <v>32.96</v>
      </c>
      <c r="P59" s="79">
        <f t="shared" si="2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15</v>
      </c>
      <c r="G62" s="43">
        <f t="shared" si="0"/>
        <v>15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1560</v>
      </c>
      <c r="N62" s="19"/>
      <c r="O62" s="90">
        <v>29.82</v>
      </c>
      <c r="P62" s="79">
        <f t="shared" si="2"/>
        <v>387.66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3">
        <f t="shared" si="0"/>
        <v>9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0">
        <v>23.69</v>
      </c>
      <c r="P64" s="79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3</v>
      </c>
      <c r="G65" s="43">
        <f t="shared" si="0"/>
        <v>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250</v>
      </c>
      <c r="N65" s="19"/>
      <c r="O65" s="90">
        <v>22.49</v>
      </c>
      <c r="P65" s="79">
        <f t="shared" si="2"/>
        <v>112.44999999999999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4</v>
      </c>
      <c r="G66" s="43">
        <f t="shared" si="0"/>
        <v>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250</v>
      </c>
      <c r="N66" s="19"/>
      <c r="O66" s="90">
        <v>23.12</v>
      </c>
      <c r="P66" s="79">
        <f t="shared" si="2"/>
        <v>115.60000000000001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</v>
      </c>
      <c r="G72" s="43">
        <f t="shared" si="0"/>
        <v>1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13</v>
      </c>
      <c r="G74" s="43">
        <f t="shared" si="0"/>
        <v>13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90">
        <v>17.09</v>
      </c>
      <c r="P74" s="79">
        <f t="shared" si="18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13</v>
      </c>
      <c r="G76" s="43">
        <f>+E76+F76</f>
        <v>13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13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523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18</v>
      </c>
      <c r="G77" s="43">
        <f t="shared" si="0"/>
        <v>23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90">
        <v>25.15</v>
      </c>
      <c r="P77" s="79">
        <f t="shared" si="18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46">
        <f>+ยกมา!J78</f>
        <v>3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3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3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2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10</v>
      </c>
      <c r="G79" s="43">
        <f t="shared" si="0"/>
        <v>12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6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6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290</v>
      </c>
      <c r="N79" s="19"/>
      <c r="O79" s="90">
        <v>30.84</v>
      </c>
      <c r="P79" s="79">
        <f t="shared" si="18"/>
        <v>185.04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19</v>
      </c>
      <c r="G80" s="43">
        <f t="shared" si="0"/>
        <v>24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1155</v>
      </c>
      <c r="N80" s="19"/>
      <c r="O80" s="90">
        <v>14.35</v>
      </c>
      <c r="P80" s="79">
        <f t="shared" si="18"/>
        <v>301.34999999999997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22</v>
      </c>
      <c r="G81" s="43">
        <f t="shared" si="0"/>
        <v>22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18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990</v>
      </c>
      <c r="N81" s="19"/>
      <c r="O81" s="90">
        <v>11.58</v>
      </c>
      <c r="P81" s="79">
        <f t="shared" si="18"/>
        <v>208.44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3</v>
      </c>
      <c r="G92" s="43">
        <f t="shared" si="25"/>
        <v>3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3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10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12</v>
      </c>
      <c r="G93" s="43">
        <f t="shared" si="25"/>
        <v>22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22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770</v>
      </c>
      <c r="N93" s="19"/>
      <c r="O93" s="90">
        <v>18.63</v>
      </c>
      <c r="P93" s="79">
        <f t="shared" si="18"/>
        <v>409.85999999999996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46">
        <f>+ยกมา!J99</f>
        <v>3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9</v>
      </c>
      <c r="G99" s="43">
        <f t="shared" ref="G99:G105" si="26">+E99+F99</f>
        <v>12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12</v>
      </c>
      <c r="L99" s="20">
        <v>45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540</v>
      </c>
      <c r="N99" s="19"/>
      <c r="O99" s="121">
        <v>20.350000000000001</v>
      </c>
      <c r="P99" s="79">
        <f t="shared" ref="P99:P105" si="28">+K99*O99</f>
        <v>244.20000000000002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1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7</v>
      </c>
      <c r="G112" s="43">
        <f>+E112+F112</f>
        <v>14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1200</v>
      </c>
      <c r="N112" s="19"/>
      <c r="O112" s="90">
        <v>30.3</v>
      </c>
      <c r="P112" s="79">
        <f t="shared" si="18"/>
        <v>363.6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25"/>
        <v>10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275</v>
      </c>
      <c r="N113" s="19"/>
      <c r="O113" s="90">
        <v>20.58</v>
      </c>
      <c r="P113" s="79">
        <f t="shared" si="18"/>
        <v>102.89999999999999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25"/>
        <v>18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960</v>
      </c>
      <c r="N115" s="19"/>
      <c r="O115" s="90">
        <v>23.61</v>
      </c>
      <c r="P115" s="79">
        <f t="shared" si="18"/>
        <v>377.76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9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11</v>
      </c>
      <c r="G116" s="43">
        <f t="shared" si="25"/>
        <v>20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13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700</v>
      </c>
      <c r="N116" s="19"/>
      <c r="O116" s="90">
        <v>13.03</v>
      </c>
      <c r="P116" s="79">
        <f t="shared" si="18"/>
        <v>91.21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3</v>
      </c>
      <c r="G117" s="43">
        <f t="shared" si="25"/>
        <v>12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2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8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90">
        <v>11.91</v>
      </c>
      <c r="P117" s="79">
        <f t="shared" si="18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14</v>
      </c>
      <c r="G131" s="43">
        <f t="shared" si="25"/>
        <v>16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750</v>
      </c>
      <c r="N131" s="19"/>
      <c r="O131" s="90">
        <v>9.91</v>
      </c>
      <c r="P131" s="79">
        <f t="shared" si="18"/>
        <v>148.65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13</v>
      </c>
      <c r="G132" s="43">
        <f t="shared" si="25"/>
        <v>16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660</v>
      </c>
      <c r="N132" s="19"/>
      <c r="O132" s="90">
        <v>16.690000000000001</v>
      </c>
      <c r="P132" s="79">
        <f t="shared" si="18"/>
        <v>183.59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25</v>
      </c>
      <c r="G133" s="43">
        <f t="shared" si="25"/>
        <v>28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1200</v>
      </c>
      <c r="N133" s="19"/>
      <c r="O133" s="90">
        <v>24.21</v>
      </c>
      <c r="P133" s="79">
        <f t="shared" si="18"/>
        <v>581.04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1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17</v>
      </c>
      <c r="G154" s="43">
        <f t="shared" si="25"/>
        <v>18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4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14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350</v>
      </c>
      <c r="N154" s="19"/>
      <c r="O154" s="90">
        <v>16.16</v>
      </c>
      <c r="P154" s="79">
        <f t="shared" si="30"/>
        <v>226.24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1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5</v>
      </c>
      <c r="G163" s="43">
        <f t="shared" si="25"/>
        <v>6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6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165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46">
        <f>+ยกมา!J173</f>
        <v>1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12</v>
      </c>
      <c r="G173" s="43">
        <f>+E173+F173</f>
        <v>13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1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12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420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1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12</v>
      </c>
      <c r="G174" s="43">
        <f t="shared" ref="G174" si="32">+E174+F174</f>
        <v>13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1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12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359.52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7</v>
      </c>
      <c r="G175" s="43">
        <f t="shared" si="31"/>
        <v>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-8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750</v>
      </c>
      <c r="N175" s="19"/>
      <c r="O175" s="90">
        <v>29.96</v>
      </c>
      <c r="P175" s="79">
        <f t="shared" si="30"/>
        <v>449.40000000000003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3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5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11</v>
      </c>
      <c r="G180" s="43">
        <f t="shared" si="31"/>
        <v>16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3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455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1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90">
        <v>63</v>
      </c>
      <c r="P185" s="79">
        <f t="shared" si="30"/>
        <v>63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1</v>
      </c>
      <c r="G187" s="43">
        <f t="shared" ref="G187:G189" si="39">+E187+F187</f>
        <v>1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15</v>
      </c>
      <c r="N187" s="19"/>
      <c r="O187" s="90">
        <v>3.5</v>
      </c>
      <c r="P187" s="79">
        <f>+K187*O187</f>
        <v>3.5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1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3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31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3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9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12</v>
      </c>
      <c r="G198" s="43">
        <f t="shared" si="31"/>
        <v>21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9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1800</v>
      </c>
      <c r="N198" s="19"/>
      <c r="O198" s="90">
        <v>64.38</v>
      </c>
      <c r="P198" s="79">
        <f t="shared" si="30"/>
        <v>772.56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4</v>
      </c>
      <c r="G205" s="43">
        <f t="shared" si="31"/>
        <v>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</v>
      </c>
      <c r="N205" s="19"/>
      <c r="O205" s="90">
        <v>40</v>
      </c>
      <c r="P205" s="79">
        <f t="shared" si="30"/>
        <v>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2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2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2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1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3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5</v>
      </c>
      <c r="G242" s="43">
        <f t="shared" si="49"/>
        <v>5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5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546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1421</v>
      </c>
      <c r="D244" s="10" t="s">
        <v>434</v>
      </c>
      <c r="E244" s="46">
        <f>+ยกมา!J236</f>
        <v>0</v>
      </c>
      <c r="F244" s="44">
        <v>4</v>
      </c>
      <c r="G244" s="43">
        <f t="shared" si="52"/>
        <v>4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4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330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1423</v>
      </c>
      <c r="D245" s="10" t="s">
        <v>434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160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1425</v>
      </c>
      <c r="D246" s="10" t="s">
        <v>434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98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15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26</v>
      </c>
      <c r="G256" s="43">
        <f t="shared" si="55"/>
        <v>41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27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14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4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123</v>
      </c>
      <c r="G257" s="43">
        <f t="shared" si="55"/>
        <v>127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121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6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5</v>
      </c>
      <c r="G258" s="43">
        <f t="shared" si="55"/>
        <v>5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1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4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2</v>
      </c>
      <c r="G259" s="43">
        <f t="shared" si="55"/>
        <v>2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2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9" t="s">
        <v>223</v>
      </c>
      <c r="B260" s="150"/>
      <c r="C260" s="150"/>
      <c r="D260" s="151"/>
      <c r="E260" s="155" t="s">
        <v>239</v>
      </c>
      <c r="F260" s="156"/>
      <c r="G260" s="152" t="s">
        <v>224</v>
      </c>
      <c r="H260" s="153"/>
      <c r="I260" s="154"/>
      <c r="J260" s="157" t="s">
        <v>225</v>
      </c>
      <c r="K260" s="157"/>
      <c r="L260" s="157"/>
      <c r="M260" s="51">
        <f>SUM(M5:M259)</f>
        <v>49462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8" t="s">
        <v>226</v>
      </c>
      <c r="B261" s="159"/>
      <c r="C261" s="164">
        <f>+M263</f>
        <v>49462</v>
      </c>
      <c r="D261" s="165"/>
      <c r="E261" s="53" t="s">
        <v>227</v>
      </c>
      <c r="F261" s="54">
        <f>+M260</f>
        <v>49462</v>
      </c>
      <c r="G261" s="55" t="s">
        <v>217</v>
      </c>
      <c r="H261" s="146">
        <f>SUM(U36)</f>
        <v>0</v>
      </c>
      <c r="I261" s="147"/>
      <c r="J261" s="139"/>
      <c r="K261" s="139"/>
      <c r="L261" s="139"/>
      <c r="M261" s="57"/>
      <c r="N261" s="57">
        <f>+W36</f>
        <v>19047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8"/>
      <c r="B262" s="159"/>
      <c r="C262" s="164"/>
      <c r="D262" s="165"/>
      <c r="E262" s="53" t="s">
        <v>228</v>
      </c>
      <c r="F262" s="54">
        <f>N263</f>
        <v>6518</v>
      </c>
      <c r="G262" s="55"/>
      <c r="H262" s="146">
        <v>0</v>
      </c>
      <c r="I262" s="147"/>
      <c r="J262" s="139" t="s">
        <v>229</v>
      </c>
      <c r="K262" s="139"/>
      <c r="L262" s="139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0" t="s">
        <v>10</v>
      </c>
      <c r="B263" s="161"/>
      <c r="C263" s="164">
        <f>+F262</f>
        <v>6518</v>
      </c>
      <c r="D263" s="165"/>
      <c r="E263" s="53"/>
      <c r="F263" s="54"/>
      <c r="G263" s="55" t="s">
        <v>230</v>
      </c>
      <c r="H263" s="146">
        <f>+V36</f>
        <v>75</v>
      </c>
      <c r="I263" s="147"/>
      <c r="J263" s="140" t="s">
        <v>231</v>
      </c>
      <c r="K263" s="141"/>
      <c r="L263" s="142"/>
      <c r="M263" s="57">
        <f>+M260-M261</f>
        <v>49462</v>
      </c>
      <c r="N263" s="59">
        <f>+S36</f>
        <v>6518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2" t="s">
        <v>232</v>
      </c>
      <c r="B264" s="163"/>
      <c r="C264" s="164">
        <f>+C261-C263</f>
        <v>42944</v>
      </c>
      <c r="D264" s="165"/>
      <c r="E264" s="53" t="s">
        <v>232</v>
      </c>
      <c r="F264" s="54">
        <f>+F261-F262</f>
        <v>42944</v>
      </c>
      <c r="G264" s="55" t="s">
        <v>233</v>
      </c>
      <c r="H264" s="146">
        <f>SUM(H261:H263)</f>
        <v>75</v>
      </c>
      <c r="I264" s="147"/>
      <c r="J264" s="139" t="s">
        <v>206</v>
      </c>
      <c r="K264" s="139"/>
      <c r="L264" s="139"/>
      <c r="M264" s="57">
        <f>H264</f>
        <v>75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43" t="s">
        <v>208</v>
      </c>
      <c r="K265" s="144"/>
      <c r="L265" s="145"/>
      <c r="M265" s="57">
        <f>M263-M264-N261-N263</f>
        <v>23822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-57056</v>
      </c>
      <c r="J266" s="143" t="s">
        <v>209</v>
      </c>
      <c r="K266" s="144"/>
      <c r="L266" s="145"/>
      <c r="M266" s="57">
        <f>+Y36</f>
        <v>23822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43" t="s">
        <v>210</v>
      </c>
      <c r="K267" s="144"/>
      <c r="L267" s="145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1370</v>
      </c>
      <c r="F268" s="102">
        <v>0</v>
      </c>
      <c r="J268" s="148" t="s">
        <v>211</v>
      </c>
      <c r="K268" s="148"/>
      <c r="L268" s="148"/>
      <c r="M268" s="61">
        <f>+M266-M265</f>
        <v>0</v>
      </c>
      <c r="N268" s="66"/>
    </row>
    <row r="269" spans="1:29" ht="24.75" customHeight="1" thickBot="1" x14ac:dyDescent="0.6">
      <c r="H269" s="136" t="s">
        <v>237</v>
      </c>
      <c r="I269" s="137"/>
      <c r="J269" s="137"/>
      <c r="K269" s="137"/>
      <c r="L269" s="137"/>
      <c r="M269" s="137"/>
      <c r="N269" s="138"/>
    </row>
    <row r="270" spans="1:29" x14ac:dyDescent="0.55000000000000004">
      <c r="F270" s="23"/>
    </row>
  </sheetData>
  <autoFilter ref="A4:AC269" xr:uid="{00000000-0009-0000-0000-000002000000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239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26</v>
      </c>
      <c r="F5" s="71"/>
      <c r="G5" s="46">
        <f t="shared" ref="G5" si="0">E5+F5</f>
        <v>26</v>
      </c>
      <c r="H5" s="78">
        <v>0</v>
      </c>
      <c r="I5" s="76">
        <v>0</v>
      </c>
      <c r="J5" s="46">
        <f t="shared" ref="J5" si="1">+G5-H5-K5-I5</f>
        <v>26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62</v>
      </c>
      <c r="F6" s="71"/>
      <c r="G6" s="46">
        <f t="shared" ref="G6:G26" si="2">E6+F6</f>
        <v>62</v>
      </c>
      <c r="H6" s="78">
        <v>0</v>
      </c>
      <c r="I6" s="76">
        <v>0</v>
      </c>
      <c r="J6" s="46">
        <f t="shared" ref="J6:J26" si="3">+G6-H6-K6-I6</f>
        <v>62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3</v>
      </c>
      <c r="F11" s="71"/>
      <c r="G11" s="46">
        <f t="shared" si="2"/>
        <v>3</v>
      </c>
      <c r="H11" s="78">
        <v>0</v>
      </c>
      <c r="I11" s="76">
        <v>0</v>
      </c>
      <c r="J11" s="46">
        <f t="shared" si="3"/>
        <v>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2</v>
      </c>
      <c r="F14" s="71"/>
      <c r="G14" s="46">
        <f t="shared" si="2"/>
        <v>2</v>
      </c>
      <c r="H14" s="78">
        <v>0</v>
      </c>
      <c r="I14" s="76">
        <v>0</v>
      </c>
      <c r="J14" s="46">
        <f t="shared" si="3"/>
        <v>2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2"/>
        <v>4</v>
      </c>
      <c r="H20" s="78">
        <v>0</v>
      </c>
      <c r="I20" s="76">
        <v>0</v>
      </c>
      <c r="J20" s="46">
        <f t="shared" si="3"/>
        <v>4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1</v>
      </c>
      <c r="F21" s="71"/>
      <c r="G21" s="46">
        <f t="shared" si="2"/>
        <v>1</v>
      </c>
      <c r="H21" s="78">
        <v>0</v>
      </c>
      <c r="I21" s="76">
        <v>0</v>
      </c>
      <c r="J21" s="46">
        <f t="shared" si="3"/>
        <v>1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6</v>
      </c>
      <c r="F22" s="71"/>
      <c r="G22" s="46">
        <f t="shared" si="2"/>
        <v>6</v>
      </c>
      <c r="H22" s="78">
        <v>0</v>
      </c>
      <c r="I22" s="76">
        <v>0</v>
      </c>
      <c r="J22" s="46">
        <f t="shared" si="3"/>
        <v>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4</v>
      </c>
      <c r="F28" s="71"/>
      <c r="G28" s="46">
        <f t="shared" si="7"/>
        <v>4</v>
      </c>
      <c r="H28" s="78">
        <v>0</v>
      </c>
      <c r="I28" s="76">
        <v>0</v>
      </c>
      <c r="J28" s="46">
        <f t="shared" si="8"/>
        <v>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4</v>
      </c>
      <c r="F31" s="71"/>
      <c r="G31" s="46">
        <f t="shared" si="7"/>
        <v>4</v>
      </c>
      <c r="H31" s="78">
        <v>0</v>
      </c>
      <c r="I31" s="76">
        <v>0</v>
      </c>
      <c r="J31" s="46">
        <f t="shared" si="8"/>
        <v>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2</v>
      </c>
      <c r="F33" s="71"/>
      <c r="G33" s="46">
        <f t="shared" si="7"/>
        <v>2</v>
      </c>
      <c r="H33" s="78">
        <v>0</v>
      </c>
      <c r="I33" s="76">
        <v>0</v>
      </c>
      <c r="J33" s="46">
        <f t="shared" si="8"/>
        <v>2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v>9</v>
      </c>
      <c r="F38" s="71"/>
      <c r="G38" s="46">
        <f t="shared" si="7"/>
        <v>9</v>
      </c>
      <c r="H38" s="78">
        <v>0</v>
      </c>
      <c r="I38" s="76">
        <v>0</v>
      </c>
      <c r="J38" s="46">
        <f t="shared" si="8"/>
        <v>9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2</v>
      </c>
      <c r="F46" s="71"/>
      <c r="G46" s="46">
        <f t="shared" si="7"/>
        <v>2</v>
      </c>
      <c r="H46" s="78">
        <v>0</v>
      </c>
      <c r="I46" s="76">
        <v>0</v>
      </c>
      <c r="J46" s="46">
        <f t="shared" si="8"/>
        <v>2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2</v>
      </c>
      <c r="F51" s="71"/>
      <c r="G51" s="46">
        <f t="shared" si="7"/>
        <v>2</v>
      </c>
      <c r="H51" s="78">
        <v>0</v>
      </c>
      <c r="I51" s="76">
        <v>0</v>
      </c>
      <c r="J51" s="46">
        <f t="shared" si="8"/>
        <v>2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6</v>
      </c>
      <c r="F55" s="71"/>
      <c r="G55" s="46">
        <f t="shared" si="7"/>
        <v>6</v>
      </c>
      <c r="H55" s="78">
        <v>0</v>
      </c>
      <c r="I55" s="76">
        <v>0</v>
      </c>
      <c r="J55" s="46">
        <f t="shared" si="8"/>
        <v>6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5</v>
      </c>
      <c r="F56" s="71"/>
      <c r="G56" s="46">
        <f t="shared" si="7"/>
        <v>5</v>
      </c>
      <c r="H56" s="78">
        <v>0</v>
      </c>
      <c r="I56" s="76">
        <v>0</v>
      </c>
      <c r="J56" s="46">
        <f t="shared" si="8"/>
        <v>5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4</v>
      </c>
      <c r="F57" s="71"/>
      <c r="G57" s="46">
        <f t="shared" si="7"/>
        <v>4</v>
      </c>
      <c r="H57" s="78">
        <v>0</v>
      </c>
      <c r="I57" s="76">
        <v>0</v>
      </c>
      <c r="J57" s="46">
        <f t="shared" si="8"/>
        <v>4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4</v>
      </c>
      <c r="F59" s="71"/>
      <c r="G59" s="46">
        <f t="shared" si="7"/>
        <v>4</v>
      </c>
      <c r="H59" s="78">
        <v>0</v>
      </c>
      <c r="I59" s="76">
        <v>0</v>
      </c>
      <c r="J59" s="46">
        <f t="shared" si="8"/>
        <v>4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v>3</v>
      </c>
      <c r="F78" s="71"/>
      <c r="G78" s="46">
        <f t="shared" si="7"/>
        <v>3</v>
      </c>
      <c r="H78" s="78">
        <v>0</v>
      </c>
      <c r="I78" s="76">
        <v>0</v>
      </c>
      <c r="J78" s="46">
        <f t="shared" si="8"/>
        <v>3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v>2</v>
      </c>
      <c r="F79" s="71"/>
      <c r="G79" s="46">
        <f t="shared" si="7"/>
        <v>2</v>
      </c>
      <c r="H79" s="78">
        <v>0</v>
      </c>
      <c r="I79" s="76">
        <v>0</v>
      </c>
      <c r="J79" s="46">
        <f t="shared" si="8"/>
        <v>2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5</v>
      </c>
      <c r="F80" s="71"/>
      <c r="G80" s="46">
        <f t="shared" si="7"/>
        <v>5</v>
      </c>
      <c r="H80" s="78">
        <v>0</v>
      </c>
      <c r="I80" s="76">
        <v>0</v>
      </c>
      <c r="J80" s="46">
        <f t="shared" si="8"/>
        <v>5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10</v>
      </c>
      <c r="F93" s="71"/>
      <c r="G93" s="46">
        <f t="shared" si="7"/>
        <v>10</v>
      </c>
      <c r="H93" s="78">
        <v>0</v>
      </c>
      <c r="I93" s="76">
        <v>0</v>
      </c>
      <c r="J93" s="46">
        <f t="shared" si="8"/>
        <v>10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v>3</v>
      </c>
      <c r="F99" s="71"/>
      <c r="G99" s="46">
        <f t="shared" si="25"/>
        <v>3</v>
      </c>
      <c r="H99" s="78">
        <v>0</v>
      </c>
      <c r="I99" s="76">
        <v>0</v>
      </c>
      <c r="J99" s="46">
        <f t="shared" si="26"/>
        <v>3</v>
      </c>
      <c r="K99" s="72"/>
      <c r="L99" s="20">
        <v>45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7</v>
      </c>
      <c r="F112" s="71"/>
      <c r="G112" s="46">
        <f t="shared" si="25"/>
        <v>7</v>
      </c>
      <c r="H112" s="78">
        <v>0</v>
      </c>
      <c r="I112" s="76">
        <v>0</v>
      </c>
      <c r="J112" s="46">
        <f t="shared" si="2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9</v>
      </c>
      <c r="F116" s="71"/>
      <c r="G116" s="46">
        <f t="shared" si="25"/>
        <v>9</v>
      </c>
      <c r="H116" s="78">
        <v>0</v>
      </c>
      <c r="I116" s="76">
        <v>0</v>
      </c>
      <c r="J116" s="46">
        <f t="shared" si="26"/>
        <v>9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9</v>
      </c>
      <c r="F117" s="71"/>
      <c r="G117" s="46">
        <f t="shared" si="25"/>
        <v>9</v>
      </c>
      <c r="H117" s="78">
        <v>0</v>
      </c>
      <c r="I117" s="76">
        <v>0</v>
      </c>
      <c r="J117" s="46">
        <f t="shared" si="26"/>
        <v>9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1</v>
      </c>
      <c r="F154" s="71"/>
      <c r="G154" s="46">
        <f t="shared" si="25"/>
        <v>1</v>
      </c>
      <c r="H154" s="78">
        <v>0</v>
      </c>
      <c r="I154" s="76">
        <v>0</v>
      </c>
      <c r="J154" s="46">
        <f t="shared" si="26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1</v>
      </c>
      <c r="F163" s="71"/>
      <c r="G163" s="46">
        <f t="shared" si="32"/>
        <v>1</v>
      </c>
      <c r="H163" s="78">
        <v>0</v>
      </c>
      <c r="I163" s="76">
        <v>0</v>
      </c>
      <c r="J163" s="46">
        <f t="shared" si="33"/>
        <v>1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v>8</v>
      </c>
      <c r="F174" s="71"/>
      <c r="G174" s="46">
        <f t="shared" ref="G174" si="34">E174+F174</f>
        <v>8</v>
      </c>
      <c r="H174" s="78">
        <v>0</v>
      </c>
      <c r="I174" s="76">
        <v>0</v>
      </c>
      <c r="J174" s="46">
        <f t="shared" ref="J174" si="35">+G174-H174-K174-I174</f>
        <v>8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5</v>
      </c>
      <c r="F180" s="71"/>
      <c r="G180" s="46">
        <f t="shared" si="32"/>
        <v>5</v>
      </c>
      <c r="H180" s="78">
        <v>0</v>
      </c>
      <c r="I180" s="76">
        <v>0</v>
      </c>
      <c r="J180" s="46">
        <f t="shared" si="33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</v>
      </c>
      <c r="F185" s="71"/>
      <c r="G185" s="46">
        <f t="shared" si="32"/>
        <v>1</v>
      </c>
      <c r="H185" s="78">
        <v>0</v>
      </c>
      <c r="I185" s="76">
        <v>0</v>
      </c>
      <c r="J185" s="46">
        <f t="shared" si="33"/>
        <v>1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9</v>
      </c>
      <c r="F198" s="71"/>
      <c r="G198" s="46">
        <f t="shared" si="32"/>
        <v>9</v>
      </c>
      <c r="H198" s="78">
        <v>0</v>
      </c>
      <c r="I198" s="76">
        <v>0</v>
      </c>
      <c r="J198" s="46">
        <f t="shared" si="33"/>
        <v>9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4</v>
      </c>
      <c r="F205" s="71"/>
      <c r="G205" s="46">
        <f t="shared" si="32"/>
        <v>4</v>
      </c>
      <c r="H205" s="78">
        <v>0</v>
      </c>
      <c r="I205" s="76">
        <v>0</v>
      </c>
      <c r="J205" s="46">
        <f t="shared" si="33"/>
        <v>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v>15</v>
      </c>
      <c r="F243" s="71"/>
      <c r="G243" s="46">
        <f t="shared" ref="G243:G246" si="55">E243+F243</f>
        <v>15</v>
      </c>
      <c r="H243" s="78">
        <v>0</v>
      </c>
      <c r="I243" s="76">
        <v>0</v>
      </c>
      <c r="J243" s="46">
        <f t="shared" ref="J243:J246" si="56">+G243-H243-K243-I243</f>
        <v>15</v>
      </c>
      <c r="K243" s="72"/>
      <c r="L243" s="20">
        <v>39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/>
      <c r="F244" s="71">
        <v>4</v>
      </c>
      <c r="G244" s="46">
        <f t="shared" si="55"/>
        <v>4</v>
      </c>
      <c r="H244" s="78">
        <v>0</v>
      </c>
      <c r="I244" s="76">
        <v>0</v>
      </c>
      <c r="J244" s="46">
        <f t="shared" si="56"/>
        <v>4</v>
      </c>
      <c r="K244" s="72"/>
      <c r="L244" s="20">
        <v>55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40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>
        <v>49</v>
      </c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62</v>
      </c>
      <c r="F6" s="71"/>
      <c r="G6" s="46">
        <f t="shared" si="0"/>
        <v>62</v>
      </c>
      <c r="H6" s="78">
        <v>0</v>
      </c>
      <c r="I6" s="76">
        <v>0</v>
      </c>
      <c r="J6" s="46">
        <f t="shared" si="1"/>
        <v>47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/>
      <c r="P6" s="104">
        <f>SUM(M6-O6)</f>
        <v>1500</v>
      </c>
      <c r="Q6" s="90">
        <v>39.29</v>
      </c>
      <c r="R6" s="43">
        <f t="shared" ref="R6:R80" si="3">+K6*Q6</f>
        <v>589.35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22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4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4"/>
        <v>100</v>
      </c>
      <c r="Q28" s="90">
        <v>31.97</v>
      </c>
      <c r="R28" s="43">
        <f t="shared" si="3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04">
        <f t="shared" si="4"/>
        <v>300</v>
      </c>
      <c r="Q31" s="90">
        <v>38.46</v>
      </c>
      <c r="R31" s="43">
        <f t="shared" si="3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9</v>
      </c>
      <c r="F38" s="71"/>
      <c r="G38" s="46">
        <f t="shared" si="5"/>
        <v>9</v>
      </c>
      <c r="H38" s="78">
        <v>0</v>
      </c>
      <c r="I38" s="76">
        <v>0</v>
      </c>
      <c r="J38" s="46">
        <f t="shared" si="6"/>
        <v>9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4">
        <f t="shared" si="4"/>
        <v>75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4"/>
        <v>25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4"/>
        <v>25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/>
      <c r="C45" s="19" t="s">
        <v>1419</v>
      </c>
      <c r="D45" s="10" t="s">
        <v>434</v>
      </c>
      <c r="E45" s="64">
        <f>+ยกมา!J45</f>
        <v>0</v>
      </c>
      <c r="F45" s="71">
        <v>3</v>
      </c>
      <c r="G45" s="46">
        <f t="shared" si="5"/>
        <v>3</v>
      </c>
      <c r="H45" s="78">
        <v>0</v>
      </c>
      <c r="I45" s="76">
        <v>0</v>
      </c>
      <c r="J45" s="46">
        <f t="shared" si="6"/>
        <v>2</v>
      </c>
      <c r="K45" s="72">
        <v>1</v>
      </c>
      <c r="L45" s="15">
        <v>35</v>
      </c>
      <c r="M45" s="65">
        <f t="shared" si="2"/>
        <v>35</v>
      </c>
      <c r="N45" s="17" t="s">
        <v>16</v>
      </c>
      <c r="O45" s="18"/>
      <c r="P45" s="104">
        <f t="shared" si="4"/>
        <v>35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 t="shared" si="4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4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04">
        <f t="shared" si="4"/>
        <v>100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4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4">
        <f t="shared" si="4"/>
        <v>25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+ยกมา!J78</f>
        <v>3</v>
      </c>
      <c r="F78" s="71"/>
      <c r="G78" s="46">
        <f t="shared" si="5"/>
        <v>3</v>
      </c>
      <c r="H78" s="78">
        <v>0</v>
      </c>
      <c r="I78" s="76">
        <v>0</v>
      </c>
      <c r="J78" s="46">
        <f t="shared" si="6"/>
        <v>3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2</v>
      </c>
      <c r="F79" s="71"/>
      <c r="G79" s="46">
        <f t="shared" si="5"/>
        <v>2</v>
      </c>
      <c r="H79" s="78">
        <v>0</v>
      </c>
      <c r="I79" s="76">
        <v>0</v>
      </c>
      <c r="J79" s="46">
        <f t="shared" si="6"/>
        <v>1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>
        <v>10</v>
      </c>
      <c r="P79" s="104">
        <f t="shared" si="4"/>
        <v>25</v>
      </c>
      <c r="Q79" s="90">
        <v>30.84</v>
      </c>
      <c r="R79" s="43">
        <f t="shared" si="3"/>
        <v>30.84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2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123</v>
      </c>
      <c r="P80" s="104">
        <f t="shared" si="4"/>
        <v>42</v>
      </c>
      <c r="Q80" s="90">
        <v>14.35</v>
      </c>
      <c r="R80" s="43">
        <f t="shared" si="3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91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122"/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>+G93-H93-K93-I93</f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ref="P93:P172" si="20"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+ยกมา!J99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3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21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21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21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21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0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0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20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20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20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0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0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0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0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0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0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1</v>
      </c>
      <c r="F154" s="71"/>
      <c r="G154" s="46">
        <f t="shared" si="21"/>
        <v>1</v>
      </c>
      <c r="H154" s="78">
        <v>0</v>
      </c>
      <c r="I154" s="76">
        <v>0</v>
      </c>
      <c r="J154" s="46">
        <f t="shared" si="22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 t="shared" si="20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0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35</v>
      </c>
      <c r="M163" s="65">
        <f t="shared" si="7"/>
        <v>0</v>
      </c>
      <c r="N163" s="17" t="s">
        <v>16</v>
      </c>
      <c r="O163" s="18"/>
      <c r="P163" s="23">
        <f t="shared" si="2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+ยกมา!J173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29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8</v>
      </c>
      <c r="F174" s="71"/>
      <c r="G174" s="46">
        <f t="shared" ref="G174" si="30">E174+F174</f>
        <v>8</v>
      </c>
      <c r="H174" s="78">
        <v>0</v>
      </c>
      <c r="I174" s="76">
        <v>0</v>
      </c>
      <c r="J174" s="46">
        <f t="shared" ref="J174" si="31">+G174-H174-K174-I174</f>
        <v>8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9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9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9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9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8">+L207*K207</f>
        <v>0</v>
      </c>
      <c r="N207" s="17" t="s">
        <v>16</v>
      </c>
      <c r="O207" s="18"/>
      <c r="P207" s="23">
        <f t="shared" si="29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9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9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29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29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29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29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2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2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2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2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2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2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2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2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2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2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2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2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2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2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2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2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2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29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29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57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hidden="1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+ยกมา!J243</f>
        <v>15</v>
      </c>
      <c r="F243" s="71"/>
      <c r="G243" s="46">
        <f t="shared" ref="G243:G246" si="47">E243+F243</f>
        <v>15</v>
      </c>
      <c r="H243" s="78">
        <v>0</v>
      </c>
      <c r="I243" s="76">
        <v>0</v>
      </c>
      <c r="J243" s="46">
        <f t="shared" ref="J243:J246" si="48">+G243-H243-K243-I243</f>
        <v>12</v>
      </c>
      <c r="K243" s="72">
        <v>3</v>
      </c>
      <c r="L243" s="20">
        <v>39</v>
      </c>
      <c r="M243" s="65">
        <f t="shared" ref="M243:M246" si="49">+L243*K243</f>
        <v>117</v>
      </c>
      <c r="N243" s="17" t="s">
        <v>16</v>
      </c>
      <c r="O243" s="18"/>
      <c r="P243" s="104">
        <f t="shared" si="46"/>
        <v>117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+ยกมา!J244</f>
        <v>4</v>
      </c>
      <c r="F244" s="71">
        <v>4</v>
      </c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+ยกมา!J245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+ยกมา!J246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3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ref="P258" si="59">SUM(M258-O258)</f>
        <v>0</v>
      </c>
      <c r="Q258" s="90"/>
      <c r="R258" s="43">
        <f t="shared" si="33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D260" s="125"/>
      <c r="E260" s="24">
        <f>+ยกมา!J260</f>
        <v>0</v>
      </c>
      <c r="F260" s="1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1291.94</v>
      </c>
      <c r="S260" s="75"/>
    </row>
    <row r="261" spans="1:22" ht="25.5" customHeight="1" x14ac:dyDescent="0.5">
      <c r="A261" s="1"/>
      <c r="D261" s="125"/>
      <c r="E261" s="24">
        <f>+ยกมา!J261</f>
        <v>0</v>
      </c>
      <c r="F261" s="125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2" ht="25.5" x14ac:dyDescent="0.55000000000000004">
      <c r="A262" s="1"/>
      <c r="D262" s="125"/>
      <c r="E262" s="24">
        <f>+ยกมา!J262</f>
        <v>0</v>
      </c>
      <c r="F262" s="125"/>
      <c r="G262" s="31"/>
      <c r="J262" s="31"/>
      <c r="K262" s="32"/>
      <c r="L262" s="96" t="s">
        <v>202</v>
      </c>
      <c r="M262" s="96"/>
      <c r="N262" s="33">
        <f>SUM(M5:M261)</f>
        <v>3387</v>
      </c>
    </row>
    <row r="263" spans="1:22" ht="25.5" x14ac:dyDescent="0.55000000000000004">
      <c r="A263" s="1"/>
      <c r="D263" s="125"/>
      <c r="E263" s="24">
        <f>+ยกมา!J263</f>
        <v>0</v>
      </c>
      <c r="F263" s="125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D264" s="125"/>
      <c r="E264" s="24">
        <f>+ยกมา!J264</f>
        <v>0</v>
      </c>
      <c r="F264" s="125"/>
      <c r="G264" s="31"/>
      <c r="J264" s="31"/>
      <c r="L264" s="34" t="s">
        <v>204</v>
      </c>
      <c r="M264" s="35"/>
      <c r="N264" s="36">
        <f>SUM(O264:AF264)</f>
        <v>1730</v>
      </c>
      <c r="O264" s="2">
        <v>300</v>
      </c>
      <c r="P264" s="2">
        <v>110</v>
      </c>
      <c r="Q264" s="2">
        <v>128</v>
      </c>
      <c r="R264" s="2">
        <v>64</v>
      </c>
      <c r="S264" s="2">
        <v>250</v>
      </c>
      <c r="T264" s="2">
        <v>539</v>
      </c>
      <c r="U264" s="2">
        <v>250</v>
      </c>
      <c r="V264" s="2">
        <v>89</v>
      </c>
    </row>
    <row r="265" spans="1:22" ht="25.5" x14ac:dyDescent="0.55000000000000004">
      <c r="A265" s="1"/>
      <c r="D265" s="125"/>
      <c r="E265" s="24">
        <f>+ยกมา!J265</f>
        <v>0</v>
      </c>
      <c r="F265" s="125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D266" s="125"/>
      <c r="E266" s="24">
        <f>+ยกมา!J266</f>
        <v>0</v>
      </c>
      <c r="F266" s="125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D267" s="125"/>
      <c r="E267" s="24">
        <f>+ยกมา!J267</f>
        <v>0</v>
      </c>
      <c r="F267" s="125"/>
      <c r="G267" s="31"/>
      <c r="J267" s="31"/>
      <c r="L267" s="34" t="s">
        <v>207</v>
      </c>
      <c r="M267" s="35"/>
      <c r="N267" s="37">
        <f>SUM(O5:O260)</f>
        <v>508</v>
      </c>
    </row>
    <row r="268" spans="1:22" ht="25.5" x14ac:dyDescent="0.55000000000000004">
      <c r="A268" s="1"/>
      <c r="D268" s="125"/>
      <c r="E268" s="24">
        <f>+ยกมา!J268</f>
        <v>0</v>
      </c>
      <c r="F268" s="125"/>
      <c r="G268" s="31"/>
      <c r="J268" s="31"/>
      <c r="L268" s="34" t="s">
        <v>208</v>
      </c>
      <c r="M268" s="35"/>
      <c r="N268" s="33">
        <f>N262-N263-N264-N266-N267</f>
        <v>1149</v>
      </c>
    </row>
    <row r="269" spans="1:22" ht="25.5" x14ac:dyDescent="0.55000000000000004">
      <c r="A269" s="1"/>
      <c r="D269" s="125"/>
      <c r="E269" s="24">
        <f>+ยกมา!J269</f>
        <v>0</v>
      </c>
      <c r="F269" s="125"/>
      <c r="G269" s="31"/>
      <c r="J269" s="31"/>
      <c r="L269" s="34" t="s">
        <v>209</v>
      </c>
      <c r="M269" s="35"/>
      <c r="N269" s="37">
        <v>1149</v>
      </c>
    </row>
    <row r="270" spans="1:22" ht="25.5" x14ac:dyDescent="0.55000000000000004">
      <c r="A270" s="1"/>
      <c r="D270" s="125"/>
      <c r="E270" s="24">
        <f>+ยกมา!J270</f>
        <v>0</v>
      </c>
      <c r="F270" s="125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D271" s="125"/>
      <c r="E271" s="24">
        <f>+ยกมา!J271</f>
        <v>0</v>
      </c>
      <c r="F271" s="125"/>
      <c r="J271" s="2"/>
      <c r="L271" s="34" t="s">
        <v>211</v>
      </c>
      <c r="M271" s="35"/>
      <c r="N271" s="33">
        <f>+N269-N268</f>
        <v>0</v>
      </c>
    </row>
    <row r="272" spans="1:22" x14ac:dyDescent="0.5">
      <c r="D272" s="125"/>
      <c r="E272" s="126"/>
      <c r="F272" s="126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>
    <filterColumn colId="15">
      <filters blank="1">
        <filter val="-"/>
        <filter val="1,500.00"/>
        <filter val="100.00"/>
        <filter val="110"/>
        <filter val="25.00"/>
        <filter val="35.00"/>
        <filter val="50.00"/>
        <filter val="6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37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4">
        <f t="shared" ref="P6:P81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>
        <v>1</v>
      </c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>
        <v>2</v>
      </c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>
        <v>3</v>
      </c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20</v>
      </c>
      <c r="P32" s="104">
        <f t="shared" si="3"/>
        <v>110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9</v>
      </c>
      <c r="F38" s="71"/>
      <c r="G38" s="46">
        <f t="shared" si="5"/>
        <v>9</v>
      </c>
      <c r="H38" s="78">
        <v>0</v>
      </c>
      <c r="I38" s="76">
        <v>0</v>
      </c>
      <c r="J38" s="46">
        <f t="shared" si="6"/>
        <v>9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4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+'1'!J76</f>
        <v>0</v>
      </c>
      <c r="F76" s="71">
        <v>10</v>
      </c>
      <c r="G76" s="46">
        <f>E76+F76</f>
        <v>10</v>
      </c>
      <c r="H76" s="78">
        <v>0</v>
      </c>
      <c r="I76" s="76">
        <v>0</v>
      </c>
      <c r="J76" s="46">
        <f>+G76-H76-K76-I76</f>
        <v>0</v>
      </c>
      <c r="K76" s="72">
        <v>10</v>
      </c>
      <c r="L76" s="20">
        <v>39</v>
      </c>
      <c r="M76" s="65">
        <f>+L76*K76</f>
        <v>390</v>
      </c>
      <c r="N76" s="17" t="s">
        <v>16</v>
      </c>
      <c r="O76" s="18">
        <v>120</v>
      </c>
      <c r="P76" s="104">
        <f t="shared" si="3"/>
        <v>270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+'1'!J78</f>
        <v>3</v>
      </c>
      <c r="F78" s="71"/>
      <c r="G78" s="46">
        <f t="shared" si="5"/>
        <v>3</v>
      </c>
      <c r="H78" s="78">
        <v>0</v>
      </c>
      <c r="I78" s="76">
        <v>0</v>
      </c>
      <c r="J78" s="46">
        <f t="shared" si="6"/>
        <v>3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4" si="9"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99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0"/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0"/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2"/>
        <v>0</v>
      </c>
      <c r="Q97" s="90"/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+'1'!J99</f>
        <v>3</v>
      </c>
      <c r="F99" s="71"/>
      <c r="G99" s="46">
        <f t="shared" si="21"/>
        <v>3</v>
      </c>
      <c r="H99" s="78">
        <v>0</v>
      </c>
      <c r="I99" s="76">
        <v>0</v>
      </c>
      <c r="J99" s="46">
        <f t="shared" si="22"/>
        <v>2</v>
      </c>
      <c r="K99" s="72">
        <v>1</v>
      </c>
      <c r="L99" s="20">
        <v>45</v>
      </c>
      <c r="M99" s="65">
        <f t="shared" ref="M99:M105" si="23">+L99*K99</f>
        <v>45</v>
      </c>
      <c r="N99" s="17" t="s">
        <v>16</v>
      </c>
      <c r="O99" s="18"/>
      <c r="P99" s="104">
        <f t="shared" si="12"/>
        <v>45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ref="P100:P105" si="25">SUM(M100-O100)</f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5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5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5"/>
        <v>0</v>
      </c>
      <c r="Q103" s="92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5"/>
        <v>0</v>
      </c>
      <c r="Q104" s="92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5"/>
        <v>0</v>
      </c>
      <c r="Q105" s="92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8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8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ref="P113:P140" si="29">SUM(M113-O113)</f>
        <v>0</v>
      </c>
      <c r="Q113" s="90"/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9"/>
        <v>0</v>
      </c>
      <c r="Q115" s="90"/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25</v>
      </c>
      <c r="P117" s="104">
        <f t="shared" si="29"/>
        <v>30</v>
      </c>
      <c r="Q117" s="90">
        <v>11.91</v>
      </c>
      <c r="R117" s="43">
        <f t="shared" si="8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9"/>
        <v>0</v>
      </c>
      <c r="Q122" s="92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9"/>
        <v>0</v>
      </c>
      <c r="Q123" s="92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9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9"/>
        <v>0</v>
      </c>
      <c r="Q127" s="90"/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9"/>
        <v>0</v>
      </c>
      <c r="Q128" s="90"/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29"/>
        <v>50</v>
      </c>
      <c r="Q131" s="90">
        <v>9.91</v>
      </c>
      <c r="R131" s="43">
        <f t="shared" si="8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9"/>
        <v>0</v>
      </c>
      <c r="Q132" s="90"/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9"/>
        <v>0</v>
      </c>
      <c r="Q133" s="90">
        <v>21.75</v>
      </c>
      <c r="R133" s="43">
        <f t="shared" si="8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9"/>
        <v>0</v>
      </c>
      <c r="Q134" s="90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9"/>
        <v>0</v>
      </c>
      <c r="Q135" s="90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9"/>
        <v>0</v>
      </c>
      <c r="Q136" s="9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9"/>
        <v>0</v>
      </c>
      <c r="Q139" s="90"/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9"/>
        <v>0</v>
      </c>
      <c r="Q140" s="90"/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8"/>
        <v>0</v>
      </c>
      <c r="Q141" s="90"/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8"/>
        <v>0</v>
      </c>
      <c r="Q147" s="90"/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8"/>
        <v>0</v>
      </c>
      <c r="Q151" s="90"/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8"/>
        <v>0</v>
      </c>
      <c r="Q158" s="90"/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8"/>
        <v>0</v>
      </c>
      <c r="Q170" s="90"/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8"/>
        <v>0</v>
      </c>
      <c r="Q172" s="92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2"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8</v>
      </c>
      <c r="F174" s="71"/>
      <c r="G174" s="46">
        <f t="shared" ref="G174" si="33">E174+F174</f>
        <v>8</v>
      </c>
      <c r="H174" s="78">
        <v>0</v>
      </c>
      <c r="I174" s="76">
        <v>0</v>
      </c>
      <c r="J174" s="46">
        <f t="shared" ref="J174" si="34">+G174-H174-K174-I174</f>
        <v>8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ref="P185:P258" si="37">SUM(M185-O185)</f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9</v>
      </c>
      <c r="F198" s="71">
        <v>12</v>
      </c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+'1'!J243</f>
        <v>12</v>
      </c>
      <c r="F243" s="71">
        <v>15</v>
      </c>
      <c r="G243" s="46">
        <f t="shared" ref="G243:G246" si="48">E243+F243</f>
        <v>27</v>
      </c>
      <c r="H243" s="78">
        <v>0</v>
      </c>
      <c r="I243" s="76">
        <v>0</v>
      </c>
      <c r="J243" s="46">
        <f t="shared" ref="J243:J246" si="49">+G243-H243-K243-I243</f>
        <v>27</v>
      </c>
      <c r="K243" s="72"/>
      <c r="L243" s="20">
        <v>39</v>
      </c>
      <c r="M243" s="65">
        <f t="shared" ref="M243:M246" si="50">+L243*K243</f>
        <v>0</v>
      </c>
      <c r="N243" s="17" t="s">
        <v>16</v>
      </c>
      <c r="O243" s="18"/>
      <c r="P243" s="122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+'1'!J244</f>
        <v>8</v>
      </c>
      <c r="F244" s="71">
        <v>4</v>
      </c>
      <c r="G244" s="46">
        <f t="shared" si="48"/>
        <v>12</v>
      </c>
      <c r="H244" s="78">
        <v>0</v>
      </c>
      <c r="I244" s="76">
        <v>0</v>
      </c>
      <c r="J244" s="46">
        <f t="shared" si="49"/>
        <v>12</v>
      </c>
      <c r="K244" s="72"/>
      <c r="L244" s="20">
        <v>55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714.71999999999991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665</v>
      </c>
      <c r="O264" s="2">
        <v>75</v>
      </c>
      <c r="P264" s="2">
        <v>100</v>
      </c>
      <c r="Q264" s="88">
        <v>390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CFF"/>
  </sheetPr>
  <dimension ref="A1:S346"/>
  <sheetViews>
    <sheetView zoomScale="70" zoomScaleNormal="70" workbookViewId="0">
      <pane xSplit="10" ySplit="4" topLeftCell="K8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3</v>
      </c>
      <c r="F31" s="71">
        <v>8</v>
      </c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45</v>
      </c>
      <c r="P33" s="104">
        <f t="shared" si="3"/>
        <v>85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9</v>
      </c>
      <c r="F38" s="71"/>
      <c r="G38" s="46">
        <f t="shared" si="5"/>
        <v>9</v>
      </c>
      <c r="H38" s="78">
        <v>0</v>
      </c>
      <c r="I38" s="76">
        <v>0</v>
      </c>
      <c r="J38" s="46">
        <f t="shared" si="6"/>
        <v>6</v>
      </c>
      <c r="K38" s="72">
        <v>3</v>
      </c>
      <c r="L38" s="20">
        <v>40</v>
      </c>
      <c r="M38" s="65">
        <f>+L38*K38</f>
        <v>120</v>
      </c>
      <c r="N38" s="17" t="s">
        <v>16</v>
      </c>
      <c r="O38" s="18">
        <v>15</v>
      </c>
      <c r="P38" s="104">
        <f t="shared" si="3"/>
        <v>105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ref="P44:P51" si="7">SUM(M44-O44)</f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7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7" si="8"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8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8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 t="shared" si="8"/>
        <v>60</v>
      </c>
      <c r="Q55" s="90">
        <v>29.34</v>
      </c>
      <c r="R55" s="43">
        <f>+K55*Q55</f>
        <v>29.34</v>
      </c>
    </row>
    <row r="56" spans="1:18" ht="26.25" customHeight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4">
        <f t="shared" si="8"/>
        <v>60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8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8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4">
        <f t="shared" si="8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8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8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8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8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+'2'!J76</f>
        <v>0</v>
      </c>
      <c r="F76" s="71">
        <v>1</v>
      </c>
      <c r="G76" s="46">
        <f>E76+F76</f>
        <v>1</v>
      </c>
      <c r="H76" s="78">
        <v>0</v>
      </c>
      <c r="I76" s="76">
        <v>0</v>
      </c>
      <c r="J76" s="46">
        <f>+G76-H76-K76-I76</f>
        <v>0</v>
      </c>
      <c r="K76" s="72">
        <v>1</v>
      </c>
      <c r="L76" s="20">
        <v>55</v>
      </c>
      <c r="M76" s="65">
        <f>+L76*K76</f>
        <v>55</v>
      </c>
      <c r="N76" s="17" t="s">
        <v>16</v>
      </c>
      <c r="O76" s="18"/>
      <c r="P76" s="104">
        <f t="shared" si="3"/>
        <v>55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+'2'!J78</f>
        <v>3</v>
      </c>
      <c r="F78" s="71"/>
      <c r="G78" s="46">
        <f t="shared" si="5"/>
        <v>3</v>
      </c>
      <c r="H78" s="78">
        <v>0</v>
      </c>
      <c r="I78" s="76">
        <v>0</v>
      </c>
      <c r="J78" s="46">
        <f t="shared" si="6"/>
        <v>3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3" si="11"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11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ref="P84:P91" si="14">SUM(M84-O84)</f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4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4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4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4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4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ref="P92:P172" si="25">SUM(M92-O92)</f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7</v>
      </c>
      <c r="K93" s="72">
        <v>3</v>
      </c>
      <c r="L93" s="21">
        <v>35</v>
      </c>
      <c r="M93" s="65">
        <f t="shared" si="9"/>
        <v>105</v>
      </c>
      <c r="N93" s="17" t="s">
        <v>16</v>
      </c>
      <c r="O93" s="18">
        <v>30</v>
      </c>
      <c r="P93" s="104">
        <f t="shared" si="25"/>
        <v>75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6">E94+F94</f>
        <v>0</v>
      </c>
      <c r="H94" s="78">
        <v>0</v>
      </c>
      <c r="I94" s="76">
        <v>0</v>
      </c>
      <c r="J94" s="46">
        <f t="shared" ref="J94:J161" si="27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6"/>
        <v>0</v>
      </c>
      <c r="H95" s="78">
        <v>0</v>
      </c>
      <c r="I95" s="76">
        <v>0</v>
      </c>
      <c r="J95" s="46">
        <f t="shared" si="27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/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6"/>
        <v>0</v>
      </c>
      <c r="H96" s="78">
        <v>0</v>
      </c>
      <c r="I96" s="76">
        <v>0</v>
      </c>
      <c r="J96" s="46">
        <f t="shared" si="27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/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6"/>
        <v>0</v>
      </c>
      <c r="H97" s="78">
        <v>0</v>
      </c>
      <c r="I97" s="76">
        <v>0</v>
      </c>
      <c r="J97" s="46">
        <f t="shared" si="27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/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6"/>
        <v>0</v>
      </c>
      <c r="H98" s="78">
        <v>0</v>
      </c>
      <c r="I98" s="76">
        <v>0</v>
      </c>
      <c r="J98" s="46">
        <f t="shared" si="27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/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+'2'!J99</f>
        <v>2</v>
      </c>
      <c r="F99" s="71"/>
      <c r="G99" s="46">
        <f t="shared" si="26"/>
        <v>2</v>
      </c>
      <c r="H99" s="78">
        <v>0</v>
      </c>
      <c r="I99" s="76">
        <v>0</v>
      </c>
      <c r="J99" s="46">
        <f t="shared" si="27"/>
        <v>2</v>
      </c>
      <c r="K99" s="72"/>
      <c r="L99" s="20">
        <v>45</v>
      </c>
      <c r="M99" s="65">
        <f t="shared" ref="M99:M105" si="28">+L99*K99</f>
        <v>0</v>
      </c>
      <c r="N99" s="17" t="s">
        <v>16</v>
      </c>
      <c r="O99" s="18"/>
      <c r="P99" s="23"/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6"/>
        <v>0</v>
      </c>
      <c r="H100" s="78">
        <v>0</v>
      </c>
      <c r="I100" s="76">
        <v>0</v>
      </c>
      <c r="J100" s="46">
        <f t="shared" si="27"/>
        <v>0</v>
      </c>
      <c r="K100" s="72"/>
      <c r="L100" s="20">
        <v>35</v>
      </c>
      <c r="M100" s="65">
        <f t="shared" si="28"/>
        <v>0</v>
      </c>
      <c r="N100" s="17" t="s">
        <v>16</v>
      </c>
      <c r="O100" s="18"/>
      <c r="P100" s="23"/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6"/>
        <v>0</v>
      </c>
      <c r="H101" s="78">
        <v>0</v>
      </c>
      <c r="I101" s="76">
        <v>0</v>
      </c>
      <c r="J101" s="46">
        <f t="shared" si="27"/>
        <v>0</v>
      </c>
      <c r="K101" s="72"/>
      <c r="L101" s="20">
        <v>35</v>
      </c>
      <c r="M101" s="65">
        <f t="shared" si="28"/>
        <v>0</v>
      </c>
      <c r="N101" s="17" t="s">
        <v>16</v>
      </c>
      <c r="O101" s="18"/>
      <c r="P101" s="23"/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8"/>
        <v>0</v>
      </c>
      <c r="N102" s="17" t="s">
        <v>16</v>
      </c>
      <c r="O102" s="18"/>
      <c r="P102" s="23"/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8"/>
        <v>0</v>
      </c>
      <c r="N103" s="17" t="s">
        <v>16</v>
      </c>
      <c r="O103" s="18"/>
      <c r="P103" s="23"/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8"/>
        <v>0</v>
      </c>
      <c r="N104" s="17" t="s">
        <v>16</v>
      </c>
      <c r="O104" s="18"/>
      <c r="P104" s="23">
        <f t="shared" ref="P104:P105" si="32">SUM(M104-O104)</f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8"/>
        <v>0</v>
      </c>
      <c r="N105" s="17" t="s">
        <v>16</v>
      </c>
      <c r="O105" s="18"/>
      <c r="P105" s="23">
        <f t="shared" si="32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6"/>
        <v>0</v>
      </c>
      <c r="H106" s="78">
        <v>0</v>
      </c>
      <c r="I106" s="76">
        <v>0</v>
      </c>
      <c r="J106" s="46">
        <f t="shared" si="27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5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6"/>
        <v>0</v>
      </c>
      <c r="H107" s="78">
        <v>0</v>
      </c>
      <c r="I107" s="76">
        <v>0</v>
      </c>
      <c r="J107" s="46">
        <f t="shared" si="27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5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6"/>
        <v>0</v>
      </c>
      <c r="H108" s="78">
        <v>0</v>
      </c>
      <c r="I108" s="76">
        <v>0</v>
      </c>
      <c r="J108" s="46">
        <f t="shared" si="2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6"/>
        <v>0</v>
      </c>
      <c r="H109" s="78">
        <v>0</v>
      </c>
      <c r="I109" s="76">
        <v>0</v>
      </c>
      <c r="J109" s="46">
        <f t="shared" si="2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6"/>
        <v>0</v>
      </c>
      <c r="H110" s="78">
        <v>0</v>
      </c>
      <c r="I110" s="76">
        <v>0</v>
      </c>
      <c r="J110" s="46">
        <f t="shared" si="27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5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6"/>
        <v>0</v>
      </c>
      <c r="H111" s="78">
        <v>0</v>
      </c>
      <c r="I111" s="76">
        <v>0</v>
      </c>
      <c r="J111" s="46">
        <f t="shared" si="27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5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6"/>
        <v>7</v>
      </c>
      <c r="H112" s="78">
        <v>0</v>
      </c>
      <c r="I112" s="76">
        <v>0</v>
      </c>
      <c r="J112" s="46">
        <f t="shared" si="27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5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6"/>
        <v>0</v>
      </c>
      <c r="H113" s="78">
        <v>0</v>
      </c>
      <c r="I113" s="76">
        <v>0</v>
      </c>
      <c r="J113" s="46">
        <f t="shared" si="27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5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6"/>
        <v>0</v>
      </c>
      <c r="H114" s="78">
        <v>0</v>
      </c>
      <c r="I114" s="76">
        <v>0</v>
      </c>
      <c r="J114" s="46">
        <f t="shared" si="27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5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6"/>
        <v>8</v>
      </c>
      <c r="H115" s="78">
        <v>0</v>
      </c>
      <c r="I115" s="76">
        <v>0</v>
      </c>
      <c r="J115" s="46">
        <f t="shared" si="27"/>
        <v>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5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9</v>
      </c>
      <c r="F116" s="71"/>
      <c r="G116" s="46">
        <f t="shared" si="26"/>
        <v>9</v>
      </c>
      <c r="H116" s="78">
        <v>0</v>
      </c>
      <c r="I116" s="76">
        <v>0</v>
      </c>
      <c r="J116" s="46">
        <f t="shared" si="27"/>
        <v>8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04">
        <f t="shared" si="25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8</v>
      </c>
      <c r="F117" s="71"/>
      <c r="G117" s="46">
        <f t="shared" si="26"/>
        <v>8</v>
      </c>
      <c r="H117" s="78">
        <v>0</v>
      </c>
      <c r="I117" s="76">
        <v>0</v>
      </c>
      <c r="J117" s="46">
        <f t="shared" si="27"/>
        <v>7</v>
      </c>
      <c r="K117" s="72">
        <v>1</v>
      </c>
      <c r="L117" s="22">
        <v>55</v>
      </c>
      <c r="M117" s="65">
        <f t="shared" si="9"/>
        <v>55</v>
      </c>
      <c r="N117" s="17" t="s">
        <v>16</v>
      </c>
      <c r="O117" s="18"/>
      <c r="P117" s="104">
        <f t="shared" si="25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6"/>
        <v>0</v>
      </c>
      <c r="H118" s="78">
        <v>0</v>
      </c>
      <c r="I118" s="76">
        <v>0</v>
      </c>
      <c r="J118" s="46">
        <f t="shared" si="27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5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6"/>
        <v>0</v>
      </c>
      <c r="H119" s="78">
        <v>0</v>
      </c>
      <c r="I119" s="76">
        <v>0</v>
      </c>
      <c r="J119" s="46">
        <f t="shared" si="27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5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6"/>
        <v>0</v>
      </c>
      <c r="H120" s="78">
        <v>0</v>
      </c>
      <c r="I120" s="76">
        <v>0</v>
      </c>
      <c r="J120" s="46">
        <f t="shared" si="27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5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6"/>
        <v>0</v>
      </c>
      <c r="H121" s="78">
        <v>0</v>
      </c>
      <c r="I121" s="76">
        <v>0</v>
      </c>
      <c r="J121" s="46">
        <f t="shared" si="2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6"/>
        <v>0</v>
      </c>
      <c r="H122" s="78">
        <v>0</v>
      </c>
      <c r="I122" s="76">
        <v>0</v>
      </c>
      <c r="J122" s="46">
        <f t="shared" si="27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5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6"/>
        <v>0</v>
      </c>
      <c r="H123" s="78">
        <v>0</v>
      </c>
      <c r="I123" s="76">
        <v>0</v>
      </c>
      <c r="J123" s="46">
        <f t="shared" si="27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5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6"/>
        <v>0</v>
      </c>
      <c r="H124" s="78">
        <v>0</v>
      </c>
      <c r="I124" s="76">
        <v>0</v>
      </c>
      <c r="J124" s="46">
        <f t="shared" si="2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6"/>
        <v>0</v>
      </c>
      <c r="H125" s="78">
        <v>0</v>
      </c>
      <c r="I125" s="76">
        <v>0</v>
      </c>
      <c r="J125" s="46">
        <f t="shared" si="27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5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6"/>
        <v>0</v>
      </c>
      <c r="H126" s="78">
        <v>0</v>
      </c>
      <c r="I126" s="76">
        <v>0</v>
      </c>
      <c r="J126" s="46">
        <f t="shared" si="27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5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6"/>
        <v>0</v>
      </c>
      <c r="H127" s="78">
        <v>0</v>
      </c>
      <c r="I127" s="76">
        <v>0</v>
      </c>
      <c r="J127" s="46">
        <f t="shared" si="27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5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6"/>
        <v>0</v>
      </c>
      <c r="H128" s="78">
        <v>0</v>
      </c>
      <c r="I128" s="76">
        <v>0</v>
      </c>
      <c r="J128" s="46">
        <f t="shared" si="27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5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6"/>
        <v>0</v>
      </c>
      <c r="H129" s="78">
        <v>0</v>
      </c>
      <c r="I129" s="76">
        <v>0</v>
      </c>
      <c r="J129" s="46">
        <f t="shared" si="27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5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6"/>
        <v>0</v>
      </c>
      <c r="H130" s="78">
        <v>0</v>
      </c>
      <c r="I130" s="76">
        <v>0</v>
      </c>
      <c r="J130" s="46">
        <f t="shared" si="27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5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6"/>
        <v>0</v>
      </c>
      <c r="H131" s="78">
        <v>0</v>
      </c>
      <c r="I131" s="76">
        <v>0</v>
      </c>
      <c r="J131" s="46">
        <f t="shared" si="27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5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2</v>
      </c>
      <c r="F132" s="71"/>
      <c r="G132" s="46">
        <f t="shared" si="26"/>
        <v>2</v>
      </c>
      <c r="H132" s="78">
        <v>0</v>
      </c>
      <c r="I132" s="76">
        <v>0</v>
      </c>
      <c r="J132" s="46">
        <f t="shared" si="27"/>
        <v>2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5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</v>
      </c>
      <c r="F133" s="71"/>
      <c r="G133" s="46">
        <f t="shared" si="26"/>
        <v>1</v>
      </c>
      <c r="H133" s="78">
        <v>0</v>
      </c>
      <c r="I133" s="76">
        <v>0</v>
      </c>
      <c r="J133" s="46">
        <f t="shared" si="27"/>
        <v>0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04">
        <f t="shared" si="25"/>
        <v>50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6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5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6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5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6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5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6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6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6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5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6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5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6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5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6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6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6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6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6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6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5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6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6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6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6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5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6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6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6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6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6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6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6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5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6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6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6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3">E162+F162</f>
        <v>0</v>
      </c>
      <c r="H162" s="78">
        <v>0</v>
      </c>
      <c r="I162" s="76">
        <v>0</v>
      </c>
      <c r="J162" s="46">
        <f t="shared" ref="J162:J230" si="34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1</v>
      </c>
      <c r="F163" s="71"/>
      <c r="G163" s="46">
        <f t="shared" si="33"/>
        <v>1</v>
      </c>
      <c r="H163" s="78">
        <v>0</v>
      </c>
      <c r="I163" s="76">
        <v>0</v>
      </c>
      <c r="J163" s="46">
        <f t="shared" si="34"/>
        <v>0</v>
      </c>
      <c r="K163" s="72">
        <v>1</v>
      </c>
      <c r="L163" s="20">
        <v>40</v>
      </c>
      <c r="M163" s="65">
        <f t="shared" si="9"/>
        <v>40</v>
      </c>
      <c r="N163" s="17" t="s">
        <v>16</v>
      </c>
      <c r="O163" s="18">
        <v>22</v>
      </c>
      <c r="P163" s="104">
        <f t="shared" si="25"/>
        <v>18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3"/>
        <v>0</v>
      </c>
      <c r="H164" s="78">
        <v>0</v>
      </c>
      <c r="I164" s="76">
        <v>0</v>
      </c>
      <c r="J164" s="46">
        <f t="shared" si="3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3"/>
        <v>0</v>
      </c>
      <c r="H165" s="78">
        <v>0</v>
      </c>
      <c r="I165" s="76">
        <v>0</v>
      </c>
      <c r="J165" s="46">
        <f t="shared" si="3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3"/>
        <v>0</v>
      </c>
      <c r="H166" s="78">
        <v>0</v>
      </c>
      <c r="I166" s="76">
        <v>0</v>
      </c>
      <c r="J166" s="46">
        <f t="shared" si="3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3"/>
        <v>0</v>
      </c>
      <c r="H167" s="78">
        <v>0</v>
      </c>
      <c r="I167" s="76">
        <v>0</v>
      </c>
      <c r="J167" s="46">
        <f t="shared" si="3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5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3"/>
        <v>0</v>
      </c>
      <c r="H168" s="78">
        <v>0</v>
      </c>
      <c r="I168" s="76">
        <v>0</v>
      </c>
      <c r="J168" s="46">
        <f t="shared" si="3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3"/>
        <v>0</v>
      </c>
      <c r="H169" s="78">
        <v>0</v>
      </c>
      <c r="I169" s="76">
        <v>0</v>
      </c>
      <c r="J169" s="46">
        <f t="shared" si="3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3"/>
        <v>0</v>
      </c>
      <c r="H170" s="78">
        <v>0</v>
      </c>
      <c r="I170" s="76">
        <v>0</v>
      </c>
      <c r="J170" s="46">
        <f t="shared" si="3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5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3"/>
        <v>0</v>
      </c>
      <c r="H171" s="78">
        <v>0</v>
      </c>
      <c r="I171" s="76">
        <v>0</v>
      </c>
      <c r="J171" s="46">
        <f t="shared" si="3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3"/>
        <v>0</v>
      </c>
      <c r="H172" s="78">
        <v>0</v>
      </c>
      <c r="I172" s="76">
        <v>0</v>
      </c>
      <c r="J172" s="46">
        <f t="shared" si="3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5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8</v>
      </c>
      <c r="F174" s="71"/>
      <c r="G174" s="46">
        <f t="shared" ref="G174" si="35">E174+F174</f>
        <v>8</v>
      </c>
      <c r="H174" s="78">
        <v>0</v>
      </c>
      <c r="I174" s="76">
        <v>0</v>
      </c>
      <c r="J174" s="46">
        <f t="shared" ref="J174" si="36">+G174-H174-K174-I174</f>
        <v>8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3"/>
        <v>0</v>
      </c>
      <c r="H175" s="78">
        <v>0</v>
      </c>
      <c r="I175" s="76">
        <v>0</v>
      </c>
      <c r="J175" s="46">
        <f t="shared" si="34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ref="P175:P176" si="37"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3"/>
        <v>0</v>
      </c>
      <c r="H176" s="78">
        <v>0</v>
      </c>
      <c r="I176" s="76">
        <v>0</v>
      </c>
      <c r="J176" s="46">
        <f t="shared" si="3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3"/>
        <v>0</v>
      </c>
      <c r="H177" s="78">
        <v>0</v>
      </c>
      <c r="I177" s="76">
        <v>0</v>
      </c>
      <c r="J177" s="46">
        <f t="shared" si="34"/>
        <v>0</v>
      </c>
      <c r="K177" s="72"/>
      <c r="L177" s="20">
        <v>55</v>
      </c>
      <c r="M177" s="65">
        <f t="shared" ref="M177:M258" si="38">+L177*K177</f>
        <v>0</v>
      </c>
      <c r="N177" s="17" t="s">
        <v>16</v>
      </c>
      <c r="O177" s="18"/>
      <c r="P177" s="23">
        <f t="shared" ref="P177:P258" si="39">SUM(M177-O177)</f>
        <v>0</v>
      </c>
      <c r="Q177" s="90"/>
      <c r="R177" s="43">
        <f t="shared" ref="R177:R258" si="4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3"/>
        <v>0</v>
      </c>
      <c r="H178" s="78">
        <v>0</v>
      </c>
      <c r="I178" s="76">
        <v>0</v>
      </c>
      <c r="J178" s="46">
        <f t="shared" si="34"/>
        <v>0</v>
      </c>
      <c r="K178" s="72"/>
      <c r="L178" s="20">
        <v>55</v>
      </c>
      <c r="M178" s="65">
        <f t="shared" si="38"/>
        <v>0</v>
      </c>
      <c r="N178" s="17" t="s">
        <v>16</v>
      </c>
      <c r="O178" s="18"/>
      <c r="P178" s="23">
        <f t="shared" si="39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3"/>
        <v>0</v>
      </c>
      <c r="H179" s="78">
        <v>0</v>
      </c>
      <c r="I179" s="76">
        <v>0</v>
      </c>
      <c r="J179" s="46">
        <f t="shared" si="34"/>
        <v>0</v>
      </c>
      <c r="K179" s="72"/>
      <c r="L179" s="20">
        <v>10</v>
      </c>
      <c r="M179" s="65">
        <f t="shared" si="38"/>
        <v>0</v>
      </c>
      <c r="N179" s="17" t="s">
        <v>16</v>
      </c>
      <c r="O179" s="18"/>
      <c r="P179" s="23">
        <f t="shared" si="39"/>
        <v>0</v>
      </c>
      <c r="Q179" s="90"/>
      <c r="R179" s="43">
        <f t="shared" si="4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5</v>
      </c>
      <c r="F180" s="71"/>
      <c r="G180" s="46">
        <f t="shared" si="33"/>
        <v>5</v>
      </c>
      <c r="H180" s="78">
        <v>0</v>
      </c>
      <c r="I180" s="76">
        <v>0</v>
      </c>
      <c r="J180" s="46">
        <f t="shared" si="34"/>
        <v>5</v>
      </c>
      <c r="K180" s="72"/>
      <c r="L180" s="20">
        <v>35</v>
      </c>
      <c r="M180" s="65">
        <f t="shared" si="38"/>
        <v>0</v>
      </c>
      <c r="N180" s="17" t="s">
        <v>16</v>
      </c>
      <c r="O180" s="18"/>
      <c r="P180" s="23">
        <f t="shared" si="39"/>
        <v>0</v>
      </c>
      <c r="Q180" s="90"/>
      <c r="R180" s="43">
        <f t="shared" si="4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3"/>
        <v>0</v>
      </c>
      <c r="H181" s="78">
        <v>0</v>
      </c>
      <c r="I181" s="76">
        <v>0</v>
      </c>
      <c r="J181" s="46">
        <f t="shared" si="3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3"/>
        <v>0</v>
      </c>
      <c r="H182" s="78">
        <v>0</v>
      </c>
      <c r="I182" s="76">
        <v>0</v>
      </c>
      <c r="J182" s="46">
        <f t="shared" si="34"/>
        <v>0</v>
      </c>
      <c r="K182" s="72"/>
      <c r="L182" s="20">
        <v>40</v>
      </c>
      <c r="M182" s="65">
        <f t="shared" si="38"/>
        <v>0</v>
      </c>
      <c r="N182" s="17" t="s">
        <v>16</v>
      </c>
      <c r="O182" s="18"/>
      <c r="P182" s="23">
        <f t="shared" si="39"/>
        <v>0</v>
      </c>
      <c r="Q182" s="90"/>
      <c r="R182" s="43">
        <f t="shared" si="4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3"/>
        <v>0</v>
      </c>
      <c r="H183" s="78">
        <v>0</v>
      </c>
      <c r="I183" s="76">
        <v>0</v>
      </c>
      <c r="J183" s="46">
        <f t="shared" si="3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3"/>
        <v>0</v>
      </c>
      <c r="H184" s="78">
        <v>0</v>
      </c>
      <c r="I184" s="76">
        <v>0</v>
      </c>
      <c r="J184" s="46">
        <f t="shared" si="34"/>
        <v>0</v>
      </c>
      <c r="K184" s="72"/>
      <c r="L184" s="20">
        <v>50</v>
      </c>
      <c r="M184" s="65">
        <f t="shared" si="38"/>
        <v>0</v>
      </c>
      <c r="N184" s="17" t="s">
        <v>16</v>
      </c>
      <c r="O184" s="18"/>
      <c r="P184" s="23">
        <f t="shared" si="39"/>
        <v>0</v>
      </c>
      <c r="Q184" s="90">
        <v>24.99</v>
      </c>
      <c r="R184" s="43">
        <f t="shared" si="4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</v>
      </c>
      <c r="F185" s="71"/>
      <c r="G185" s="46">
        <f t="shared" si="33"/>
        <v>1</v>
      </c>
      <c r="H185" s="78">
        <v>0</v>
      </c>
      <c r="I185" s="76">
        <v>0</v>
      </c>
      <c r="J185" s="46">
        <f t="shared" si="34"/>
        <v>1</v>
      </c>
      <c r="K185" s="72"/>
      <c r="L185" s="20">
        <v>80</v>
      </c>
      <c r="M185" s="65">
        <f t="shared" si="38"/>
        <v>0</v>
      </c>
      <c r="N185" s="17" t="s">
        <v>16</v>
      </c>
      <c r="O185" s="18"/>
      <c r="P185" s="23">
        <f t="shared" si="39"/>
        <v>0</v>
      </c>
      <c r="Q185" s="92"/>
      <c r="R185" s="43">
        <f t="shared" si="4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3"/>
        <v>0</v>
      </c>
      <c r="H186" s="78">
        <v>0</v>
      </c>
      <c r="I186" s="76">
        <v>0</v>
      </c>
      <c r="J186" s="46">
        <f t="shared" si="34"/>
        <v>0</v>
      </c>
      <c r="K186" s="72"/>
      <c r="L186" s="20">
        <v>15</v>
      </c>
      <c r="M186" s="65">
        <f t="shared" si="38"/>
        <v>0</v>
      </c>
      <c r="N186" s="17" t="s">
        <v>16</v>
      </c>
      <c r="O186" s="18"/>
      <c r="P186" s="23">
        <f t="shared" si="39"/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3"/>
        <v>0</v>
      </c>
      <c r="H190" s="78">
        <v>0</v>
      </c>
      <c r="I190" s="76">
        <v>0</v>
      </c>
      <c r="J190" s="46">
        <f t="shared" si="34"/>
        <v>0</v>
      </c>
      <c r="K190" s="72"/>
      <c r="L190" s="20">
        <v>80</v>
      </c>
      <c r="M190" s="65">
        <f t="shared" si="38"/>
        <v>0</v>
      </c>
      <c r="N190" s="17" t="s">
        <v>16</v>
      </c>
      <c r="O190" s="18"/>
      <c r="P190" s="23">
        <f t="shared" si="39"/>
        <v>0</v>
      </c>
      <c r="Q190" s="92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3"/>
        <v>0</v>
      </c>
      <c r="H191" s="78">
        <v>0</v>
      </c>
      <c r="I191" s="76">
        <v>0</v>
      </c>
      <c r="J191" s="46">
        <f t="shared" si="34"/>
        <v>0</v>
      </c>
      <c r="K191" s="72"/>
      <c r="L191" s="20">
        <v>35</v>
      </c>
      <c r="M191" s="65">
        <f t="shared" si="38"/>
        <v>0</v>
      </c>
      <c r="N191" s="17" t="s">
        <v>16</v>
      </c>
      <c r="O191" s="18"/>
      <c r="P191" s="23">
        <f t="shared" si="39"/>
        <v>0</v>
      </c>
      <c r="Q191" s="90">
        <v>40.28</v>
      </c>
      <c r="R191" s="43">
        <f t="shared" si="4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3"/>
        <v>0</v>
      </c>
      <c r="H192" s="78">
        <v>0</v>
      </c>
      <c r="I192" s="76">
        <v>0</v>
      </c>
      <c r="J192" s="46">
        <f t="shared" si="34"/>
        <v>0</v>
      </c>
      <c r="K192" s="72"/>
      <c r="L192" s="20">
        <v>35</v>
      </c>
      <c r="M192" s="65">
        <f t="shared" si="38"/>
        <v>0</v>
      </c>
      <c r="N192" s="17" t="s">
        <v>16</v>
      </c>
      <c r="O192" s="18"/>
      <c r="P192" s="23">
        <f t="shared" si="39"/>
        <v>0</v>
      </c>
      <c r="Q192" s="92"/>
      <c r="R192" s="43">
        <f t="shared" si="4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3"/>
        <v>0</v>
      </c>
      <c r="H193" s="78">
        <v>0</v>
      </c>
      <c r="I193" s="76">
        <v>0</v>
      </c>
      <c r="J193" s="46">
        <f t="shared" si="34"/>
        <v>0</v>
      </c>
      <c r="K193" s="72"/>
      <c r="L193" s="20">
        <v>60</v>
      </c>
      <c r="M193" s="65">
        <f t="shared" si="38"/>
        <v>0</v>
      </c>
      <c r="N193" s="17" t="s">
        <v>16</v>
      </c>
      <c r="O193" s="18"/>
      <c r="P193" s="23">
        <f t="shared" si="39"/>
        <v>0</v>
      </c>
      <c r="Q193" s="90">
        <v>38</v>
      </c>
      <c r="R193" s="43">
        <f t="shared" si="4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3"/>
        <v>0</v>
      </c>
      <c r="H194" s="78">
        <v>0</v>
      </c>
      <c r="I194" s="76">
        <v>0</v>
      </c>
      <c r="J194" s="46">
        <f t="shared" si="34"/>
        <v>0</v>
      </c>
      <c r="K194" s="72"/>
      <c r="L194" s="20">
        <v>120</v>
      </c>
      <c r="M194" s="65">
        <f t="shared" si="38"/>
        <v>0</v>
      </c>
      <c r="N194" s="17" t="s">
        <v>16</v>
      </c>
      <c r="O194" s="18"/>
      <c r="P194" s="23">
        <f t="shared" si="39"/>
        <v>0</v>
      </c>
      <c r="Q194" s="90">
        <v>73</v>
      </c>
      <c r="R194" s="43">
        <f t="shared" si="4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3"/>
        <v>0</v>
      </c>
      <c r="H195" s="78">
        <v>0</v>
      </c>
      <c r="I195" s="76">
        <v>0</v>
      </c>
      <c r="J195" s="46">
        <f t="shared" si="34"/>
        <v>0</v>
      </c>
      <c r="K195" s="72"/>
      <c r="L195" s="20">
        <v>60</v>
      </c>
      <c r="M195" s="65">
        <f t="shared" si="38"/>
        <v>0</v>
      </c>
      <c r="N195" s="17" t="s">
        <v>16</v>
      </c>
      <c r="O195" s="18"/>
      <c r="P195" s="23">
        <f t="shared" si="39"/>
        <v>0</v>
      </c>
      <c r="Q195" s="90">
        <v>38</v>
      </c>
      <c r="R195" s="43">
        <f t="shared" si="4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3"/>
        <v>0</v>
      </c>
      <c r="H196" s="78">
        <v>0</v>
      </c>
      <c r="I196" s="76">
        <v>0</v>
      </c>
      <c r="J196" s="46">
        <f t="shared" si="34"/>
        <v>0</v>
      </c>
      <c r="K196" s="72"/>
      <c r="L196" s="20">
        <v>120</v>
      </c>
      <c r="M196" s="65">
        <f t="shared" si="38"/>
        <v>0</v>
      </c>
      <c r="N196" s="17" t="s">
        <v>16</v>
      </c>
      <c r="O196" s="18"/>
      <c r="P196" s="23">
        <f t="shared" si="39"/>
        <v>0</v>
      </c>
      <c r="Q196" s="90">
        <v>73</v>
      </c>
      <c r="R196" s="43">
        <f t="shared" si="4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3"/>
        <v>0</v>
      </c>
      <c r="H197" s="78">
        <v>0</v>
      </c>
      <c r="I197" s="76">
        <v>0</v>
      </c>
      <c r="J197" s="46">
        <f t="shared" si="34"/>
        <v>0</v>
      </c>
      <c r="K197" s="72"/>
      <c r="L197" s="20">
        <v>50</v>
      </c>
      <c r="M197" s="65">
        <f t="shared" si="38"/>
        <v>0</v>
      </c>
      <c r="N197" s="17" t="s">
        <v>16</v>
      </c>
      <c r="O197" s="18"/>
      <c r="P197" s="23">
        <f t="shared" si="39"/>
        <v>0</v>
      </c>
      <c r="Q197" s="90">
        <v>23.74</v>
      </c>
      <c r="R197" s="43">
        <f t="shared" si="4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21</v>
      </c>
      <c r="F198" s="71"/>
      <c r="G198" s="46">
        <f t="shared" si="33"/>
        <v>21</v>
      </c>
      <c r="H198" s="78">
        <v>0</v>
      </c>
      <c r="I198" s="76">
        <v>0</v>
      </c>
      <c r="J198" s="46">
        <f t="shared" si="34"/>
        <v>17</v>
      </c>
      <c r="K198" s="72">
        <v>4</v>
      </c>
      <c r="L198" s="20">
        <v>150</v>
      </c>
      <c r="M198" s="65">
        <f t="shared" si="38"/>
        <v>600</v>
      </c>
      <c r="N198" s="17" t="s">
        <v>16</v>
      </c>
      <c r="O198" s="18">
        <v>200</v>
      </c>
      <c r="P198" s="104">
        <f t="shared" si="39"/>
        <v>400</v>
      </c>
      <c r="Q198" s="90">
        <v>64.38</v>
      </c>
      <c r="R198" s="43">
        <f t="shared" si="40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3"/>
        <v>0</v>
      </c>
      <c r="H199" s="78">
        <v>0</v>
      </c>
      <c r="I199" s="76">
        <v>0</v>
      </c>
      <c r="J199" s="46">
        <f t="shared" si="34"/>
        <v>0</v>
      </c>
      <c r="K199" s="72"/>
      <c r="L199" s="20">
        <v>135</v>
      </c>
      <c r="M199" s="65">
        <f t="shared" si="38"/>
        <v>0</v>
      </c>
      <c r="N199" s="17" t="s">
        <v>16</v>
      </c>
      <c r="O199" s="18"/>
      <c r="P199" s="23">
        <f t="shared" si="39"/>
        <v>0</v>
      </c>
      <c r="Q199" s="92"/>
      <c r="R199" s="43">
        <f t="shared" si="4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3"/>
        <v>0</v>
      </c>
      <c r="H200" s="78">
        <v>0</v>
      </c>
      <c r="I200" s="76">
        <v>0</v>
      </c>
      <c r="J200" s="46">
        <f t="shared" si="34"/>
        <v>0</v>
      </c>
      <c r="K200" s="72"/>
      <c r="L200" s="20">
        <v>100</v>
      </c>
      <c r="M200" s="65">
        <f t="shared" si="38"/>
        <v>0</v>
      </c>
      <c r="N200" s="17" t="s">
        <v>16</v>
      </c>
      <c r="O200" s="18"/>
      <c r="P200" s="23">
        <f t="shared" si="39"/>
        <v>0</v>
      </c>
      <c r="Q200" s="92"/>
      <c r="R200" s="43">
        <f t="shared" si="4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3"/>
        <v>0</v>
      </c>
      <c r="H201" s="78">
        <v>0</v>
      </c>
      <c r="I201" s="76">
        <v>0</v>
      </c>
      <c r="J201" s="46">
        <f t="shared" si="34"/>
        <v>0</v>
      </c>
      <c r="K201" s="72"/>
      <c r="L201" s="20">
        <v>90</v>
      </c>
      <c r="M201" s="65">
        <f t="shared" si="38"/>
        <v>0</v>
      </c>
      <c r="N201" s="17" t="s">
        <v>16</v>
      </c>
      <c r="O201" s="18"/>
      <c r="P201" s="23">
        <f t="shared" si="39"/>
        <v>0</v>
      </c>
      <c r="Q201" s="92"/>
      <c r="R201" s="43">
        <f t="shared" si="4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3"/>
        <v>0</v>
      </c>
      <c r="H202" s="78">
        <v>0</v>
      </c>
      <c r="I202" s="76">
        <v>0</v>
      </c>
      <c r="J202" s="46">
        <f t="shared" si="34"/>
        <v>0</v>
      </c>
      <c r="K202" s="72"/>
      <c r="L202" s="20">
        <v>90</v>
      </c>
      <c r="M202" s="65">
        <f t="shared" si="38"/>
        <v>0</v>
      </c>
      <c r="N202" s="17" t="s">
        <v>16</v>
      </c>
      <c r="O202" s="18"/>
      <c r="P202" s="23">
        <f t="shared" si="39"/>
        <v>0</v>
      </c>
      <c r="Q202" s="92"/>
      <c r="R202" s="43">
        <f t="shared" si="4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3"/>
        <v>0</v>
      </c>
      <c r="H203" s="78">
        <v>0</v>
      </c>
      <c r="I203" s="76">
        <v>0</v>
      </c>
      <c r="J203" s="46">
        <f t="shared" si="34"/>
        <v>0</v>
      </c>
      <c r="K203" s="72"/>
      <c r="L203" s="20">
        <v>90</v>
      </c>
      <c r="M203" s="65">
        <f t="shared" si="38"/>
        <v>0</v>
      </c>
      <c r="N203" s="17" t="s">
        <v>16</v>
      </c>
      <c r="O203" s="18"/>
      <c r="P203" s="23">
        <f t="shared" si="39"/>
        <v>0</v>
      </c>
      <c r="Q203" s="92"/>
      <c r="R203" s="43">
        <f t="shared" si="4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3"/>
        <v>0</v>
      </c>
      <c r="H204" s="78">
        <v>0</v>
      </c>
      <c r="I204" s="76">
        <v>0</v>
      </c>
      <c r="J204" s="46">
        <f t="shared" si="34"/>
        <v>0</v>
      </c>
      <c r="K204" s="72"/>
      <c r="L204" s="20">
        <v>90</v>
      </c>
      <c r="M204" s="65">
        <f t="shared" si="38"/>
        <v>0</v>
      </c>
      <c r="N204" s="17" t="s">
        <v>16</v>
      </c>
      <c r="O204" s="18"/>
      <c r="P204" s="23">
        <f t="shared" si="39"/>
        <v>0</v>
      </c>
      <c r="Q204" s="92"/>
      <c r="R204" s="43">
        <f t="shared" si="4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</v>
      </c>
      <c r="F205" s="71"/>
      <c r="G205" s="46">
        <f t="shared" si="33"/>
        <v>4</v>
      </c>
      <c r="H205" s="78">
        <v>0</v>
      </c>
      <c r="I205" s="76">
        <v>0</v>
      </c>
      <c r="J205" s="46">
        <f t="shared" si="34"/>
        <v>4</v>
      </c>
      <c r="K205" s="72"/>
      <c r="L205" s="20">
        <v>55</v>
      </c>
      <c r="M205" s="65">
        <f t="shared" si="38"/>
        <v>0</v>
      </c>
      <c r="N205" s="17" t="s">
        <v>16</v>
      </c>
      <c r="O205" s="18"/>
      <c r="P205" s="23">
        <f t="shared" si="39"/>
        <v>0</v>
      </c>
      <c r="Q205" s="92"/>
      <c r="R205" s="43">
        <f t="shared" si="4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3"/>
        <v>0</v>
      </c>
      <c r="H206" s="78">
        <v>0</v>
      </c>
      <c r="I206" s="76">
        <v>0</v>
      </c>
      <c r="J206" s="46">
        <f t="shared" si="34"/>
        <v>0</v>
      </c>
      <c r="K206" s="72"/>
      <c r="L206" s="20">
        <v>85</v>
      </c>
      <c r="M206" s="65">
        <f t="shared" si="38"/>
        <v>0</v>
      </c>
      <c r="N206" s="17" t="s">
        <v>16</v>
      </c>
      <c r="O206" s="18"/>
      <c r="P206" s="23">
        <f t="shared" si="39"/>
        <v>0</v>
      </c>
      <c r="Q206" s="92"/>
      <c r="R206" s="43">
        <f t="shared" si="4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3"/>
        <v>0</v>
      </c>
      <c r="H208" s="78">
        <v>0</v>
      </c>
      <c r="I208" s="76">
        <v>0</v>
      </c>
      <c r="J208" s="46">
        <f t="shared" si="34"/>
        <v>0</v>
      </c>
      <c r="K208" s="72"/>
      <c r="L208" s="20">
        <v>50</v>
      </c>
      <c r="M208" s="65">
        <f t="shared" si="38"/>
        <v>0</v>
      </c>
      <c r="N208" s="17" t="s">
        <v>16</v>
      </c>
      <c r="O208" s="18"/>
      <c r="P208" s="23">
        <f t="shared" si="39"/>
        <v>0</v>
      </c>
      <c r="Q208" s="90">
        <v>33</v>
      </c>
      <c r="R208" s="43">
        <f t="shared" si="4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3"/>
        <v>0</v>
      </c>
      <c r="H209" s="78">
        <v>0</v>
      </c>
      <c r="I209" s="76">
        <v>0</v>
      </c>
      <c r="J209" s="46">
        <f t="shared" si="34"/>
        <v>0</v>
      </c>
      <c r="K209" s="72"/>
      <c r="L209" s="20">
        <v>120</v>
      </c>
      <c r="M209" s="65">
        <f t="shared" si="38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4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3"/>
        <v>0</v>
      </c>
      <c r="H210" s="78">
        <v>0</v>
      </c>
      <c r="I210" s="76">
        <v>0</v>
      </c>
      <c r="J210" s="46">
        <f t="shared" si="3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3"/>
        <v>0</v>
      </c>
      <c r="H211" s="78">
        <v>0</v>
      </c>
      <c r="I211" s="76">
        <v>0</v>
      </c>
      <c r="J211" s="46">
        <f t="shared" si="34"/>
        <v>0</v>
      </c>
      <c r="K211" s="72"/>
      <c r="L211" s="20">
        <v>25</v>
      </c>
      <c r="M211" s="65">
        <f t="shared" si="38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4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3"/>
        <v>0</v>
      </c>
      <c r="H212" s="78">
        <v>0</v>
      </c>
      <c r="I212" s="76">
        <v>0</v>
      </c>
      <c r="J212" s="46">
        <f t="shared" si="34"/>
        <v>0</v>
      </c>
      <c r="K212" s="72"/>
      <c r="L212" s="20">
        <v>25</v>
      </c>
      <c r="M212" s="65">
        <f t="shared" si="38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4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3"/>
        <v>0</v>
      </c>
      <c r="H213" s="78">
        <v>0</v>
      </c>
      <c r="I213" s="76">
        <v>0</v>
      </c>
      <c r="J213" s="46">
        <f t="shared" si="34"/>
        <v>0</v>
      </c>
      <c r="K213" s="72"/>
      <c r="L213" s="20">
        <v>25</v>
      </c>
      <c r="M213" s="65">
        <f t="shared" si="38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4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3"/>
        <v>0</v>
      </c>
      <c r="H214" s="78">
        <v>0</v>
      </c>
      <c r="I214" s="76">
        <v>0</v>
      </c>
      <c r="J214" s="46">
        <f t="shared" si="3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3"/>
        <v>0</v>
      </c>
      <c r="H215" s="78">
        <v>0</v>
      </c>
      <c r="I215" s="76">
        <v>0</v>
      </c>
      <c r="J215" s="46">
        <f t="shared" si="34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3"/>
        <v>0</v>
      </c>
      <c r="H216" s="78">
        <v>0</v>
      </c>
      <c r="I216" s="76">
        <v>0</v>
      </c>
      <c r="J216" s="46">
        <f t="shared" si="34"/>
        <v>0</v>
      </c>
      <c r="K216" s="72"/>
      <c r="L216" s="20">
        <v>10</v>
      </c>
      <c r="M216" s="65">
        <f t="shared" si="38"/>
        <v>0</v>
      </c>
      <c r="N216" s="17" t="s">
        <v>16</v>
      </c>
      <c r="O216" s="18"/>
      <c r="P216" s="23">
        <f t="shared" si="39"/>
        <v>0</v>
      </c>
      <c r="Q216" s="92"/>
      <c r="R216" s="43">
        <f t="shared" si="4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3"/>
        <v>0</v>
      </c>
      <c r="H217" s="78">
        <v>0</v>
      </c>
      <c r="I217" s="76">
        <v>0</v>
      </c>
      <c r="J217" s="46">
        <f t="shared" si="34"/>
        <v>0</v>
      </c>
      <c r="K217" s="72"/>
      <c r="L217" s="20">
        <v>10</v>
      </c>
      <c r="M217" s="65">
        <f t="shared" si="38"/>
        <v>0</v>
      </c>
      <c r="N217" s="17" t="s">
        <v>16</v>
      </c>
      <c r="O217" s="18"/>
      <c r="P217" s="23">
        <f t="shared" si="39"/>
        <v>0</v>
      </c>
      <c r="Q217" s="92"/>
      <c r="R217" s="43">
        <f t="shared" si="4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3"/>
        <v>0</v>
      </c>
      <c r="H218" s="78">
        <v>0</v>
      </c>
      <c r="I218" s="76">
        <v>0</v>
      </c>
      <c r="J218" s="46">
        <f t="shared" si="34"/>
        <v>0</v>
      </c>
      <c r="K218" s="72"/>
      <c r="L218" s="20">
        <v>20</v>
      </c>
      <c r="M218" s="65">
        <f t="shared" si="38"/>
        <v>0</v>
      </c>
      <c r="N218" s="17" t="s">
        <v>16</v>
      </c>
      <c r="O218" s="18"/>
      <c r="P218" s="23">
        <f t="shared" si="39"/>
        <v>0</v>
      </c>
      <c r="Q218" s="92"/>
      <c r="R218" s="43">
        <f t="shared" si="4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3"/>
        <v>0</v>
      </c>
      <c r="H219" s="78">
        <v>0</v>
      </c>
      <c r="I219" s="76">
        <v>0</v>
      </c>
      <c r="J219" s="46">
        <f t="shared" si="34"/>
        <v>0</v>
      </c>
      <c r="K219" s="72"/>
      <c r="L219" s="20">
        <v>800</v>
      </c>
      <c r="M219" s="65">
        <f t="shared" si="38"/>
        <v>0</v>
      </c>
      <c r="N219" s="17" t="s">
        <v>16</v>
      </c>
      <c r="O219" s="18"/>
      <c r="P219" s="23">
        <f t="shared" si="39"/>
        <v>0</v>
      </c>
      <c r="Q219" s="92"/>
      <c r="R219" s="43">
        <f t="shared" si="4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3"/>
        <v>0</v>
      </c>
      <c r="H220" s="78">
        <v>0</v>
      </c>
      <c r="I220" s="76">
        <v>0</v>
      </c>
      <c r="J220" s="46">
        <f t="shared" si="34"/>
        <v>0</v>
      </c>
      <c r="K220" s="72"/>
      <c r="L220" s="20">
        <v>150</v>
      </c>
      <c r="M220" s="65">
        <f t="shared" si="38"/>
        <v>0</v>
      </c>
      <c r="N220" s="17" t="s">
        <v>16</v>
      </c>
      <c r="O220" s="18"/>
      <c r="P220" s="23">
        <f t="shared" si="39"/>
        <v>0</v>
      </c>
      <c r="Q220" s="92"/>
      <c r="R220" s="43">
        <f t="shared" si="4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3"/>
        <v>0</v>
      </c>
      <c r="H221" s="78">
        <v>0</v>
      </c>
      <c r="I221" s="76">
        <v>0</v>
      </c>
      <c r="J221" s="46">
        <f t="shared" si="34"/>
        <v>0</v>
      </c>
      <c r="K221" s="72"/>
      <c r="L221" s="20">
        <v>200</v>
      </c>
      <c r="M221" s="65">
        <f t="shared" si="38"/>
        <v>0</v>
      </c>
      <c r="N221" s="17" t="s">
        <v>16</v>
      </c>
      <c r="O221" s="18"/>
      <c r="P221" s="23">
        <f t="shared" si="39"/>
        <v>0</v>
      </c>
      <c r="Q221" s="92"/>
      <c r="R221" s="43">
        <f t="shared" si="4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3"/>
        <v>0</v>
      </c>
      <c r="H222" s="78">
        <v>0</v>
      </c>
      <c r="I222" s="76">
        <v>0</v>
      </c>
      <c r="J222" s="46">
        <f t="shared" si="34"/>
        <v>0</v>
      </c>
      <c r="K222" s="72"/>
      <c r="L222" s="20">
        <v>250</v>
      </c>
      <c r="M222" s="65">
        <f t="shared" si="38"/>
        <v>0</v>
      </c>
      <c r="N222" s="17" t="s">
        <v>16</v>
      </c>
      <c r="O222" s="18"/>
      <c r="P222" s="23">
        <f t="shared" si="39"/>
        <v>0</v>
      </c>
      <c r="Q222" s="92"/>
      <c r="R222" s="43">
        <f t="shared" si="4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3"/>
        <v>0</v>
      </c>
      <c r="H223" s="78">
        <v>0</v>
      </c>
      <c r="I223" s="76">
        <v>0</v>
      </c>
      <c r="J223" s="46">
        <f t="shared" si="34"/>
        <v>0</v>
      </c>
      <c r="K223" s="72"/>
      <c r="L223" s="20">
        <v>50</v>
      </c>
      <c r="M223" s="65">
        <f t="shared" si="38"/>
        <v>0</v>
      </c>
      <c r="N223" s="17" t="s">
        <v>16</v>
      </c>
      <c r="O223" s="18"/>
      <c r="P223" s="23">
        <f t="shared" si="39"/>
        <v>0</v>
      </c>
      <c r="Q223" s="92"/>
      <c r="R223" s="43">
        <f t="shared" si="4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3"/>
        <v>0</v>
      </c>
      <c r="H224" s="78">
        <v>0</v>
      </c>
      <c r="I224" s="76">
        <v>0</v>
      </c>
      <c r="J224" s="46">
        <f t="shared" si="34"/>
        <v>0</v>
      </c>
      <c r="K224" s="72"/>
      <c r="L224" s="20">
        <v>0</v>
      </c>
      <c r="M224" s="65">
        <f t="shared" si="38"/>
        <v>0</v>
      </c>
      <c r="N224" s="17" t="s">
        <v>16</v>
      </c>
      <c r="O224" s="18"/>
      <c r="P224" s="23">
        <f t="shared" si="39"/>
        <v>0</v>
      </c>
      <c r="Q224" s="92"/>
      <c r="R224" s="43">
        <f t="shared" si="4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3"/>
        <v>0</v>
      </c>
      <c r="H225" s="78">
        <v>0</v>
      </c>
      <c r="I225" s="76">
        <v>0</v>
      </c>
      <c r="J225" s="46">
        <f t="shared" si="34"/>
        <v>0</v>
      </c>
      <c r="K225" s="72"/>
      <c r="L225" s="20">
        <v>45</v>
      </c>
      <c r="M225" s="65">
        <f t="shared" si="38"/>
        <v>0</v>
      </c>
      <c r="N225" s="17" t="s">
        <v>16</v>
      </c>
      <c r="O225" s="18"/>
      <c r="P225" s="23">
        <f t="shared" si="39"/>
        <v>0</v>
      </c>
      <c r="Q225" s="90"/>
      <c r="R225" s="43">
        <f t="shared" si="4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3"/>
        <v>0</v>
      </c>
      <c r="H226" s="78">
        <v>0</v>
      </c>
      <c r="I226" s="76">
        <v>0</v>
      </c>
      <c r="J226" s="46">
        <f t="shared" si="34"/>
        <v>0</v>
      </c>
      <c r="K226" s="72"/>
      <c r="L226" s="20">
        <v>35</v>
      </c>
      <c r="M226" s="65">
        <f t="shared" si="38"/>
        <v>0</v>
      </c>
      <c r="N226" s="17" t="s">
        <v>16</v>
      </c>
      <c r="O226" s="18"/>
      <c r="P226" s="23">
        <f t="shared" si="39"/>
        <v>0</v>
      </c>
      <c r="Q226" s="90"/>
      <c r="R226" s="43">
        <f t="shared" si="4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3"/>
        <v>0</v>
      </c>
      <c r="H227" s="78">
        <v>0</v>
      </c>
      <c r="I227" s="76">
        <v>0</v>
      </c>
      <c r="J227" s="46">
        <f t="shared" si="34"/>
        <v>0</v>
      </c>
      <c r="K227" s="72"/>
      <c r="L227" s="20">
        <v>25</v>
      </c>
      <c r="M227" s="65">
        <f t="shared" si="38"/>
        <v>0</v>
      </c>
      <c r="N227" s="17" t="s">
        <v>16</v>
      </c>
      <c r="O227" s="18"/>
      <c r="P227" s="23">
        <f t="shared" si="39"/>
        <v>0</v>
      </c>
      <c r="Q227" s="90"/>
      <c r="R227" s="43">
        <f t="shared" si="4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3"/>
        <v>0</v>
      </c>
      <c r="H228" s="78">
        <v>0</v>
      </c>
      <c r="I228" s="76">
        <v>0</v>
      </c>
      <c r="J228" s="46">
        <f t="shared" si="3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3"/>
        <v>0</v>
      </c>
      <c r="H229" s="78">
        <v>0</v>
      </c>
      <c r="I229" s="76">
        <v>0</v>
      </c>
      <c r="J229" s="46">
        <f t="shared" si="34"/>
        <v>0</v>
      </c>
      <c r="K229" s="72"/>
      <c r="L229" s="20">
        <v>60</v>
      </c>
      <c r="M229" s="65">
        <f t="shared" si="38"/>
        <v>0</v>
      </c>
      <c r="N229" s="17" t="s">
        <v>16</v>
      </c>
      <c r="O229" s="18"/>
      <c r="P229" s="23">
        <f t="shared" si="39"/>
        <v>0</v>
      </c>
      <c r="Q229" s="92"/>
      <c r="R229" s="43">
        <f t="shared" si="4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3"/>
        <v>0</v>
      </c>
      <c r="H230" s="78">
        <v>0</v>
      </c>
      <c r="I230" s="76">
        <v>0</v>
      </c>
      <c r="J230" s="46">
        <f t="shared" si="34"/>
        <v>0</v>
      </c>
      <c r="K230" s="72"/>
      <c r="L230" s="20">
        <v>250</v>
      </c>
      <c r="M230" s="65">
        <f t="shared" si="38"/>
        <v>0</v>
      </c>
      <c r="N230" s="17" t="s">
        <v>16</v>
      </c>
      <c r="O230" s="18"/>
      <c r="P230" s="23">
        <f t="shared" si="39"/>
        <v>0</v>
      </c>
      <c r="Q230" s="92"/>
      <c r="R230" s="43">
        <f t="shared" si="4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4">E231+F231</f>
        <v>0</v>
      </c>
      <c r="H231" s="78">
        <v>0</v>
      </c>
      <c r="I231" s="76">
        <v>0</v>
      </c>
      <c r="J231" s="46">
        <f t="shared" ref="J231:J258" si="45">+G231-H231-K231-I231</f>
        <v>0</v>
      </c>
      <c r="K231" s="72"/>
      <c r="L231" s="20">
        <v>100</v>
      </c>
      <c r="M231" s="65">
        <f t="shared" si="38"/>
        <v>0</v>
      </c>
      <c r="N231" s="17" t="s">
        <v>16</v>
      </c>
      <c r="O231" s="18"/>
      <c r="P231" s="23">
        <f t="shared" si="39"/>
        <v>0</v>
      </c>
      <c r="Q231" s="92"/>
      <c r="R231" s="43">
        <f t="shared" si="4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4"/>
        <v>0</v>
      </c>
      <c r="H232" s="78">
        <v>0</v>
      </c>
      <c r="I232" s="76">
        <v>0</v>
      </c>
      <c r="J232" s="46">
        <f t="shared" si="45"/>
        <v>0</v>
      </c>
      <c r="K232" s="72"/>
      <c r="L232" s="20">
        <v>350</v>
      </c>
      <c r="M232" s="65">
        <f t="shared" si="38"/>
        <v>0</v>
      </c>
      <c r="N232" s="17" t="s">
        <v>16</v>
      </c>
      <c r="O232" s="18"/>
      <c r="P232" s="23">
        <f t="shared" si="39"/>
        <v>0</v>
      </c>
      <c r="Q232" s="92"/>
      <c r="R232" s="43">
        <f t="shared" si="4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4"/>
        <v>0</v>
      </c>
      <c r="H233" s="78">
        <v>0</v>
      </c>
      <c r="I233" s="76">
        <v>0</v>
      </c>
      <c r="J233" s="46">
        <f t="shared" si="45"/>
        <v>0</v>
      </c>
      <c r="K233" s="72"/>
      <c r="L233" s="20">
        <v>60</v>
      </c>
      <c r="M233" s="65">
        <f t="shared" si="38"/>
        <v>0</v>
      </c>
      <c r="N233" s="17" t="s">
        <v>16</v>
      </c>
      <c r="O233" s="18"/>
      <c r="P233" s="23">
        <f t="shared" si="39"/>
        <v>0</v>
      </c>
      <c r="Q233" s="92"/>
      <c r="R233" s="43">
        <f t="shared" si="4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4"/>
        <v>0</v>
      </c>
      <c r="H234" s="78">
        <v>0</v>
      </c>
      <c r="I234" s="76">
        <v>0</v>
      </c>
      <c r="J234" s="46">
        <f t="shared" si="45"/>
        <v>0</v>
      </c>
      <c r="K234" s="72"/>
      <c r="L234" s="20">
        <v>50</v>
      </c>
      <c r="M234" s="65">
        <f t="shared" si="38"/>
        <v>0</v>
      </c>
      <c r="N234" s="17" t="s">
        <v>16</v>
      </c>
      <c r="O234" s="18"/>
      <c r="P234" s="23">
        <f t="shared" si="39"/>
        <v>0</v>
      </c>
      <c r="Q234" s="92"/>
      <c r="R234" s="43">
        <f t="shared" si="4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6">E235+F235</f>
        <v>0</v>
      </c>
      <c r="H235" s="78">
        <v>0</v>
      </c>
      <c r="I235" s="76">
        <v>0</v>
      </c>
      <c r="J235" s="46">
        <f t="shared" ref="J235:J247" si="47">+G235-H235-K235-I235</f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2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2"/>
      <c r="R236" s="43">
        <f t="shared" si="5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2"/>
      <c r="R237" s="43">
        <f t="shared" si="5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2"/>
      <c r="R238" s="43">
        <f t="shared" si="5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2"/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2"/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2"/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7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2"/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+'2'!J243</f>
        <v>27</v>
      </c>
      <c r="F243" s="71"/>
      <c r="G243" s="46">
        <f t="shared" ref="G243:G246" si="51">E243+F243</f>
        <v>27</v>
      </c>
      <c r="H243" s="78">
        <v>0</v>
      </c>
      <c r="I243" s="76">
        <v>0</v>
      </c>
      <c r="J243" s="46">
        <f t="shared" ref="J243:J246" si="52">+G243-H243-K243-I243</f>
        <v>26</v>
      </c>
      <c r="K243" s="72">
        <v>1</v>
      </c>
      <c r="L243" s="20">
        <v>39</v>
      </c>
      <c r="M243" s="65">
        <f t="shared" ref="M243:M246" si="53">+L243*K243</f>
        <v>39</v>
      </c>
      <c r="N243" s="17" t="s">
        <v>16</v>
      </c>
      <c r="O243" s="18"/>
      <c r="P243" s="104">
        <f t="shared" si="49"/>
        <v>39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+'2'!J244</f>
        <v>12</v>
      </c>
      <c r="F244" s="71">
        <v>4</v>
      </c>
      <c r="G244" s="46">
        <f t="shared" si="51"/>
        <v>16</v>
      </c>
      <c r="H244" s="78">
        <v>0</v>
      </c>
      <c r="I244" s="76">
        <v>0</v>
      </c>
      <c r="J244" s="46">
        <f t="shared" si="52"/>
        <v>16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49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+'2'!J245</f>
        <v>0</v>
      </c>
      <c r="F245" s="71"/>
      <c r="G245" s="46">
        <f t="shared" si="51"/>
        <v>0</v>
      </c>
      <c r="H245" s="78">
        <v>0</v>
      </c>
      <c r="I245" s="76">
        <v>0</v>
      </c>
      <c r="J245" s="46">
        <f t="shared" si="52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49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+'2'!J246</f>
        <v>0</v>
      </c>
      <c r="F246" s="71"/>
      <c r="G246" s="46">
        <f t="shared" si="51"/>
        <v>0</v>
      </c>
      <c r="H246" s="78">
        <v>0</v>
      </c>
      <c r="I246" s="76">
        <v>0</v>
      </c>
      <c r="J246" s="46">
        <f t="shared" si="52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49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+'2'!J247</f>
        <v>0</v>
      </c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2"/>
      <c r="R247" s="43">
        <f t="shared" si="5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/>
      <c r="M248" s="65">
        <f t="shared" si="38"/>
        <v>0</v>
      </c>
      <c r="N248" s="17" t="s">
        <v>16</v>
      </c>
      <c r="O248" s="18"/>
      <c r="P248" s="23">
        <f t="shared" si="39"/>
        <v>0</v>
      </c>
      <c r="Q248" s="92"/>
      <c r="R248" s="43">
        <f t="shared" si="40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/>
      <c r="M249" s="65">
        <f t="shared" si="38"/>
        <v>0</v>
      </c>
      <c r="N249" s="17" t="s">
        <v>16</v>
      </c>
      <c r="O249" s="18"/>
      <c r="P249" s="23">
        <f t="shared" si="39"/>
        <v>0</v>
      </c>
      <c r="Q249" s="92"/>
      <c r="R249" s="43">
        <f t="shared" si="40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8"/>
        <v>0</v>
      </c>
      <c r="N250" s="17" t="s">
        <v>16</v>
      </c>
      <c r="O250" s="18"/>
      <c r="P250" s="23">
        <f t="shared" si="39"/>
        <v>0</v>
      </c>
      <c r="Q250" s="92"/>
      <c r="R250" s="43">
        <f t="shared" si="40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8"/>
        <v>0</v>
      </c>
      <c r="N251" s="17" t="s">
        <v>16</v>
      </c>
      <c r="O251" s="18"/>
      <c r="P251" s="23">
        <f t="shared" si="39"/>
        <v>0</v>
      </c>
      <c r="Q251" s="92"/>
      <c r="R251" s="43">
        <f t="shared" si="40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8"/>
        <v>0</v>
      </c>
      <c r="N252" s="17" t="s">
        <v>16</v>
      </c>
      <c r="O252" s="18"/>
      <c r="P252" s="23">
        <f t="shared" si="39"/>
        <v>0</v>
      </c>
      <c r="Q252" s="92"/>
      <c r="R252" s="43">
        <f t="shared" si="40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8"/>
        <v>0</v>
      </c>
      <c r="N254" s="17" t="s">
        <v>16</v>
      </c>
      <c r="O254" s="18"/>
      <c r="P254" s="23">
        <f t="shared" si="39"/>
        <v>0</v>
      </c>
      <c r="Q254" s="92"/>
      <c r="R254" s="43">
        <f t="shared" si="4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8"/>
        <v>0</v>
      </c>
      <c r="N255" s="17" t="s">
        <v>16</v>
      </c>
      <c r="O255" s="18"/>
      <c r="P255" s="23">
        <f t="shared" si="39"/>
        <v>0</v>
      </c>
      <c r="Q255" s="92"/>
      <c r="R255" s="43">
        <f t="shared" si="4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8"/>
        <v>0</v>
      </c>
      <c r="N256" s="17" t="s">
        <v>16</v>
      </c>
      <c r="O256" s="18"/>
      <c r="P256" s="23">
        <f t="shared" si="39"/>
        <v>0</v>
      </c>
      <c r="Q256" s="92"/>
      <c r="R256" s="43">
        <f t="shared" si="40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4"/>
        <v>0</v>
      </c>
      <c r="H258" s="78">
        <v>0</v>
      </c>
      <c r="I258" s="76">
        <v>0</v>
      </c>
      <c r="J258" s="46">
        <f t="shared" si="45"/>
        <v>0</v>
      </c>
      <c r="K258" s="72"/>
      <c r="L258" s="20"/>
      <c r="M258" s="65">
        <f t="shared" si="38"/>
        <v>0</v>
      </c>
      <c r="N258" s="17" t="s">
        <v>16</v>
      </c>
      <c r="O258" s="18"/>
      <c r="P258" s="23">
        <f t="shared" si="39"/>
        <v>0</v>
      </c>
      <c r="Q258" s="92"/>
      <c r="R258" s="43">
        <f t="shared" si="40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661.79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2304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80</v>
      </c>
      <c r="P264" s="2">
        <v>50</v>
      </c>
      <c r="Q264" s="88">
        <v>130</v>
      </c>
      <c r="R264" s="2">
        <v>520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29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4">
        <f t="shared" ref="P6:P81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4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55</v>
      </c>
      <c r="M40" s="65">
        <f t="shared" si="2"/>
        <v>55</v>
      </c>
      <c r="N40" s="17" t="s">
        <v>16</v>
      </c>
      <c r="O40" s="18"/>
      <c r="P40" s="104">
        <f t="shared" si="3"/>
        <v>55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+'3'!J45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4">
        <f>SUM(M56-O56)</f>
        <v>60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4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1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4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1</v>
      </c>
      <c r="F79" s="71"/>
      <c r="G79" s="46">
        <f t="shared" si="5"/>
        <v>1</v>
      </c>
      <c r="H79" s="78">
        <v>0</v>
      </c>
      <c r="I79" s="76">
        <v>0</v>
      </c>
      <c r="J79" s="46">
        <f t="shared" si="6"/>
        <v>0</v>
      </c>
      <c r="K79" s="72">
        <v>1</v>
      </c>
      <c r="L79" s="21">
        <v>55</v>
      </c>
      <c r="M79" s="65">
        <f t="shared" si="2"/>
        <v>55</v>
      </c>
      <c r="N79" s="17" t="s">
        <v>16</v>
      </c>
      <c r="O79" s="18"/>
      <c r="P79" s="104">
        <f t="shared" si="3"/>
        <v>55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" si="9"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4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>
        <v>3</v>
      </c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/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7</v>
      </c>
      <c r="F93" s="71">
        <v>5</v>
      </c>
      <c r="G93" s="46">
        <f t="shared" si="5"/>
        <v>12</v>
      </c>
      <c r="H93" s="78">
        <v>0</v>
      </c>
      <c r="I93" s="76">
        <v>0</v>
      </c>
      <c r="J93" s="46">
        <f t="shared" si="6"/>
        <v>11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11"/>
        <v>35</v>
      </c>
      <c r="Q93" s="90"/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1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ref="P95:P172" si="25">SUM(M95-O95)</f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5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5"/>
        <v>0</v>
      </c>
      <c r="Q97" s="90"/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5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+'3'!J99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25"/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5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ref="P101:P105" si="28">SUM(M101-O101)</f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5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5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5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5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5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5"/>
        <v>0</v>
      </c>
      <c r="Q113" s="90"/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5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5"/>
        <v>0</v>
      </c>
      <c r="Q115" s="90"/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8</v>
      </c>
      <c r="F116" s="71">
        <v>3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5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7</v>
      </c>
      <c r="F117" s="71">
        <v>3</v>
      </c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5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5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5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5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5"/>
        <v>0</v>
      </c>
      <c r="Q122" s="92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5"/>
        <v>0</v>
      </c>
      <c r="Q123" s="92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5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5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5"/>
        <v>0</v>
      </c>
      <c r="Q127" s="90"/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5"/>
        <v>0</v>
      </c>
      <c r="Q128" s="90"/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5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5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25"/>
        <v>50</v>
      </c>
      <c r="Q131" s="90">
        <v>9.91</v>
      </c>
      <c r="R131" s="43">
        <f t="shared" si="8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5"/>
        <v>0</v>
      </c>
      <c r="Q132" s="90"/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25"/>
        <v>50</v>
      </c>
      <c r="Q133" s="90">
        <v>21.75</v>
      </c>
      <c r="R133" s="43">
        <f t="shared" si="8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5"/>
        <v>0</v>
      </c>
      <c r="Q134" s="90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5"/>
        <v>0</v>
      </c>
      <c r="Q135" s="90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5"/>
        <v>0</v>
      </c>
      <c r="Q136" s="9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5"/>
        <v>0</v>
      </c>
      <c r="Q139" s="90"/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5"/>
        <v>0</v>
      </c>
      <c r="Q140" s="90"/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5"/>
        <v>0</v>
      </c>
      <c r="Q141" s="90"/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5"/>
        <v>0</v>
      </c>
      <c r="Q147" s="90"/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5"/>
        <v>0</v>
      </c>
      <c r="Q151" s="90"/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>
        <v>4</v>
      </c>
      <c r="G154" s="46">
        <f t="shared" si="23"/>
        <v>4</v>
      </c>
      <c r="H154" s="78">
        <v>0</v>
      </c>
      <c r="I154" s="76">
        <v>0</v>
      </c>
      <c r="J154" s="46">
        <f t="shared" si="24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 t="shared" si="25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5"/>
        <v>0</v>
      </c>
      <c r="Q158" s="90"/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>
        <v>5</v>
      </c>
      <c r="G163" s="46">
        <f t="shared" si="31"/>
        <v>5</v>
      </c>
      <c r="H163" s="78">
        <v>0</v>
      </c>
      <c r="I163" s="76">
        <v>0</v>
      </c>
      <c r="J163" s="46">
        <f t="shared" si="32"/>
        <v>5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5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5"/>
        <v>0</v>
      </c>
      <c r="Q170" s="90"/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5"/>
        <v>0</v>
      </c>
      <c r="Q172" s="92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+'3'!J173</f>
        <v>1</v>
      </c>
      <c r="F173" s="71">
        <v>5</v>
      </c>
      <c r="G173" s="46">
        <f>E173+F173</f>
        <v>6</v>
      </c>
      <c r="H173" s="78">
        <v>0</v>
      </c>
      <c r="I173" s="76">
        <v>0</v>
      </c>
      <c r="J173" s="46">
        <f>+G173-H173-K173-I173</f>
        <v>4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30</v>
      </c>
      <c r="P173" s="104">
        <f t="shared" ref="P173:P174" si="33">SUM(M173-O173)</f>
        <v>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5</v>
      </c>
      <c r="F180" s="71"/>
      <c r="G180" s="46">
        <f t="shared" si="31"/>
        <v>5</v>
      </c>
      <c r="H180" s="78">
        <v>0</v>
      </c>
      <c r="I180" s="76">
        <v>0</v>
      </c>
      <c r="J180" s="46">
        <f t="shared" si="32"/>
        <v>1</v>
      </c>
      <c r="K180" s="72">
        <v>4</v>
      </c>
      <c r="L180" s="20">
        <v>35</v>
      </c>
      <c r="M180" s="65">
        <f t="shared" si="36"/>
        <v>140</v>
      </c>
      <c r="N180" s="17" t="s">
        <v>16</v>
      </c>
      <c r="O180" s="18"/>
      <c r="P180" s="104">
        <f t="shared" si="37"/>
        <v>140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</v>
      </c>
      <c r="F185" s="71"/>
      <c r="G185" s="46">
        <f t="shared" si="31"/>
        <v>1</v>
      </c>
      <c r="H185" s="78">
        <v>0</v>
      </c>
      <c r="I185" s="76">
        <v>0</v>
      </c>
      <c r="J185" s="46">
        <f t="shared" si="32"/>
        <v>1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2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2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17</v>
      </c>
      <c r="F198" s="71"/>
      <c r="G198" s="46">
        <f t="shared" si="31"/>
        <v>17</v>
      </c>
      <c r="H198" s="78">
        <v>0</v>
      </c>
      <c r="I198" s="76">
        <v>0</v>
      </c>
      <c r="J198" s="46">
        <f t="shared" si="32"/>
        <v>16</v>
      </c>
      <c r="K198" s="72">
        <v>1</v>
      </c>
      <c r="L198" s="20">
        <v>150</v>
      </c>
      <c r="M198" s="65">
        <f t="shared" si="36"/>
        <v>150</v>
      </c>
      <c r="N198" s="17" t="s">
        <v>16</v>
      </c>
      <c r="O198" s="18">
        <v>50</v>
      </c>
      <c r="P198" s="104">
        <f t="shared" si="37"/>
        <v>100</v>
      </c>
      <c r="Q198" s="90">
        <v>64.38</v>
      </c>
      <c r="R198" s="43">
        <f t="shared" si="38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2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2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2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2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2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2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2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2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+'3'!J243</f>
        <v>26</v>
      </c>
      <c r="F243" s="71"/>
      <c r="G243" s="46">
        <f t="shared" ref="G243:G246" si="49">E243+F243</f>
        <v>26</v>
      </c>
      <c r="H243" s="78">
        <v>0</v>
      </c>
      <c r="I243" s="76">
        <v>0</v>
      </c>
      <c r="J243" s="46">
        <f t="shared" ref="J243:J246" si="50">+G243-H243-K243-I243</f>
        <v>25</v>
      </c>
      <c r="K243" s="72">
        <v>1</v>
      </c>
      <c r="L243" s="20">
        <v>39</v>
      </c>
      <c r="M243" s="65">
        <f t="shared" ref="M243:M246" si="51">+L243*K243</f>
        <v>39</v>
      </c>
      <c r="N243" s="17" t="s">
        <v>16</v>
      </c>
      <c r="O243" s="18"/>
      <c r="P243" s="104">
        <f t="shared" si="47"/>
        <v>39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+'3'!J244</f>
        <v>16</v>
      </c>
      <c r="F244" s="71">
        <v>4</v>
      </c>
      <c r="G244" s="46">
        <f t="shared" si="49"/>
        <v>20</v>
      </c>
      <c r="H244" s="78">
        <v>0</v>
      </c>
      <c r="I244" s="76">
        <v>0</v>
      </c>
      <c r="J244" s="46">
        <f t="shared" si="50"/>
        <v>20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47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+'3'!J245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40</v>
      </c>
      <c r="M245" s="65">
        <f t="shared" si="51"/>
        <v>0</v>
      </c>
      <c r="N245" s="17" t="s">
        <v>16</v>
      </c>
      <c r="O245" s="18"/>
      <c r="P245" s="23">
        <f t="shared" si="47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+'3'!J246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47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+'3'!J247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2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819.71999999999991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2594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505</v>
      </c>
      <c r="O264" s="2">
        <v>60</v>
      </c>
      <c r="P264" s="2">
        <v>100</v>
      </c>
      <c r="Q264" s="88">
        <v>125</v>
      </c>
      <c r="R264" s="2">
        <v>120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25</v>
      </c>
      <c r="O266" s="2" t="s">
        <v>1420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1704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2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122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80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5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4</v>
      </c>
      <c r="F22" s="71">
        <v>1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5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</v>
      </c>
      <c r="F28" s="71"/>
      <c r="G28" s="46">
        <f t="shared" si="6"/>
        <v>2</v>
      </c>
      <c r="H28" s="78">
        <v>0</v>
      </c>
      <c r="I28" s="76">
        <v>0</v>
      </c>
      <c r="J28" s="46">
        <f t="shared" si="7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11</v>
      </c>
      <c r="F31" s="71"/>
      <c r="G31" s="46">
        <f t="shared" si="6"/>
        <v>11</v>
      </c>
      <c r="H31" s="78">
        <v>1</v>
      </c>
      <c r="I31" s="76">
        <v>0</v>
      </c>
      <c r="J31" s="46">
        <f t="shared" si="7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</v>
      </c>
      <c r="F32" s="71"/>
      <c r="G32" s="46">
        <f t="shared" si="6"/>
        <v>1</v>
      </c>
      <c r="H32" s="78">
        <v>0</v>
      </c>
      <c r="I32" s="76">
        <v>0</v>
      </c>
      <c r="J32" s="46">
        <f t="shared" si="7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5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1</v>
      </c>
      <c r="F33" s="71"/>
      <c r="G33" s="46">
        <f t="shared" si="6"/>
        <v>1</v>
      </c>
      <c r="H33" s="78">
        <v>0</v>
      </c>
      <c r="I33" s="76">
        <v>0</v>
      </c>
      <c r="J33" s="46">
        <f t="shared" si="7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>
        <v>2</v>
      </c>
      <c r="G35" s="46">
        <f t="shared" si="6"/>
        <v>2</v>
      </c>
      <c r="H35" s="78">
        <v>0</v>
      </c>
      <c r="I35" s="76">
        <v>0</v>
      </c>
      <c r="J35" s="46">
        <f t="shared" si="7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6</v>
      </c>
      <c r="F38" s="71"/>
      <c r="G38" s="46">
        <f t="shared" si="6"/>
        <v>6</v>
      </c>
      <c r="H38" s="78">
        <v>0</v>
      </c>
      <c r="I38" s="76">
        <v>0</v>
      </c>
      <c r="J38" s="46">
        <f t="shared" si="7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>
        <v>2</v>
      </c>
      <c r="G40" s="46">
        <f t="shared" si="6"/>
        <v>4</v>
      </c>
      <c r="H40" s="78">
        <v>1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>
        <v>3</v>
      </c>
      <c r="G41" s="46">
        <f t="shared" si="6"/>
        <v>3</v>
      </c>
      <c r="H41" s="78">
        <v>0</v>
      </c>
      <c r="I41" s="76">
        <v>0</v>
      </c>
      <c r="J41" s="46">
        <f t="shared" si="7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5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+'4'!J45</f>
        <v>2</v>
      </c>
      <c r="F45" s="71"/>
      <c r="G45" s="46">
        <f t="shared" si="6"/>
        <v>2</v>
      </c>
      <c r="H45" s="78">
        <v>0</v>
      </c>
      <c r="I45" s="76">
        <v>0</v>
      </c>
      <c r="J45" s="46">
        <f t="shared" si="7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2</v>
      </c>
      <c r="F46" s="71"/>
      <c r="G46" s="46">
        <f t="shared" si="6"/>
        <v>2</v>
      </c>
      <c r="H46" s="78">
        <v>0</v>
      </c>
      <c r="I46" s="76">
        <v>0</v>
      </c>
      <c r="J46" s="46">
        <f t="shared" si="7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</v>
      </c>
      <c r="F47" s="71"/>
      <c r="G47" s="46">
        <f t="shared" si="6"/>
        <v>1</v>
      </c>
      <c r="H47" s="78">
        <v>0</v>
      </c>
      <c r="I47" s="76">
        <v>0</v>
      </c>
      <c r="J47" s="46">
        <f t="shared" si="7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</v>
      </c>
      <c r="F48" s="71"/>
      <c r="G48" s="46">
        <f t="shared" si="6"/>
        <v>1</v>
      </c>
      <c r="H48" s="78">
        <v>0</v>
      </c>
      <c r="I48" s="76">
        <v>0</v>
      </c>
      <c r="J48" s="46">
        <f t="shared" si="7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</v>
      </c>
      <c r="F49" s="71"/>
      <c r="G49" s="46">
        <f t="shared" si="6"/>
        <v>1</v>
      </c>
      <c r="H49" s="78">
        <v>0</v>
      </c>
      <c r="I49" s="76">
        <v>0</v>
      </c>
      <c r="J49" s="46">
        <f t="shared" si="7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6"/>
        <v>3</v>
      </c>
      <c r="H50" s="78">
        <v>0</v>
      </c>
      <c r="I50" s="76">
        <v>0</v>
      </c>
      <c r="J50" s="46">
        <f t="shared" si="7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1</v>
      </c>
      <c r="F51" s="71"/>
      <c r="G51" s="46">
        <f t="shared" si="6"/>
        <v>1</v>
      </c>
      <c r="H51" s="78">
        <v>0</v>
      </c>
      <c r="I51" s="76">
        <v>0</v>
      </c>
      <c r="J51" s="46">
        <f t="shared" si="7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61" si="8">SUM(M54-O54)</f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4</v>
      </c>
      <c r="F55" s="71"/>
      <c r="G55" s="46">
        <f t="shared" si="6"/>
        <v>4</v>
      </c>
      <c r="H55" s="78">
        <v>0</v>
      </c>
      <c r="I55" s="76">
        <v>0</v>
      </c>
      <c r="J55" s="46">
        <f t="shared" si="7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8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3</v>
      </c>
      <c r="F56" s="71"/>
      <c r="G56" s="46">
        <f t="shared" si="6"/>
        <v>3</v>
      </c>
      <c r="H56" s="78">
        <v>0</v>
      </c>
      <c r="I56" s="76">
        <v>0</v>
      </c>
      <c r="J56" s="46">
        <f t="shared" si="7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8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3</v>
      </c>
      <c r="F57" s="71"/>
      <c r="G57" s="46">
        <f t="shared" si="6"/>
        <v>3</v>
      </c>
      <c r="H57" s="78">
        <v>0</v>
      </c>
      <c r="I57" s="76">
        <v>0</v>
      </c>
      <c r="J57" s="46">
        <f t="shared" si="7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8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6"/>
        <v>4</v>
      </c>
      <c r="H58" s="78">
        <v>0</v>
      </c>
      <c r="I58" s="76">
        <v>0</v>
      </c>
      <c r="J58" s="46">
        <f t="shared" si="7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8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8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5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83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10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ref="P84:P101" si="14">SUM(M84-O84)</f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4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4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4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4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4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3</v>
      </c>
      <c r="F92" s="71"/>
      <c r="G92" s="46">
        <f t="shared" si="6"/>
        <v>3</v>
      </c>
      <c r="H92" s="78">
        <v>0</v>
      </c>
      <c r="I92" s="76">
        <v>0</v>
      </c>
      <c r="J92" s="46">
        <f t="shared" si="7"/>
        <v>3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4"/>
        <v>0</v>
      </c>
      <c r="Q92" s="90"/>
      <c r="R92" s="43">
        <f t="shared" si="11"/>
        <v>0</v>
      </c>
    </row>
    <row r="93" spans="1:18" ht="25.5" hidden="1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11</v>
      </c>
      <c r="F93" s="71"/>
      <c r="G93" s="46">
        <f t="shared" si="6"/>
        <v>11</v>
      </c>
      <c r="H93" s="78">
        <v>0</v>
      </c>
      <c r="I93" s="76">
        <v>0</v>
      </c>
      <c r="J93" s="46">
        <f t="shared" si="7"/>
        <v>5</v>
      </c>
      <c r="K93" s="72">
        <v>6</v>
      </c>
      <c r="L93" s="21">
        <v>35</v>
      </c>
      <c r="M93" s="65">
        <f t="shared" si="9"/>
        <v>210</v>
      </c>
      <c r="N93" s="17" t="s">
        <v>16</v>
      </c>
      <c r="O93" s="18">
        <v>102</v>
      </c>
      <c r="P93" s="104">
        <f t="shared" si="14"/>
        <v>108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>
        <f t="shared" si="14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4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4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4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4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+'4'!J99</f>
        <v>2</v>
      </c>
      <c r="F99" s="71"/>
      <c r="G99" s="46">
        <f t="shared" si="25"/>
        <v>2</v>
      </c>
      <c r="H99" s="78">
        <v>0</v>
      </c>
      <c r="I99" s="76">
        <v>0</v>
      </c>
      <c r="J99" s="46">
        <f t="shared" si="26"/>
        <v>0</v>
      </c>
      <c r="K99" s="72">
        <v>2</v>
      </c>
      <c r="L99" s="20">
        <v>45</v>
      </c>
      <c r="M99" s="65">
        <f t="shared" ref="M99:M105" si="27">+L99*K99</f>
        <v>90</v>
      </c>
      <c r="N99" s="17" t="s">
        <v>16</v>
      </c>
      <c r="O99" s="18">
        <v>44</v>
      </c>
      <c r="P99" s="104">
        <f t="shared" si="14"/>
        <v>46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14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14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ref="P102:P105" si="31">SUM(M102-O102)</f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31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31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31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ref="P106:P172" si="32">SUM(M106-O106)</f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32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32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32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7</v>
      </c>
      <c r="F112" s="71"/>
      <c r="G112" s="46">
        <f t="shared" si="25"/>
        <v>7</v>
      </c>
      <c r="H112" s="78">
        <v>0</v>
      </c>
      <c r="I112" s="76">
        <v>0</v>
      </c>
      <c r="J112" s="46">
        <f t="shared" si="2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32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3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32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32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10</v>
      </c>
      <c r="F117" s="71"/>
      <c r="G117" s="46">
        <f t="shared" si="25"/>
        <v>10</v>
      </c>
      <c r="H117" s="78">
        <v>0</v>
      </c>
      <c r="I117" s="76">
        <v>0</v>
      </c>
      <c r="J117" s="46">
        <f t="shared" si="26"/>
        <v>10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32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32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32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32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3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32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32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32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32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32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32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32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32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32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2</v>
      </c>
      <c r="F132" s="71">
        <v>2</v>
      </c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32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1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04">
        <f t="shared" si="32"/>
        <v>50</v>
      </c>
      <c r="Q133" s="90">
        <v>21.75</v>
      </c>
      <c r="R133" s="43">
        <f t="shared" si="11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32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32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32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32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32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32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32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32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32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32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32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32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32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32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32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32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32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32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32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32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32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32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32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32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32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32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3">E162+F162</f>
        <v>0</v>
      </c>
      <c r="H162" s="78">
        <v>0</v>
      </c>
      <c r="I162" s="76">
        <v>0</v>
      </c>
      <c r="J162" s="46">
        <f t="shared" ref="J162:J230" si="34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32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5</v>
      </c>
      <c r="F163" s="71"/>
      <c r="G163" s="46">
        <f t="shared" si="33"/>
        <v>5</v>
      </c>
      <c r="H163" s="78">
        <v>0</v>
      </c>
      <c r="I163" s="76">
        <v>0</v>
      </c>
      <c r="J163" s="46">
        <f t="shared" si="34"/>
        <v>5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32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3"/>
        <v>0</v>
      </c>
      <c r="H164" s="78">
        <v>0</v>
      </c>
      <c r="I164" s="76">
        <v>0</v>
      </c>
      <c r="J164" s="46">
        <f t="shared" si="3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32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3"/>
        <v>0</v>
      </c>
      <c r="H165" s="78">
        <v>0</v>
      </c>
      <c r="I165" s="76">
        <v>0</v>
      </c>
      <c r="J165" s="46">
        <f t="shared" si="3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32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3"/>
        <v>0</v>
      </c>
      <c r="H166" s="78">
        <v>0</v>
      </c>
      <c r="I166" s="76">
        <v>0</v>
      </c>
      <c r="J166" s="46">
        <f t="shared" si="3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32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3"/>
        <v>0</v>
      </c>
      <c r="H167" s="78">
        <v>0</v>
      </c>
      <c r="I167" s="76">
        <v>0</v>
      </c>
      <c r="J167" s="46">
        <f t="shared" si="3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3"/>
        <v>0</v>
      </c>
      <c r="H168" s="78">
        <v>0</v>
      </c>
      <c r="I168" s="76">
        <v>0</v>
      </c>
      <c r="J168" s="46">
        <f t="shared" si="3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3"/>
        <v>0</v>
      </c>
      <c r="H169" s="78">
        <v>0</v>
      </c>
      <c r="I169" s="76">
        <v>0</v>
      </c>
      <c r="J169" s="46">
        <f t="shared" si="3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32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3"/>
        <v>0</v>
      </c>
      <c r="H170" s="78">
        <v>0</v>
      </c>
      <c r="I170" s="76">
        <v>0</v>
      </c>
      <c r="J170" s="46">
        <f t="shared" si="3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32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3"/>
        <v>0</v>
      </c>
      <c r="H171" s="78">
        <v>0</v>
      </c>
      <c r="I171" s="76">
        <v>0</v>
      </c>
      <c r="J171" s="46">
        <f t="shared" si="3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32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3"/>
        <v>0</v>
      </c>
      <c r="H172" s="78">
        <v>0</v>
      </c>
      <c r="I172" s="76">
        <v>0</v>
      </c>
      <c r="J172" s="46">
        <f t="shared" si="3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32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+'4'!J173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9" si="35"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6">E174+F174</f>
        <v>0</v>
      </c>
      <c r="H174" s="78">
        <v>0</v>
      </c>
      <c r="I174" s="76">
        <v>0</v>
      </c>
      <c r="J174" s="46">
        <f t="shared" ref="J174" si="37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5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7</v>
      </c>
      <c r="F175" s="71"/>
      <c r="G175" s="46">
        <f t="shared" si="33"/>
        <v>7</v>
      </c>
      <c r="H175" s="78">
        <v>0</v>
      </c>
      <c r="I175" s="76">
        <v>0</v>
      </c>
      <c r="J175" s="46">
        <f t="shared" si="34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5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3"/>
        <v>0</v>
      </c>
      <c r="H176" s="78">
        <v>0</v>
      </c>
      <c r="I176" s="76">
        <v>0</v>
      </c>
      <c r="J176" s="46">
        <f t="shared" si="3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5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3"/>
        <v>0</v>
      </c>
      <c r="H177" s="78">
        <v>0</v>
      </c>
      <c r="I177" s="76">
        <v>0</v>
      </c>
      <c r="J177" s="46">
        <f t="shared" si="34"/>
        <v>0</v>
      </c>
      <c r="K177" s="72"/>
      <c r="L177" s="20">
        <v>55</v>
      </c>
      <c r="M177" s="65">
        <f t="shared" ref="M177:M258" si="38">+L177*K177</f>
        <v>0</v>
      </c>
      <c r="N177" s="17" t="s">
        <v>16</v>
      </c>
      <c r="O177" s="18"/>
      <c r="P177" s="23">
        <f t="shared" si="35"/>
        <v>0</v>
      </c>
      <c r="Q177" s="90"/>
      <c r="R177" s="43">
        <f t="shared" ref="R177:R258" si="3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3"/>
        <v>0</v>
      </c>
      <c r="H178" s="78">
        <v>0</v>
      </c>
      <c r="I178" s="76">
        <v>0</v>
      </c>
      <c r="J178" s="46">
        <f t="shared" si="34"/>
        <v>0</v>
      </c>
      <c r="K178" s="72"/>
      <c r="L178" s="20">
        <v>55</v>
      </c>
      <c r="M178" s="65">
        <f t="shared" si="38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3"/>
        <v>0</v>
      </c>
      <c r="H179" s="78">
        <v>0</v>
      </c>
      <c r="I179" s="76">
        <v>0</v>
      </c>
      <c r="J179" s="46">
        <f t="shared" si="34"/>
        <v>0</v>
      </c>
      <c r="K179" s="72"/>
      <c r="L179" s="20">
        <v>10</v>
      </c>
      <c r="M179" s="65">
        <f t="shared" si="38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1</v>
      </c>
      <c r="F180" s="71"/>
      <c r="G180" s="46">
        <f t="shared" si="33"/>
        <v>1</v>
      </c>
      <c r="H180" s="78">
        <v>0</v>
      </c>
      <c r="I180" s="76">
        <v>0</v>
      </c>
      <c r="J180" s="46">
        <f t="shared" si="34"/>
        <v>1</v>
      </c>
      <c r="K180" s="72"/>
      <c r="L180" s="20">
        <v>35</v>
      </c>
      <c r="M180" s="65">
        <f t="shared" si="38"/>
        <v>0</v>
      </c>
      <c r="N180" s="17" t="s">
        <v>16</v>
      </c>
      <c r="O180" s="18"/>
      <c r="P180" s="23">
        <f t="shared" ref="P180:P258" si="40">SUM(M180-O180)</f>
        <v>0</v>
      </c>
      <c r="Q180" s="90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3"/>
        <v>0</v>
      </c>
      <c r="H181" s="78">
        <v>0</v>
      </c>
      <c r="I181" s="76">
        <v>0</v>
      </c>
      <c r="J181" s="46">
        <f t="shared" si="3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3"/>
        <v>0</v>
      </c>
      <c r="H182" s="78">
        <v>0</v>
      </c>
      <c r="I182" s="76">
        <v>0</v>
      </c>
      <c r="J182" s="46">
        <f t="shared" si="34"/>
        <v>0</v>
      </c>
      <c r="K182" s="72"/>
      <c r="L182" s="20">
        <v>40</v>
      </c>
      <c r="M182" s="65">
        <f t="shared" si="38"/>
        <v>0</v>
      </c>
      <c r="N182" s="17" t="s">
        <v>16</v>
      </c>
      <c r="O182" s="18"/>
      <c r="P182" s="23">
        <f t="shared" si="40"/>
        <v>0</v>
      </c>
      <c r="Q182" s="90"/>
      <c r="R182" s="43">
        <f t="shared" si="3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3"/>
        <v>0</v>
      </c>
      <c r="H183" s="78">
        <v>0</v>
      </c>
      <c r="I183" s="76">
        <v>0</v>
      </c>
      <c r="J183" s="46">
        <f t="shared" si="3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3"/>
        <v>0</v>
      </c>
      <c r="H184" s="78">
        <v>0</v>
      </c>
      <c r="I184" s="76">
        <v>0</v>
      </c>
      <c r="J184" s="46">
        <f t="shared" si="34"/>
        <v>0</v>
      </c>
      <c r="K184" s="72"/>
      <c r="L184" s="20">
        <v>50</v>
      </c>
      <c r="M184" s="65">
        <f t="shared" si="38"/>
        <v>0</v>
      </c>
      <c r="N184" s="17" t="s">
        <v>16</v>
      </c>
      <c r="O184" s="18"/>
      <c r="P184" s="23">
        <f t="shared" si="40"/>
        <v>0</v>
      </c>
      <c r="Q184" s="90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</v>
      </c>
      <c r="F185" s="71"/>
      <c r="G185" s="46">
        <f t="shared" si="33"/>
        <v>1</v>
      </c>
      <c r="H185" s="78">
        <v>0</v>
      </c>
      <c r="I185" s="76">
        <v>0</v>
      </c>
      <c r="J185" s="46">
        <f t="shared" si="34"/>
        <v>1</v>
      </c>
      <c r="K185" s="72"/>
      <c r="L185" s="20">
        <v>80</v>
      </c>
      <c r="M185" s="65">
        <f t="shared" si="38"/>
        <v>0</v>
      </c>
      <c r="N185" s="17" t="s">
        <v>16</v>
      </c>
      <c r="O185" s="18"/>
      <c r="P185" s="23">
        <f t="shared" si="40"/>
        <v>0</v>
      </c>
      <c r="Q185" s="92"/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3"/>
        <v>0</v>
      </c>
      <c r="H186" s="78">
        <v>0</v>
      </c>
      <c r="I186" s="76">
        <v>0</v>
      </c>
      <c r="J186" s="46">
        <f t="shared" si="34"/>
        <v>0</v>
      </c>
      <c r="K186" s="72"/>
      <c r="L186" s="20">
        <v>15</v>
      </c>
      <c r="M186" s="65">
        <f t="shared" si="38"/>
        <v>0</v>
      </c>
      <c r="N186" s="17" t="s">
        <v>16</v>
      </c>
      <c r="O186" s="18"/>
      <c r="P186" s="23">
        <f t="shared" si="40"/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3"/>
        <v>0</v>
      </c>
      <c r="H190" s="78">
        <v>0</v>
      </c>
      <c r="I190" s="76">
        <v>0</v>
      </c>
      <c r="J190" s="46">
        <f t="shared" si="34"/>
        <v>0</v>
      </c>
      <c r="K190" s="72"/>
      <c r="L190" s="20">
        <v>80</v>
      </c>
      <c r="M190" s="65">
        <f t="shared" si="38"/>
        <v>0</v>
      </c>
      <c r="N190" s="17" t="s">
        <v>16</v>
      </c>
      <c r="O190" s="18"/>
      <c r="P190" s="23">
        <f t="shared" si="40"/>
        <v>0</v>
      </c>
      <c r="Q190" s="92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3"/>
        <v>0</v>
      </c>
      <c r="H191" s="78">
        <v>0</v>
      </c>
      <c r="I191" s="76">
        <v>0</v>
      </c>
      <c r="J191" s="46">
        <f t="shared" si="34"/>
        <v>0</v>
      </c>
      <c r="K191" s="72"/>
      <c r="L191" s="20">
        <v>35</v>
      </c>
      <c r="M191" s="65">
        <f t="shared" si="38"/>
        <v>0</v>
      </c>
      <c r="N191" s="17" t="s">
        <v>16</v>
      </c>
      <c r="O191" s="18"/>
      <c r="P191" s="23">
        <f t="shared" si="40"/>
        <v>0</v>
      </c>
      <c r="Q191" s="90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3"/>
        <v>0</v>
      </c>
      <c r="H192" s="78">
        <v>0</v>
      </c>
      <c r="I192" s="76">
        <v>0</v>
      </c>
      <c r="J192" s="46">
        <f t="shared" si="34"/>
        <v>0</v>
      </c>
      <c r="K192" s="72"/>
      <c r="L192" s="20">
        <v>35</v>
      </c>
      <c r="M192" s="65">
        <f t="shared" si="38"/>
        <v>0</v>
      </c>
      <c r="N192" s="17" t="s">
        <v>16</v>
      </c>
      <c r="O192" s="18"/>
      <c r="P192" s="23">
        <f t="shared" si="40"/>
        <v>0</v>
      </c>
      <c r="Q192" s="92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3"/>
        <v>0</v>
      </c>
      <c r="H193" s="78">
        <v>0</v>
      </c>
      <c r="I193" s="76">
        <v>0</v>
      </c>
      <c r="J193" s="46">
        <f t="shared" si="34"/>
        <v>0</v>
      </c>
      <c r="K193" s="72"/>
      <c r="L193" s="20">
        <v>60</v>
      </c>
      <c r="M193" s="65">
        <f t="shared" si="38"/>
        <v>0</v>
      </c>
      <c r="N193" s="17" t="s">
        <v>16</v>
      </c>
      <c r="O193" s="18"/>
      <c r="P193" s="23">
        <f t="shared" si="40"/>
        <v>0</v>
      </c>
      <c r="Q193" s="90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3"/>
        <v>0</v>
      </c>
      <c r="H194" s="78">
        <v>0</v>
      </c>
      <c r="I194" s="76">
        <v>0</v>
      </c>
      <c r="J194" s="46">
        <f t="shared" si="34"/>
        <v>0</v>
      </c>
      <c r="K194" s="72"/>
      <c r="L194" s="20">
        <v>120</v>
      </c>
      <c r="M194" s="65">
        <f t="shared" si="38"/>
        <v>0</v>
      </c>
      <c r="N194" s="17" t="s">
        <v>16</v>
      </c>
      <c r="O194" s="18"/>
      <c r="P194" s="23">
        <f t="shared" si="40"/>
        <v>0</v>
      </c>
      <c r="Q194" s="90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3"/>
        <v>0</v>
      </c>
      <c r="H195" s="78">
        <v>0</v>
      </c>
      <c r="I195" s="76">
        <v>0</v>
      </c>
      <c r="J195" s="46">
        <f t="shared" si="34"/>
        <v>0</v>
      </c>
      <c r="K195" s="72"/>
      <c r="L195" s="20">
        <v>60</v>
      </c>
      <c r="M195" s="65">
        <f t="shared" si="38"/>
        <v>0</v>
      </c>
      <c r="N195" s="17" t="s">
        <v>16</v>
      </c>
      <c r="O195" s="18"/>
      <c r="P195" s="23">
        <f t="shared" si="40"/>
        <v>0</v>
      </c>
      <c r="Q195" s="90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3"/>
        <v>0</v>
      </c>
      <c r="H196" s="78">
        <v>0</v>
      </c>
      <c r="I196" s="76">
        <v>0</v>
      </c>
      <c r="J196" s="46">
        <f t="shared" si="34"/>
        <v>0</v>
      </c>
      <c r="K196" s="72"/>
      <c r="L196" s="20">
        <v>120</v>
      </c>
      <c r="M196" s="65">
        <f t="shared" si="38"/>
        <v>0</v>
      </c>
      <c r="N196" s="17" t="s">
        <v>16</v>
      </c>
      <c r="O196" s="18"/>
      <c r="P196" s="23">
        <f t="shared" si="40"/>
        <v>0</v>
      </c>
      <c r="Q196" s="90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3"/>
        <v>0</v>
      </c>
      <c r="H197" s="78">
        <v>0</v>
      </c>
      <c r="I197" s="76">
        <v>0</v>
      </c>
      <c r="J197" s="46">
        <f t="shared" si="34"/>
        <v>0</v>
      </c>
      <c r="K197" s="72"/>
      <c r="L197" s="20">
        <v>50</v>
      </c>
      <c r="M197" s="65">
        <f t="shared" si="38"/>
        <v>0</v>
      </c>
      <c r="N197" s="17" t="s">
        <v>16</v>
      </c>
      <c r="O197" s="18"/>
      <c r="P197" s="23">
        <f t="shared" si="40"/>
        <v>0</v>
      </c>
      <c r="Q197" s="90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16</v>
      </c>
      <c r="F198" s="71"/>
      <c r="G198" s="46">
        <f t="shared" si="33"/>
        <v>16</v>
      </c>
      <c r="H198" s="78">
        <v>0</v>
      </c>
      <c r="I198" s="76">
        <v>0</v>
      </c>
      <c r="J198" s="46">
        <f t="shared" si="34"/>
        <v>16</v>
      </c>
      <c r="K198" s="72"/>
      <c r="L198" s="20">
        <v>150</v>
      </c>
      <c r="M198" s="65">
        <f t="shared" si="38"/>
        <v>0</v>
      </c>
      <c r="N198" s="17" t="s">
        <v>16</v>
      </c>
      <c r="O198" s="18"/>
      <c r="P198" s="23">
        <f t="shared" si="40"/>
        <v>0</v>
      </c>
      <c r="Q198" s="90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3"/>
        <v>0</v>
      </c>
      <c r="H199" s="78">
        <v>0</v>
      </c>
      <c r="I199" s="76">
        <v>0</v>
      </c>
      <c r="J199" s="46">
        <f t="shared" si="34"/>
        <v>0</v>
      </c>
      <c r="K199" s="72"/>
      <c r="L199" s="20">
        <v>135</v>
      </c>
      <c r="M199" s="65">
        <f t="shared" si="38"/>
        <v>0</v>
      </c>
      <c r="N199" s="17" t="s">
        <v>16</v>
      </c>
      <c r="O199" s="18"/>
      <c r="P199" s="23">
        <f t="shared" si="40"/>
        <v>0</v>
      </c>
      <c r="Q199" s="92"/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3"/>
        <v>0</v>
      </c>
      <c r="H200" s="78">
        <v>0</v>
      </c>
      <c r="I200" s="76">
        <v>0</v>
      </c>
      <c r="J200" s="46">
        <f t="shared" si="34"/>
        <v>0</v>
      </c>
      <c r="K200" s="72"/>
      <c r="L200" s="20">
        <v>100</v>
      </c>
      <c r="M200" s="65">
        <f t="shared" si="38"/>
        <v>0</v>
      </c>
      <c r="N200" s="17" t="s">
        <v>16</v>
      </c>
      <c r="O200" s="18"/>
      <c r="P200" s="23">
        <f t="shared" si="40"/>
        <v>0</v>
      </c>
      <c r="Q200" s="92"/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3"/>
        <v>0</v>
      </c>
      <c r="H201" s="78">
        <v>0</v>
      </c>
      <c r="I201" s="76">
        <v>0</v>
      </c>
      <c r="J201" s="46">
        <f t="shared" si="34"/>
        <v>0</v>
      </c>
      <c r="K201" s="72"/>
      <c r="L201" s="20">
        <v>90</v>
      </c>
      <c r="M201" s="65">
        <f t="shared" si="38"/>
        <v>0</v>
      </c>
      <c r="N201" s="17" t="s">
        <v>16</v>
      </c>
      <c r="O201" s="18"/>
      <c r="P201" s="23">
        <f t="shared" si="40"/>
        <v>0</v>
      </c>
      <c r="Q201" s="92"/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3"/>
        <v>0</v>
      </c>
      <c r="H202" s="78">
        <v>0</v>
      </c>
      <c r="I202" s="76">
        <v>0</v>
      </c>
      <c r="J202" s="46">
        <f t="shared" si="34"/>
        <v>0</v>
      </c>
      <c r="K202" s="72"/>
      <c r="L202" s="20">
        <v>90</v>
      </c>
      <c r="M202" s="65">
        <f t="shared" si="38"/>
        <v>0</v>
      </c>
      <c r="N202" s="17" t="s">
        <v>16</v>
      </c>
      <c r="O202" s="18"/>
      <c r="P202" s="23">
        <f t="shared" si="40"/>
        <v>0</v>
      </c>
      <c r="Q202" s="92"/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3"/>
        <v>0</v>
      </c>
      <c r="H203" s="78">
        <v>0</v>
      </c>
      <c r="I203" s="76">
        <v>0</v>
      </c>
      <c r="J203" s="46">
        <f t="shared" si="34"/>
        <v>0</v>
      </c>
      <c r="K203" s="72"/>
      <c r="L203" s="20">
        <v>90</v>
      </c>
      <c r="M203" s="65">
        <f t="shared" si="38"/>
        <v>0</v>
      </c>
      <c r="N203" s="17" t="s">
        <v>16</v>
      </c>
      <c r="O203" s="18"/>
      <c r="P203" s="23">
        <f t="shared" si="40"/>
        <v>0</v>
      </c>
      <c r="Q203" s="92"/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3"/>
        <v>0</v>
      </c>
      <c r="H204" s="78">
        <v>0</v>
      </c>
      <c r="I204" s="76">
        <v>0</v>
      </c>
      <c r="J204" s="46">
        <f t="shared" si="34"/>
        <v>0</v>
      </c>
      <c r="K204" s="72"/>
      <c r="L204" s="20">
        <v>90</v>
      </c>
      <c r="M204" s="65">
        <f t="shared" si="38"/>
        <v>0</v>
      </c>
      <c r="N204" s="17" t="s">
        <v>16</v>
      </c>
      <c r="O204" s="18"/>
      <c r="P204" s="23">
        <f t="shared" si="40"/>
        <v>0</v>
      </c>
      <c r="Q204" s="92"/>
      <c r="R204" s="43">
        <f t="shared" si="3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4</v>
      </c>
      <c r="F205" s="71"/>
      <c r="G205" s="46">
        <f t="shared" si="33"/>
        <v>4</v>
      </c>
      <c r="H205" s="78">
        <v>0</v>
      </c>
      <c r="I205" s="76">
        <v>0</v>
      </c>
      <c r="J205" s="46">
        <f t="shared" si="34"/>
        <v>4</v>
      </c>
      <c r="K205" s="72"/>
      <c r="L205" s="20">
        <v>55</v>
      </c>
      <c r="M205" s="65">
        <f t="shared" si="38"/>
        <v>0</v>
      </c>
      <c r="N205" s="17" t="s">
        <v>16</v>
      </c>
      <c r="O205" s="18"/>
      <c r="P205" s="23">
        <f t="shared" si="40"/>
        <v>0</v>
      </c>
      <c r="Q205" s="92"/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3"/>
        <v>0</v>
      </c>
      <c r="H206" s="78">
        <v>0</v>
      </c>
      <c r="I206" s="76">
        <v>0</v>
      </c>
      <c r="J206" s="46">
        <f t="shared" si="34"/>
        <v>0</v>
      </c>
      <c r="K206" s="72"/>
      <c r="L206" s="20">
        <v>85</v>
      </c>
      <c r="M206" s="65">
        <f t="shared" si="38"/>
        <v>0</v>
      </c>
      <c r="N206" s="17" t="s">
        <v>16</v>
      </c>
      <c r="O206" s="18"/>
      <c r="P206" s="23">
        <f t="shared" si="40"/>
        <v>0</v>
      </c>
      <c r="Q206" s="92"/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3"/>
        <v>0</v>
      </c>
      <c r="H208" s="78">
        <v>0</v>
      </c>
      <c r="I208" s="76">
        <v>0</v>
      </c>
      <c r="J208" s="46">
        <f t="shared" si="34"/>
        <v>0</v>
      </c>
      <c r="K208" s="72"/>
      <c r="L208" s="20">
        <v>50</v>
      </c>
      <c r="M208" s="65">
        <f t="shared" si="38"/>
        <v>0</v>
      </c>
      <c r="N208" s="17" t="s">
        <v>16</v>
      </c>
      <c r="O208" s="18"/>
      <c r="P208" s="23">
        <f t="shared" si="40"/>
        <v>0</v>
      </c>
      <c r="Q208" s="90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3"/>
        <v>0</v>
      </c>
      <c r="H209" s="78">
        <v>0</v>
      </c>
      <c r="I209" s="76">
        <v>0</v>
      </c>
      <c r="J209" s="46">
        <f t="shared" si="34"/>
        <v>0</v>
      </c>
      <c r="K209" s="72"/>
      <c r="L209" s="20">
        <v>120</v>
      </c>
      <c r="M209" s="65">
        <f t="shared" si="38"/>
        <v>0</v>
      </c>
      <c r="N209" s="17" t="s">
        <v>16</v>
      </c>
      <c r="O209" s="18"/>
      <c r="P209" s="23">
        <f t="shared" si="40"/>
        <v>0</v>
      </c>
      <c r="Q209" s="90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3"/>
        <v>0</v>
      </c>
      <c r="H210" s="78">
        <v>0</v>
      </c>
      <c r="I210" s="76">
        <v>0</v>
      </c>
      <c r="J210" s="46">
        <f t="shared" si="3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3"/>
        <v>0</v>
      </c>
      <c r="H211" s="78">
        <v>0</v>
      </c>
      <c r="I211" s="76">
        <v>0</v>
      </c>
      <c r="J211" s="46">
        <f t="shared" si="34"/>
        <v>0</v>
      </c>
      <c r="K211" s="72"/>
      <c r="L211" s="20">
        <v>25</v>
      </c>
      <c r="M211" s="65">
        <f t="shared" si="38"/>
        <v>0</v>
      </c>
      <c r="N211" s="17" t="s">
        <v>16</v>
      </c>
      <c r="O211" s="18"/>
      <c r="P211" s="23">
        <f t="shared" si="40"/>
        <v>0</v>
      </c>
      <c r="Q211" s="90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3"/>
        <v>0</v>
      </c>
      <c r="H212" s="78">
        <v>0</v>
      </c>
      <c r="I212" s="76">
        <v>0</v>
      </c>
      <c r="J212" s="46">
        <f t="shared" si="34"/>
        <v>0</v>
      </c>
      <c r="K212" s="72"/>
      <c r="L212" s="20">
        <v>25</v>
      </c>
      <c r="M212" s="65">
        <f t="shared" si="38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3"/>
        <v>0</v>
      </c>
      <c r="H213" s="78">
        <v>0</v>
      </c>
      <c r="I213" s="76">
        <v>0</v>
      </c>
      <c r="J213" s="46">
        <f t="shared" si="34"/>
        <v>0</v>
      </c>
      <c r="K213" s="72"/>
      <c r="L213" s="20">
        <v>25</v>
      </c>
      <c r="M213" s="65">
        <f t="shared" si="38"/>
        <v>0</v>
      </c>
      <c r="N213" s="17" t="s">
        <v>16</v>
      </c>
      <c r="O213" s="18"/>
      <c r="P213" s="23">
        <f t="shared" si="40"/>
        <v>0</v>
      </c>
      <c r="Q213" s="90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3"/>
        <v>0</v>
      </c>
      <c r="H214" s="78">
        <v>0</v>
      </c>
      <c r="I214" s="76">
        <v>0</v>
      </c>
      <c r="J214" s="46">
        <f t="shared" si="3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3"/>
        <v>0</v>
      </c>
      <c r="H215" s="78">
        <v>0</v>
      </c>
      <c r="I215" s="76">
        <v>0</v>
      </c>
      <c r="J215" s="46">
        <f t="shared" si="34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3"/>
        <v>0</v>
      </c>
      <c r="H216" s="78">
        <v>0</v>
      </c>
      <c r="I216" s="76">
        <v>0</v>
      </c>
      <c r="J216" s="46">
        <f t="shared" si="34"/>
        <v>0</v>
      </c>
      <c r="K216" s="72"/>
      <c r="L216" s="20">
        <v>10</v>
      </c>
      <c r="M216" s="65">
        <f t="shared" si="38"/>
        <v>0</v>
      </c>
      <c r="N216" s="17" t="s">
        <v>16</v>
      </c>
      <c r="O216" s="18"/>
      <c r="P216" s="23">
        <f t="shared" si="40"/>
        <v>0</v>
      </c>
      <c r="Q216" s="92"/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3"/>
        <v>0</v>
      </c>
      <c r="H217" s="78">
        <v>0</v>
      </c>
      <c r="I217" s="76">
        <v>0</v>
      </c>
      <c r="J217" s="46">
        <f t="shared" si="34"/>
        <v>0</v>
      </c>
      <c r="K217" s="72"/>
      <c r="L217" s="20">
        <v>10</v>
      </c>
      <c r="M217" s="65">
        <f t="shared" si="38"/>
        <v>0</v>
      </c>
      <c r="N217" s="17" t="s">
        <v>16</v>
      </c>
      <c r="O217" s="18"/>
      <c r="P217" s="23">
        <f t="shared" si="40"/>
        <v>0</v>
      </c>
      <c r="Q217" s="92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3"/>
        <v>0</v>
      </c>
      <c r="H218" s="78">
        <v>0</v>
      </c>
      <c r="I218" s="76">
        <v>0</v>
      </c>
      <c r="J218" s="46">
        <f t="shared" si="34"/>
        <v>0</v>
      </c>
      <c r="K218" s="72"/>
      <c r="L218" s="20">
        <v>20</v>
      </c>
      <c r="M218" s="65">
        <f t="shared" si="38"/>
        <v>0</v>
      </c>
      <c r="N218" s="17" t="s">
        <v>16</v>
      </c>
      <c r="O218" s="18"/>
      <c r="P218" s="23">
        <f t="shared" si="40"/>
        <v>0</v>
      </c>
      <c r="Q218" s="92"/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3"/>
        <v>0</v>
      </c>
      <c r="H219" s="78">
        <v>0</v>
      </c>
      <c r="I219" s="76">
        <v>0</v>
      </c>
      <c r="J219" s="46">
        <f t="shared" si="34"/>
        <v>0</v>
      </c>
      <c r="K219" s="72"/>
      <c r="L219" s="20">
        <v>800</v>
      </c>
      <c r="M219" s="65">
        <f t="shared" si="38"/>
        <v>0</v>
      </c>
      <c r="N219" s="17" t="s">
        <v>16</v>
      </c>
      <c r="O219" s="18"/>
      <c r="P219" s="23">
        <f t="shared" si="40"/>
        <v>0</v>
      </c>
      <c r="Q219" s="92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3"/>
        <v>0</v>
      </c>
      <c r="H220" s="78">
        <v>0</v>
      </c>
      <c r="I220" s="76">
        <v>0</v>
      </c>
      <c r="J220" s="46">
        <f t="shared" si="34"/>
        <v>0</v>
      </c>
      <c r="K220" s="72"/>
      <c r="L220" s="20">
        <v>150</v>
      </c>
      <c r="M220" s="65">
        <f t="shared" si="38"/>
        <v>0</v>
      </c>
      <c r="N220" s="17" t="s">
        <v>16</v>
      </c>
      <c r="O220" s="18"/>
      <c r="P220" s="23">
        <f t="shared" si="40"/>
        <v>0</v>
      </c>
      <c r="Q220" s="92"/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3"/>
        <v>0</v>
      </c>
      <c r="H221" s="78">
        <v>0</v>
      </c>
      <c r="I221" s="76">
        <v>0</v>
      </c>
      <c r="J221" s="46">
        <f t="shared" si="34"/>
        <v>0</v>
      </c>
      <c r="K221" s="72"/>
      <c r="L221" s="20">
        <v>200</v>
      </c>
      <c r="M221" s="65">
        <f t="shared" si="38"/>
        <v>0</v>
      </c>
      <c r="N221" s="17" t="s">
        <v>16</v>
      </c>
      <c r="O221" s="18"/>
      <c r="P221" s="23">
        <f t="shared" si="40"/>
        <v>0</v>
      </c>
      <c r="Q221" s="92"/>
      <c r="R221" s="43">
        <f t="shared" si="3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3"/>
        <v>0</v>
      </c>
      <c r="H222" s="78">
        <v>0</v>
      </c>
      <c r="I222" s="76">
        <v>0</v>
      </c>
      <c r="J222" s="46">
        <f t="shared" si="34"/>
        <v>0</v>
      </c>
      <c r="K222" s="72"/>
      <c r="L222" s="20">
        <v>250</v>
      </c>
      <c r="M222" s="65">
        <f t="shared" si="38"/>
        <v>0</v>
      </c>
      <c r="N222" s="17" t="s">
        <v>16</v>
      </c>
      <c r="O222" s="18"/>
      <c r="P222" s="23">
        <f t="shared" si="40"/>
        <v>0</v>
      </c>
      <c r="Q222" s="92"/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3"/>
        <v>0</v>
      </c>
      <c r="H223" s="78">
        <v>0</v>
      </c>
      <c r="I223" s="76">
        <v>0</v>
      </c>
      <c r="J223" s="46">
        <f t="shared" si="34"/>
        <v>0</v>
      </c>
      <c r="K223" s="72"/>
      <c r="L223" s="20">
        <v>50</v>
      </c>
      <c r="M223" s="65">
        <f t="shared" si="38"/>
        <v>0</v>
      </c>
      <c r="N223" s="17" t="s">
        <v>16</v>
      </c>
      <c r="O223" s="18"/>
      <c r="P223" s="23">
        <f t="shared" si="40"/>
        <v>0</v>
      </c>
      <c r="Q223" s="92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3"/>
        <v>0</v>
      </c>
      <c r="H224" s="78">
        <v>0</v>
      </c>
      <c r="I224" s="76">
        <v>0</v>
      </c>
      <c r="J224" s="46">
        <f t="shared" si="34"/>
        <v>0</v>
      </c>
      <c r="K224" s="72"/>
      <c r="L224" s="20">
        <v>0</v>
      </c>
      <c r="M224" s="65">
        <f t="shared" si="38"/>
        <v>0</v>
      </c>
      <c r="N224" s="17" t="s">
        <v>16</v>
      </c>
      <c r="O224" s="18"/>
      <c r="P224" s="23">
        <f t="shared" si="40"/>
        <v>0</v>
      </c>
      <c r="Q224" s="92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3"/>
        <v>0</v>
      </c>
      <c r="H225" s="78">
        <v>0</v>
      </c>
      <c r="I225" s="76">
        <v>0</v>
      </c>
      <c r="J225" s="46">
        <f t="shared" si="34"/>
        <v>0</v>
      </c>
      <c r="K225" s="72"/>
      <c r="L225" s="20">
        <v>45</v>
      </c>
      <c r="M225" s="65">
        <f t="shared" si="38"/>
        <v>0</v>
      </c>
      <c r="N225" s="17" t="s">
        <v>16</v>
      </c>
      <c r="O225" s="18"/>
      <c r="P225" s="23">
        <f t="shared" si="40"/>
        <v>0</v>
      </c>
      <c r="Q225" s="90"/>
      <c r="R225" s="43">
        <f t="shared" si="3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3"/>
        <v>0</v>
      </c>
      <c r="H226" s="78">
        <v>0</v>
      </c>
      <c r="I226" s="76">
        <v>0</v>
      </c>
      <c r="J226" s="46">
        <f t="shared" si="34"/>
        <v>0</v>
      </c>
      <c r="K226" s="72"/>
      <c r="L226" s="20">
        <v>35</v>
      </c>
      <c r="M226" s="65">
        <f t="shared" si="38"/>
        <v>0</v>
      </c>
      <c r="N226" s="17" t="s">
        <v>16</v>
      </c>
      <c r="O226" s="18"/>
      <c r="P226" s="23">
        <f t="shared" si="40"/>
        <v>0</v>
      </c>
      <c r="Q226" s="90"/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3"/>
        <v>0</v>
      </c>
      <c r="H227" s="78">
        <v>0</v>
      </c>
      <c r="I227" s="76">
        <v>0</v>
      </c>
      <c r="J227" s="46">
        <f t="shared" si="34"/>
        <v>0</v>
      </c>
      <c r="K227" s="72"/>
      <c r="L227" s="20">
        <v>25</v>
      </c>
      <c r="M227" s="65">
        <f t="shared" si="38"/>
        <v>0</v>
      </c>
      <c r="N227" s="17" t="s">
        <v>16</v>
      </c>
      <c r="O227" s="18"/>
      <c r="P227" s="23">
        <f t="shared" si="40"/>
        <v>0</v>
      </c>
      <c r="Q227" s="90"/>
      <c r="R227" s="43">
        <f t="shared" si="3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3"/>
        <v>0</v>
      </c>
      <c r="H228" s="78">
        <v>0</v>
      </c>
      <c r="I228" s="76">
        <v>0</v>
      </c>
      <c r="J228" s="46">
        <f t="shared" si="3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3"/>
        <v>0</v>
      </c>
      <c r="H229" s="78">
        <v>0</v>
      </c>
      <c r="I229" s="76">
        <v>0</v>
      </c>
      <c r="J229" s="46">
        <f t="shared" si="34"/>
        <v>0</v>
      </c>
      <c r="K229" s="72"/>
      <c r="L229" s="20">
        <v>60</v>
      </c>
      <c r="M229" s="65">
        <f t="shared" si="38"/>
        <v>0</v>
      </c>
      <c r="N229" s="17" t="s">
        <v>16</v>
      </c>
      <c r="O229" s="18"/>
      <c r="P229" s="23">
        <f t="shared" si="40"/>
        <v>0</v>
      </c>
      <c r="Q229" s="92"/>
      <c r="R229" s="43">
        <f t="shared" si="39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3"/>
        <v>0</v>
      </c>
      <c r="H230" s="78">
        <v>0</v>
      </c>
      <c r="I230" s="76">
        <v>0</v>
      </c>
      <c r="J230" s="46">
        <f t="shared" si="34"/>
        <v>0</v>
      </c>
      <c r="K230" s="72"/>
      <c r="L230" s="20">
        <v>250</v>
      </c>
      <c r="M230" s="65">
        <f t="shared" si="38"/>
        <v>0</v>
      </c>
      <c r="N230" s="17" t="s">
        <v>16</v>
      </c>
      <c r="O230" s="18"/>
      <c r="P230" s="23">
        <f t="shared" si="40"/>
        <v>0</v>
      </c>
      <c r="Q230" s="92"/>
      <c r="R230" s="43">
        <f t="shared" si="39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4">E231+F231</f>
        <v>0</v>
      </c>
      <c r="H231" s="78">
        <v>0</v>
      </c>
      <c r="I231" s="76">
        <v>0</v>
      </c>
      <c r="J231" s="46">
        <f t="shared" ref="J231:J258" si="45">+G231-H231-K231-I231</f>
        <v>0</v>
      </c>
      <c r="K231" s="72"/>
      <c r="L231" s="20">
        <v>100</v>
      </c>
      <c r="M231" s="65">
        <f t="shared" si="38"/>
        <v>0</v>
      </c>
      <c r="N231" s="17" t="s">
        <v>16</v>
      </c>
      <c r="O231" s="18"/>
      <c r="P231" s="23">
        <f t="shared" si="40"/>
        <v>0</v>
      </c>
      <c r="Q231" s="92"/>
      <c r="R231" s="43">
        <f t="shared" si="39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4"/>
        <v>0</v>
      </c>
      <c r="H232" s="78">
        <v>0</v>
      </c>
      <c r="I232" s="76">
        <v>0</v>
      </c>
      <c r="J232" s="46">
        <f t="shared" si="45"/>
        <v>0</v>
      </c>
      <c r="K232" s="72"/>
      <c r="L232" s="20">
        <v>350</v>
      </c>
      <c r="M232" s="65">
        <f t="shared" si="38"/>
        <v>0</v>
      </c>
      <c r="N232" s="17" t="s">
        <v>16</v>
      </c>
      <c r="O232" s="18"/>
      <c r="P232" s="23">
        <f t="shared" si="40"/>
        <v>0</v>
      </c>
      <c r="Q232" s="92"/>
      <c r="R232" s="43">
        <f t="shared" si="39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4"/>
        <v>0</v>
      </c>
      <c r="H233" s="78">
        <v>0</v>
      </c>
      <c r="I233" s="76">
        <v>0</v>
      </c>
      <c r="J233" s="46">
        <f t="shared" si="45"/>
        <v>0</v>
      </c>
      <c r="K233" s="72"/>
      <c r="L233" s="20">
        <v>60</v>
      </c>
      <c r="M233" s="65">
        <f t="shared" si="38"/>
        <v>0</v>
      </c>
      <c r="N233" s="17" t="s">
        <v>16</v>
      </c>
      <c r="O233" s="18"/>
      <c r="P233" s="23">
        <f t="shared" si="40"/>
        <v>0</v>
      </c>
      <c r="Q233" s="92"/>
      <c r="R233" s="43">
        <f t="shared" si="39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4"/>
        <v>0</v>
      </c>
      <c r="H234" s="78">
        <v>0</v>
      </c>
      <c r="I234" s="76">
        <v>0</v>
      </c>
      <c r="J234" s="46">
        <f t="shared" si="45"/>
        <v>0</v>
      </c>
      <c r="K234" s="72"/>
      <c r="L234" s="20">
        <v>50</v>
      </c>
      <c r="M234" s="65">
        <f t="shared" si="38"/>
        <v>0</v>
      </c>
      <c r="N234" s="17" t="s">
        <v>16</v>
      </c>
      <c r="O234" s="18"/>
      <c r="P234" s="23">
        <f t="shared" si="40"/>
        <v>0</v>
      </c>
      <c r="Q234" s="92"/>
      <c r="R234" s="43">
        <f t="shared" si="39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6">E235+F235</f>
        <v>0</v>
      </c>
      <c r="H235" s="78">
        <v>0</v>
      </c>
      <c r="I235" s="76">
        <v>0</v>
      </c>
      <c r="J235" s="46">
        <f t="shared" ref="J235:J247" si="47">+G235-H235-K235-I235</f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2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2"/>
      <c r="R236" s="43">
        <f t="shared" si="5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2"/>
      <c r="R237" s="43">
        <f t="shared" si="5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2"/>
      <c r="R238" s="43">
        <f t="shared" si="5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2"/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2"/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2"/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7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2"/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+'4'!J243</f>
        <v>25</v>
      </c>
      <c r="F243" s="71">
        <v>5</v>
      </c>
      <c r="G243" s="46">
        <f t="shared" ref="G243:G246" si="51">E243+F243</f>
        <v>30</v>
      </c>
      <c r="H243" s="78">
        <v>0</v>
      </c>
      <c r="I243" s="76">
        <v>0</v>
      </c>
      <c r="J243" s="46">
        <f t="shared" ref="J243:J246" si="52">+G243-H243-K243-I243</f>
        <v>30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si="49"/>
        <v>0</v>
      </c>
      <c r="Q243" s="92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+'4'!J244</f>
        <v>20</v>
      </c>
      <c r="F244" s="71">
        <v>4</v>
      </c>
      <c r="G244" s="46">
        <f t="shared" si="51"/>
        <v>24</v>
      </c>
      <c r="H244" s="78">
        <v>0</v>
      </c>
      <c r="I244" s="76">
        <v>0</v>
      </c>
      <c r="J244" s="46">
        <f t="shared" si="52"/>
        <v>24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49"/>
        <v>0</v>
      </c>
      <c r="Q244" s="92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+'4'!J245</f>
        <v>0</v>
      </c>
      <c r="F245" s="71"/>
      <c r="G245" s="46">
        <f t="shared" si="51"/>
        <v>0</v>
      </c>
      <c r="H245" s="78">
        <v>0</v>
      </c>
      <c r="I245" s="76">
        <v>0</v>
      </c>
      <c r="J245" s="46">
        <f t="shared" si="52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49"/>
        <v>0</v>
      </c>
      <c r="Q245" s="92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+'4'!J246</f>
        <v>0</v>
      </c>
      <c r="F246" s="71"/>
      <c r="G246" s="46">
        <f t="shared" si="51"/>
        <v>0</v>
      </c>
      <c r="H246" s="78">
        <v>0</v>
      </c>
      <c r="I246" s="76">
        <v>0</v>
      </c>
      <c r="J246" s="46">
        <f t="shared" si="52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49"/>
        <v>0</v>
      </c>
      <c r="Q246" s="92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+'4'!J247</f>
        <v>0</v>
      </c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2"/>
      <c r="R247" s="43">
        <f t="shared" si="50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/>
      <c r="M248" s="65">
        <f t="shared" si="38"/>
        <v>0</v>
      </c>
      <c r="N248" s="17" t="s">
        <v>16</v>
      </c>
      <c r="O248" s="18"/>
      <c r="P248" s="23">
        <f t="shared" si="40"/>
        <v>0</v>
      </c>
      <c r="Q248" s="92"/>
      <c r="R248" s="43">
        <f t="shared" si="39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/>
      <c r="M249" s="65">
        <f t="shared" si="38"/>
        <v>0</v>
      </c>
      <c r="N249" s="17" t="s">
        <v>16</v>
      </c>
      <c r="O249" s="18"/>
      <c r="P249" s="23">
        <f t="shared" si="40"/>
        <v>0</v>
      </c>
      <c r="Q249" s="92"/>
      <c r="R249" s="43">
        <f t="shared" si="39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8"/>
        <v>0</v>
      </c>
      <c r="N250" s="17" t="s">
        <v>16</v>
      </c>
      <c r="O250" s="18"/>
      <c r="P250" s="23">
        <f t="shared" si="40"/>
        <v>0</v>
      </c>
      <c r="Q250" s="92"/>
      <c r="R250" s="43">
        <f t="shared" si="39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8"/>
        <v>0</v>
      </c>
      <c r="N251" s="17" t="s">
        <v>16</v>
      </c>
      <c r="O251" s="18"/>
      <c r="P251" s="23">
        <f t="shared" si="40"/>
        <v>0</v>
      </c>
      <c r="Q251" s="92"/>
      <c r="R251" s="43">
        <f t="shared" si="39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8"/>
        <v>0</v>
      </c>
      <c r="N252" s="17" t="s">
        <v>16</v>
      </c>
      <c r="O252" s="18"/>
      <c r="P252" s="23">
        <f t="shared" si="40"/>
        <v>0</v>
      </c>
      <c r="Q252" s="92"/>
      <c r="R252" s="43">
        <f t="shared" si="39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2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8"/>
        <v>0</v>
      </c>
      <c r="N254" s="17" t="s">
        <v>16</v>
      </c>
      <c r="O254" s="18"/>
      <c r="P254" s="23">
        <f t="shared" si="40"/>
        <v>0</v>
      </c>
      <c r="Q254" s="92"/>
      <c r="R254" s="43">
        <f t="shared" si="39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8"/>
        <v>0</v>
      </c>
      <c r="N255" s="17" t="s">
        <v>16</v>
      </c>
      <c r="O255" s="18"/>
      <c r="P255" s="23">
        <f t="shared" si="40"/>
        <v>0</v>
      </c>
      <c r="Q255" s="92"/>
      <c r="R255" s="43">
        <f t="shared" si="39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8"/>
        <v>0</v>
      </c>
      <c r="N256" s="17" t="s">
        <v>16</v>
      </c>
      <c r="O256" s="18"/>
      <c r="P256" s="23">
        <f t="shared" si="40"/>
        <v>0</v>
      </c>
      <c r="Q256" s="92"/>
      <c r="R256" s="43">
        <f t="shared" si="39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2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4"/>
        <v>0</v>
      </c>
      <c r="H258" s="78">
        <v>0</v>
      </c>
      <c r="I258" s="76">
        <v>0</v>
      </c>
      <c r="J258" s="46">
        <f t="shared" si="45"/>
        <v>0</v>
      </c>
      <c r="K258" s="72"/>
      <c r="L258" s="20"/>
      <c r="M258" s="65">
        <f t="shared" si="38"/>
        <v>0</v>
      </c>
      <c r="N258" s="17" t="s">
        <v>16</v>
      </c>
      <c r="O258" s="18"/>
      <c r="P258" s="23">
        <f t="shared" si="40"/>
        <v>0</v>
      </c>
      <c r="Q258" s="92"/>
      <c r="R258" s="43">
        <f t="shared" si="39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2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235.73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123" t="s">
        <v>202</v>
      </c>
      <c r="M262" s="124"/>
      <c r="N262" s="33">
        <f>SUM(M5:M261)</f>
        <v>955</v>
      </c>
    </row>
    <row r="263" spans="1:19" ht="25.5" x14ac:dyDescent="0.55000000000000004">
      <c r="A263" s="1"/>
      <c r="E263" s="1"/>
      <c r="F263" s="1"/>
      <c r="G263" s="31"/>
      <c r="J263" s="31"/>
      <c r="L263" s="123" t="s">
        <v>203</v>
      </c>
      <c r="M263" s="124"/>
      <c r="N263" s="36"/>
    </row>
    <row r="264" spans="1:19" ht="25.5" x14ac:dyDescent="0.55000000000000004">
      <c r="A264" s="1"/>
      <c r="E264" s="1"/>
      <c r="F264" s="1"/>
      <c r="G264" s="31"/>
      <c r="J264" s="31"/>
      <c r="L264" s="123" t="s">
        <v>204</v>
      </c>
      <c r="M264" s="124"/>
      <c r="N264" s="36">
        <f>SUM(O264:AF264)</f>
        <v>379</v>
      </c>
      <c r="O264" s="2">
        <v>66</v>
      </c>
      <c r="P264" s="2">
        <v>163</v>
      </c>
      <c r="Q264" s="88">
        <v>100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123" t="s">
        <v>205</v>
      </c>
      <c r="M265" s="12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23" t="s">
        <v>206</v>
      </c>
      <c r="M266" s="124"/>
      <c r="N266" s="36"/>
    </row>
    <row r="267" spans="1:19" ht="25.5" x14ac:dyDescent="0.55000000000000004">
      <c r="A267" s="1"/>
      <c r="E267" s="1"/>
      <c r="F267" s="1"/>
      <c r="G267" s="31"/>
      <c r="J267" s="31"/>
      <c r="L267" s="123" t="s">
        <v>207</v>
      </c>
      <c r="M267" s="124"/>
      <c r="N267" s="37">
        <f>SUM(O5:O260)</f>
        <v>146</v>
      </c>
    </row>
    <row r="268" spans="1:19" ht="25.5" x14ac:dyDescent="0.55000000000000004">
      <c r="A268" s="1"/>
      <c r="E268" s="1"/>
      <c r="F268" s="1"/>
      <c r="G268" s="31"/>
      <c r="J268" s="31"/>
      <c r="L268" s="123" t="s">
        <v>208</v>
      </c>
      <c r="M268" s="124"/>
      <c r="N268" s="33">
        <f>N262-N263-N264-N266-N267</f>
        <v>430</v>
      </c>
    </row>
    <row r="269" spans="1:19" ht="25.5" x14ac:dyDescent="0.55000000000000004">
      <c r="A269" s="1"/>
      <c r="E269" s="1"/>
      <c r="F269" s="1"/>
      <c r="G269" s="31"/>
      <c r="J269" s="31"/>
      <c r="L269" s="123" t="s">
        <v>209</v>
      </c>
      <c r="M269" s="124"/>
      <c r="N269" s="37">
        <v>430</v>
      </c>
    </row>
    <row r="270" spans="1:19" ht="25.5" x14ac:dyDescent="0.55000000000000004">
      <c r="A270" s="1"/>
      <c r="E270" s="1"/>
      <c r="F270" s="1"/>
      <c r="G270" s="31"/>
      <c r="J270" s="31"/>
      <c r="L270" s="123" t="s">
        <v>210</v>
      </c>
      <c r="M270" s="124"/>
      <c r="N270" s="33">
        <f>+N269-N268</f>
        <v>0</v>
      </c>
    </row>
    <row r="271" spans="1:19" ht="25.5" x14ac:dyDescent="0.55000000000000004">
      <c r="E271" s="1"/>
      <c r="F271" s="1"/>
      <c r="J271" s="2"/>
      <c r="L271" s="123" t="s">
        <v>211</v>
      </c>
      <c r="M271" s="124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00.00"/>
        <filter val="130.00"/>
        <filter val="163"/>
        <filter val="25.00"/>
        <filter val="46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FF"/>
  </sheetPr>
  <dimension ref="A1:T346"/>
  <sheetViews>
    <sheetView zoomScale="70" zoomScaleNormal="70" workbookViewId="0">
      <pane xSplit="10" ySplit="4" topLeftCell="K257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14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4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+'5'!J45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1</v>
      </c>
      <c r="F51" s="71">
        <v>2</v>
      </c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>
        <v>4</v>
      </c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>
        <v>4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83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ref="P84:P118" si="12"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2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12"/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2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12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12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12"/>
        <v>0</v>
      </c>
      <c r="Q103" s="92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12"/>
        <v>0</v>
      </c>
      <c r="Q104" s="92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12"/>
        <v>0</v>
      </c>
      <c r="Q105" s="92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2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12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ref="P119:P172" si="29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9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9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9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9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9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9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9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9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29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29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29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9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9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9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9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9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9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9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9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9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5</v>
      </c>
      <c r="F163" s="71"/>
      <c r="G163" s="46">
        <f t="shared" si="30"/>
        <v>5</v>
      </c>
      <c r="H163" s="78">
        <v>0</v>
      </c>
      <c r="I163" s="76">
        <v>0</v>
      </c>
      <c r="J163" s="46">
        <f t="shared" si="31"/>
        <v>2</v>
      </c>
      <c r="K163" s="72">
        <v>3</v>
      </c>
      <c r="L163" s="20">
        <v>25</v>
      </c>
      <c r="M163" s="65">
        <f t="shared" si="7"/>
        <v>75</v>
      </c>
      <c r="N163" s="17" t="s">
        <v>16</v>
      </c>
      <c r="O163" s="18"/>
      <c r="P163" s="104">
        <f t="shared" si="29"/>
        <v>75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9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9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+'5'!J173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 t="shared" ref="P173:P185" si="32"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32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0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04">
        <f t="shared" si="32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ref="P186:P258" si="37">SUM(M186-O186)</f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15</v>
      </c>
      <c r="K198" s="72">
        <v>1</v>
      </c>
      <c r="L198" s="20">
        <v>150</v>
      </c>
      <c r="M198" s="65">
        <f t="shared" si="35"/>
        <v>150</v>
      </c>
      <c r="N198" s="17" t="s">
        <v>16</v>
      </c>
      <c r="O198" s="18">
        <v>50</v>
      </c>
      <c r="P198" s="104">
        <f t="shared" si="37"/>
        <v>100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+'5'!J243</f>
        <v>30</v>
      </c>
      <c r="F243" s="71"/>
      <c r="G243" s="46">
        <f t="shared" ref="G243:G246" si="48">E243+F243</f>
        <v>30</v>
      </c>
      <c r="H243" s="78">
        <v>0</v>
      </c>
      <c r="I243" s="76">
        <v>0</v>
      </c>
      <c r="J243" s="46">
        <f t="shared" ref="J243:J246" si="49">+G243-H243-K243-I243</f>
        <v>29</v>
      </c>
      <c r="K243" s="72">
        <v>1</v>
      </c>
      <c r="L243" s="20">
        <v>39</v>
      </c>
      <c r="M243" s="65">
        <f t="shared" ref="M243:M246" si="50">+L243*K243</f>
        <v>39</v>
      </c>
      <c r="N243" s="17" t="s">
        <v>16</v>
      </c>
      <c r="O243" s="18">
        <v>10</v>
      </c>
      <c r="P243" s="104">
        <f t="shared" ref="P243:P246" si="51">SUM(M243-O243)</f>
        <v>29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+'5'!J244</f>
        <v>24</v>
      </c>
      <c r="F244" s="71">
        <v>4</v>
      </c>
      <c r="G244" s="46">
        <f t="shared" si="48"/>
        <v>28</v>
      </c>
      <c r="H244" s="78">
        <v>0</v>
      </c>
      <c r="I244" s="76">
        <v>0</v>
      </c>
      <c r="J244" s="46"/>
      <c r="K244" s="72"/>
      <c r="L244" s="20">
        <v>55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+'5'!J245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+'5'!J246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570.79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123" t="s">
        <v>202</v>
      </c>
      <c r="M262" s="124"/>
      <c r="N262" s="33">
        <f>SUM(M5:M261)</f>
        <v>1829</v>
      </c>
    </row>
    <row r="263" spans="1:20" ht="25.5" x14ac:dyDescent="0.55000000000000004">
      <c r="A263" s="1"/>
      <c r="E263" s="1"/>
      <c r="F263" s="1"/>
      <c r="G263" s="31"/>
      <c r="J263" s="31"/>
      <c r="L263" s="123" t="s">
        <v>203</v>
      </c>
      <c r="M263" s="124"/>
      <c r="N263" s="36"/>
    </row>
    <row r="264" spans="1:20" ht="25.5" x14ac:dyDescent="0.55000000000000004">
      <c r="A264" s="1"/>
      <c r="E264" s="1"/>
      <c r="F264" s="1"/>
      <c r="G264" s="31"/>
      <c r="J264" s="31"/>
      <c r="L264" s="123" t="s">
        <v>204</v>
      </c>
      <c r="M264" s="124"/>
      <c r="N264" s="36">
        <f>SUM(O264:AF264)</f>
        <v>1190</v>
      </c>
      <c r="O264" s="2">
        <v>205</v>
      </c>
      <c r="P264" s="2">
        <v>125</v>
      </c>
      <c r="Q264" s="88">
        <v>60</v>
      </c>
      <c r="R264" s="2">
        <v>500</v>
      </c>
      <c r="S264" s="2">
        <v>250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123" t="s">
        <v>205</v>
      </c>
      <c r="M265" s="124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23" t="s">
        <v>206</v>
      </c>
      <c r="M266" s="124"/>
      <c r="N266" s="36"/>
    </row>
    <row r="267" spans="1:20" ht="25.5" x14ac:dyDescent="0.55000000000000004">
      <c r="A267" s="1"/>
      <c r="E267" s="1"/>
      <c r="F267" s="1"/>
      <c r="G267" s="31"/>
      <c r="J267" s="31"/>
      <c r="L267" s="123" t="s">
        <v>207</v>
      </c>
      <c r="M267" s="124"/>
      <c r="N267" s="37">
        <f>SUM(O5:O260)</f>
        <v>60</v>
      </c>
    </row>
    <row r="268" spans="1:20" ht="25.5" x14ac:dyDescent="0.55000000000000004">
      <c r="A268" s="1"/>
      <c r="E268" s="1"/>
      <c r="F268" s="1"/>
      <c r="G268" s="31"/>
      <c r="J268" s="31"/>
      <c r="L268" s="123" t="s">
        <v>208</v>
      </c>
      <c r="M268" s="124"/>
      <c r="N268" s="33">
        <f>N262-N263-N264-N266-N267</f>
        <v>579</v>
      </c>
    </row>
    <row r="269" spans="1:20" ht="25.5" x14ac:dyDescent="0.55000000000000004">
      <c r="A269" s="1"/>
      <c r="E269" s="1"/>
      <c r="F269" s="1"/>
      <c r="G269" s="31"/>
      <c r="J269" s="31"/>
      <c r="L269" s="123" t="s">
        <v>209</v>
      </c>
      <c r="M269" s="124"/>
      <c r="N269" s="37">
        <v>579</v>
      </c>
    </row>
    <row r="270" spans="1:20" ht="25.5" x14ac:dyDescent="0.55000000000000004">
      <c r="A270" s="1"/>
      <c r="E270" s="1"/>
      <c r="F270" s="1"/>
      <c r="G270" s="31"/>
      <c r="J270" s="31"/>
      <c r="L270" s="123" t="s">
        <v>210</v>
      </c>
      <c r="M270" s="124"/>
      <c r="N270" s="33">
        <f>+N269-N268</f>
        <v>0</v>
      </c>
    </row>
    <row r="271" spans="1:20" ht="25.5" x14ac:dyDescent="0.55000000000000004">
      <c r="E271" s="1"/>
      <c r="F271" s="1"/>
      <c r="J271" s="2"/>
      <c r="L271" s="123" t="s">
        <v>211</v>
      </c>
      <c r="M271" s="124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S346"/>
  <sheetViews>
    <sheetView zoomScale="70" zoomScaleNormal="70" workbookViewId="0">
      <pane xSplit="10" ySplit="4" topLeftCell="K58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14</v>
      </c>
      <c r="F5" s="71">
        <v>3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25</v>
      </c>
      <c r="F6" s="71">
        <v>8</v>
      </c>
      <c r="G6" s="46">
        <f t="shared" si="0"/>
        <v>33</v>
      </c>
      <c r="H6" s="78">
        <v>0</v>
      </c>
      <c r="I6" s="76">
        <v>0</v>
      </c>
      <c r="J6" s="46">
        <f t="shared" si="1"/>
        <v>29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75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>
        <v>1</v>
      </c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>
        <v>1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04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3</v>
      </c>
      <c r="F22" s="71">
        <v>2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1</v>
      </c>
      <c r="F33" s="71">
        <v>1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+'6'!J45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4</v>
      </c>
      <c r="F46" s="71">
        <v>3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>
        <v>1</v>
      </c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2</v>
      </c>
      <c r="F48" s="71">
        <v>1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2</v>
      </c>
      <c r="F49" s="71">
        <v>4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>
        <v>2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 t="shared" si="3"/>
        <v>25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4</v>
      </c>
      <c r="F55" s="71">
        <v>1</v>
      </c>
      <c r="G55" s="46">
        <f t="shared" si="5"/>
        <v>5</v>
      </c>
      <c r="H55" s="78">
        <v>0</v>
      </c>
      <c r="I55" s="76">
        <v>0</v>
      </c>
      <c r="J55" s="46">
        <f t="shared" si="6"/>
        <v>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04">
        <f t="shared" si="3"/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4">
        <f t="shared" si="3"/>
        <v>60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4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</v>
      </c>
      <c r="F59" s="71">
        <v>1</v>
      </c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4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>
        <v>10</v>
      </c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ref="P77:P86" si="7">SUM(M77-O77)</f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4</v>
      </c>
      <c r="F79" s="71">
        <v>4</v>
      </c>
      <c r="G79" s="46">
        <f t="shared" si="5"/>
        <v>8</v>
      </c>
      <c r="H79" s="78">
        <v>0</v>
      </c>
      <c r="I79" s="76">
        <v>0</v>
      </c>
      <c r="J79" s="46">
        <f t="shared" si="6"/>
        <v>7</v>
      </c>
      <c r="K79" s="72">
        <v>1</v>
      </c>
      <c r="L79" s="21">
        <v>55</v>
      </c>
      <c r="M79" s="65">
        <f t="shared" si="2"/>
        <v>55</v>
      </c>
      <c r="N79" s="17" t="s">
        <v>16</v>
      </c>
      <c r="O79" s="18"/>
      <c r="P79" s="104">
        <f t="shared" si="7"/>
        <v>55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>
        <v>6</v>
      </c>
      <c r="G80" s="46">
        <f t="shared" si="5"/>
        <v>8</v>
      </c>
      <c r="H80" s="78">
        <v>0</v>
      </c>
      <c r="I80" s="76">
        <v>0</v>
      </c>
      <c r="J80" s="46">
        <f t="shared" si="6"/>
        <v>6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95</v>
      </c>
      <c r="P80" s="104">
        <f t="shared" si="7"/>
        <v>15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3</v>
      </c>
      <c r="F81" s="71">
        <v>5</v>
      </c>
      <c r="G81" s="46">
        <f t="shared" si="5"/>
        <v>8</v>
      </c>
      <c r="H81" s="78">
        <v>0</v>
      </c>
      <c r="I81" s="76">
        <v>0</v>
      </c>
      <c r="J81" s="46">
        <f t="shared" si="6"/>
        <v>7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27</v>
      </c>
      <c r="P81" s="104">
        <f t="shared" si="7"/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ref="P89:P91" si="22">SUM(M89-O89)</f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22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22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3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3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3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6" si="31">SUM(M110-O110)</f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3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7</v>
      </c>
      <c r="F112" s="71">
        <v>7</v>
      </c>
      <c r="G112" s="46">
        <f t="shared" si="24"/>
        <v>14</v>
      </c>
      <c r="H112" s="78">
        <v>0</v>
      </c>
      <c r="I112" s="76">
        <v>0</v>
      </c>
      <c r="J112" s="46">
        <f t="shared" si="25"/>
        <v>14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 t="shared" si="31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>
        <v>1</v>
      </c>
      <c r="G113" s="46">
        <f t="shared" si="24"/>
        <v>1</v>
      </c>
      <c r="H113" s="78">
        <v>0</v>
      </c>
      <c r="I113" s="76">
        <v>0</v>
      </c>
      <c r="J113" s="46">
        <f t="shared" si="25"/>
        <v>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4">
        <f t="shared" si="31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31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7</v>
      </c>
      <c r="F115" s="71"/>
      <c r="G115" s="46">
        <f t="shared" si="24"/>
        <v>7</v>
      </c>
      <c r="H115" s="78">
        <v>0</v>
      </c>
      <c r="I115" s="76">
        <v>0</v>
      </c>
      <c r="J115" s="46">
        <f t="shared" si="25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31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11</v>
      </c>
      <c r="F116" s="71">
        <v>8</v>
      </c>
      <c r="G116" s="46">
        <f t="shared" si="24"/>
        <v>19</v>
      </c>
      <c r="H116" s="78">
        <v>0</v>
      </c>
      <c r="I116" s="76">
        <v>0</v>
      </c>
      <c r="J116" s="46">
        <f t="shared" si="25"/>
        <v>19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3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3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3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3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3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3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3</v>
      </c>
      <c r="F132" s="71"/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3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3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1</v>
      </c>
      <c r="F154" s="71"/>
      <c r="G154" s="46">
        <f t="shared" si="24"/>
        <v>1</v>
      </c>
      <c r="H154" s="78">
        <v>0</v>
      </c>
      <c r="I154" s="76">
        <v>0</v>
      </c>
      <c r="J154" s="46">
        <f t="shared" si="25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2</v>
      </c>
      <c r="F163" s="71"/>
      <c r="G163" s="46">
        <f t="shared" si="32"/>
        <v>2</v>
      </c>
      <c r="H163" s="78">
        <v>0</v>
      </c>
      <c r="I163" s="76">
        <v>0</v>
      </c>
      <c r="J163" s="46">
        <f t="shared" si="33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+'6'!J173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4"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5">E174+F174</f>
        <v>0</v>
      </c>
      <c r="H174" s="78">
        <v>0</v>
      </c>
      <c r="I174" s="76">
        <v>0</v>
      </c>
      <c r="J174" s="46">
        <f t="shared" ref="J174" si="36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4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6</v>
      </c>
      <c r="F175" s="71"/>
      <c r="G175" s="46">
        <f t="shared" si="32"/>
        <v>6</v>
      </c>
      <c r="H175" s="78">
        <v>0</v>
      </c>
      <c r="I175" s="76">
        <v>0</v>
      </c>
      <c r="J175" s="46">
        <f t="shared" si="33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 t="shared" si="34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4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7">+L177*K177</f>
        <v>0</v>
      </c>
      <c r="N177" s="17" t="s">
        <v>16</v>
      </c>
      <c r="O177" s="18"/>
      <c r="P177" s="23">
        <f t="shared" si="34"/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7"/>
        <v>0</v>
      </c>
      <c r="N178" s="17" t="s">
        <v>16</v>
      </c>
      <c r="O178" s="18"/>
      <c r="P178" s="23">
        <f t="shared" si="34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7"/>
        <v>0</v>
      </c>
      <c r="N179" s="17" t="s">
        <v>16</v>
      </c>
      <c r="O179" s="18"/>
      <c r="P179" s="23">
        <f t="shared" si="34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</v>
      </c>
      <c r="F180" s="71"/>
      <c r="G180" s="46">
        <f t="shared" si="32"/>
        <v>1</v>
      </c>
      <c r="H180" s="78">
        <v>0</v>
      </c>
      <c r="I180" s="76">
        <v>0</v>
      </c>
      <c r="J180" s="46">
        <f t="shared" si="33"/>
        <v>1</v>
      </c>
      <c r="K180" s="72"/>
      <c r="L180" s="20">
        <v>35</v>
      </c>
      <c r="M180" s="65">
        <f t="shared" si="37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7"/>
        <v>0</v>
      </c>
      <c r="N182" s="17" t="s">
        <v>16</v>
      </c>
      <c r="O182" s="18"/>
      <c r="P182" s="23">
        <f t="shared" ref="P182:P258" si="39">SUM(M182-O182)</f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7"/>
        <v>0</v>
      </c>
      <c r="N184" s="17" t="s">
        <v>16</v>
      </c>
      <c r="O184" s="18"/>
      <c r="P184" s="23">
        <f t="shared" si="39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7"/>
        <v>0</v>
      </c>
      <c r="N185" s="17" t="s">
        <v>16</v>
      </c>
      <c r="O185" s="18"/>
      <c r="P185" s="23">
        <f t="shared" si="39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7"/>
        <v>0</v>
      </c>
      <c r="N186" s="17" t="s">
        <v>16</v>
      </c>
      <c r="O186" s="18"/>
      <c r="P186" s="23">
        <f t="shared" si="39"/>
        <v>0</v>
      </c>
      <c r="Q186" s="92"/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7"/>
        <v>0</v>
      </c>
      <c r="N190" s="17" t="s">
        <v>16</v>
      </c>
      <c r="O190" s="18"/>
      <c r="P190" s="23">
        <f t="shared" si="39"/>
        <v>0</v>
      </c>
      <c r="Q190" s="92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7"/>
        <v>0</v>
      </c>
      <c r="N191" s="17" t="s">
        <v>16</v>
      </c>
      <c r="O191" s="18"/>
      <c r="P191" s="23">
        <f t="shared" si="39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7"/>
        <v>0</v>
      </c>
      <c r="N192" s="17" t="s">
        <v>16</v>
      </c>
      <c r="O192" s="18"/>
      <c r="P192" s="23">
        <f t="shared" si="39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7"/>
        <v>0</v>
      </c>
      <c r="N193" s="17" t="s">
        <v>16</v>
      </c>
      <c r="O193" s="18"/>
      <c r="P193" s="23">
        <f t="shared" si="39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7"/>
        <v>0</v>
      </c>
      <c r="N194" s="17" t="s">
        <v>16</v>
      </c>
      <c r="O194" s="18"/>
      <c r="P194" s="23">
        <f t="shared" si="39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7"/>
        <v>0</v>
      </c>
      <c r="N195" s="17" t="s">
        <v>16</v>
      </c>
      <c r="O195" s="18"/>
      <c r="P195" s="23">
        <f t="shared" si="39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7"/>
        <v>0</v>
      </c>
      <c r="N196" s="17" t="s">
        <v>16</v>
      </c>
      <c r="O196" s="18"/>
      <c r="P196" s="23">
        <f t="shared" si="39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7"/>
        <v>0</v>
      </c>
      <c r="N197" s="17" t="s">
        <v>16</v>
      </c>
      <c r="O197" s="18"/>
      <c r="P197" s="23">
        <f t="shared" si="39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15</v>
      </c>
      <c r="F198" s="71"/>
      <c r="G198" s="46">
        <f t="shared" si="32"/>
        <v>15</v>
      </c>
      <c r="H198" s="78">
        <v>0</v>
      </c>
      <c r="I198" s="76">
        <v>0</v>
      </c>
      <c r="J198" s="46">
        <f t="shared" si="33"/>
        <v>15</v>
      </c>
      <c r="K198" s="72"/>
      <c r="L198" s="20">
        <v>150</v>
      </c>
      <c r="M198" s="65">
        <f t="shared" si="37"/>
        <v>0</v>
      </c>
      <c r="N198" s="17" t="s">
        <v>16</v>
      </c>
      <c r="O198" s="18"/>
      <c r="P198" s="23">
        <f t="shared" si="39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7"/>
        <v>0</v>
      </c>
      <c r="N199" s="17" t="s">
        <v>16</v>
      </c>
      <c r="O199" s="18"/>
      <c r="P199" s="23">
        <f t="shared" si="39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7"/>
        <v>0</v>
      </c>
      <c r="N200" s="17" t="s">
        <v>16</v>
      </c>
      <c r="O200" s="18"/>
      <c r="P200" s="23">
        <f t="shared" si="39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7"/>
        <v>0</v>
      </c>
      <c r="N201" s="17" t="s">
        <v>16</v>
      </c>
      <c r="O201" s="18"/>
      <c r="P201" s="23">
        <f t="shared" si="39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7"/>
        <v>0</v>
      </c>
      <c r="N202" s="17" t="s">
        <v>16</v>
      </c>
      <c r="O202" s="18"/>
      <c r="P202" s="23">
        <f t="shared" si="39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7"/>
        <v>0</v>
      </c>
      <c r="N203" s="17" t="s">
        <v>16</v>
      </c>
      <c r="O203" s="18"/>
      <c r="P203" s="23">
        <f t="shared" si="39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7"/>
        <v>0</v>
      </c>
      <c r="N204" s="17" t="s">
        <v>16</v>
      </c>
      <c r="O204" s="18"/>
      <c r="P204" s="23">
        <f t="shared" si="39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4</v>
      </c>
      <c r="F205" s="71">
        <v>4</v>
      </c>
      <c r="G205" s="46">
        <f t="shared" si="32"/>
        <v>8</v>
      </c>
      <c r="H205" s="78">
        <v>0</v>
      </c>
      <c r="I205" s="76">
        <v>0</v>
      </c>
      <c r="J205" s="46">
        <f t="shared" si="33"/>
        <v>7</v>
      </c>
      <c r="K205" s="72">
        <v>1</v>
      </c>
      <c r="L205" s="20">
        <v>55</v>
      </c>
      <c r="M205" s="65">
        <f t="shared" si="37"/>
        <v>55</v>
      </c>
      <c r="N205" s="17" t="s">
        <v>16</v>
      </c>
      <c r="O205" s="18"/>
      <c r="P205" s="104">
        <f t="shared" si="39"/>
        <v>55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7"/>
        <v>0</v>
      </c>
      <c r="N206" s="17" t="s">
        <v>16</v>
      </c>
      <c r="O206" s="18"/>
      <c r="P206" s="23">
        <f t="shared" si="39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9"/>
        <v>0</v>
      </c>
      <c r="Q207" s="92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7"/>
        <v>0</v>
      </c>
      <c r="N208" s="17" t="s">
        <v>16</v>
      </c>
      <c r="O208" s="18"/>
      <c r="P208" s="23">
        <f t="shared" si="39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7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7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7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7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7"/>
        <v>0</v>
      </c>
      <c r="N216" s="17" t="s">
        <v>16</v>
      </c>
      <c r="O216" s="18"/>
      <c r="P216" s="23">
        <f t="shared" si="39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7"/>
        <v>0</v>
      </c>
      <c r="N217" s="17" t="s">
        <v>16</v>
      </c>
      <c r="O217" s="18"/>
      <c r="P217" s="23">
        <f t="shared" si="39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7"/>
        <v>0</v>
      </c>
      <c r="N218" s="17" t="s">
        <v>16</v>
      </c>
      <c r="O218" s="18"/>
      <c r="P218" s="23">
        <f t="shared" si="39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7"/>
        <v>0</v>
      </c>
      <c r="N219" s="17" t="s">
        <v>16</v>
      </c>
      <c r="O219" s="18"/>
      <c r="P219" s="23">
        <f t="shared" si="39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7"/>
        <v>0</v>
      </c>
      <c r="N220" s="17" t="s">
        <v>16</v>
      </c>
      <c r="O220" s="18"/>
      <c r="P220" s="23">
        <f t="shared" si="39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7"/>
        <v>0</v>
      </c>
      <c r="N221" s="17" t="s">
        <v>16</v>
      </c>
      <c r="O221" s="18"/>
      <c r="P221" s="23">
        <f t="shared" si="39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7"/>
        <v>0</v>
      </c>
      <c r="N222" s="17" t="s">
        <v>16</v>
      </c>
      <c r="O222" s="18"/>
      <c r="P222" s="23">
        <f t="shared" si="39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7"/>
        <v>0</v>
      </c>
      <c r="N223" s="17" t="s">
        <v>16</v>
      </c>
      <c r="O223" s="18"/>
      <c r="P223" s="23">
        <f t="shared" si="39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7"/>
        <v>0</v>
      </c>
      <c r="N224" s="17" t="s">
        <v>16</v>
      </c>
      <c r="O224" s="18"/>
      <c r="P224" s="23">
        <f t="shared" si="39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7"/>
        <v>0</v>
      </c>
      <c r="N225" s="17" t="s">
        <v>16</v>
      </c>
      <c r="O225" s="18"/>
      <c r="P225" s="23">
        <f t="shared" si="39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7"/>
        <v>0</v>
      </c>
      <c r="N226" s="17" t="s">
        <v>16</v>
      </c>
      <c r="O226" s="18"/>
      <c r="P226" s="23">
        <f t="shared" si="39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7"/>
        <v>0</v>
      </c>
      <c r="N227" s="17" t="s">
        <v>16</v>
      </c>
      <c r="O227" s="18"/>
      <c r="P227" s="23">
        <f t="shared" si="39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7"/>
        <v>0</v>
      </c>
      <c r="N229" s="17" t="s">
        <v>16</v>
      </c>
      <c r="O229" s="18"/>
      <c r="P229" s="23">
        <f t="shared" si="39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7"/>
        <v>0</v>
      </c>
      <c r="N230" s="17" t="s">
        <v>16</v>
      </c>
      <c r="O230" s="18"/>
      <c r="P230" s="23">
        <f t="shared" si="39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7"/>
        <v>0</v>
      </c>
      <c r="N231" s="17" t="s">
        <v>16</v>
      </c>
      <c r="O231" s="18"/>
      <c r="P231" s="23">
        <f t="shared" si="39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7"/>
        <v>0</v>
      </c>
      <c r="N232" s="17" t="s">
        <v>16</v>
      </c>
      <c r="O232" s="18"/>
      <c r="P232" s="23">
        <f t="shared" si="39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7"/>
        <v>0</v>
      </c>
      <c r="N233" s="17" t="s">
        <v>16</v>
      </c>
      <c r="O233" s="18"/>
      <c r="P233" s="23">
        <f t="shared" si="39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7"/>
        <v>0</v>
      </c>
      <c r="N234" s="17" t="s">
        <v>16</v>
      </c>
      <c r="O234" s="18"/>
      <c r="P234" s="23">
        <f t="shared" si="39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8" si="48">SUM(M235-O235)</f>
        <v>0</v>
      </c>
      <c r="Q235" s="92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2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2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2"/>
      <c r="R238" s="43">
        <f t="shared" si="49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2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2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2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5"/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2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+'6'!J243</f>
        <v>29</v>
      </c>
      <c r="F243" s="71">
        <v>6</v>
      </c>
      <c r="G243" s="46">
        <f t="shared" ref="G243:G246" si="50">E243+F243</f>
        <v>35</v>
      </c>
      <c r="H243" s="78">
        <v>0</v>
      </c>
      <c r="I243" s="76">
        <v>0</v>
      </c>
      <c r="J243" s="46">
        <f t="shared" ref="J243:J246" si="51">+G243-H243-K243-I243</f>
        <v>34</v>
      </c>
      <c r="K243" s="72">
        <v>1</v>
      </c>
      <c r="L243" s="20">
        <v>39</v>
      </c>
      <c r="M243" s="65">
        <f t="shared" ref="M243:M246" si="52">+L243*K243</f>
        <v>39</v>
      </c>
      <c r="N243" s="17" t="s">
        <v>16</v>
      </c>
      <c r="O243" s="18">
        <v>19</v>
      </c>
      <c r="P243" s="104">
        <f t="shared" si="48"/>
        <v>20</v>
      </c>
      <c r="Q243" s="92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+'6'!J244</f>
        <v>0</v>
      </c>
      <c r="F244" s="71">
        <v>4</v>
      </c>
      <c r="G244" s="46">
        <f t="shared" si="50"/>
        <v>4</v>
      </c>
      <c r="H244" s="78">
        <v>0</v>
      </c>
      <c r="I244" s="76">
        <v>0</v>
      </c>
      <c r="J244" s="46">
        <f t="shared" si="51"/>
        <v>4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48"/>
        <v>0</v>
      </c>
      <c r="Q244" s="92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+'6'!J245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48"/>
        <v>0</v>
      </c>
      <c r="Q245" s="92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+'6'!J246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48"/>
        <v>0</v>
      </c>
      <c r="Q246" s="92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+'6'!J247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>
        <v>39</v>
      </c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2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/>
      <c r="M248" s="65">
        <f t="shared" si="37"/>
        <v>0</v>
      </c>
      <c r="N248" s="17" t="s">
        <v>16</v>
      </c>
      <c r="O248" s="18"/>
      <c r="P248" s="23">
        <f t="shared" si="48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/>
      <c r="M249" s="65">
        <f t="shared" si="37"/>
        <v>0</v>
      </c>
      <c r="N249" s="17" t="s">
        <v>16</v>
      </c>
      <c r="O249" s="18"/>
      <c r="P249" s="23">
        <f t="shared" si="39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7"/>
        <v>0</v>
      </c>
      <c r="N250" s="17" t="s">
        <v>16</v>
      </c>
      <c r="O250" s="18"/>
      <c r="P250" s="23">
        <f t="shared" si="39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7"/>
        <v>0</v>
      </c>
      <c r="N251" s="17" t="s">
        <v>16</v>
      </c>
      <c r="O251" s="18"/>
      <c r="P251" s="23">
        <f t="shared" si="39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7"/>
        <v>0</v>
      </c>
      <c r="N252" s="17" t="s">
        <v>16</v>
      </c>
      <c r="O252" s="18"/>
      <c r="P252" s="23">
        <f t="shared" si="39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2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7"/>
        <v>0</v>
      </c>
      <c r="N254" s="17" t="s">
        <v>16</v>
      </c>
      <c r="O254" s="18"/>
      <c r="P254" s="23">
        <f t="shared" si="39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7"/>
        <v>0</v>
      </c>
      <c r="N255" s="17" t="s">
        <v>16</v>
      </c>
      <c r="O255" s="18"/>
      <c r="P255" s="23">
        <f t="shared" si="39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7"/>
        <v>0</v>
      </c>
      <c r="N256" s="17" t="s">
        <v>16</v>
      </c>
      <c r="O256" s="18"/>
      <c r="P256" s="23">
        <f t="shared" si="39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2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7"/>
        <v>0</v>
      </c>
      <c r="N258" s="17" t="s">
        <v>16</v>
      </c>
      <c r="O258" s="18"/>
      <c r="P258" s="23">
        <f t="shared" si="39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2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545.9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123" t="s">
        <v>202</v>
      </c>
      <c r="M262" s="124"/>
      <c r="N262" s="33">
        <f>SUM(M5:M261)</f>
        <v>1854</v>
      </c>
    </row>
    <row r="263" spans="1:19" ht="25.5" x14ac:dyDescent="0.55000000000000004">
      <c r="A263" s="1"/>
      <c r="E263" s="1"/>
      <c r="F263" s="1"/>
      <c r="G263" s="31"/>
      <c r="J263" s="31"/>
      <c r="L263" s="123" t="s">
        <v>203</v>
      </c>
      <c r="M263" s="124"/>
      <c r="N263" s="36"/>
    </row>
    <row r="264" spans="1:19" ht="25.5" x14ac:dyDescent="0.55000000000000004">
      <c r="A264" s="1"/>
      <c r="E264" s="1"/>
      <c r="F264" s="1"/>
      <c r="G264" s="31"/>
      <c r="J264" s="31"/>
      <c r="L264" s="123" t="s">
        <v>204</v>
      </c>
      <c r="M264" s="124"/>
      <c r="N264" s="36">
        <f>SUM(O264:AF264)</f>
        <v>494</v>
      </c>
      <c r="O264" s="2">
        <v>55</v>
      </c>
      <c r="P264" s="2">
        <v>300</v>
      </c>
      <c r="Q264" s="88">
        <v>39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123" t="s">
        <v>205</v>
      </c>
      <c r="M265" s="12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23" t="s">
        <v>206</v>
      </c>
      <c r="M266" s="124"/>
      <c r="N266" s="36"/>
    </row>
    <row r="267" spans="1:19" ht="25.5" x14ac:dyDescent="0.55000000000000004">
      <c r="A267" s="1"/>
      <c r="E267" s="1"/>
      <c r="F267" s="1"/>
      <c r="G267" s="31"/>
      <c r="J267" s="31"/>
      <c r="L267" s="123" t="s">
        <v>207</v>
      </c>
      <c r="M267" s="124"/>
      <c r="N267" s="37">
        <f>SUM(O5:O260)</f>
        <v>558</v>
      </c>
    </row>
    <row r="268" spans="1:19" ht="25.5" x14ac:dyDescent="0.55000000000000004">
      <c r="A268" s="1"/>
      <c r="E268" s="1"/>
      <c r="F268" s="1"/>
      <c r="G268" s="31"/>
      <c r="J268" s="31"/>
      <c r="L268" s="123" t="s">
        <v>208</v>
      </c>
      <c r="M268" s="124"/>
      <c r="N268" s="33">
        <f>N262-N263-N264-N266-N267</f>
        <v>802</v>
      </c>
    </row>
    <row r="269" spans="1:19" ht="25.5" x14ac:dyDescent="0.55000000000000004">
      <c r="A269" s="1"/>
      <c r="E269" s="1"/>
      <c r="F269" s="1"/>
      <c r="G269" s="31"/>
      <c r="J269" s="31"/>
      <c r="L269" s="123" t="s">
        <v>209</v>
      </c>
      <c r="M269" s="124"/>
      <c r="N269" s="37">
        <v>802</v>
      </c>
    </row>
    <row r="270" spans="1:19" ht="25.5" x14ac:dyDescent="0.55000000000000004">
      <c r="A270" s="1"/>
      <c r="E270" s="1"/>
      <c r="F270" s="1"/>
      <c r="G270" s="31"/>
      <c r="J270" s="31"/>
      <c r="L270" s="123" t="s">
        <v>210</v>
      </c>
      <c r="M270" s="124"/>
      <c r="N270" s="33">
        <f>+N269-N268</f>
        <v>0</v>
      </c>
    </row>
    <row r="271" spans="1:19" ht="25.5" x14ac:dyDescent="0.55000000000000004">
      <c r="E271" s="1"/>
      <c r="F271" s="1"/>
      <c r="J271" s="2"/>
      <c r="L271" s="123" t="s">
        <v>211</v>
      </c>
      <c r="M271" s="124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+'7'!J58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+'7'!J45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7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2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+'7'!J99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+'7'!J243</f>
        <v>34</v>
      </c>
      <c r="F243" s="71"/>
      <c r="G243" s="46">
        <f t="shared" ref="G243:G246" si="47">E243+F243</f>
        <v>34</v>
      </c>
      <c r="H243" s="78">
        <v>0</v>
      </c>
      <c r="I243" s="76">
        <v>0</v>
      </c>
      <c r="J243" s="46">
        <f t="shared" ref="J243:J246" si="48">+G243-H243-K243-I243</f>
        <v>34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+'7'!J244</f>
        <v>4</v>
      </c>
      <c r="F244" s="71">
        <v>4</v>
      </c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95.8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</v>
      </c>
      <c r="O264" s="2">
        <v>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>
        <v>1</v>
      </c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04">
        <f t="shared" si="3"/>
        <v>25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>
        <v>6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+'8'!J45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4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6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04">
        <f t="shared" ref="P99:P105" si="26">SUM(M99-O99)</f>
        <v>23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1</v>
      </c>
      <c r="F154" s="71">
        <v>4</v>
      </c>
      <c r="G154" s="46">
        <f t="shared" si="23"/>
        <v>5</v>
      </c>
      <c r="H154" s="78">
        <v>0</v>
      </c>
      <c r="I154" s="76">
        <v>0</v>
      </c>
      <c r="J154" s="46">
        <f t="shared" si="24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12</v>
      </c>
      <c r="P154" s="104">
        <f>SUM(M154-O154)</f>
        <v>38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+'8'!J243</f>
        <v>34</v>
      </c>
      <c r="F243" s="71"/>
      <c r="G243" s="46">
        <f t="shared" ref="G243:G246" si="47">E243+F243</f>
        <v>34</v>
      </c>
      <c r="H243" s="78">
        <v>0</v>
      </c>
      <c r="I243" s="76">
        <v>0</v>
      </c>
      <c r="J243" s="46">
        <f t="shared" ref="J243:J246" si="48">+G243-H243-K243-I243</f>
        <v>31</v>
      </c>
      <c r="K243" s="72">
        <v>3</v>
      </c>
      <c r="L243" s="20">
        <v>39</v>
      </c>
      <c r="M243" s="65">
        <f t="shared" ref="M243:M246" si="49">+L243*K243</f>
        <v>117</v>
      </c>
      <c r="N243" s="17" t="s">
        <v>16</v>
      </c>
      <c r="O243" s="18">
        <v>14</v>
      </c>
      <c r="P243" s="104">
        <f t="shared" ref="P243:P246" si="50">SUM(M243-O243)</f>
        <v>103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+'8'!J244</f>
        <v>8</v>
      </c>
      <c r="F244" s="71">
        <v>4</v>
      </c>
      <c r="G244" s="46">
        <f t="shared" si="47"/>
        <v>12</v>
      </c>
      <c r="H244" s="78">
        <v>0</v>
      </c>
      <c r="I244" s="76">
        <v>0</v>
      </c>
      <c r="J244" s="46">
        <f t="shared" si="48"/>
        <v>12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384.39999999999992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1277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784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3</v>
      </c>
      <c r="F21" s="71">
        <v>2</v>
      </c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5</v>
      </c>
      <c r="F22" s="71">
        <v>3</v>
      </c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>
        <v>2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4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22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+'9'!J45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3</v>
      </c>
      <c r="F47" s="71">
        <v>3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2</v>
      </c>
      <c r="F48" s="71">
        <v>3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>
        <v>1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>
        <v>4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6</v>
      </c>
      <c r="F79" s="71">
        <v>2</v>
      </c>
      <c r="G79" s="46">
        <f t="shared" si="5"/>
        <v>8</v>
      </c>
      <c r="H79" s="78">
        <v>0</v>
      </c>
      <c r="I79" s="76">
        <v>0</v>
      </c>
      <c r="J79" s="46">
        <f t="shared" si="6"/>
        <v>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6</v>
      </c>
      <c r="F80" s="71">
        <v>2</v>
      </c>
      <c r="G80" s="46">
        <f t="shared" si="5"/>
        <v>8</v>
      </c>
      <c r="H80" s="78">
        <v>0</v>
      </c>
      <c r="I80" s="76">
        <v>0</v>
      </c>
      <c r="J80" s="46">
        <f t="shared" si="6"/>
        <v>5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81</v>
      </c>
      <c r="P80" s="104">
        <f t="shared" si="3"/>
        <v>84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6</v>
      </c>
      <c r="F81" s="71">
        <v>3</v>
      </c>
      <c r="G81" s="46">
        <f t="shared" si="5"/>
        <v>9</v>
      </c>
      <c r="H81" s="78">
        <v>0</v>
      </c>
      <c r="I81" s="76">
        <v>0</v>
      </c>
      <c r="J81" s="46">
        <f t="shared" si="6"/>
        <v>8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4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5</v>
      </c>
      <c r="F93" s="71">
        <v>4</v>
      </c>
      <c r="G93" s="46">
        <f t="shared" si="5"/>
        <v>9</v>
      </c>
      <c r="H93" s="78">
        <v>0</v>
      </c>
      <c r="I93" s="76">
        <v>0</v>
      </c>
      <c r="J93" s="46">
        <f t="shared" si="6"/>
        <v>9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3</v>
      </c>
      <c r="F132" s="71">
        <v>4</v>
      </c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+'9'!J243</f>
        <v>31</v>
      </c>
      <c r="F243" s="71"/>
      <c r="G243" s="46">
        <f t="shared" ref="G243:G246" si="47">E243+F243</f>
        <v>31</v>
      </c>
      <c r="H243" s="78">
        <v>0</v>
      </c>
      <c r="I243" s="76">
        <v>0</v>
      </c>
      <c r="J243" s="46">
        <f t="shared" ref="J243:J246" si="48">+G243-H243-K243-I243</f>
        <v>30</v>
      </c>
      <c r="K243" s="72">
        <v>1</v>
      </c>
      <c r="L243" s="20">
        <v>39</v>
      </c>
      <c r="M243" s="65">
        <f t="shared" ref="M243:M246" si="49">+L243*K243</f>
        <v>39</v>
      </c>
      <c r="N243" s="17" t="s">
        <v>16</v>
      </c>
      <c r="O243" s="18"/>
      <c r="P243" s="104">
        <f t="shared" ref="P243:P246" si="50">SUM(M243-O243)</f>
        <v>39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+'9'!J244</f>
        <v>12</v>
      </c>
      <c r="F244" s="71">
        <v>4</v>
      </c>
      <c r="G244" s="46">
        <f t="shared" si="47"/>
        <v>16</v>
      </c>
      <c r="H244" s="78">
        <v>0</v>
      </c>
      <c r="I244" s="76">
        <v>0</v>
      </c>
      <c r="J244" s="46">
        <f t="shared" si="48"/>
        <v>16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425.73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1509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941</v>
      </c>
      <c r="O264" s="2">
        <v>285</v>
      </c>
      <c r="P264" s="2">
        <v>106</v>
      </c>
      <c r="Q264" s="88">
        <v>300</v>
      </c>
      <c r="R264" s="2">
        <v>50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5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4">
        <f t="shared" ref="P6:P80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5</v>
      </c>
      <c r="F39" s="71">
        <v>1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04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04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+'10'!J45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4">
        <f t="shared" si="3"/>
        <v>50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04">
        <f>SUM(M55-O55)</f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1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04">
        <f>SUM(M56-O56)</f>
        <v>120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6</v>
      </c>
      <c r="K79" s="72">
        <v>2</v>
      </c>
      <c r="L79" s="21">
        <v>55</v>
      </c>
      <c r="M79" s="65">
        <f t="shared" si="2"/>
        <v>110</v>
      </c>
      <c r="N79" s="17" t="s">
        <v>16</v>
      </c>
      <c r="O79" s="18">
        <v>27</v>
      </c>
      <c r="P79" s="104">
        <f t="shared" si="3"/>
        <v>83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8</v>
      </c>
      <c r="F81" s="71"/>
      <c r="G81" s="46">
        <f t="shared" si="5"/>
        <v>8</v>
      </c>
      <c r="H81" s="78">
        <v>0</v>
      </c>
      <c r="I81" s="76">
        <v>0</v>
      </c>
      <c r="J81" s="46">
        <f t="shared" si="6"/>
        <v>7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4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9</v>
      </c>
      <c r="F93" s="71"/>
      <c r="G93" s="46">
        <f t="shared" si="5"/>
        <v>9</v>
      </c>
      <c r="H93" s="78">
        <v>0</v>
      </c>
      <c r="I93" s="76">
        <v>0</v>
      </c>
      <c r="J93" s="46">
        <f t="shared" si="6"/>
        <v>9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>
        <v>4</v>
      </c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>
        <v>4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+'10'!J243</f>
        <v>30</v>
      </c>
      <c r="F243" s="71"/>
      <c r="G243" s="46">
        <f t="shared" ref="G243:G246" si="47">E243+F243</f>
        <v>30</v>
      </c>
      <c r="H243" s="78">
        <v>0</v>
      </c>
      <c r="I243" s="76">
        <v>0</v>
      </c>
      <c r="J243" s="46">
        <f t="shared" ref="J243:J246" si="48">+G243-H243-K243-I243</f>
        <v>30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+'10'!J244</f>
        <v>16</v>
      </c>
      <c r="F244" s="71">
        <v>4</v>
      </c>
      <c r="G244" s="46">
        <f t="shared" si="47"/>
        <v>20</v>
      </c>
      <c r="H244" s="78">
        <v>0</v>
      </c>
      <c r="I244" s="76">
        <v>0</v>
      </c>
      <c r="J244" s="46">
        <f t="shared" si="48"/>
        <v>20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1114.2699999999998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695</v>
      </c>
      <c r="O264" s="2">
        <v>65</v>
      </c>
      <c r="P264" s="2">
        <v>100</v>
      </c>
      <c r="Q264" s="88">
        <v>230</v>
      </c>
      <c r="R264" s="2">
        <v>50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2361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2361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FFCCFF"/>
  </sheetPr>
  <dimension ref="A1:AF346"/>
  <sheetViews>
    <sheetView zoomScale="70" zoomScaleNormal="70" workbookViewId="0">
      <pane xSplit="10" ySplit="4" topLeftCell="K17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30</v>
      </c>
      <c r="P5" s="104">
        <f>SUM(M5-O5)</f>
        <v>120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40</v>
      </c>
      <c r="P6" s="104">
        <f t="shared" ref="P6:P80" si="3">SUM(M6-O6)</f>
        <v>160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10</v>
      </c>
      <c r="F31" s="71">
        <v>5</v>
      </c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>
        <v>1</v>
      </c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4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4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+'11'!J45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3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4">
        <f>SUM(M74-O74)</f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9</v>
      </c>
      <c r="F93" s="71"/>
      <c r="G93" s="46">
        <f t="shared" si="5"/>
        <v>9</v>
      </c>
      <c r="H93" s="78">
        <v>0</v>
      </c>
      <c r="I93" s="76">
        <v>0</v>
      </c>
      <c r="J93" s="46">
        <f t="shared" si="6"/>
        <v>5</v>
      </c>
      <c r="K93" s="72">
        <v>4</v>
      </c>
      <c r="L93" s="21">
        <v>35</v>
      </c>
      <c r="M93" s="65">
        <f t="shared" si="7"/>
        <v>140</v>
      </c>
      <c r="N93" s="17" t="s">
        <v>16</v>
      </c>
      <c r="O93" s="18"/>
      <c r="P93" s="104">
        <f t="shared" si="8"/>
        <v>140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+'11'!J99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4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18</v>
      </c>
      <c r="F116" s="71"/>
      <c r="G116" s="46">
        <f t="shared" si="23"/>
        <v>18</v>
      </c>
      <c r="H116" s="78">
        <v>0</v>
      </c>
      <c r="I116" s="76">
        <v>0</v>
      </c>
      <c r="J116" s="46">
        <f t="shared" si="24"/>
        <v>17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2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5</v>
      </c>
      <c r="F133" s="71">
        <v>3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04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25</v>
      </c>
      <c r="M163" s="65">
        <f t="shared" si="7"/>
        <v>50</v>
      </c>
      <c r="N163" s="17" t="s">
        <v>16</v>
      </c>
      <c r="O163" s="18">
        <v>30</v>
      </c>
      <c r="P163" s="104">
        <f t="shared" si="8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4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12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210</v>
      </c>
      <c r="P198" s="104">
        <f t="shared" si="35"/>
        <v>240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+'11'!J243</f>
        <v>30</v>
      </c>
      <c r="F243" s="71"/>
      <c r="G243" s="46">
        <f t="shared" ref="G243:G246" si="47">E243+F243</f>
        <v>30</v>
      </c>
      <c r="H243" s="78">
        <v>0</v>
      </c>
      <c r="I243" s="76">
        <v>0</v>
      </c>
      <c r="J243" s="46">
        <f t="shared" ref="J243:J246" si="48">+G243-H243-K243-I243</f>
        <v>30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+'11'!J244</f>
        <v>20</v>
      </c>
      <c r="F244" s="71">
        <v>4</v>
      </c>
      <c r="G244" s="46">
        <f t="shared" si="47"/>
        <v>24</v>
      </c>
      <c r="H244" s="78">
        <v>0</v>
      </c>
      <c r="I244" s="76">
        <v>0</v>
      </c>
      <c r="J244" s="46">
        <f t="shared" si="48"/>
        <v>24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1350.62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123" t="s">
        <v>202</v>
      </c>
      <c r="M262" s="124"/>
      <c r="N262" s="33">
        <f>SUM(M5:M261)</f>
        <v>4180</v>
      </c>
    </row>
    <row r="263" spans="1:32" ht="25.5" x14ac:dyDescent="0.55000000000000004">
      <c r="A263" s="1"/>
      <c r="E263" s="1"/>
      <c r="F263" s="1"/>
      <c r="G263" s="31"/>
      <c r="J263" s="31"/>
      <c r="L263" s="123" t="s">
        <v>203</v>
      </c>
      <c r="M263" s="124"/>
      <c r="N263" s="36"/>
    </row>
    <row r="264" spans="1:32" ht="25.5" x14ac:dyDescent="0.55000000000000004">
      <c r="A264" s="1"/>
      <c r="E264" s="1"/>
      <c r="F264" s="1"/>
      <c r="G264" s="31"/>
      <c r="J264" s="31"/>
      <c r="L264" s="123" t="s">
        <v>204</v>
      </c>
      <c r="M264" s="124"/>
      <c r="N264" s="36">
        <f>SUM(O264:AF264)</f>
        <v>2660</v>
      </c>
      <c r="O264" s="2">
        <v>130</v>
      </c>
      <c r="P264" s="2">
        <v>50</v>
      </c>
      <c r="Q264" s="88">
        <v>130</v>
      </c>
      <c r="R264" s="2">
        <v>130</v>
      </c>
      <c r="S264" s="2">
        <v>50</v>
      </c>
      <c r="T264" s="2">
        <v>100</v>
      </c>
      <c r="U264" s="2">
        <v>60</v>
      </c>
      <c r="V264" s="2">
        <v>50</v>
      </c>
      <c r="W264" s="2">
        <v>150</v>
      </c>
      <c r="X264" s="2">
        <v>85</v>
      </c>
      <c r="Y264" s="2">
        <v>360</v>
      </c>
      <c r="Z264" s="2">
        <v>100</v>
      </c>
      <c r="AA264" s="2">
        <v>140</v>
      </c>
      <c r="AB264" s="2">
        <v>340</v>
      </c>
      <c r="AC264" s="2">
        <v>235</v>
      </c>
      <c r="AD264" s="2">
        <v>170</v>
      </c>
      <c r="AE264" s="2">
        <v>165</v>
      </c>
      <c r="AF264" s="2">
        <v>215</v>
      </c>
    </row>
    <row r="265" spans="1:32" ht="25.5" x14ac:dyDescent="0.55000000000000004">
      <c r="A265" s="1"/>
      <c r="E265" s="1"/>
      <c r="F265" s="1"/>
      <c r="G265" s="31"/>
      <c r="J265" s="31"/>
      <c r="L265" s="123" t="s">
        <v>205</v>
      </c>
      <c r="M265" s="124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123" t="s">
        <v>206</v>
      </c>
      <c r="M266" s="124"/>
      <c r="N266" s="36"/>
    </row>
    <row r="267" spans="1:32" ht="25.5" x14ac:dyDescent="0.55000000000000004">
      <c r="A267" s="1"/>
      <c r="E267" s="1"/>
      <c r="F267" s="1"/>
      <c r="G267" s="31"/>
      <c r="J267" s="31"/>
      <c r="L267" s="123" t="s">
        <v>207</v>
      </c>
      <c r="M267" s="124"/>
      <c r="N267" s="37">
        <f>SUM(O5:O260)</f>
        <v>372</v>
      </c>
    </row>
    <row r="268" spans="1:32" ht="25.5" x14ac:dyDescent="0.55000000000000004">
      <c r="A268" s="1"/>
      <c r="E268" s="1"/>
      <c r="F268" s="1"/>
      <c r="G268" s="31"/>
      <c r="J268" s="31"/>
      <c r="L268" s="123" t="s">
        <v>208</v>
      </c>
      <c r="M268" s="124"/>
      <c r="N268" s="33">
        <f>N262-N263-N264-N266-N267</f>
        <v>1148</v>
      </c>
    </row>
    <row r="269" spans="1:32" ht="25.5" x14ac:dyDescent="0.55000000000000004">
      <c r="A269" s="1"/>
      <c r="E269" s="1"/>
      <c r="F269" s="1"/>
      <c r="G269" s="31"/>
      <c r="J269" s="31"/>
      <c r="L269" s="123" t="s">
        <v>209</v>
      </c>
      <c r="M269" s="124"/>
      <c r="N269" s="37">
        <v>1148</v>
      </c>
    </row>
    <row r="270" spans="1:32" ht="25.5" x14ac:dyDescent="0.55000000000000004">
      <c r="A270" s="1"/>
      <c r="E270" s="1"/>
      <c r="F270" s="1"/>
      <c r="G270" s="31"/>
      <c r="J270" s="31"/>
      <c r="L270" s="123" t="s">
        <v>210</v>
      </c>
      <c r="M270" s="124"/>
      <c r="N270" s="33">
        <f>+N269-N268</f>
        <v>0</v>
      </c>
    </row>
    <row r="271" spans="1:32" ht="25.5" x14ac:dyDescent="0.55000000000000004">
      <c r="E271" s="1"/>
      <c r="F271" s="1"/>
      <c r="J271" s="2"/>
      <c r="L271" s="123" t="s">
        <v>211</v>
      </c>
      <c r="M271" s="124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>
    <filterColumn colId="15">
      <filters blank="1">
        <filter val="-"/>
        <filter val="100.00"/>
        <filter val="120.00"/>
        <filter val="13.00"/>
        <filter val="140.00"/>
        <filter val="150.00"/>
        <filter val="160.00"/>
        <filter val="20.00"/>
        <filter val="200.00"/>
        <filter val="240.00"/>
        <filter val="260.00"/>
        <filter val="50"/>
        <filter val="50.00"/>
        <filter val="55.00"/>
        <filter val="65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S346"/>
  <sheetViews>
    <sheetView zoomScale="70" zoomScaleNormal="70" workbookViewId="0">
      <pane xSplit="10" ySplit="4" topLeftCell="K17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35</v>
      </c>
      <c r="P5" s="104">
        <f>SUM(M5-O5)</f>
        <v>65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04">
        <f t="shared" ref="P6:P80" si="3">SUM(M6-O6)</f>
        <v>100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+'12'!J45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2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+'12'!J173</f>
        <v>2</v>
      </c>
      <c r="F173" s="71">
        <v>5</v>
      </c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+'12'!J243</f>
        <v>30</v>
      </c>
      <c r="F243" s="71"/>
      <c r="G243" s="46">
        <f t="shared" ref="G243:G246" si="47">E243+F243</f>
        <v>30</v>
      </c>
      <c r="H243" s="78">
        <v>0</v>
      </c>
      <c r="I243" s="76">
        <v>0</v>
      </c>
      <c r="J243" s="46">
        <f t="shared" ref="J243:J246" si="48">+G243-H243-K243-I243</f>
        <v>30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+'12'!J244</f>
        <v>24</v>
      </c>
      <c r="F244" s="71">
        <v>4</v>
      </c>
      <c r="G244" s="46">
        <f t="shared" si="47"/>
        <v>28</v>
      </c>
      <c r="H244" s="78">
        <v>0</v>
      </c>
      <c r="I244" s="76">
        <v>0</v>
      </c>
      <c r="J244" s="46">
        <f t="shared" si="48"/>
        <v>28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224.14999999999998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</v>
      </c>
      <c r="O264" s="2">
        <v>100</v>
      </c>
      <c r="P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</v>
      </c>
      <c r="F11" s="71">
        <v>3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+'13'!J45</f>
        <v>2</v>
      </c>
      <c r="F45" s="71"/>
      <c r="G45" s="46">
        <f t="shared" si="5"/>
        <v>2</v>
      </c>
      <c r="H45" s="78">
        <v>0</v>
      </c>
      <c r="I45" s="76">
        <v>0</v>
      </c>
      <c r="J45" s="46">
        <f t="shared" si="6"/>
        <v>2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6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>
        <v>1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</v>
      </c>
      <c r="F56" s="71">
        <v>1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3</v>
      </c>
      <c r="F57" s="71">
        <v>1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3</v>
      </c>
      <c r="F113" s="71">
        <v>5</v>
      </c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4</v>
      </c>
      <c r="F115" s="71">
        <v>5</v>
      </c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</v>
      </c>
      <c r="F131" s="71">
        <v>1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04">
        <f t="shared" si="8"/>
        <v>75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+'13'!J173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</v>
      </c>
      <c r="F180" s="71">
        <v>4</v>
      </c>
      <c r="G180" s="46">
        <f t="shared" si="30"/>
        <v>5</v>
      </c>
      <c r="H180" s="78">
        <v>0</v>
      </c>
      <c r="I180" s="76">
        <v>0</v>
      </c>
      <c r="J180" s="46">
        <f t="shared" si="31"/>
        <v>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4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+'13'!J243</f>
        <v>30</v>
      </c>
      <c r="F243" s="71"/>
      <c r="G243" s="46">
        <f t="shared" ref="G243:G246" si="47">E243+F243</f>
        <v>30</v>
      </c>
      <c r="H243" s="78">
        <v>0</v>
      </c>
      <c r="I243" s="76">
        <v>0</v>
      </c>
      <c r="J243" s="46">
        <f t="shared" ref="J243:J246" si="48">+G243-H243-K243-I243</f>
        <v>29</v>
      </c>
      <c r="K243" s="72">
        <v>1</v>
      </c>
      <c r="L243" s="20">
        <v>39</v>
      </c>
      <c r="M243" s="65">
        <f t="shared" ref="M243:M246" si="49">+L243*K243</f>
        <v>39</v>
      </c>
      <c r="N243" s="17" t="s">
        <v>16</v>
      </c>
      <c r="O243" s="18">
        <v>19</v>
      </c>
      <c r="P243" s="104">
        <f t="shared" ref="P243:P246" si="50">SUM(M243-O243)</f>
        <v>20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+'13'!J244</f>
        <v>28</v>
      </c>
      <c r="F244" s="71">
        <v>4</v>
      </c>
      <c r="G244" s="46">
        <f t="shared" si="47"/>
        <v>32</v>
      </c>
      <c r="H244" s="78">
        <v>0</v>
      </c>
      <c r="I244" s="76">
        <v>0</v>
      </c>
      <c r="J244" s="46">
        <f t="shared" si="48"/>
        <v>32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240.77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849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50</v>
      </c>
      <c r="P264" s="2">
        <v>150</v>
      </c>
      <c r="Q264" s="88">
        <v>100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</v>
      </c>
      <c r="F18" s="71">
        <v>9</v>
      </c>
      <c r="G18" s="46">
        <f t="shared" si="0"/>
        <v>10</v>
      </c>
      <c r="H18" s="78">
        <v>0</v>
      </c>
      <c r="I18" s="76">
        <v>0</v>
      </c>
      <c r="J18" s="46">
        <f t="shared" si="1"/>
        <v>5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75</v>
      </c>
      <c r="P18" s="104">
        <f t="shared" si="3"/>
        <v>175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>
        <v>1</v>
      </c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04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04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>
        <v>4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+'14'!J45</f>
        <v>2</v>
      </c>
      <c r="F45" s="71">
        <v>2</v>
      </c>
      <c r="G45" s="46">
        <f t="shared" si="5"/>
        <v>4</v>
      </c>
      <c r="H45" s="78">
        <v>0</v>
      </c>
      <c r="I45" s="76">
        <v>0</v>
      </c>
      <c r="J45" s="46">
        <f t="shared" si="6"/>
        <v>3</v>
      </c>
      <c r="K45" s="72">
        <v>1</v>
      </c>
      <c r="L45" s="15">
        <v>35</v>
      </c>
      <c r="M45" s="65">
        <f t="shared" si="2"/>
        <v>35</v>
      </c>
      <c r="N45" s="17" t="s">
        <v>16</v>
      </c>
      <c r="O45" s="18"/>
      <c r="P45" s="104">
        <f t="shared" si="3"/>
        <v>35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4</v>
      </c>
      <c r="F93" s="71">
        <v>1</v>
      </c>
      <c r="G93" s="46">
        <f t="shared" si="5"/>
        <v>5</v>
      </c>
      <c r="H93" s="78">
        <v>0</v>
      </c>
      <c r="I93" s="76">
        <v>0</v>
      </c>
      <c r="J93" s="46">
        <f t="shared" si="6"/>
        <v>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>
        <v>17</v>
      </c>
      <c r="P93" s="104">
        <f t="shared" si="8"/>
        <v>53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+'14'!J173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+'14'!J187</f>
        <v>0</v>
      </c>
      <c r="F187" s="71">
        <v>1</v>
      </c>
      <c r="G187" s="46">
        <f>E187+F187</f>
        <v>1</v>
      </c>
      <c r="H187" s="78">
        <v>0</v>
      </c>
      <c r="I187" s="76">
        <v>0</v>
      </c>
      <c r="J187" s="46">
        <f>+G187-H187-K187-I187</f>
        <v>0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+'14'!J243</f>
        <v>29</v>
      </c>
      <c r="F243" s="71"/>
      <c r="G243" s="46">
        <f t="shared" ref="G243:G246" si="47">E243+F243</f>
        <v>29</v>
      </c>
      <c r="H243" s="78">
        <v>0</v>
      </c>
      <c r="I243" s="76">
        <v>0</v>
      </c>
      <c r="J243" s="46">
        <f t="shared" ref="J243:J246" si="48">+G243-H243-K243-I243</f>
        <v>29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+'14'!J244</f>
        <v>32</v>
      </c>
      <c r="F244" s="71">
        <v>4</v>
      </c>
      <c r="G244" s="46">
        <f t="shared" si="47"/>
        <v>36</v>
      </c>
      <c r="H244" s="78">
        <v>0</v>
      </c>
      <c r="I244" s="76">
        <v>0</v>
      </c>
      <c r="J244" s="46">
        <f t="shared" si="48"/>
        <v>36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481.06999999999994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547</v>
      </c>
      <c r="O264" s="2">
        <v>35</v>
      </c>
      <c r="P264" s="2">
        <v>50</v>
      </c>
      <c r="Q264" s="88">
        <v>68</v>
      </c>
      <c r="R264" s="2">
        <v>44</v>
      </c>
      <c r="S264" s="2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S346"/>
  <sheetViews>
    <sheetView zoomScale="70" zoomScaleNormal="70" workbookViewId="0">
      <pane xSplit="10" ySplit="4" topLeftCell="K53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32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>
        <v>1</v>
      </c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4</v>
      </c>
      <c r="F24" s="71">
        <v>2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ref="P33:P80" si="7">SUM(M33-O33)</f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7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7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+'15'!J45</f>
        <v>3</v>
      </c>
      <c r="F45" s="71"/>
      <c r="G45" s="46">
        <f t="shared" si="5"/>
        <v>3</v>
      </c>
      <c r="H45" s="78">
        <v>0</v>
      </c>
      <c r="I45" s="76">
        <v>0</v>
      </c>
      <c r="J45" s="46">
        <f t="shared" si="6"/>
        <v>3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7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7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>
        <v>1</v>
      </c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+'15'!J76</f>
        <v>0</v>
      </c>
      <c r="F76" s="71">
        <v>2</v>
      </c>
      <c r="G76" s="46">
        <f>E76+F76</f>
        <v>2</v>
      </c>
      <c r="H76" s="78">
        <v>0</v>
      </c>
      <c r="I76" s="76">
        <v>0</v>
      </c>
      <c r="J76" s="46">
        <f>+G76-H76-K76-I76</f>
        <v>2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04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04">
        <f t="shared" ref="P81:P144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2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2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2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8</v>
      </c>
      <c r="F113" s="71"/>
      <c r="G113" s="46">
        <f t="shared" si="21"/>
        <v>8</v>
      </c>
      <c r="H113" s="78">
        <v>0</v>
      </c>
      <c r="I113" s="76">
        <v>0</v>
      </c>
      <c r="J113" s="46">
        <f t="shared" si="22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9</v>
      </c>
      <c r="F115" s="71"/>
      <c r="G115" s="46">
        <f t="shared" si="21"/>
        <v>9</v>
      </c>
      <c r="H115" s="78">
        <v>0</v>
      </c>
      <c r="I115" s="76">
        <v>0</v>
      </c>
      <c r="J115" s="46">
        <f t="shared" si="22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17</v>
      </c>
      <c r="F116" s="71"/>
      <c r="G116" s="46">
        <f t="shared" si="21"/>
        <v>17</v>
      </c>
      <c r="H116" s="78">
        <v>0</v>
      </c>
      <c r="I116" s="76">
        <v>0</v>
      </c>
      <c r="J116" s="46">
        <f t="shared" si="22"/>
        <v>17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10</v>
      </c>
      <c r="F117" s="71"/>
      <c r="G117" s="46">
        <f t="shared" si="21"/>
        <v>10</v>
      </c>
      <c r="H117" s="78">
        <v>0</v>
      </c>
      <c r="I117" s="76">
        <v>0</v>
      </c>
      <c r="J117" s="46">
        <f t="shared" si="22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6</v>
      </c>
      <c r="F132" s="71">
        <v>2</v>
      </c>
      <c r="G132" s="46">
        <f t="shared" si="21"/>
        <v>8</v>
      </c>
      <c r="H132" s="78">
        <v>0</v>
      </c>
      <c r="I132" s="76">
        <v>0</v>
      </c>
      <c r="J132" s="46">
        <f t="shared" si="22"/>
        <v>8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>
        <v>2</v>
      </c>
      <c r="G133" s="46">
        <f t="shared" si="21"/>
        <v>6</v>
      </c>
      <c r="H133" s="78">
        <v>0</v>
      </c>
      <c r="I133" s="76">
        <v>0</v>
      </c>
      <c r="J133" s="46">
        <f t="shared" si="22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1"/>
        <v>2</v>
      </c>
      <c r="H154" s="78">
        <v>0</v>
      </c>
      <c r="I154" s="76">
        <v>0</v>
      </c>
      <c r="J154" s="46">
        <f t="shared" si="22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2"/>
      <c r="R172" s="43">
        <f t="shared" si="10"/>
        <v>0</v>
      </c>
    </row>
    <row r="173" spans="1:18" ht="25.5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+'15'!J173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2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68</v>
      </c>
      <c r="P173" s="104">
        <f t="shared" si="27"/>
        <v>72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2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2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2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2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12</v>
      </c>
      <c r="F198" s="71"/>
      <c r="G198" s="46">
        <f t="shared" si="28"/>
        <v>12</v>
      </c>
      <c r="H198" s="78">
        <v>0</v>
      </c>
      <c r="I198" s="76">
        <v>0</v>
      </c>
      <c r="J198" s="46">
        <f t="shared" si="29"/>
        <v>12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2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2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2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2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2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2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</v>
      </c>
      <c r="F205" s="71"/>
      <c r="G205" s="46">
        <f t="shared" si="28"/>
        <v>6</v>
      </c>
      <c r="H205" s="78">
        <v>0</v>
      </c>
      <c r="I205" s="76">
        <v>0</v>
      </c>
      <c r="J205" s="46">
        <f t="shared" si="29"/>
        <v>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2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2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2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8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2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2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2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2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2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2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2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2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+'15'!J243</f>
        <v>29</v>
      </c>
      <c r="F243" s="71"/>
      <c r="G243" s="46">
        <f t="shared" ref="G243:G246" si="44">E243+F243</f>
        <v>29</v>
      </c>
      <c r="H243" s="78">
        <v>0</v>
      </c>
      <c r="I243" s="76">
        <v>0</v>
      </c>
      <c r="J243" s="46">
        <f t="shared" ref="J243:J246" si="45">+G243-H243-K243-I243</f>
        <v>29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2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+'15'!J244</f>
        <v>36</v>
      </c>
      <c r="F244" s="71">
        <v>4</v>
      </c>
      <c r="G244" s="46">
        <f t="shared" si="44"/>
        <v>40</v>
      </c>
      <c r="H244" s="78">
        <v>0</v>
      </c>
      <c r="I244" s="76">
        <v>0</v>
      </c>
      <c r="J244" s="46">
        <f t="shared" si="45"/>
        <v>40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2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+'15'!J245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2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+'15'!J246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2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2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92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7"/>
        <v>0</v>
      </c>
      <c r="Q257" s="92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2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123.02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50</v>
      </c>
      <c r="O266" s="2" t="s">
        <v>1422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4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4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6</v>
      </c>
      <c r="F28" s="71">
        <v>3</v>
      </c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+'16'!J45</f>
        <v>3</v>
      </c>
      <c r="F45" s="71"/>
      <c r="G45" s="46">
        <f t="shared" si="5"/>
        <v>3</v>
      </c>
      <c r="H45" s="78">
        <v>0</v>
      </c>
      <c r="I45" s="76">
        <v>0</v>
      </c>
      <c r="J45" s="46">
        <f t="shared" si="6"/>
        <v>3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+'16'!J76</f>
        <v>2</v>
      </c>
      <c r="F76" s="71"/>
      <c r="G76" s="46">
        <f>E76+F76</f>
        <v>2</v>
      </c>
      <c r="H76" s="78">
        <v>0</v>
      </c>
      <c r="I76" s="76">
        <v>0</v>
      </c>
      <c r="J76" s="46">
        <f>+G76-H76-K76-I76</f>
        <v>2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4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04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4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2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50</v>
      </c>
      <c r="P133" s="104">
        <f t="shared" si="8"/>
        <v>150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+'16'!J243</f>
        <v>29</v>
      </c>
      <c r="F243" s="71"/>
      <c r="G243" s="46">
        <f t="shared" ref="G243:G246" si="47">E243+F243</f>
        <v>29</v>
      </c>
      <c r="H243" s="78">
        <v>0</v>
      </c>
      <c r="I243" s="76">
        <v>0</v>
      </c>
      <c r="J243" s="46">
        <f t="shared" ref="J243:J246" si="48">+G243-H243-K243-I243</f>
        <v>29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+'16'!J244</f>
        <v>40</v>
      </c>
      <c r="F244" s="71">
        <v>4</v>
      </c>
      <c r="G244" s="46">
        <f t="shared" si="47"/>
        <v>44</v>
      </c>
      <c r="H244" s="78">
        <v>0</v>
      </c>
      <c r="I244" s="76">
        <v>0</v>
      </c>
      <c r="J244" s="46">
        <f t="shared" si="48"/>
        <v>42</v>
      </c>
      <c r="K244" s="72">
        <v>2</v>
      </c>
      <c r="L244" s="20">
        <v>55</v>
      </c>
      <c r="M244" s="65">
        <f t="shared" si="49"/>
        <v>110</v>
      </c>
      <c r="N244" s="17" t="s">
        <v>16</v>
      </c>
      <c r="O244" s="18">
        <v>54</v>
      </c>
      <c r="P244" s="104">
        <f t="shared" si="50"/>
        <v>56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603.69000000000005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1070</v>
      </c>
      <c r="O264" s="2">
        <v>180</v>
      </c>
      <c r="P264" s="2">
        <v>50</v>
      </c>
      <c r="Q264" s="88">
        <v>315</v>
      </c>
      <c r="R264" s="2">
        <v>300</v>
      </c>
      <c r="S264" s="2">
        <v>200</v>
      </c>
      <c r="T264" s="2">
        <v>25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233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677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677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+'17'!J76</f>
        <v>2</v>
      </c>
      <c r="F76" s="71"/>
      <c r="G76" s="46">
        <f>E76+F76</f>
        <v>2</v>
      </c>
      <c r="H76" s="78">
        <v>0</v>
      </c>
      <c r="I76" s="76">
        <v>0</v>
      </c>
      <c r="J76" s="46">
        <f>+G76-H76-K76-I76</f>
        <v>1</v>
      </c>
      <c r="K76" s="72">
        <v>1</v>
      </c>
      <c r="L76" s="20">
        <v>39</v>
      </c>
      <c r="M76" s="65">
        <f>+L76*K76</f>
        <v>39</v>
      </c>
      <c r="N76" s="17" t="s">
        <v>16</v>
      </c>
      <c r="O76" s="18"/>
      <c r="P76" s="104">
        <f>SUM(M76-O76)</f>
        <v>39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4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4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+'17'!J243</f>
        <v>29</v>
      </c>
      <c r="F243" s="71"/>
      <c r="G243" s="46">
        <f t="shared" ref="G243:G246" si="47">E243+F243</f>
        <v>29</v>
      </c>
      <c r="H243" s="78">
        <v>0</v>
      </c>
      <c r="I243" s="76">
        <v>0</v>
      </c>
      <c r="J243" s="46">
        <f t="shared" ref="J243:J246" si="48">+G243-H243-K243-I243</f>
        <v>29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+'17'!J244</f>
        <v>42</v>
      </c>
      <c r="F244" s="71">
        <v>4</v>
      </c>
      <c r="G244" s="46">
        <f t="shared" si="47"/>
        <v>46</v>
      </c>
      <c r="H244" s="78">
        <v>0</v>
      </c>
      <c r="I244" s="76">
        <v>0</v>
      </c>
      <c r="J244" s="46">
        <f t="shared" si="48"/>
        <v>45</v>
      </c>
      <c r="K244" s="72">
        <v>1</v>
      </c>
      <c r="L244" s="20">
        <v>55</v>
      </c>
      <c r="M244" s="65">
        <f t="shared" si="49"/>
        <v>55</v>
      </c>
      <c r="N244" s="17" t="s">
        <v>16</v>
      </c>
      <c r="O244" s="18"/>
      <c r="P244" s="104">
        <f t="shared" si="50"/>
        <v>55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300.02999999999997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1334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860</v>
      </c>
      <c r="O264" s="2">
        <v>200</v>
      </c>
      <c r="P264" s="2">
        <v>105</v>
      </c>
      <c r="Q264" s="88">
        <v>50</v>
      </c>
      <c r="R264" s="2">
        <v>55</v>
      </c>
      <c r="S264" s="2">
        <v>85</v>
      </c>
      <c r="T264" s="2">
        <v>110</v>
      </c>
      <c r="U264" s="2">
        <v>100</v>
      </c>
      <c r="V264" s="2">
        <v>55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424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424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68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4</v>
      </c>
      <c r="K6" s="72">
        <v>4</v>
      </c>
      <c r="L6" s="15">
        <v>100</v>
      </c>
      <c r="M6" s="65">
        <f>+L6*K6</f>
        <v>400</v>
      </c>
      <c r="N6" s="17" t="s">
        <v>16</v>
      </c>
      <c r="O6" s="18"/>
      <c r="P6" s="104">
        <f t="shared" ref="P6:P80" si="2">SUM(M6-O6)</f>
        <v>400</v>
      </c>
      <c r="Q6" s="90">
        <v>39.29</v>
      </c>
      <c r="R6" s="43">
        <f t="shared" ref="R6:R80" si="3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104">
        <f t="shared" si="2"/>
        <v>200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1"/>
        <v>5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104">
        <f t="shared" si="2"/>
        <v>200</v>
      </c>
      <c r="Q28" s="90">
        <v>31.97</v>
      </c>
      <c r="R28" s="43">
        <f t="shared" si="3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1"/>
        <v>7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2"/>
        <v>100</v>
      </c>
      <c r="Q31" s="90">
        <v>38.46</v>
      </c>
      <c r="R31" s="43">
        <f t="shared" si="3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1"/>
        <v>1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1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4">
        <f t="shared" si="2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1"/>
        <v>3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104">
        <f t="shared" si="2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1"/>
        <v>2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1"/>
        <v>4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1"/>
        <v>10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+'18'!J76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 t="shared" si="7"/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7"/>
        <v>6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7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55</v>
      </c>
      <c r="P81" s="23">
        <f t="shared" ref="P81:P85" si="9">SUM(M81-O81)</f>
        <v>0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ref="P86:P91" si="13">SUM(M86-O86)</f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7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2">SUM(M92-O92)</f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7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2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2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2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2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7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7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7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22"/>
        <v>60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7"/>
        <v>15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4">
        <f t="shared" si="22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7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7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7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4">
        <f t="shared" si="22"/>
        <v>60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ref="J133:J196" si="28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8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8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8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8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8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8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8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8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8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8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8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8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8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8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8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8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8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8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8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8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8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8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8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8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8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8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8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si="28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 t="shared" si="28"/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si="28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5</v>
      </c>
      <c r="F175" s="71"/>
      <c r="G175" s="46">
        <f t="shared" si="29"/>
        <v>5</v>
      </c>
      <c r="H175" s="78">
        <v>0</v>
      </c>
      <c r="I175" s="76">
        <v>0</v>
      </c>
      <c r="J175" s="46">
        <f t="shared" si="28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2</v>
      </c>
      <c r="F180" s="71"/>
      <c r="G180" s="46">
        <f t="shared" si="29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2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2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8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8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8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2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2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ref="J197:J259" si="36">+G197-H197-K197-I197</f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12</v>
      </c>
      <c r="F198" s="71"/>
      <c r="G198" s="46">
        <f t="shared" si="29"/>
        <v>12</v>
      </c>
      <c r="H198" s="78">
        <v>0</v>
      </c>
      <c r="I198" s="76">
        <v>0</v>
      </c>
      <c r="J198" s="46">
        <f t="shared" si="36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6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2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6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2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6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2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6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2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6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2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6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2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</v>
      </c>
      <c r="F205" s="71"/>
      <c r="G205" s="46">
        <f t="shared" si="29"/>
        <v>6</v>
      </c>
      <c r="H205" s="78">
        <v>0</v>
      </c>
      <c r="I205" s="76">
        <v>0</v>
      </c>
      <c r="J205" s="46">
        <f t="shared" si="36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2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6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2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6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6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6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6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6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6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6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2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6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2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6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2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6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2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6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2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6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2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6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2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6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2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6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2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6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6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6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6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6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2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6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2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si="36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2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2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2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2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si="36"/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36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41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36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41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36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41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36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41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36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41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36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41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36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41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+'18'!J243</f>
        <v>29</v>
      </c>
      <c r="F243" s="71"/>
      <c r="G243" s="46">
        <f t="shared" ref="G243:G246" si="43">E243+F243</f>
        <v>29</v>
      </c>
      <c r="H243" s="78">
        <v>0</v>
      </c>
      <c r="I243" s="76">
        <v>0</v>
      </c>
      <c r="J243" s="46">
        <f t="shared" si="36"/>
        <v>29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+'18'!J244</f>
        <v>45</v>
      </c>
      <c r="F244" s="71">
        <v>4</v>
      </c>
      <c r="G244" s="46">
        <f t="shared" si="43"/>
        <v>49</v>
      </c>
      <c r="H244" s="78">
        <v>0</v>
      </c>
      <c r="I244" s="76">
        <v>0</v>
      </c>
      <c r="J244" s="46">
        <f t="shared" si="36"/>
        <v>49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+'18'!J245</f>
        <v>0</v>
      </c>
      <c r="F245" s="71">
        <v>5</v>
      </c>
      <c r="G245" s="46">
        <f t="shared" si="43"/>
        <v>5</v>
      </c>
      <c r="H245" s="78">
        <v>0</v>
      </c>
      <c r="I245" s="76">
        <v>0</v>
      </c>
      <c r="J245" s="46">
        <f t="shared" si="36"/>
        <v>5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36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36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41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6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2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6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2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6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2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6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2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6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2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si="36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6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2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6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2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2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si="36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2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si="36"/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483.36999999999989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100</v>
      </c>
      <c r="P264" s="2">
        <v>250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>SUM(M22-O22)</f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5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300</v>
      </c>
      <c r="P62" s="104">
        <f t="shared" si="3"/>
        <v>300</v>
      </c>
      <c r="Q62" s="90">
        <v>29.82</v>
      </c>
      <c r="R62" s="43">
        <f t="shared" si="4"/>
        <v>149.1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+'19'!J76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17</v>
      </c>
      <c r="P93" s="104">
        <f t="shared" si="8"/>
        <v>18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+'19'!J99</f>
        <v>0</v>
      </c>
      <c r="F99" s="71">
        <v>4</v>
      </c>
      <c r="G99" s="46">
        <f t="shared" si="20"/>
        <v>4</v>
      </c>
      <c r="H99" s="78">
        <v>0</v>
      </c>
      <c r="I99" s="76">
        <v>0</v>
      </c>
      <c r="J99" s="46">
        <f t="shared" si="21"/>
        <v>2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>
        <v>44</v>
      </c>
      <c r="P99" s="104">
        <f t="shared" si="8"/>
        <v>46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10</v>
      </c>
      <c r="F117" s="71"/>
      <c r="G117" s="46">
        <f t="shared" si="20"/>
        <v>10</v>
      </c>
      <c r="H117" s="78">
        <v>2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0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04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+'19'!J243</f>
        <v>29</v>
      </c>
      <c r="F243" s="71"/>
      <c r="G243" s="46">
        <f t="shared" ref="G243:G246" si="43">E243+F243</f>
        <v>29</v>
      </c>
      <c r="H243" s="78">
        <v>0</v>
      </c>
      <c r="I243" s="76">
        <v>0</v>
      </c>
      <c r="J243" s="46">
        <f t="shared" ref="J243:J246" si="44">+G243-H243-K243-I243</f>
        <v>28</v>
      </c>
      <c r="K243" s="72">
        <v>1</v>
      </c>
      <c r="L243" s="20">
        <v>39</v>
      </c>
      <c r="M243" s="65">
        <f t="shared" ref="M243:M246" si="45">+L243*K243</f>
        <v>39</v>
      </c>
      <c r="N243" s="17" t="s">
        <v>16</v>
      </c>
      <c r="O243" s="18"/>
      <c r="P243" s="104">
        <f t="shared" si="36"/>
        <v>39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+'19'!J244</f>
        <v>49</v>
      </c>
      <c r="F244" s="71">
        <v>4</v>
      </c>
      <c r="G244" s="46">
        <f t="shared" si="43"/>
        <v>53</v>
      </c>
      <c r="H244" s="78">
        <v>0</v>
      </c>
      <c r="I244" s="76">
        <v>0</v>
      </c>
      <c r="J244" s="46">
        <f t="shared" si="44"/>
        <v>52</v>
      </c>
      <c r="K244" s="72">
        <v>1</v>
      </c>
      <c r="L244" s="20">
        <v>55</v>
      </c>
      <c r="M244" s="65">
        <f t="shared" si="45"/>
        <v>55</v>
      </c>
      <c r="N244" s="17" t="s">
        <v>16</v>
      </c>
      <c r="O244" s="18">
        <v>27</v>
      </c>
      <c r="P244" s="104">
        <f t="shared" si="36"/>
        <v>28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+'19'!J245</f>
        <v>5</v>
      </c>
      <c r="F245" s="71"/>
      <c r="G245" s="46">
        <f t="shared" si="43"/>
        <v>5</v>
      </c>
      <c r="H245" s="78">
        <v>0</v>
      </c>
      <c r="I245" s="76">
        <v>0</v>
      </c>
      <c r="J245" s="46">
        <f t="shared" si="44"/>
        <v>5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489.59999999999997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1929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663</v>
      </c>
      <c r="O264" s="2">
        <v>248</v>
      </c>
      <c r="P264" s="2">
        <v>85</v>
      </c>
      <c r="Q264" s="88">
        <v>50</v>
      </c>
      <c r="R264" s="2">
        <v>100</v>
      </c>
      <c r="S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4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0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300</v>
      </c>
      <c r="P62" s="104">
        <f t="shared" si="3"/>
        <v>300</v>
      </c>
      <c r="Q62" s="90">
        <v>29.82</v>
      </c>
      <c r="R62" s="43">
        <f t="shared" si="4"/>
        <v>149.1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+'20'!J76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+'20'!J99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11</v>
      </c>
      <c r="P99" s="104">
        <f t="shared" ref="P99:P105" si="26">SUM(M99-O99)</f>
        <v>79</v>
      </c>
      <c r="Q99" s="121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1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0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4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+'20'!J243</f>
        <v>28</v>
      </c>
      <c r="F243" s="71"/>
      <c r="G243" s="46">
        <f t="shared" ref="G243:G246" si="47">E243+F243</f>
        <v>28</v>
      </c>
      <c r="H243" s="78">
        <v>0</v>
      </c>
      <c r="I243" s="76">
        <v>0</v>
      </c>
      <c r="J243" s="46">
        <f t="shared" ref="J243:J246" si="48">+G243-H243-K243-I243</f>
        <v>27</v>
      </c>
      <c r="K243" s="72">
        <v>1</v>
      </c>
      <c r="L243" s="20">
        <v>39</v>
      </c>
      <c r="M243" s="65">
        <f t="shared" ref="M243:M246" si="49">+L243*K243</f>
        <v>39</v>
      </c>
      <c r="N243" s="17" t="s">
        <v>16</v>
      </c>
      <c r="O243" s="18"/>
      <c r="P243" s="104">
        <f t="shared" ref="P243:P246" si="50">SUM(M243-O243)</f>
        <v>39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+'20'!J244</f>
        <v>52</v>
      </c>
      <c r="F244" s="71">
        <v>4</v>
      </c>
      <c r="G244" s="46">
        <f t="shared" si="47"/>
        <v>56</v>
      </c>
      <c r="H244" s="78">
        <v>0</v>
      </c>
      <c r="I244" s="76">
        <v>0</v>
      </c>
      <c r="J244" s="46">
        <f t="shared" si="48"/>
        <v>55</v>
      </c>
      <c r="K244" s="72">
        <v>1</v>
      </c>
      <c r="L244" s="20">
        <v>55</v>
      </c>
      <c r="M244" s="65">
        <f t="shared" si="49"/>
        <v>55</v>
      </c>
      <c r="N244" s="17" t="s">
        <v>16</v>
      </c>
      <c r="O244" s="18">
        <v>27</v>
      </c>
      <c r="P244" s="104">
        <f t="shared" si="50"/>
        <v>28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+'20'!J245</f>
        <v>5</v>
      </c>
      <c r="F245" s="71"/>
      <c r="G245" s="46">
        <f t="shared" si="47"/>
        <v>5</v>
      </c>
      <c r="H245" s="78">
        <v>0</v>
      </c>
      <c r="I245" s="76">
        <v>0</v>
      </c>
      <c r="J245" s="46">
        <f t="shared" si="48"/>
        <v>5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638.97000000000014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1979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663</v>
      </c>
      <c r="O264" s="2">
        <v>248</v>
      </c>
      <c r="P264" s="2">
        <v>50</v>
      </c>
      <c r="Q264" s="2">
        <v>85</v>
      </c>
      <c r="R264" s="2">
        <v>100</v>
      </c>
      <c r="S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>
    <filterColumn colId="15">
      <filters blank="1">
        <filter val="-"/>
        <filter val="180.00"/>
        <filter val="200.00"/>
        <filter val="25.00"/>
        <filter val="28.00"/>
        <filter val="300.00"/>
        <filter val="35.00"/>
        <filter val="39.00"/>
        <filter val="50"/>
        <filter val="50.00"/>
        <filter val="55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0</v>
      </c>
      <c r="F6" s="71">
        <v>1</v>
      </c>
      <c r="G6" s="46">
        <f t="shared" si="0"/>
        <v>1</v>
      </c>
      <c r="H6" s="78">
        <v>0</v>
      </c>
      <c r="I6" s="76">
        <v>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4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4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04">
        <f t="shared" si="3"/>
        <v>150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4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>
        <v>1</v>
      </c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4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+'21'!J76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1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+'21'!J99</f>
        <v>0</v>
      </c>
      <c r="F99" s="71">
        <v>1</v>
      </c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04">
        <f t="shared" ref="P99:P105" si="26">SUM(M99-O99)</f>
        <v>23</v>
      </c>
      <c r="Q99" s="121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>
        <v>1</v>
      </c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+'21'!J243</f>
        <v>27</v>
      </c>
      <c r="F243" s="71"/>
      <c r="G243" s="46">
        <f t="shared" ref="G243:G246" si="47">E243+F243</f>
        <v>27</v>
      </c>
      <c r="H243" s="78">
        <v>0</v>
      </c>
      <c r="I243" s="76">
        <v>0</v>
      </c>
      <c r="J243" s="46">
        <f t="shared" ref="J243:J246" si="48">+G243-H243-K243-I243</f>
        <v>27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+'21'!J244</f>
        <v>55</v>
      </c>
      <c r="F244" s="71">
        <v>4</v>
      </c>
      <c r="G244" s="46">
        <f t="shared" si="47"/>
        <v>59</v>
      </c>
      <c r="H244" s="78">
        <v>0</v>
      </c>
      <c r="I244" s="76">
        <v>0</v>
      </c>
      <c r="J244" s="46">
        <f t="shared" si="48"/>
        <v>59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+'21'!J245</f>
        <v>5</v>
      </c>
      <c r="F245" s="71"/>
      <c r="G245" s="46">
        <f t="shared" si="47"/>
        <v>5</v>
      </c>
      <c r="H245" s="78">
        <v>0</v>
      </c>
      <c r="I245" s="76">
        <v>0</v>
      </c>
      <c r="J245" s="46">
        <f t="shared" si="48"/>
        <v>5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683.14999999999975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</v>
      </c>
      <c r="F48" s="71">
        <v>1</v>
      </c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+'22'!J76</f>
        <v>1</v>
      </c>
      <c r="F76" s="71"/>
      <c r="G76" s="46">
        <f>E76+F76</f>
        <v>1</v>
      </c>
      <c r="H76" s="78">
        <v>0</v>
      </c>
      <c r="I76" s="76">
        <v>0</v>
      </c>
      <c r="J76" s="46">
        <f>+G76-H76-K76-I76</f>
        <v>0</v>
      </c>
      <c r="K76" s="72">
        <v>1</v>
      </c>
      <c r="L76" s="20">
        <v>39</v>
      </c>
      <c r="M76" s="65">
        <f>+L76*K76</f>
        <v>39</v>
      </c>
      <c r="N76" s="17" t="s">
        <v>16</v>
      </c>
      <c r="O76" s="18"/>
      <c r="P76" s="104">
        <f t="shared" si="3"/>
        <v>39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>
        <v>2</v>
      </c>
      <c r="G175" s="46">
        <f t="shared" si="27"/>
        <v>2</v>
      </c>
      <c r="H175" s="78">
        <v>0</v>
      </c>
      <c r="I175" s="76">
        <v>0</v>
      </c>
      <c r="J175" s="46">
        <f t="shared" si="28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33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ref="P234:P258" si="39">SUM(M234-O234)</f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+'22'!J243</f>
        <v>27</v>
      </c>
      <c r="F243" s="71"/>
      <c r="G243" s="46">
        <f t="shared" ref="G243:G246" si="45">E243+F243</f>
        <v>27</v>
      </c>
      <c r="H243" s="78">
        <v>0</v>
      </c>
      <c r="I243" s="76">
        <v>0</v>
      </c>
      <c r="J243" s="46">
        <f t="shared" ref="J243:J246" si="46">+G243-H243-K243-I243</f>
        <v>27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+'22'!J244</f>
        <v>59</v>
      </c>
      <c r="F244" s="71">
        <v>4</v>
      </c>
      <c r="G244" s="46">
        <f t="shared" si="45"/>
        <v>63</v>
      </c>
      <c r="H244" s="78">
        <v>0</v>
      </c>
      <c r="I244" s="76">
        <v>0</v>
      </c>
      <c r="J244" s="46">
        <f t="shared" si="46"/>
        <v>63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+'22'!J245</f>
        <v>5</v>
      </c>
      <c r="F245" s="71"/>
      <c r="G245" s="46">
        <f t="shared" si="45"/>
        <v>5</v>
      </c>
      <c r="H245" s="78">
        <v>0</v>
      </c>
      <c r="I245" s="76">
        <v>0</v>
      </c>
      <c r="J245" s="46">
        <f t="shared" si="46"/>
        <v>3</v>
      </c>
      <c r="K245" s="72">
        <v>2</v>
      </c>
      <c r="L245" s="20">
        <v>40</v>
      </c>
      <c r="M245" s="65">
        <f t="shared" si="47"/>
        <v>80</v>
      </c>
      <c r="N245" s="17" t="s">
        <v>16</v>
      </c>
      <c r="O245" s="18"/>
      <c r="P245" s="104">
        <f t="shared" si="48"/>
        <v>80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+'22'!J246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371.55999999999995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1184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100</v>
      </c>
      <c r="P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894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</v>
      </c>
      <c r="F5" s="71">
        <v>5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0</v>
      </c>
      <c r="F6" s="71">
        <v>5</v>
      </c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</v>
      </c>
      <c r="F11" s="71">
        <v>3</v>
      </c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04">
        <f t="shared" si="3"/>
        <v>120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+'23'!J243</f>
        <v>27</v>
      </c>
      <c r="F243" s="71"/>
      <c r="G243" s="46">
        <f t="shared" ref="G243:G246" si="47">E243+F243</f>
        <v>27</v>
      </c>
      <c r="H243" s="78">
        <v>0</v>
      </c>
      <c r="I243" s="76">
        <v>0</v>
      </c>
      <c r="J243" s="46">
        <f t="shared" ref="J243:J246" si="48">+G243-H243-K243-I243</f>
        <v>27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+'23'!J244</f>
        <v>63</v>
      </c>
      <c r="F244" s="71">
        <v>4</v>
      </c>
      <c r="G244" s="46">
        <f t="shared" si="47"/>
        <v>67</v>
      </c>
      <c r="H244" s="78">
        <v>0</v>
      </c>
      <c r="I244" s="76">
        <v>0</v>
      </c>
      <c r="J244" s="46">
        <f t="shared" si="48"/>
        <v>67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+'23'!J245</f>
        <v>3</v>
      </c>
      <c r="F245" s="71"/>
      <c r="G245" s="46">
        <f t="shared" si="47"/>
        <v>3</v>
      </c>
      <c r="H245" s="78">
        <v>0</v>
      </c>
      <c r="I245" s="76">
        <v>0</v>
      </c>
      <c r="J245" s="46">
        <f t="shared" si="48"/>
        <v>1</v>
      </c>
      <c r="K245" s="72">
        <v>2</v>
      </c>
      <c r="L245" s="20">
        <v>40</v>
      </c>
      <c r="M245" s="65">
        <f t="shared" si="49"/>
        <v>80</v>
      </c>
      <c r="N245" s="17" t="s">
        <v>16</v>
      </c>
      <c r="O245" s="18">
        <v>40</v>
      </c>
      <c r="P245" s="104">
        <f t="shared" si="50"/>
        <v>40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+'23'!J246</f>
        <v>0</v>
      </c>
      <c r="F246" s="71">
        <v>2</v>
      </c>
      <c r="G246" s="46">
        <f t="shared" si="47"/>
        <v>2</v>
      </c>
      <c r="H246" s="78">
        <v>0</v>
      </c>
      <c r="I246" s="76">
        <v>0</v>
      </c>
      <c r="J246" s="46">
        <f t="shared" si="48"/>
        <v>0</v>
      </c>
      <c r="K246" s="72">
        <v>2</v>
      </c>
      <c r="L246" s="20">
        <v>49</v>
      </c>
      <c r="M246" s="65">
        <f t="shared" si="49"/>
        <v>98</v>
      </c>
      <c r="N246" s="17" t="s">
        <v>16</v>
      </c>
      <c r="O246" s="18">
        <v>48</v>
      </c>
      <c r="P246" s="104">
        <f t="shared" si="50"/>
        <v>50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231.69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888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</v>
      </c>
      <c r="O264" s="2">
        <v>25</v>
      </c>
      <c r="P264" s="2">
        <v>85</v>
      </c>
      <c r="Q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1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1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4">
        <f t="shared" si="3"/>
        <v>60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10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50</v>
      </c>
      <c r="P198" s="104">
        <f t="shared" si="26"/>
        <v>250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+'24'!J243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+'24'!J244</f>
        <v>67</v>
      </c>
      <c r="F244" s="71">
        <v>4</v>
      </c>
      <c r="G244" s="46">
        <f t="shared" si="43"/>
        <v>71</v>
      </c>
      <c r="H244" s="78">
        <v>0</v>
      </c>
      <c r="I244" s="76">
        <v>0</v>
      </c>
      <c r="J244" s="46">
        <f t="shared" si="44"/>
        <v>71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+'24'!J245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355.85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</v>
      </c>
      <c r="O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69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>
        <v>1</v>
      </c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>
        <v>2</v>
      </c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</v>
      </c>
      <c r="F133" s="71">
        <v>3</v>
      </c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4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4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10</v>
      </c>
      <c r="F198" s="71"/>
      <c r="G198" s="46">
        <f t="shared" si="27"/>
        <v>10</v>
      </c>
      <c r="H198" s="78">
        <v>0</v>
      </c>
      <c r="I198" s="76">
        <v>0</v>
      </c>
      <c r="J198" s="46">
        <f t="shared" si="28"/>
        <v>10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+'25'!J243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+'25'!J244</f>
        <v>71</v>
      </c>
      <c r="F244" s="71">
        <v>4</v>
      </c>
      <c r="G244" s="46">
        <f t="shared" si="43"/>
        <v>75</v>
      </c>
      <c r="H244" s="78">
        <v>0</v>
      </c>
      <c r="I244" s="76">
        <v>0</v>
      </c>
      <c r="J244" s="46">
        <f t="shared" si="44"/>
        <v>75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+'25'!J245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579.07999999999993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1425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865</v>
      </c>
      <c r="O264" s="2">
        <v>200</v>
      </c>
      <c r="P264" s="2">
        <v>200</v>
      </c>
      <c r="Q264" s="2">
        <v>65</v>
      </c>
      <c r="R264" s="2">
        <v>150</v>
      </c>
      <c r="S264" s="2">
        <v>200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560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560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4"/>
        <v>50</v>
      </c>
      <c r="Q11" s="90">
        <v>16.940000000000001</v>
      </c>
      <c r="R11" s="43">
        <f t="shared" si="3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4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>
        <v>4</v>
      </c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4"/>
        <v>100</v>
      </c>
      <c r="Q28" s="90">
        <v>31.97</v>
      </c>
      <c r="R28" s="43">
        <f t="shared" si="3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 t="shared" si="4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 t="shared" si="4"/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4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10</v>
      </c>
      <c r="F198" s="71"/>
      <c r="G198" s="46">
        <f t="shared" si="27"/>
        <v>10</v>
      </c>
      <c r="H198" s="78">
        <v>0</v>
      </c>
      <c r="I198" s="76">
        <v>0</v>
      </c>
      <c r="J198" s="46">
        <f t="shared" si="28"/>
        <v>10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2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+'26'!J243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+'26'!J244</f>
        <v>75</v>
      </c>
      <c r="F244" s="71">
        <v>4</v>
      </c>
      <c r="G244" s="46">
        <f t="shared" si="43"/>
        <v>79</v>
      </c>
      <c r="H244" s="78">
        <v>0</v>
      </c>
      <c r="I244" s="76">
        <v>0</v>
      </c>
      <c r="J244" s="46">
        <f t="shared" si="44"/>
        <v>78</v>
      </c>
      <c r="K244" s="72">
        <v>1</v>
      </c>
      <c r="L244" s="20">
        <v>55</v>
      </c>
      <c r="M244" s="65">
        <f t="shared" si="45"/>
        <v>55</v>
      </c>
      <c r="N244" s="17" t="s">
        <v>16</v>
      </c>
      <c r="O244" s="18"/>
      <c r="P244" s="104">
        <f t="shared" si="36"/>
        <v>55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+'26'!J245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2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243.79999999999998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365</v>
      </c>
      <c r="O264" s="2">
        <v>55</v>
      </c>
      <c r="P264" s="2">
        <v>160</v>
      </c>
      <c r="Q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243" sqref="L243:L24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 t="shared" si="3"/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>
        <v>2</v>
      </c>
      <c r="G56" s="46">
        <f t="shared" si="5"/>
        <v>3</v>
      </c>
      <c r="H56" s="78">
        <v>0</v>
      </c>
      <c r="I56" s="76">
        <v>0</v>
      </c>
      <c r="J56" s="46">
        <f t="shared" si="6"/>
        <v>0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120</v>
      </c>
      <c r="P56" s="104">
        <f t="shared" si="3"/>
        <v>240</v>
      </c>
      <c r="Q56" s="90">
        <v>33.409999999999997</v>
      </c>
      <c r="R56" s="43">
        <f>+K56*Q56</f>
        <v>100.22999999999999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4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>
        <v>5</v>
      </c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>
        <v>6</v>
      </c>
      <c r="G81" s="46">
        <f t="shared" si="5"/>
        <v>6</v>
      </c>
      <c r="H81" s="78">
        <v>0</v>
      </c>
      <c r="I81" s="76">
        <v>0</v>
      </c>
      <c r="J81" s="46">
        <f t="shared" si="6"/>
        <v>2</v>
      </c>
      <c r="K81" s="72">
        <v>4</v>
      </c>
      <c r="L81" s="20">
        <v>55</v>
      </c>
      <c r="M81" s="65">
        <f t="shared" ref="M81:M172" si="7">+L81*K81</f>
        <v>220</v>
      </c>
      <c r="N81" s="17" t="s">
        <v>16</v>
      </c>
      <c r="O81" s="18"/>
      <c r="P81" s="104">
        <f t="shared" si="3"/>
        <v>220</v>
      </c>
      <c r="Q81" s="90">
        <v>11.58</v>
      </c>
      <c r="R81" s="43">
        <f t="shared" ref="R81:R172" si="8">+K81*Q81</f>
        <v>46.32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01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>
        <v>2</v>
      </c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ref="P102:P105" si="26">SUM(M102-O102)</f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ref="P106:P172" si="27">SUM(M106-O106)</f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27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7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0</v>
      </c>
      <c r="F115" s="71">
        <v>5</v>
      </c>
      <c r="G115" s="46">
        <f t="shared" si="20"/>
        <v>5</v>
      </c>
      <c r="H115" s="78">
        <v>0</v>
      </c>
      <c r="I115" s="76">
        <v>0</v>
      </c>
      <c r="J115" s="46">
        <f t="shared" si="21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27"/>
        <v>60</v>
      </c>
      <c r="Q115" s="90">
        <v>23.61</v>
      </c>
      <c r="R115" s="43">
        <f t="shared" si="8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7"/>
        <v>0</v>
      </c>
      <c r="Q134" s="121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7"/>
        <v>0</v>
      </c>
      <c r="Q135" s="121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7"/>
        <v>0</v>
      </c>
      <c r="Q136" s="121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+'27'!J173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 t="shared" ref="P173:P180" si="30"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>
        <v>5</v>
      </c>
      <c r="G180" s="46">
        <f t="shared" si="28"/>
        <v>5</v>
      </c>
      <c r="H180" s="78">
        <v>0</v>
      </c>
      <c r="I180" s="76">
        <v>0</v>
      </c>
      <c r="J180" s="46">
        <f t="shared" si="29"/>
        <v>4</v>
      </c>
      <c r="K180" s="72">
        <v>1</v>
      </c>
      <c r="L180" s="20">
        <v>35</v>
      </c>
      <c r="M180" s="65">
        <f t="shared" si="33"/>
        <v>35</v>
      </c>
      <c r="N180" s="17" t="s">
        <v>16</v>
      </c>
      <c r="O180" s="18"/>
      <c r="P180" s="104">
        <f t="shared" si="30"/>
        <v>35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10</v>
      </c>
      <c r="F198" s="71"/>
      <c r="G198" s="46">
        <f t="shared" si="28"/>
        <v>10</v>
      </c>
      <c r="H198" s="78">
        <v>0</v>
      </c>
      <c r="I198" s="76">
        <v>0</v>
      </c>
      <c r="J198" s="46">
        <f t="shared" si="29"/>
        <v>9</v>
      </c>
      <c r="K198" s="72">
        <v>1</v>
      </c>
      <c r="L198" s="20">
        <v>150</v>
      </c>
      <c r="M198" s="65">
        <f t="shared" si="33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6</v>
      </c>
      <c r="F205" s="71"/>
      <c r="G205" s="46">
        <f t="shared" si="28"/>
        <v>6</v>
      </c>
      <c r="H205" s="78">
        <v>0</v>
      </c>
      <c r="I205" s="76">
        <v>0</v>
      </c>
      <c r="J205" s="46">
        <f t="shared" si="29"/>
        <v>6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+'27'!J243</f>
        <v>27</v>
      </c>
      <c r="F243" s="71"/>
      <c r="G243" s="46">
        <f t="shared" ref="G243:G246" si="46">E243+F243</f>
        <v>27</v>
      </c>
      <c r="H243" s="78">
        <v>0</v>
      </c>
      <c r="I243" s="76">
        <v>0</v>
      </c>
      <c r="J243" s="46">
        <f t="shared" ref="J243:J246" si="47">+G243-H243-K243-I243</f>
        <v>27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/>
      <c r="F244" s="71">
        <v>3</v>
      </c>
      <c r="G244" s="46">
        <f t="shared" si="46"/>
        <v>3</v>
      </c>
      <c r="H244" s="78">
        <v>0</v>
      </c>
      <c r="I244" s="76">
        <v>0</v>
      </c>
      <c r="J244" s="46">
        <f t="shared" si="47"/>
        <v>3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+'27'!J245</f>
        <v>1</v>
      </c>
      <c r="F245" s="71"/>
      <c r="G245" s="46">
        <f t="shared" si="46"/>
        <v>1</v>
      </c>
      <c r="H245" s="78">
        <v>0</v>
      </c>
      <c r="I245" s="76">
        <v>0</v>
      </c>
      <c r="J245" s="46">
        <f t="shared" si="47"/>
        <v>1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+'27'!J246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+'27'!J247</f>
        <v>0</v>
      </c>
      <c r="F247" s="71">
        <v>5</v>
      </c>
      <c r="G247" s="46">
        <f t="shared" si="41"/>
        <v>5</v>
      </c>
      <c r="H247" s="78">
        <v>0</v>
      </c>
      <c r="I247" s="76">
        <v>0</v>
      </c>
      <c r="J247" s="46">
        <f t="shared" si="42"/>
        <v>5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450.08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830</v>
      </c>
      <c r="O264" s="2">
        <v>25</v>
      </c>
      <c r="P264" s="2">
        <v>100</v>
      </c>
      <c r="Q264" s="2">
        <v>520</v>
      </c>
      <c r="R264" s="2">
        <v>35</v>
      </c>
      <c r="S264" s="2">
        <v>130</v>
      </c>
      <c r="T264" s="2">
        <v>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>
        <v>1</v>
      </c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04">
        <f t="shared" si="3"/>
        <v>25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4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4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17</v>
      </c>
      <c r="P173" s="104">
        <f t="shared" si="26"/>
        <v>18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+'28'!J243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+'28'!J244</f>
        <v>3</v>
      </c>
      <c r="F244" s="71">
        <v>4</v>
      </c>
      <c r="G244" s="46">
        <f t="shared" si="43"/>
        <v>7</v>
      </c>
      <c r="H244" s="78">
        <v>0</v>
      </c>
      <c r="I244" s="76">
        <v>0</v>
      </c>
      <c r="J244" s="46">
        <f t="shared" si="44"/>
        <v>7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+'28'!J245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+'28'!J247</f>
        <v>5</v>
      </c>
      <c r="F247" s="71"/>
      <c r="G247" s="46">
        <f t="shared" si="39"/>
        <v>5</v>
      </c>
      <c r="H247" s="78">
        <v>0</v>
      </c>
      <c r="I247" s="76">
        <v>0</v>
      </c>
      <c r="J247" s="46">
        <f t="shared" si="40"/>
        <v>5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244.04999999999998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K65" activePane="bottomRight" state="frozen"/>
      <selection activeCell="L248" sqref="L248"/>
      <selection pane="topRight" activeCell="L248" sqref="L248"/>
      <selection pane="bottomLeft" activeCell="L248" sqref="L248"/>
      <selection pane="bottomRight" activeCell="F78" sqref="F7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9"/>
        <v>35</v>
      </c>
      <c r="Q93" s="90">
        <v>18.63</v>
      </c>
      <c r="R93" s="43">
        <f t="shared" si="8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9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9"/>
        <v>120</v>
      </c>
      <c r="Q115" s="90">
        <v>23.61</v>
      </c>
      <c r="R115" s="43">
        <f t="shared" si="8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9"/>
        <v>50</v>
      </c>
      <c r="Q131" s="90">
        <v>9.91</v>
      </c>
      <c r="R131" s="43">
        <f t="shared" si="8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>
        <v>2</v>
      </c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9"/>
        <v>50</v>
      </c>
      <c r="Q133" s="90">
        <v>24.21</v>
      </c>
      <c r="R133" s="43">
        <f t="shared" si="8"/>
        <v>24.21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4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5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+'29'!J243</f>
        <v>27</v>
      </c>
      <c r="F243" s="71"/>
      <c r="G243" s="46">
        <f t="shared" ref="G243:G246" si="43">E243+F243</f>
        <v>27</v>
      </c>
      <c r="H243" s="78">
        <v>0</v>
      </c>
      <c r="I243" s="76">
        <v>0</v>
      </c>
      <c r="J243" s="46">
        <f t="shared" ref="J243:J246" si="44">+G243-H243-K243-I243</f>
        <v>27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+'29'!J244</f>
        <v>7</v>
      </c>
      <c r="F244" s="71">
        <v>4</v>
      </c>
      <c r="G244" s="46">
        <f t="shared" si="43"/>
        <v>11</v>
      </c>
      <c r="H244" s="78">
        <v>0</v>
      </c>
      <c r="I244" s="76">
        <v>0</v>
      </c>
      <c r="J244" s="46">
        <f t="shared" si="44"/>
        <v>11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+'29'!J245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+'29'!J247</f>
        <v>5</v>
      </c>
      <c r="F247" s="71"/>
      <c r="G247" s="46">
        <f t="shared" si="39"/>
        <v>5</v>
      </c>
      <c r="H247" s="78">
        <v>0</v>
      </c>
      <c r="I247" s="76">
        <v>0</v>
      </c>
      <c r="J247" s="46">
        <f t="shared" si="40"/>
        <v>5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9" si="51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51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1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312.08000000000004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635</v>
      </c>
      <c r="O264" s="2">
        <v>150</v>
      </c>
      <c r="P264" s="2">
        <v>50</v>
      </c>
      <c r="Q264" s="2">
        <v>315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S346"/>
  <sheetViews>
    <sheetView tabSelected="1" zoomScale="70" zoomScaleNormal="70" workbookViewId="0">
      <pane xSplit="10" ySplit="4" topLeftCell="K65" activePane="bottomRight" state="frozen"/>
      <selection activeCell="L248" sqref="L248"/>
      <selection pane="topRight" activeCell="L248" sqref="L248"/>
      <selection pane="bottomLeft" activeCell="L248" sqref="L248"/>
      <selection pane="bottomRight" activeCell="K75" sqref="K7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4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6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0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1419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7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7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9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ref="P93:P172" si="21">SUM(M93-O93)</f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/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/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/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/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/>
      <c r="Q99" s="121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/>
      <c r="Q100" s="121"/>
      <c r="R100" s="43">
        <f t="shared" si="25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/>
      <c r="Q101" s="121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/>
      <c r="Q102" s="121"/>
      <c r="R102" s="43">
        <f t="shared" si="25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/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/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/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/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22" si="28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3</v>
      </c>
      <c r="F112" s="71"/>
      <c r="G112" s="46">
        <f t="shared" si="22"/>
        <v>3</v>
      </c>
      <c r="H112" s="78">
        <v>0</v>
      </c>
      <c r="I112" s="76">
        <v>0</v>
      </c>
      <c r="J112" s="46">
        <f t="shared" si="23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2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5</v>
      </c>
      <c r="F113" s="71"/>
      <c r="G113" s="46">
        <f t="shared" si="22"/>
        <v>5</v>
      </c>
      <c r="H113" s="78">
        <v>0</v>
      </c>
      <c r="I113" s="76">
        <v>0</v>
      </c>
      <c r="J113" s="46">
        <f t="shared" si="23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8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</v>
      </c>
      <c r="F115" s="71"/>
      <c r="G115" s="46">
        <f t="shared" si="22"/>
        <v>2</v>
      </c>
      <c r="H115" s="78">
        <v>0</v>
      </c>
      <c r="I115" s="76">
        <v>0</v>
      </c>
      <c r="J115" s="46">
        <f t="shared" si="23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14</v>
      </c>
      <c r="F116" s="71"/>
      <c r="G116" s="46">
        <f t="shared" si="22"/>
        <v>14</v>
      </c>
      <c r="H116" s="78">
        <v>0</v>
      </c>
      <c r="I116" s="76">
        <v>0</v>
      </c>
      <c r="J116" s="46">
        <f t="shared" si="23"/>
        <v>13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4">
        <f t="shared" si="28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8</v>
      </c>
      <c r="F117" s="71"/>
      <c r="G117" s="46">
        <f t="shared" si="22"/>
        <v>8</v>
      </c>
      <c r="H117" s="78">
        <v>0</v>
      </c>
      <c r="I117" s="76">
        <v>0</v>
      </c>
      <c r="J117" s="46">
        <f t="shared" si="23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</v>
      </c>
      <c r="F131" s="71"/>
      <c r="G131" s="46">
        <f t="shared" si="22"/>
        <v>1</v>
      </c>
      <c r="H131" s="78">
        <v>0</v>
      </c>
      <c r="I131" s="76">
        <v>0</v>
      </c>
      <c r="J131" s="46">
        <f t="shared" si="23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</v>
      </c>
      <c r="F132" s="71">
        <v>3</v>
      </c>
      <c r="G132" s="46">
        <f t="shared" si="22"/>
        <v>5</v>
      </c>
      <c r="H132" s="78">
        <v>0</v>
      </c>
      <c r="I132" s="76">
        <v>0</v>
      </c>
      <c r="J132" s="46">
        <f t="shared" si="2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2</v>
      </c>
      <c r="F133" s="71">
        <v>3</v>
      </c>
      <c r="G133" s="46">
        <f t="shared" si="22"/>
        <v>5</v>
      </c>
      <c r="H133" s="78">
        <v>0</v>
      </c>
      <c r="I133" s="76">
        <v>0</v>
      </c>
      <c r="J133" s="46">
        <f t="shared" si="23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4">
        <f t="shared" si="21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1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1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1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1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1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1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1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1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1</v>
      </c>
      <c r="F154" s="71">
        <v>3</v>
      </c>
      <c r="G154" s="46">
        <f t="shared" si="22"/>
        <v>4</v>
      </c>
      <c r="H154" s="78">
        <v>0</v>
      </c>
      <c r="I154" s="76">
        <v>0</v>
      </c>
      <c r="J154" s="46">
        <f t="shared" si="2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1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1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1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1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1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1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1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1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1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1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1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1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1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1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1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1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1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1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+'30'!J173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3</v>
      </c>
      <c r="F180" s="71"/>
      <c r="G180" s="46">
        <f t="shared" si="29"/>
        <v>3</v>
      </c>
      <c r="H180" s="78">
        <v>0</v>
      </c>
      <c r="I180" s="76">
        <v>0</v>
      </c>
      <c r="J180" s="46">
        <f t="shared" si="30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1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1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1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9</v>
      </c>
      <c r="F198" s="71"/>
      <c r="G198" s="46">
        <f t="shared" si="29"/>
        <v>9</v>
      </c>
      <c r="H198" s="78">
        <v>0</v>
      </c>
      <c r="I198" s="76">
        <v>0</v>
      </c>
      <c r="J198" s="46">
        <f t="shared" si="30"/>
        <v>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6</v>
      </c>
      <c r="F205" s="71"/>
      <c r="G205" s="46">
        <f t="shared" si="29"/>
        <v>6</v>
      </c>
      <c r="H205" s="78">
        <v>0</v>
      </c>
      <c r="I205" s="76">
        <v>0</v>
      </c>
      <c r="J205" s="46">
        <f t="shared" si="30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1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1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1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ref="P237:P242" si="45">SUM(M237-O237)</f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+'30'!J243</f>
        <v>27</v>
      </c>
      <c r="F243" s="71"/>
      <c r="G243" s="46">
        <f t="shared" ref="G243:G246" si="46">E243+F243</f>
        <v>27</v>
      </c>
      <c r="H243" s="78">
        <v>0</v>
      </c>
      <c r="I243" s="76">
        <v>0</v>
      </c>
      <c r="J243" s="46">
        <f t="shared" ref="J243:J246" si="47">+G243-H243-K243-I243</f>
        <v>27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434</v>
      </c>
      <c r="E244" s="64">
        <f>+'30'!J244</f>
        <v>11</v>
      </c>
      <c r="F244" s="71">
        <v>4</v>
      </c>
      <c r="G244" s="46">
        <f t="shared" si="46"/>
        <v>15</v>
      </c>
      <c r="H244" s="78">
        <v>0</v>
      </c>
      <c r="I244" s="76">
        <v>0</v>
      </c>
      <c r="J244" s="46">
        <f t="shared" si="47"/>
        <v>15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+'30'!J245</f>
        <v>1</v>
      </c>
      <c r="F245" s="71"/>
      <c r="G245" s="46">
        <f t="shared" si="46"/>
        <v>1</v>
      </c>
      <c r="H245" s="78">
        <v>0</v>
      </c>
      <c r="I245" s="76">
        <v>0</v>
      </c>
      <c r="J245" s="46">
        <f t="shared" si="47"/>
        <v>1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+'30'!J246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1429</v>
      </c>
      <c r="D247" s="10" t="s">
        <v>564</v>
      </c>
      <c r="E247" s="64">
        <f>+'30'!J247</f>
        <v>5</v>
      </c>
      <c r="F247" s="71"/>
      <c r="G247" s="46">
        <f t="shared" si="41"/>
        <v>5</v>
      </c>
      <c r="H247" s="78">
        <v>0</v>
      </c>
      <c r="I247" s="76">
        <v>0</v>
      </c>
      <c r="J247" s="46">
        <f t="shared" si="42"/>
        <v>5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ref="P247" si="51">SUM(M247-O247)</f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ref="P248:P258" si="52">SUM(M248-O248)</f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52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52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52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52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52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393.84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365</v>
      </c>
      <c r="O264" s="2">
        <v>150</v>
      </c>
      <c r="P264" s="2">
        <v>60</v>
      </c>
      <c r="Q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6" t="s">
        <v>242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O2" s="187" t="s">
        <v>0</v>
      </c>
      <c r="P2" s="187"/>
      <c r="Q2" s="187"/>
      <c r="R2" s="187"/>
      <c r="S2" s="187"/>
      <c r="T2" s="187"/>
      <c r="U2" s="187"/>
      <c r="V2" s="187"/>
      <c r="W2" s="187"/>
      <c r="X2" s="187"/>
      <c r="Y2" s="187"/>
    </row>
    <row r="3" spans="1:26" s="5" customFormat="1" ht="26.25" x14ac:dyDescent="0.55000000000000004">
      <c r="A3" s="188" t="s">
        <v>1</v>
      </c>
      <c r="B3" s="188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1" t="s">
        <v>7</v>
      </c>
      <c r="H3" s="193" t="s">
        <v>8</v>
      </c>
      <c r="I3" s="194"/>
      <c r="J3" s="195"/>
      <c r="K3" s="196" t="s">
        <v>9</v>
      </c>
      <c r="L3" s="183" t="s">
        <v>10</v>
      </c>
      <c r="O3" s="188" t="s">
        <v>1</v>
      </c>
      <c r="P3" s="188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1" t="s">
        <v>7</v>
      </c>
      <c r="V3" s="193" t="s">
        <v>8</v>
      </c>
      <c r="W3" s="194"/>
      <c r="X3" s="195"/>
      <c r="Y3" s="196" t="s">
        <v>9</v>
      </c>
      <c r="Z3" s="183" t="s">
        <v>10</v>
      </c>
    </row>
    <row r="4" spans="1:26" s="5" customFormat="1" ht="27" thickBot="1" x14ac:dyDescent="0.6">
      <c r="A4" s="188"/>
      <c r="B4" s="188"/>
      <c r="C4" s="190"/>
      <c r="D4" s="190"/>
      <c r="E4" s="190"/>
      <c r="F4" s="6" t="s">
        <v>11</v>
      </c>
      <c r="G4" s="192"/>
      <c r="H4" s="7" t="s">
        <v>12</v>
      </c>
      <c r="I4" s="8" t="s">
        <v>13</v>
      </c>
      <c r="J4" s="9" t="s">
        <v>14</v>
      </c>
      <c r="K4" s="197"/>
      <c r="L4" s="183"/>
      <c r="O4" s="188"/>
      <c r="P4" s="188"/>
      <c r="Q4" s="190"/>
      <c r="R4" s="190"/>
      <c r="S4" s="190"/>
      <c r="T4" s="6" t="s">
        <v>11</v>
      </c>
      <c r="U4" s="192"/>
      <c r="V4" s="7" t="s">
        <v>12</v>
      </c>
      <c r="W4" s="8" t="s">
        <v>13</v>
      </c>
      <c r="X4" s="9" t="s">
        <v>14</v>
      </c>
      <c r="Y4" s="197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8" t="s">
        <v>119</v>
      </c>
      <c r="Q107" s="199"/>
      <c r="R107" s="199"/>
      <c r="S107" s="199"/>
      <c r="T107" s="199"/>
      <c r="U107" s="199"/>
      <c r="V107" s="199"/>
      <c r="W107" s="20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3" t="s">
        <v>213</v>
      </c>
      <c r="N205" s="20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4" t="s">
        <v>202</v>
      </c>
      <c r="J207" s="20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1" t="s">
        <v>203</v>
      </c>
      <c r="J208" s="20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1" t="s">
        <v>205</v>
      </c>
      <c r="J210" s="202"/>
      <c r="K210" s="36">
        <v>0</v>
      </c>
    </row>
    <row r="211" spans="1:11" ht="25.5" x14ac:dyDescent="0.55000000000000004">
      <c r="A211" s="1"/>
      <c r="C211" s="31"/>
      <c r="E211" s="31"/>
      <c r="G211" s="31"/>
      <c r="I211" s="201" t="s">
        <v>206</v>
      </c>
      <c r="J211" s="202"/>
      <c r="K211" s="36">
        <v>0</v>
      </c>
    </row>
    <row r="212" spans="1:11" ht="25.5" x14ac:dyDescent="0.55000000000000004">
      <c r="A212" s="1"/>
      <c r="C212" s="31"/>
      <c r="E212" s="31"/>
      <c r="G212" s="31"/>
      <c r="I212" s="201" t="s">
        <v>207</v>
      </c>
      <c r="J212" s="20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1" t="s">
        <v>208</v>
      </c>
      <c r="J213" s="20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1" t="s">
        <v>209</v>
      </c>
      <c r="J214" s="202"/>
      <c r="K214" s="37">
        <v>0</v>
      </c>
    </row>
    <row r="215" spans="1:11" ht="25.5" x14ac:dyDescent="0.55000000000000004">
      <c r="A215" s="1"/>
      <c r="C215" s="31"/>
      <c r="E215" s="31"/>
      <c r="G215" s="31"/>
      <c r="I215" s="201" t="s">
        <v>210</v>
      </c>
      <c r="J215" s="202"/>
      <c r="K215" s="33">
        <f>+K214-K213</f>
        <v>0</v>
      </c>
    </row>
    <row r="216" spans="1:11" ht="25.5" x14ac:dyDescent="0.55000000000000004">
      <c r="G216" s="2"/>
      <c r="I216" s="201" t="s">
        <v>211</v>
      </c>
      <c r="J216" s="20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2025-02-03T01:31:36Z</dcterms:modified>
</cp:coreProperties>
</file>