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E1683A80-DB1F-43A4-97E3-80B465518C3A}" xr6:coauthVersionLast="47" xr6:coauthVersionMax="47" xr10:uidLastSave="{00000000-0000-0000-0000-000000000000}"/>
  <bookViews>
    <workbookView xWindow="-120" yWindow="-120" windowWidth="29040" windowHeight="15720" tabRatio="936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6" i="8" l="1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6" i="8"/>
  <c r="Y33" i="8"/>
  <c r="Y34" i="8"/>
  <c r="Y35" i="8"/>
  <c r="AB18" i="8"/>
  <c r="E5" i="8"/>
  <c r="F5" i="8"/>
  <c r="H5" i="8"/>
  <c r="I5" i="8"/>
  <c r="K5" i="8"/>
  <c r="P5" i="8" s="1"/>
  <c r="R5" i="8"/>
  <c r="S5" i="8"/>
  <c r="T5" i="8"/>
  <c r="U5" i="8"/>
  <c r="V5" i="8"/>
  <c r="W5" i="8"/>
  <c r="AB5" i="8" s="1"/>
  <c r="X5" i="8"/>
  <c r="Z5" i="8" s="1"/>
  <c r="Y5" i="8"/>
  <c r="E6" i="8"/>
  <c r="F6" i="8"/>
  <c r="H6" i="8"/>
  <c r="I6" i="8"/>
  <c r="K6" i="8"/>
  <c r="P6" i="8" s="1"/>
  <c r="R6" i="8"/>
  <c r="S6" i="8"/>
  <c r="T6" i="8"/>
  <c r="X6" i="8" s="1"/>
  <c r="U6" i="8"/>
  <c r="V6" i="8"/>
  <c r="W6" i="8"/>
  <c r="AB6" i="8"/>
  <c r="E7" i="8"/>
  <c r="F7" i="8"/>
  <c r="H7" i="8"/>
  <c r="I7" i="8"/>
  <c r="K7" i="8"/>
  <c r="P7" i="8" s="1"/>
  <c r="R7" i="8"/>
  <c r="S7" i="8"/>
  <c r="T7" i="8"/>
  <c r="U7" i="8"/>
  <c r="V7" i="8"/>
  <c r="W7" i="8"/>
  <c r="AB7" i="8" s="1"/>
  <c r="X7" i="8"/>
  <c r="Z7" i="8" s="1"/>
  <c r="AC7" i="8" s="1"/>
  <c r="E8" i="8"/>
  <c r="F8" i="8"/>
  <c r="G8" i="8" s="1"/>
  <c r="H8" i="8"/>
  <c r="I8" i="8"/>
  <c r="K8" i="8"/>
  <c r="P8" i="8" s="1"/>
  <c r="R8" i="8"/>
  <c r="S8" i="8"/>
  <c r="T8" i="8"/>
  <c r="X8" i="8" s="1"/>
  <c r="Z8" i="8" s="1"/>
  <c r="AC8" i="8" s="1"/>
  <c r="U8" i="8"/>
  <c r="V8" i="8"/>
  <c r="W8" i="8"/>
  <c r="AB8" i="8"/>
  <c r="E9" i="8"/>
  <c r="F9" i="8"/>
  <c r="G9" i="8" s="1"/>
  <c r="H9" i="8"/>
  <c r="I9" i="8"/>
  <c r="K9" i="8"/>
  <c r="P9" i="8" s="1"/>
  <c r="R9" i="8"/>
  <c r="S9" i="8"/>
  <c r="T9" i="8"/>
  <c r="U9" i="8"/>
  <c r="V9" i="8"/>
  <c r="W9" i="8"/>
  <c r="AB9" i="8" s="1"/>
  <c r="X9" i="8"/>
  <c r="E10" i="8"/>
  <c r="F10" i="8"/>
  <c r="G10" i="8" s="1"/>
  <c r="H10" i="8"/>
  <c r="I10" i="8"/>
  <c r="K10" i="8"/>
  <c r="P10" i="8" s="1"/>
  <c r="R10" i="8"/>
  <c r="S10" i="8"/>
  <c r="T10" i="8"/>
  <c r="X10" i="8" s="1"/>
  <c r="U10" i="8"/>
  <c r="V10" i="8"/>
  <c r="W10" i="8"/>
  <c r="AB10" i="8"/>
  <c r="E11" i="8"/>
  <c r="F11" i="8"/>
  <c r="G11" i="8" s="1"/>
  <c r="H11" i="8"/>
  <c r="I11" i="8"/>
  <c r="K11" i="8"/>
  <c r="P11" i="8" s="1"/>
  <c r="R11" i="8"/>
  <c r="S11" i="8"/>
  <c r="T11" i="8"/>
  <c r="U11" i="8"/>
  <c r="V11" i="8"/>
  <c r="W11" i="8"/>
  <c r="X11" i="8"/>
  <c r="E12" i="8"/>
  <c r="F12" i="8"/>
  <c r="H12" i="8"/>
  <c r="I12" i="8"/>
  <c r="K12" i="8"/>
  <c r="P12" i="8" s="1"/>
  <c r="R12" i="8"/>
  <c r="S12" i="8"/>
  <c r="T12" i="8"/>
  <c r="X12" i="8" s="1"/>
  <c r="Z12" i="8" s="1"/>
  <c r="AC12" i="8" s="1"/>
  <c r="U12" i="8"/>
  <c r="V12" i="8"/>
  <c r="W12" i="8"/>
  <c r="AB12" i="8" s="1"/>
  <c r="E13" i="8"/>
  <c r="F13" i="8"/>
  <c r="G13" i="8" s="1"/>
  <c r="H13" i="8"/>
  <c r="I13" i="8"/>
  <c r="K13" i="8"/>
  <c r="P13" i="8" s="1"/>
  <c r="R13" i="8"/>
  <c r="S13" i="8"/>
  <c r="T13" i="8"/>
  <c r="U13" i="8"/>
  <c r="V13" i="8"/>
  <c r="W13" i="8"/>
  <c r="X13" i="8"/>
  <c r="E14" i="8"/>
  <c r="F14" i="8"/>
  <c r="H14" i="8"/>
  <c r="I14" i="8"/>
  <c r="K14" i="8"/>
  <c r="P14" i="8" s="1"/>
  <c r="R14" i="8"/>
  <c r="S14" i="8"/>
  <c r="T14" i="8"/>
  <c r="X14" i="8" s="1"/>
  <c r="Z14" i="8" s="1"/>
  <c r="AC14" i="8" s="1"/>
  <c r="U14" i="8"/>
  <c r="V14" i="8"/>
  <c r="W14" i="8"/>
  <c r="AB14" i="8" s="1"/>
  <c r="E15" i="8"/>
  <c r="F15" i="8"/>
  <c r="G15" i="8" s="1"/>
  <c r="H15" i="8"/>
  <c r="I15" i="8"/>
  <c r="K15" i="8"/>
  <c r="P15" i="8" s="1"/>
  <c r="R15" i="8"/>
  <c r="S15" i="8"/>
  <c r="T15" i="8"/>
  <c r="U15" i="8"/>
  <c r="V15" i="8"/>
  <c r="W15" i="8"/>
  <c r="AB15" i="8" s="1"/>
  <c r="X15" i="8"/>
  <c r="Z15" i="8" s="1"/>
  <c r="AC15" i="8" s="1"/>
  <c r="E16" i="8"/>
  <c r="F16" i="8"/>
  <c r="H16" i="8"/>
  <c r="I16" i="8"/>
  <c r="K16" i="8"/>
  <c r="P16" i="8" s="1"/>
  <c r="R16" i="8"/>
  <c r="S16" i="8"/>
  <c r="T16" i="8"/>
  <c r="X16" i="8" s="1"/>
  <c r="Z16" i="8" s="1"/>
  <c r="AC16" i="8" s="1"/>
  <c r="U16" i="8"/>
  <c r="V16" i="8"/>
  <c r="W16" i="8"/>
  <c r="AB16" i="8" s="1"/>
  <c r="E17" i="8"/>
  <c r="F17" i="8"/>
  <c r="G17" i="8" s="1"/>
  <c r="H17" i="8"/>
  <c r="I17" i="8"/>
  <c r="K17" i="8"/>
  <c r="P17" i="8" s="1"/>
  <c r="R17" i="8"/>
  <c r="S17" i="8"/>
  <c r="T17" i="8"/>
  <c r="U17" i="8"/>
  <c r="V17" i="8"/>
  <c r="W17" i="8"/>
  <c r="AB17" i="8" s="1"/>
  <c r="X17" i="8"/>
  <c r="Z17" i="8" s="1"/>
  <c r="AC17" i="8" s="1"/>
  <c r="E18" i="8"/>
  <c r="F18" i="8"/>
  <c r="G18" i="8" s="1"/>
  <c r="H18" i="8"/>
  <c r="I18" i="8"/>
  <c r="K18" i="8"/>
  <c r="P18" i="8" s="1"/>
  <c r="R18" i="8"/>
  <c r="S18" i="8"/>
  <c r="T18" i="8"/>
  <c r="X18" i="8" s="1"/>
  <c r="U18" i="8"/>
  <c r="V18" i="8"/>
  <c r="W18" i="8"/>
  <c r="E19" i="8"/>
  <c r="F19" i="8"/>
  <c r="G19" i="8" s="1"/>
  <c r="H19" i="8"/>
  <c r="I19" i="8"/>
  <c r="K19" i="8"/>
  <c r="P19" i="8" s="1"/>
  <c r="R19" i="8"/>
  <c r="S19" i="8"/>
  <c r="T19" i="8"/>
  <c r="U19" i="8"/>
  <c r="V19" i="8"/>
  <c r="W19" i="8"/>
  <c r="X19" i="8"/>
  <c r="E20" i="8"/>
  <c r="F20" i="8"/>
  <c r="G20" i="8" s="1"/>
  <c r="H20" i="8"/>
  <c r="I20" i="8"/>
  <c r="K20" i="8"/>
  <c r="P20" i="8" s="1"/>
  <c r="R20" i="8"/>
  <c r="S20" i="8"/>
  <c r="T20" i="8"/>
  <c r="X20" i="8" s="1"/>
  <c r="Z20" i="8" s="1"/>
  <c r="AC20" i="8" s="1"/>
  <c r="U20" i="8"/>
  <c r="V20" i="8"/>
  <c r="W20" i="8"/>
  <c r="AB20" i="8"/>
  <c r="E21" i="8"/>
  <c r="F21" i="8"/>
  <c r="H21" i="8"/>
  <c r="I21" i="8"/>
  <c r="K21" i="8"/>
  <c r="P21" i="8" s="1"/>
  <c r="R21" i="8"/>
  <c r="S21" i="8"/>
  <c r="T21" i="8"/>
  <c r="U21" i="8"/>
  <c r="V21" i="8"/>
  <c r="W21" i="8"/>
  <c r="X21" i="8"/>
  <c r="E22" i="8"/>
  <c r="F22" i="8"/>
  <c r="G22" i="8" s="1"/>
  <c r="H22" i="8"/>
  <c r="I22" i="8"/>
  <c r="K22" i="8"/>
  <c r="P22" i="8" s="1"/>
  <c r="R22" i="8"/>
  <c r="S22" i="8"/>
  <c r="T22" i="8"/>
  <c r="X22" i="8" s="1"/>
  <c r="Z22" i="8" s="1"/>
  <c r="AC22" i="8" s="1"/>
  <c r="U22" i="8"/>
  <c r="V22" i="8"/>
  <c r="W22" i="8"/>
  <c r="AB22" i="8"/>
  <c r="E23" i="8"/>
  <c r="F23" i="8"/>
  <c r="H23" i="8"/>
  <c r="I23" i="8"/>
  <c r="K23" i="8"/>
  <c r="P23" i="8" s="1"/>
  <c r="R23" i="8"/>
  <c r="S23" i="8"/>
  <c r="T23" i="8"/>
  <c r="U23" i="8"/>
  <c r="V23" i="8"/>
  <c r="W23" i="8"/>
  <c r="AB23" i="8" s="1"/>
  <c r="X23" i="8"/>
  <c r="Z23" i="8" s="1"/>
  <c r="AC23" i="8" s="1"/>
  <c r="E24" i="8"/>
  <c r="F24" i="8"/>
  <c r="G24" i="8" s="1"/>
  <c r="H24" i="8"/>
  <c r="I24" i="8"/>
  <c r="K24" i="8"/>
  <c r="P24" i="8" s="1"/>
  <c r="R24" i="8"/>
  <c r="S24" i="8"/>
  <c r="T24" i="8"/>
  <c r="X24" i="8" s="1"/>
  <c r="Z24" i="8" s="1"/>
  <c r="AC24" i="8" s="1"/>
  <c r="U24" i="8"/>
  <c r="V24" i="8"/>
  <c r="W24" i="8"/>
  <c r="AB24" i="8" s="1"/>
  <c r="E25" i="8"/>
  <c r="F25" i="8"/>
  <c r="H25" i="8"/>
  <c r="I25" i="8"/>
  <c r="K25" i="8"/>
  <c r="P25" i="8" s="1"/>
  <c r="R25" i="8"/>
  <c r="S25" i="8"/>
  <c r="T25" i="8"/>
  <c r="U25" i="8"/>
  <c r="V25" i="8"/>
  <c r="W25" i="8"/>
  <c r="AB25" i="8" s="1"/>
  <c r="X25" i="8"/>
  <c r="Z25" i="8" s="1"/>
  <c r="AC25" i="8" s="1"/>
  <c r="E26" i="8"/>
  <c r="F26" i="8"/>
  <c r="H26" i="8"/>
  <c r="I26" i="8"/>
  <c r="K26" i="8"/>
  <c r="P26" i="8" s="1"/>
  <c r="R26" i="8"/>
  <c r="S26" i="8"/>
  <c r="T26" i="8"/>
  <c r="X26" i="8" s="1"/>
  <c r="U26" i="8"/>
  <c r="V26" i="8"/>
  <c r="W26" i="8"/>
  <c r="AB26" i="8" s="1"/>
  <c r="E27" i="8"/>
  <c r="F27" i="8"/>
  <c r="H27" i="8"/>
  <c r="I27" i="8"/>
  <c r="K27" i="8"/>
  <c r="P27" i="8" s="1"/>
  <c r="R27" i="8"/>
  <c r="S27" i="8"/>
  <c r="T27" i="8"/>
  <c r="U27" i="8"/>
  <c r="V27" i="8"/>
  <c r="W27" i="8"/>
  <c r="X27" i="8"/>
  <c r="E28" i="8"/>
  <c r="F28" i="8"/>
  <c r="H28" i="8"/>
  <c r="I28" i="8"/>
  <c r="K28" i="8"/>
  <c r="P28" i="8" s="1"/>
  <c r="R28" i="8"/>
  <c r="S28" i="8"/>
  <c r="T28" i="8"/>
  <c r="X28" i="8" s="1"/>
  <c r="Z28" i="8" s="1"/>
  <c r="AC28" i="8" s="1"/>
  <c r="U28" i="8"/>
  <c r="V28" i="8"/>
  <c r="W28" i="8"/>
  <c r="AB28" i="8" s="1"/>
  <c r="E29" i="8"/>
  <c r="G29" i="8" s="1"/>
  <c r="F29" i="8"/>
  <c r="H29" i="8"/>
  <c r="I29" i="8"/>
  <c r="K29" i="8"/>
  <c r="P29" i="8" s="1"/>
  <c r="R29" i="8"/>
  <c r="S29" i="8"/>
  <c r="T29" i="8"/>
  <c r="U29" i="8"/>
  <c r="V29" i="8"/>
  <c r="W29" i="8"/>
  <c r="X29" i="8"/>
  <c r="E30" i="8"/>
  <c r="F30" i="8"/>
  <c r="H30" i="8"/>
  <c r="I30" i="8"/>
  <c r="K30" i="8"/>
  <c r="P30" i="8" s="1"/>
  <c r="R30" i="8"/>
  <c r="S30" i="8"/>
  <c r="T30" i="8"/>
  <c r="X30" i="8" s="1"/>
  <c r="Z30" i="8" s="1"/>
  <c r="AC30" i="8" s="1"/>
  <c r="U30" i="8"/>
  <c r="V30" i="8"/>
  <c r="W30" i="8"/>
  <c r="AB30" i="8" s="1"/>
  <c r="E31" i="8"/>
  <c r="F31" i="8"/>
  <c r="G31" i="8" s="1"/>
  <c r="H31" i="8"/>
  <c r="I31" i="8"/>
  <c r="K31" i="8"/>
  <c r="P31" i="8" s="1"/>
  <c r="R31" i="8"/>
  <c r="S31" i="8"/>
  <c r="T31" i="8"/>
  <c r="U31" i="8"/>
  <c r="V31" i="8"/>
  <c r="W31" i="8"/>
  <c r="AB31" i="8" s="1"/>
  <c r="X31" i="8"/>
  <c r="Z31" i="8" s="1"/>
  <c r="AC31" i="8" s="1"/>
  <c r="E32" i="8"/>
  <c r="F32" i="8"/>
  <c r="H32" i="8"/>
  <c r="I32" i="8"/>
  <c r="K32" i="8"/>
  <c r="P32" i="8" s="1"/>
  <c r="T32" i="8"/>
  <c r="T36" i="8" s="1"/>
  <c r="M262" i="8" s="1"/>
  <c r="U32" i="8"/>
  <c r="V32" i="8"/>
  <c r="E33" i="8"/>
  <c r="F33" i="8"/>
  <c r="G33" i="8" s="1"/>
  <c r="H33" i="8"/>
  <c r="I33" i="8"/>
  <c r="K33" i="8"/>
  <c r="P33" i="8" s="1"/>
  <c r="R33" i="8"/>
  <c r="S33" i="8"/>
  <c r="T33" i="8"/>
  <c r="U33" i="8"/>
  <c r="V33" i="8"/>
  <c r="W33" i="8"/>
  <c r="AB33" i="8" s="1"/>
  <c r="X33" i="8"/>
  <c r="Z33" i="8" s="1"/>
  <c r="AC33" i="8" s="1"/>
  <c r="E34" i="8"/>
  <c r="F34" i="8"/>
  <c r="H34" i="8"/>
  <c r="I34" i="8"/>
  <c r="K34" i="8"/>
  <c r="P34" i="8" s="1"/>
  <c r="R34" i="8"/>
  <c r="S34" i="8"/>
  <c r="T34" i="8"/>
  <c r="X34" i="8" s="1"/>
  <c r="U34" i="8"/>
  <c r="V34" i="8"/>
  <c r="W34" i="8"/>
  <c r="AB34" i="8"/>
  <c r="E35" i="8"/>
  <c r="F35" i="8"/>
  <c r="G35" i="8" s="1"/>
  <c r="H35" i="8"/>
  <c r="I35" i="8"/>
  <c r="K35" i="8"/>
  <c r="P35" i="8" s="1"/>
  <c r="R35" i="8"/>
  <c r="S35" i="8"/>
  <c r="T35" i="8"/>
  <c r="U35" i="8"/>
  <c r="V35" i="8"/>
  <c r="W35" i="8"/>
  <c r="X35" i="8"/>
  <c r="E36" i="8"/>
  <c r="F36" i="8"/>
  <c r="G36" i="8" s="1"/>
  <c r="H36" i="8"/>
  <c r="I36" i="8"/>
  <c r="K36" i="8"/>
  <c r="P36" i="8" s="1"/>
  <c r="U36" i="8"/>
  <c r="V36" i="8"/>
  <c r="AA36" i="8"/>
  <c r="E37" i="8"/>
  <c r="F37" i="8"/>
  <c r="H37" i="8"/>
  <c r="I37" i="8"/>
  <c r="K37" i="8"/>
  <c r="P37" i="8" s="1"/>
  <c r="E38" i="8"/>
  <c r="F38" i="8"/>
  <c r="G38" i="8" s="1"/>
  <c r="H38" i="8"/>
  <c r="I38" i="8"/>
  <c r="K38" i="8"/>
  <c r="P38" i="8" s="1"/>
  <c r="E39" i="8"/>
  <c r="F39" i="8"/>
  <c r="H39" i="8"/>
  <c r="I39" i="8"/>
  <c r="K39" i="8"/>
  <c r="P39" i="8" s="1"/>
  <c r="E40" i="8"/>
  <c r="F40" i="8"/>
  <c r="H40" i="8"/>
  <c r="I40" i="8"/>
  <c r="K40" i="8"/>
  <c r="P40" i="8" s="1"/>
  <c r="E41" i="8"/>
  <c r="F41" i="8"/>
  <c r="G41" i="8" s="1"/>
  <c r="H41" i="8"/>
  <c r="I41" i="8"/>
  <c r="K41" i="8"/>
  <c r="P41" i="8" s="1"/>
  <c r="E42" i="8"/>
  <c r="F42" i="8"/>
  <c r="G42" i="8" s="1"/>
  <c r="H42" i="8"/>
  <c r="I42" i="8"/>
  <c r="K42" i="8"/>
  <c r="P42" i="8" s="1"/>
  <c r="E43" i="8"/>
  <c r="F43" i="8"/>
  <c r="H43" i="8"/>
  <c r="I43" i="8"/>
  <c r="K43" i="8"/>
  <c r="P43" i="8" s="1"/>
  <c r="E44" i="8"/>
  <c r="G44" i="8" s="1"/>
  <c r="F44" i="8"/>
  <c r="H44" i="8"/>
  <c r="I44" i="8"/>
  <c r="K44" i="8"/>
  <c r="P44" i="8" s="1"/>
  <c r="E45" i="8"/>
  <c r="F45" i="8"/>
  <c r="G45" i="8" s="1"/>
  <c r="H45" i="8"/>
  <c r="I45" i="8"/>
  <c r="K45" i="8"/>
  <c r="P45" i="8" s="1"/>
  <c r="E46" i="8"/>
  <c r="F46" i="8"/>
  <c r="G46" i="8" s="1"/>
  <c r="H46" i="8"/>
  <c r="I46" i="8"/>
  <c r="K46" i="8"/>
  <c r="P46" i="8" s="1"/>
  <c r="E47" i="8"/>
  <c r="F47" i="8"/>
  <c r="J47" i="8" s="1"/>
  <c r="H47" i="8"/>
  <c r="I47" i="8"/>
  <c r="K47" i="8"/>
  <c r="P47" i="8" s="1"/>
  <c r="E48" i="8"/>
  <c r="J48" i="8" s="1"/>
  <c r="F48" i="8"/>
  <c r="H48" i="8"/>
  <c r="I48" i="8"/>
  <c r="K48" i="8"/>
  <c r="P48" i="8" s="1"/>
  <c r="E49" i="8"/>
  <c r="F49" i="8"/>
  <c r="H49" i="8"/>
  <c r="I49" i="8"/>
  <c r="K49" i="8"/>
  <c r="P49" i="8" s="1"/>
  <c r="E50" i="8"/>
  <c r="F50" i="8"/>
  <c r="G50" i="8" s="1"/>
  <c r="H50" i="8"/>
  <c r="I50" i="8"/>
  <c r="K50" i="8"/>
  <c r="J50" i="8" s="1"/>
  <c r="E51" i="8"/>
  <c r="F51" i="8"/>
  <c r="G51" i="8" s="1"/>
  <c r="H51" i="8"/>
  <c r="I51" i="8"/>
  <c r="K51" i="8"/>
  <c r="P51" i="8" s="1"/>
  <c r="E52" i="8"/>
  <c r="F52" i="8"/>
  <c r="H52" i="8"/>
  <c r="I52" i="8"/>
  <c r="K52" i="8"/>
  <c r="P52" i="8" s="1"/>
  <c r="E53" i="8"/>
  <c r="F53" i="8"/>
  <c r="G53" i="8" s="1"/>
  <c r="H53" i="8"/>
  <c r="I53" i="8"/>
  <c r="K53" i="8"/>
  <c r="P53" i="8" s="1"/>
  <c r="E54" i="8"/>
  <c r="F54" i="8"/>
  <c r="G54" i="8" s="1"/>
  <c r="H54" i="8"/>
  <c r="I54" i="8"/>
  <c r="K54" i="8"/>
  <c r="P54" i="8" s="1"/>
  <c r="E55" i="8"/>
  <c r="F55" i="8"/>
  <c r="H55" i="8"/>
  <c r="I55" i="8"/>
  <c r="K55" i="8"/>
  <c r="P55" i="8" s="1"/>
  <c r="E56" i="8"/>
  <c r="F56" i="8"/>
  <c r="H56" i="8"/>
  <c r="I56" i="8"/>
  <c r="K56" i="8"/>
  <c r="P56" i="8" s="1"/>
  <c r="E57" i="8"/>
  <c r="F57" i="8"/>
  <c r="G57" i="8" s="1"/>
  <c r="H57" i="8"/>
  <c r="I57" i="8"/>
  <c r="K57" i="8"/>
  <c r="P57" i="8" s="1"/>
  <c r="E58" i="8"/>
  <c r="F58" i="8"/>
  <c r="H58" i="8"/>
  <c r="I58" i="8"/>
  <c r="K58" i="8"/>
  <c r="P58" i="8" s="1"/>
  <c r="E59" i="8"/>
  <c r="F59" i="8"/>
  <c r="H59" i="8"/>
  <c r="I59" i="8"/>
  <c r="K59" i="8"/>
  <c r="P59" i="8" s="1"/>
  <c r="E60" i="8"/>
  <c r="G60" i="8" s="1"/>
  <c r="F60" i="8"/>
  <c r="H60" i="8"/>
  <c r="I60" i="8"/>
  <c r="K60" i="8"/>
  <c r="P60" i="8" s="1"/>
  <c r="E61" i="8"/>
  <c r="F61" i="8"/>
  <c r="G61" i="8" s="1"/>
  <c r="H61" i="8"/>
  <c r="I61" i="8"/>
  <c r="K61" i="8"/>
  <c r="P61" i="8" s="1"/>
  <c r="E62" i="8"/>
  <c r="F62" i="8"/>
  <c r="G62" i="8" s="1"/>
  <c r="H62" i="8"/>
  <c r="I62" i="8"/>
  <c r="K62" i="8"/>
  <c r="P62" i="8" s="1"/>
  <c r="E63" i="8"/>
  <c r="F63" i="8"/>
  <c r="H63" i="8"/>
  <c r="I63" i="8"/>
  <c r="K63" i="8"/>
  <c r="P63" i="8" s="1"/>
  <c r="E64" i="8"/>
  <c r="F64" i="8"/>
  <c r="H64" i="8"/>
  <c r="I64" i="8"/>
  <c r="K64" i="8"/>
  <c r="P64" i="8" s="1"/>
  <c r="E65" i="8"/>
  <c r="F65" i="8"/>
  <c r="H65" i="8"/>
  <c r="I65" i="8"/>
  <c r="K65" i="8"/>
  <c r="P65" i="8" s="1"/>
  <c r="E66" i="8"/>
  <c r="F66" i="8"/>
  <c r="G66" i="8" s="1"/>
  <c r="H66" i="8"/>
  <c r="I66" i="8"/>
  <c r="K66" i="8"/>
  <c r="P66" i="8" s="1"/>
  <c r="E67" i="8"/>
  <c r="F67" i="8"/>
  <c r="H67" i="8"/>
  <c r="I67" i="8"/>
  <c r="K67" i="8"/>
  <c r="P67" i="8" s="1"/>
  <c r="E68" i="8"/>
  <c r="F68" i="8"/>
  <c r="H68" i="8"/>
  <c r="I68" i="8"/>
  <c r="K68" i="8"/>
  <c r="P68" i="8" s="1"/>
  <c r="E69" i="8"/>
  <c r="G69" i="8" s="1"/>
  <c r="F69" i="8"/>
  <c r="H69" i="8"/>
  <c r="I69" i="8"/>
  <c r="K69" i="8"/>
  <c r="P69" i="8" s="1"/>
  <c r="E70" i="8"/>
  <c r="F70" i="8"/>
  <c r="G70" i="8" s="1"/>
  <c r="H70" i="8"/>
  <c r="I70" i="8"/>
  <c r="K70" i="8"/>
  <c r="P70" i="8" s="1"/>
  <c r="E71" i="8"/>
  <c r="F71" i="8"/>
  <c r="H71" i="8"/>
  <c r="I71" i="8"/>
  <c r="K71" i="8"/>
  <c r="P71" i="8" s="1"/>
  <c r="E72" i="8"/>
  <c r="F72" i="8"/>
  <c r="H72" i="8"/>
  <c r="I72" i="8"/>
  <c r="K72" i="8"/>
  <c r="P72" i="8" s="1"/>
  <c r="E73" i="8"/>
  <c r="F73" i="8"/>
  <c r="G73" i="8"/>
  <c r="H73" i="8"/>
  <c r="I73" i="8"/>
  <c r="K73" i="8"/>
  <c r="P73" i="8" s="1"/>
  <c r="E74" i="8"/>
  <c r="F74" i="8"/>
  <c r="G74" i="8" s="1"/>
  <c r="H74" i="8"/>
  <c r="I74" i="8"/>
  <c r="K74" i="8"/>
  <c r="P74" i="8" s="1"/>
  <c r="E75" i="8"/>
  <c r="G75" i="8" s="1"/>
  <c r="F75" i="8"/>
  <c r="H75" i="8"/>
  <c r="I75" i="8"/>
  <c r="K75" i="8"/>
  <c r="P75" i="8" s="1"/>
  <c r="E76" i="8"/>
  <c r="F76" i="8"/>
  <c r="H76" i="8"/>
  <c r="I76" i="8"/>
  <c r="K76" i="8"/>
  <c r="P76" i="8" s="1"/>
  <c r="E77" i="8"/>
  <c r="F77" i="8"/>
  <c r="G77" i="8" s="1"/>
  <c r="H77" i="8"/>
  <c r="I77" i="8"/>
  <c r="K77" i="8"/>
  <c r="P77" i="8" s="1"/>
  <c r="E78" i="8"/>
  <c r="F78" i="8"/>
  <c r="G78" i="8" s="1"/>
  <c r="H78" i="8"/>
  <c r="I78" i="8"/>
  <c r="K78" i="8"/>
  <c r="P78" i="8" s="1"/>
  <c r="E79" i="8"/>
  <c r="F79" i="8"/>
  <c r="H79" i="8"/>
  <c r="I79" i="8"/>
  <c r="K79" i="8"/>
  <c r="P79" i="8" s="1"/>
  <c r="E80" i="8"/>
  <c r="F80" i="8"/>
  <c r="H80" i="8"/>
  <c r="I80" i="8"/>
  <c r="K80" i="8"/>
  <c r="P80" i="8" s="1"/>
  <c r="E81" i="8"/>
  <c r="F81" i="8"/>
  <c r="G81" i="8" s="1"/>
  <c r="H81" i="8"/>
  <c r="I81" i="8"/>
  <c r="K81" i="8"/>
  <c r="P81" i="8" s="1"/>
  <c r="E82" i="8"/>
  <c r="F82" i="8"/>
  <c r="G82" i="8"/>
  <c r="H82" i="8"/>
  <c r="I82" i="8"/>
  <c r="K82" i="8"/>
  <c r="P82" i="8" s="1"/>
  <c r="E83" i="8"/>
  <c r="F83" i="8"/>
  <c r="H83" i="8"/>
  <c r="I83" i="8"/>
  <c r="K83" i="8"/>
  <c r="P83" i="8"/>
  <c r="E84" i="8"/>
  <c r="G84" i="8" s="1"/>
  <c r="F84" i="8"/>
  <c r="H84" i="8"/>
  <c r="I84" i="8"/>
  <c r="K84" i="8"/>
  <c r="P84" i="8" s="1"/>
  <c r="E85" i="8"/>
  <c r="F85" i="8"/>
  <c r="H85" i="8"/>
  <c r="I85" i="8"/>
  <c r="K85" i="8"/>
  <c r="P85" i="8" s="1"/>
  <c r="E86" i="8"/>
  <c r="F86" i="8"/>
  <c r="G86" i="8" s="1"/>
  <c r="H86" i="8"/>
  <c r="I86" i="8"/>
  <c r="K86" i="8"/>
  <c r="P86" i="8" s="1"/>
  <c r="E87" i="8"/>
  <c r="F87" i="8"/>
  <c r="G87" i="8" s="1"/>
  <c r="H87" i="8"/>
  <c r="I87" i="8"/>
  <c r="K87" i="8"/>
  <c r="P87" i="8" s="1"/>
  <c r="E88" i="8"/>
  <c r="F88" i="8"/>
  <c r="H88" i="8"/>
  <c r="I88" i="8"/>
  <c r="K88" i="8"/>
  <c r="P88" i="8" s="1"/>
  <c r="E89" i="8"/>
  <c r="F89" i="8"/>
  <c r="G89" i="8" s="1"/>
  <c r="H89" i="8"/>
  <c r="I89" i="8"/>
  <c r="K89" i="8"/>
  <c r="P89" i="8" s="1"/>
  <c r="E90" i="8"/>
  <c r="F90" i="8"/>
  <c r="G90" i="8" s="1"/>
  <c r="H90" i="8"/>
  <c r="I90" i="8"/>
  <c r="K90" i="8"/>
  <c r="P90" i="8" s="1"/>
  <c r="E91" i="8"/>
  <c r="F91" i="8"/>
  <c r="H91" i="8"/>
  <c r="I91" i="8"/>
  <c r="K91" i="8"/>
  <c r="P91" i="8" s="1"/>
  <c r="E92" i="8"/>
  <c r="F92" i="8"/>
  <c r="H92" i="8"/>
  <c r="I92" i="8"/>
  <c r="K92" i="8"/>
  <c r="P92" i="8" s="1"/>
  <c r="E93" i="8"/>
  <c r="F93" i="8"/>
  <c r="G93" i="8" s="1"/>
  <c r="H93" i="8"/>
  <c r="I93" i="8"/>
  <c r="K93" i="8"/>
  <c r="P93" i="8" s="1"/>
  <c r="E94" i="8"/>
  <c r="F94" i="8"/>
  <c r="G94" i="8"/>
  <c r="H94" i="8"/>
  <c r="I94" i="8"/>
  <c r="K94" i="8"/>
  <c r="P94" i="8" s="1"/>
  <c r="M94" i="8"/>
  <c r="E95" i="8"/>
  <c r="F95" i="8"/>
  <c r="G95" i="8" s="1"/>
  <c r="H95" i="8"/>
  <c r="I95" i="8"/>
  <c r="K95" i="8"/>
  <c r="P95" i="8" s="1"/>
  <c r="E96" i="8"/>
  <c r="F96" i="8"/>
  <c r="H96" i="8"/>
  <c r="I96" i="8"/>
  <c r="K96" i="8"/>
  <c r="P96" i="8" s="1"/>
  <c r="E97" i="8"/>
  <c r="F97" i="8"/>
  <c r="G97" i="8" s="1"/>
  <c r="H97" i="8"/>
  <c r="I97" i="8"/>
  <c r="K97" i="8"/>
  <c r="P97" i="8" s="1"/>
  <c r="E98" i="8"/>
  <c r="F98" i="8"/>
  <c r="G98" i="8" s="1"/>
  <c r="H98" i="8"/>
  <c r="I98" i="8"/>
  <c r="K98" i="8"/>
  <c r="P98" i="8" s="1"/>
  <c r="E99" i="8"/>
  <c r="F99" i="8"/>
  <c r="H99" i="8"/>
  <c r="I99" i="8"/>
  <c r="K99" i="8"/>
  <c r="P99" i="8"/>
  <c r="E100" i="8"/>
  <c r="G100" i="8" s="1"/>
  <c r="F100" i="8"/>
  <c r="H100" i="8"/>
  <c r="I100" i="8"/>
  <c r="K100" i="8"/>
  <c r="P100" i="8" s="1"/>
  <c r="E101" i="8"/>
  <c r="F101" i="8"/>
  <c r="G101" i="8" s="1"/>
  <c r="H101" i="8"/>
  <c r="I101" i="8"/>
  <c r="K101" i="8"/>
  <c r="P101" i="8" s="1"/>
  <c r="E102" i="8"/>
  <c r="F102" i="8"/>
  <c r="G102" i="8" s="1"/>
  <c r="H102" i="8"/>
  <c r="I102" i="8"/>
  <c r="K102" i="8"/>
  <c r="P102" i="8" s="1"/>
  <c r="E103" i="8"/>
  <c r="F103" i="8"/>
  <c r="J103" i="8" s="1"/>
  <c r="H103" i="8"/>
  <c r="I103" i="8"/>
  <c r="K103" i="8"/>
  <c r="P103" i="8" s="1"/>
  <c r="E104" i="8"/>
  <c r="F104" i="8"/>
  <c r="H104" i="8"/>
  <c r="I104" i="8"/>
  <c r="K104" i="8"/>
  <c r="P104" i="8" s="1"/>
  <c r="E105" i="8"/>
  <c r="F105" i="8"/>
  <c r="H105" i="8"/>
  <c r="I105" i="8"/>
  <c r="K105" i="8"/>
  <c r="P105" i="8" s="1"/>
  <c r="E106" i="8"/>
  <c r="F106" i="8"/>
  <c r="G106" i="8" s="1"/>
  <c r="H106" i="8"/>
  <c r="I106" i="8"/>
  <c r="K106" i="8"/>
  <c r="P106" i="8" s="1"/>
  <c r="E107" i="8"/>
  <c r="F107" i="8"/>
  <c r="H107" i="8"/>
  <c r="I107" i="8"/>
  <c r="K107" i="8"/>
  <c r="P107" i="8" s="1"/>
  <c r="E108" i="8"/>
  <c r="F108" i="8"/>
  <c r="H108" i="8"/>
  <c r="I108" i="8"/>
  <c r="K108" i="8"/>
  <c r="P108" i="8" s="1"/>
  <c r="E109" i="8"/>
  <c r="F109" i="8"/>
  <c r="G109" i="8" s="1"/>
  <c r="H109" i="8"/>
  <c r="I109" i="8"/>
  <c r="K109" i="8"/>
  <c r="P109" i="8" s="1"/>
  <c r="E110" i="8"/>
  <c r="F110" i="8"/>
  <c r="G110" i="8" s="1"/>
  <c r="H110" i="8"/>
  <c r="I110" i="8"/>
  <c r="J110" i="8"/>
  <c r="K110" i="8"/>
  <c r="P110" i="8" s="1"/>
  <c r="E111" i="8"/>
  <c r="F111" i="8"/>
  <c r="G111" i="8" s="1"/>
  <c r="H111" i="8"/>
  <c r="I111" i="8"/>
  <c r="K111" i="8"/>
  <c r="P111" i="8" s="1"/>
  <c r="E112" i="8"/>
  <c r="F112" i="8"/>
  <c r="H112" i="8"/>
  <c r="I112" i="8"/>
  <c r="K112" i="8"/>
  <c r="P112" i="8" s="1"/>
  <c r="E113" i="8"/>
  <c r="F113" i="8"/>
  <c r="G113" i="8" s="1"/>
  <c r="H113" i="8"/>
  <c r="I113" i="8"/>
  <c r="K113" i="8"/>
  <c r="P113" i="8" s="1"/>
  <c r="E114" i="8"/>
  <c r="F114" i="8"/>
  <c r="G114" i="8" s="1"/>
  <c r="H114" i="8"/>
  <c r="I114" i="8"/>
  <c r="K114" i="8"/>
  <c r="P114" i="8" s="1"/>
  <c r="E115" i="8"/>
  <c r="F115" i="8"/>
  <c r="H115" i="8"/>
  <c r="I115" i="8"/>
  <c r="K115" i="8"/>
  <c r="P115" i="8" s="1"/>
  <c r="E116" i="8"/>
  <c r="F116" i="8"/>
  <c r="H116" i="8"/>
  <c r="I116" i="8"/>
  <c r="K116" i="8"/>
  <c r="P116" i="8" s="1"/>
  <c r="E117" i="8"/>
  <c r="F117" i="8"/>
  <c r="G117" i="8" s="1"/>
  <c r="H117" i="8"/>
  <c r="I117" i="8"/>
  <c r="K117" i="8"/>
  <c r="P117" i="8" s="1"/>
  <c r="E118" i="8"/>
  <c r="F118" i="8"/>
  <c r="G118" i="8" s="1"/>
  <c r="H118" i="8"/>
  <c r="I118" i="8"/>
  <c r="K118" i="8"/>
  <c r="P118" i="8" s="1"/>
  <c r="E119" i="8"/>
  <c r="F119" i="8"/>
  <c r="H119" i="8"/>
  <c r="I119" i="8"/>
  <c r="K119" i="8"/>
  <c r="P119" i="8" s="1"/>
  <c r="E120" i="8"/>
  <c r="G120" i="8" s="1"/>
  <c r="F120" i="8"/>
  <c r="H120" i="8"/>
  <c r="I120" i="8"/>
  <c r="K120" i="8"/>
  <c r="P120" i="8" s="1"/>
  <c r="E121" i="8"/>
  <c r="F121" i="8"/>
  <c r="G121" i="8" s="1"/>
  <c r="H121" i="8"/>
  <c r="I121" i="8"/>
  <c r="K121" i="8"/>
  <c r="P121" i="8" s="1"/>
  <c r="E122" i="8"/>
  <c r="F122" i="8"/>
  <c r="H122" i="8"/>
  <c r="I122" i="8"/>
  <c r="K122" i="8"/>
  <c r="P122" i="8" s="1"/>
  <c r="E123" i="8"/>
  <c r="F123" i="8"/>
  <c r="H123" i="8"/>
  <c r="I123" i="8"/>
  <c r="K123" i="8"/>
  <c r="P123" i="8" s="1"/>
  <c r="E124" i="8"/>
  <c r="F124" i="8"/>
  <c r="H124" i="8"/>
  <c r="I124" i="8"/>
  <c r="K124" i="8"/>
  <c r="P124" i="8" s="1"/>
  <c r="E125" i="8"/>
  <c r="F125" i="8"/>
  <c r="H125" i="8"/>
  <c r="I125" i="8"/>
  <c r="K125" i="8"/>
  <c r="P125" i="8" s="1"/>
  <c r="E126" i="8"/>
  <c r="F126" i="8"/>
  <c r="G126" i="8" s="1"/>
  <c r="H126" i="8"/>
  <c r="I126" i="8"/>
  <c r="K126" i="8"/>
  <c r="P126" i="8" s="1"/>
  <c r="E127" i="8"/>
  <c r="F127" i="8"/>
  <c r="H127" i="8"/>
  <c r="I127" i="8"/>
  <c r="K127" i="8"/>
  <c r="P127" i="8" s="1"/>
  <c r="E128" i="8"/>
  <c r="F128" i="8"/>
  <c r="H128" i="8"/>
  <c r="I128" i="8"/>
  <c r="K128" i="8"/>
  <c r="P128" i="8" s="1"/>
  <c r="E129" i="8"/>
  <c r="F129" i="8"/>
  <c r="H129" i="8"/>
  <c r="I129" i="8"/>
  <c r="K129" i="8"/>
  <c r="P129" i="8" s="1"/>
  <c r="E130" i="8"/>
  <c r="F130" i="8"/>
  <c r="G130" i="8" s="1"/>
  <c r="H130" i="8"/>
  <c r="I130" i="8"/>
  <c r="K130" i="8"/>
  <c r="P130" i="8" s="1"/>
  <c r="E131" i="8"/>
  <c r="F131" i="8"/>
  <c r="H131" i="8"/>
  <c r="I131" i="8"/>
  <c r="K131" i="8"/>
  <c r="P131" i="8" s="1"/>
  <c r="E132" i="8"/>
  <c r="F132" i="8"/>
  <c r="H132" i="8"/>
  <c r="I132" i="8"/>
  <c r="K132" i="8"/>
  <c r="P132" i="8" s="1"/>
  <c r="E133" i="8"/>
  <c r="F133" i="8"/>
  <c r="H133" i="8"/>
  <c r="I133" i="8"/>
  <c r="K133" i="8"/>
  <c r="E134" i="8"/>
  <c r="F134" i="8"/>
  <c r="G134" i="8" s="1"/>
  <c r="H134" i="8"/>
  <c r="I134" i="8"/>
  <c r="K134" i="8"/>
  <c r="P134" i="8" s="1"/>
  <c r="E135" i="8"/>
  <c r="F135" i="8"/>
  <c r="H135" i="8"/>
  <c r="I135" i="8"/>
  <c r="K135" i="8"/>
  <c r="P135" i="8" s="1"/>
  <c r="E136" i="8"/>
  <c r="F136" i="8"/>
  <c r="G136" i="8" s="1"/>
  <c r="H136" i="8"/>
  <c r="I136" i="8"/>
  <c r="K136" i="8"/>
  <c r="P136" i="8" s="1"/>
  <c r="E137" i="8"/>
  <c r="F137" i="8"/>
  <c r="G137" i="8" s="1"/>
  <c r="H137" i="8"/>
  <c r="I137" i="8"/>
  <c r="K137" i="8"/>
  <c r="P137" i="8" s="1"/>
  <c r="E138" i="8"/>
  <c r="F138" i="8"/>
  <c r="G138" i="8" s="1"/>
  <c r="H138" i="8"/>
  <c r="I138" i="8"/>
  <c r="K138" i="8"/>
  <c r="P138" i="8" s="1"/>
  <c r="E139" i="8"/>
  <c r="F139" i="8"/>
  <c r="H139" i="8"/>
  <c r="I139" i="8"/>
  <c r="K139" i="8"/>
  <c r="P139" i="8" s="1"/>
  <c r="E140" i="8"/>
  <c r="F140" i="8"/>
  <c r="H140" i="8"/>
  <c r="I140" i="8"/>
  <c r="K140" i="8"/>
  <c r="P140" i="8" s="1"/>
  <c r="E141" i="8"/>
  <c r="F141" i="8"/>
  <c r="G141" i="8" s="1"/>
  <c r="H141" i="8"/>
  <c r="I141" i="8"/>
  <c r="K141" i="8"/>
  <c r="P141" i="8" s="1"/>
  <c r="E142" i="8"/>
  <c r="F142" i="8"/>
  <c r="H142" i="8"/>
  <c r="I142" i="8"/>
  <c r="K142" i="8"/>
  <c r="P142" i="8" s="1"/>
  <c r="E143" i="8"/>
  <c r="F143" i="8"/>
  <c r="G143" i="8" s="1"/>
  <c r="H143" i="8"/>
  <c r="I143" i="8"/>
  <c r="K143" i="8"/>
  <c r="P143" i="8" s="1"/>
  <c r="E144" i="8"/>
  <c r="F144" i="8"/>
  <c r="G144" i="8" s="1"/>
  <c r="H144" i="8"/>
  <c r="I144" i="8"/>
  <c r="K144" i="8"/>
  <c r="P144" i="8" s="1"/>
  <c r="E145" i="8"/>
  <c r="F145" i="8"/>
  <c r="G145" i="8" s="1"/>
  <c r="H145" i="8"/>
  <c r="I145" i="8"/>
  <c r="K145" i="8"/>
  <c r="P145" i="8" s="1"/>
  <c r="E146" i="8"/>
  <c r="F146" i="8"/>
  <c r="G146" i="8" s="1"/>
  <c r="H146" i="8"/>
  <c r="I146" i="8"/>
  <c r="K146" i="8"/>
  <c r="P146" i="8" s="1"/>
  <c r="E147" i="8"/>
  <c r="F147" i="8"/>
  <c r="H147" i="8"/>
  <c r="I147" i="8"/>
  <c r="K147" i="8"/>
  <c r="P147" i="8" s="1"/>
  <c r="E148" i="8"/>
  <c r="F148" i="8"/>
  <c r="H148" i="8"/>
  <c r="I148" i="8"/>
  <c r="K148" i="8"/>
  <c r="P148" i="8" s="1"/>
  <c r="E149" i="8"/>
  <c r="F149" i="8"/>
  <c r="G149" i="8" s="1"/>
  <c r="H149" i="8"/>
  <c r="I149" i="8"/>
  <c r="K149" i="8"/>
  <c r="E150" i="8"/>
  <c r="F150" i="8"/>
  <c r="G150" i="8" s="1"/>
  <c r="H150" i="8"/>
  <c r="J150" i="8" s="1"/>
  <c r="I150" i="8"/>
  <c r="K150" i="8"/>
  <c r="P150" i="8" s="1"/>
  <c r="E151" i="8"/>
  <c r="F151" i="8"/>
  <c r="H151" i="8"/>
  <c r="I151" i="8"/>
  <c r="K151" i="8"/>
  <c r="P151" i="8" s="1"/>
  <c r="E152" i="8"/>
  <c r="F152" i="8"/>
  <c r="G152" i="8" s="1"/>
  <c r="H152" i="8"/>
  <c r="I152" i="8"/>
  <c r="K152" i="8"/>
  <c r="P152" i="8" s="1"/>
  <c r="E153" i="8"/>
  <c r="F153" i="8"/>
  <c r="G153" i="8" s="1"/>
  <c r="H153" i="8"/>
  <c r="I153" i="8"/>
  <c r="K153" i="8"/>
  <c r="P153" i="8" s="1"/>
  <c r="E154" i="8"/>
  <c r="F154" i="8"/>
  <c r="H154" i="8"/>
  <c r="I154" i="8"/>
  <c r="K154" i="8"/>
  <c r="P154" i="8" s="1"/>
  <c r="E155" i="8"/>
  <c r="F155" i="8"/>
  <c r="H155" i="8"/>
  <c r="I155" i="8"/>
  <c r="K155" i="8"/>
  <c r="P155" i="8" s="1"/>
  <c r="E156" i="8"/>
  <c r="F156" i="8"/>
  <c r="H156" i="8"/>
  <c r="I156" i="8"/>
  <c r="K156" i="8"/>
  <c r="P156" i="8" s="1"/>
  <c r="E157" i="8"/>
  <c r="F157" i="8"/>
  <c r="G157" i="8" s="1"/>
  <c r="H157" i="8"/>
  <c r="I157" i="8"/>
  <c r="K157" i="8"/>
  <c r="E158" i="8"/>
  <c r="F158" i="8"/>
  <c r="H158" i="8"/>
  <c r="I158" i="8"/>
  <c r="K158" i="8"/>
  <c r="P158" i="8" s="1"/>
  <c r="E159" i="8"/>
  <c r="F159" i="8"/>
  <c r="H159" i="8"/>
  <c r="I159" i="8"/>
  <c r="K159" i="8"/>
  <c r="P159" i="8" s="1"/>
  <c r="E160" i="8"/>
  <c r="F160" i="8"/>
  <c r="G160" i="8" s="1"/>
  <c r="H160" i="8"/>
  <c r="I160" i="8"/>
  <c r="K160" i="8"/>
  <c r="P160" i="8" s="1"/>
  <c r="E161" i="8"/>
  <c r="F161" i="8"/>
  <c r="G161" i="8" s="1"/>
  <c r="H161" i="8"/>
  <c r="I161" i="8"/>
  <c r="K161" i="8"/>
  <c r="P161" i="8" s="1"/>
  <c r="E162" i="8"/>
  <c r="F162" i="8"/>
  <c r="G162" i="8"/>
  <c r="H162" i="8"/>
  <c r="I162" i="8"/>
  <c r="K162" i="8"/>
  <c r="P162" i="8" s="1"/>
  <c r="E163" i="8"/>
  <c r="F163" i="8"/>
  <c r="H163" i="8"/>
  <c r="I163" i="8"/>
  <c r="K163" i="8"/>
  <c r="P163" i="8" s="1"/>
  <c r="E164" i="8"/>
  <c r="F164" i="8"/>
  <c r="H164" i="8"/>
  <c r="I164" i="8"/>
  <c r="K164" i="8"/>
  <c r="P164" i="8" s="1"/>
  <c r="E165" i="8"/>
  <c r="F165" i="8"/>
  <c r="G165" i="8" s="1"/>
  <c r="H165" i="8"/>
  <c r="I165" i="8"/>
  <c r="K165" i="8"/>
  <c r="E166" i="8"/>
  <c r="F166" i="8"/>
  <c r="G166" i="8" s="1"/>
  <c r="H166" i="8"/>
  <c r="I166" i="8"/>
  <c r="K166" i="8"/>
  <c r="P166" i="8" s="1"/>
  <c r="E167" i="8"/>
  <c r="F167" i="8"/>
  <c r="H167" i="8"/>
  <c r="I167" i="8"/>
  <c r="K167" i="8"/>
  <c r="P167" i="8" s="1"/>
  <c r="E168" i="8"/>
  <c r="F168" i="8"/>
  <c r="G168" i="8" s="1"/>
  <c r="H168" i="8"/>
  <c r="I168" i="8"/>
  <c r="K168" i="8"/>
  <c r="P168" i="8" s="1"/>
  <c r="E169" i="8"/>
  <c r="F169" i="8"/>
  <c r="G169" i="8" s="1"/>
  <c r="H169" i="8"/>
  <c r="I169" i="8"/>
  <c r="K169" i="8"/>
  <c r="P169" i="8" s="1"/>
  <c r="E170" i="8"/>
  <c r="F170" i="8"/>
  <c r="H170" i="8"/>
  <c r="I170" i="8"/>
  <c r="K170" i="8"/>
  <c r="P170" i="8" s="1"/>
  <c r="E171" i="8"/>
  <c r="F171" i="8"/>
  <c r="H171" i="8"/>
  <c r="I171" i="8"/>
  <c r="K171" i="8"/>
  <c r="P171" i="8" s="1"/>
  <c r="E172" i="8"/>
  <c r="F172" i="8"/>
  <c r="H172" i="8"/>
  <c r="I172" i="8"/>
  <c r="K172" i="8"/>
  <c r="P172" i="8" s="1"/>
  <c r="E173" i="8"/>
  <c r="F173" i="8"/>
  <c r="H173" i="8"/>
  <c r="I173" i="8"/>
  <c r="K173" i="8"/>
  <c r="P173" i="8" s="1"/>
  <c r="E174" i="8"/>
  <c r="F174" i="8"/>
  <c r="H174" i="8"/>
  <c r="I174" i="8"/>
  <c r="K174" i="8"/>
  <c r="P174" i="8" s="1"/>
  <c r="E175" i="8"/>
  <c r="F175" i="8"/>
  <c r="G175" i="8" s="1"/>
  <c r="H175" i="8"/>
  <c r="I175" i="8"/>
  <c r="K175" i="8"/>
  <c r="P175" i="8" s="1"/>
  <c r="E176" i="8"/>
  <c r="F176" i="8"/>
  <c r="G176" i="8" s="1"/>
  <c r="H176" i="8"/>
  <c r="J176" i="8" s="1"/>
  <c r="I176" i="8"/>
  <c r="K176" i="8"/>
  <c r="P176" i="8" s="1"/>
  <c r="E177" i="8"/>
  <c r="F177" i="8"/>
  <c r="G177" i="8" s="1"/>
  <c r="H177" i="8"/>
  <c r="I177" i="8"/>
  <c r="K177" i="8"/>
  <c r="P177" i="8" s="1"/>
  <c r="E178" i="8"/>
  <c r="F178" i="8"/>
  <c r="G178" i="8"/>
  <c r="H178" i="8"/>
  <c r="J178" i="8" s="1"/>
  <c r="I178" i="8"/>
  <c r="K178" i="8"/>
  <c r="P178" i="8" s="1"/>
  <c r="E179" i="8"/>
  <c r="F179" i="8"/>
  <c r="G179" i="8" s="1"/>
  <c r="H179" i="8"/>
  <c r="I179" i="8"/>
  <c r="K179" i="8"/>
  <c r="P179" i="8" s="1"/>
  <c r="E180" i="8"/>
  <c r="G180" i="8" s="1"/>
  <c r="F180" i="8"/>
  <c r="H180" i="8"/>
  <c r="I180" i="8"/>
  <c r="K180" i="8"/>
  <c r="P180" i="8" s="1"/>
  <c r="E181" i="8"/>
  <c r="F181" i="8"/>
  <c r="H181" i="8"/>
  <c r="I181" i="8"/>
  <c r="K181" i="8"/>
  <c r="P181" i="8" s="1"/>
  <c r="E182" i="8"/>
  <c r="F182" i="8"/>
  <c r="H182" i="8"/>
  <c r="I182" i="8"/>
  <c r="K182" i="8"/>
  <c r="P182" i="8" s="1"/>
  <c r="E183" i="8"/>
  <c r="F183" i="8"/>
  <c r="H183" i="8"/>
  <c r="I183" i="8"/>
  <c r="K183" i="8"/>
  <c r="P183" i="8" s="1"/>
  <c r="E184" i="8"/>
  <c r="F184" i="8"/>
  <c r="H184" i="8"/>
  <c r="I184" i="8"/>
  <c r="K184" i="8"/>
  <c r="E185" i="8"/>
  <c r="F185" i="8"/>
  <c r="G185" i="8" s="1"/>
  <c r="H185" i="8"/>
  <c r="I185" i="8"/>
  <c r="K185" i="8"/>
  <c r="P185" i="8" s="1"/>
  <c r="E186" i="8"/>
  <c r="F186" i="8"/>
  <c r="G186" i="8" s="1"/>
  <c r="H186" i="8"/>
  <c r="I186" i="8"/>
  <c r="K186" i="8"/>
  <c r="P186" i="8" s="1"/>
  <c r="E187" i="8"/>
  <c r="F187" i="8"/>
  <c r="G187" i="8" s="1"/>
  <c r="H187" i="8"/>
  <c r="I187" i="8"/>
  <c r="K187" i="8"/>
  <c r="P187" i="8" s="1"/>
  <c r="E188" i="8"/>
  <c r="F188" i="8"/>
  <c r="H188" i="8"/>
  <c r="I188" i="8"/>
  <c r="K188" i="8"/>
  <c r="P188" i="8"/>
  <c r="E189" i="8"/>
  <c r="F189" i="8"/>
  <c r="G189" i="8" s="1"/>
  <c r="H189" i="8"/>
  <c r="I189" i="8"/>
  <c r="K189" i="8"/>
  <c r="P189" i="8" s="1"/>
  <c r="E190" i="8"/>
  <c r="F190" i="8"/>
  <c r="H190" i="8"/>
  <c r="I190" i="8"/>
  <c r="K190" i="8"/>
  <c r="P190" i="8" s="1"/>
  <c r="E191" i="8"/>
  <c r="F191" i="8"/>
  <c r="H191" i="8"/>
  <c r="I191" i="8"/>
  <c r="K191" i="8"/>
  <c r="E192" i="8"/>
  <c r="F192" i="8"/>
  <c r="G192" i="8" s="1"/>
  <c r="H192" i="8"/>
  <c r="I192" i="8"/>
  <c r="K192" i="8"/>
  <c r="E193" i="8"/>
  <c r="G193" i="8" s="1"/>
  <c r="F193" i="8"/>
  <c r="H193" i="8"/>
  <c r="I193" i="8"/>
  <c r="K193" i="8"/>
  <c r="P193" i="8" s="1"/>
  <c r="E194" i="8"/>
  <c r="F194" i="8"/>
  <c r="H194" i="8"/>
  <c r="I194" i="8"/>
  <c r="K194" i="8"/>
  <c r="P194" i="8" s="1"/>
  <c r="E195" i="8"/>
  <c r="F195" i="8"/>
  <c r="G195" i="8" s="1"/>
  <c r="H195" i="8"/>
  <c r="I195" i="8"/>
  <c r="K195" i="8"/>
  <c r="P195" i="8" s="1"/>
  <c r="E196" i="8"/>
  <c r="F196" i="8"/>
  <c r="H196" i="8"/>
  <c r="I196" i="8"/>
  <c r="K196" i="8"/>
  <c r="P196" i="8" s="1"/>
  <c r="E197" i="8"/>
  <c r="F197" i="8"/>
  <c r="G197" i="8"/>
  <c r="H197" i="8"/>
  <c r="I197" i="8"/>
  <c r="K197" i="8"/>
  <c r="P197" i="8" s="1"/>
  <c r="E198" i="8"/>
  <c r="F198" i="8"/>
  <c r="H198" i="8"/>
  <c r="I198" i="8"/>
  <c r="K198" i="8"/>
  <c r="P198" i="8" s="1"/>
  <c r="E199" i="8"/>
  <c r="F199" i="8"/>
  <c r="H199" i="8"/>
  <c r="I199" i="8"/>
  <c r="K199" i="8"/>
  <c r="P199" i="8" s="1"/>
  <c r="E200" i="8"/>
  <c r="F200" i="8"/>
  <c r="G200" i="8" s="1"/>
  <c r="H200" i="8"/>
  <c r="I200" i="8"/>
  <c r="K200" i="8"/>
  <c r="E201" i="8"/>
  <c r="F201" i="8"/>
  <c r="G201" i="8" s="1"/>
  <c r="H201" i="8"/>
  <c r="I201" i="8"/>
  <c r="K201" i="8"/>
  <c r="P201" i="8" s="1"/>
  <c r="E202" i="8"/>
  <c r="F202" i="8"/>
  <c r="G202" i="8" s="1"/>
  <c r="H202" i="8"/>
  <c r="I202" i="8"/>
  <c r="K202" i="8"/>
  <c r="P202" i="8" s="1"/>
  <c r="E203" i="8"/>
  <c r="F203" i="8"/>
  <c r="G203" i="8" s="1"/>
  <c r="H203" i="8"/>
  <c r="I203" i="8"/>
  <c r="K203" i="8"/>
  <c r="P203" i="8" s="1"/>
  <c r="E204" i="8"/>
  <c r="F204" i="8"/>
  <c r="H204" i="8"/>
  <c r="I204" i="8"/>
  <c r="K204" i="8"/>
  <c r="P204" i="8" s="1"/>
  <c r="E205" i="8"/>
  <c r="F205" i="8"/>
  <c r="G205" i="8" s="1"/>
  <c r="H205" i="8"/>
  <c r="I205" i="8"/>
  <c r="K205" i="8"/>
  <c r="P205" i="8" s="1"/>
  <c r="E206" i="8"/>
  <c r="G206" i="8" s="1"/>
  <c r="F206" i="8"/>
  <c r="H206" i="8"/>
  <c r="I206" i="8"/>
  <c r="K206" i="8"/>
  <c r="P206" i="8" s="1"/>
  <c r="E207" i="8"/>
  <c r="F207" i="8"/>
  <c r="H207" i="8"/>
  <c r="I207" i="8"/>
  <c r="K207" i="8"/>
  <c r="P207" i="8"/>
  <c r="E208" i="8"/>
  <c r="F208" i="8"/>
  <c r="G208" i="8" s="1"/>
  <c r="H208" i="8"/>
  <c r="I208" i="8"/>
  <c r="K208" i="8"/>
  <c r="E209" i="8"/>
  <c r="G209" i="8" s="1"/>
  <c r="F209" i="8"/>
  <c r="H209" i="8"/>
  <c r="J209" i="8" s="1"/>
  <c r="I209" i="8"/>
  <c r="K209" i="8"/>
  <c r="P209" i="8" s="1"/>
  <c r="E210" i="8"/>
  <c r="F210" i="8"/>
  <c r="G210" i="8"/>
  <c r="H210" i="8"/>
  <c r="I210" i="8"/>
  <c r="K210" i="8"/>
  <c r="P210" i="8" s="1"/>
  <c r="E211" i="8"/>
  <c r="F211" i="8"/>
  <c r="G211" i="8" s="1"/>
  <c r="H211" i="8"/>
  <c r="I211" i="8"/>
  <c r="K211" i="8"/>
  <c r="P211" i="8" s="1"/>
  <c r="E212" i="8"/>
  <c r="G212" i="8" s="1"/>
  <c r="F212" i="8"/>
  <c r="H212" i="8"/>
  <c r="I212" i="8"/>
  <c r="K212" i="8"/>
  <c r="P212" i="8" s="1"/>
  <c r="E213" i="8"/>
  <c r="F213" i="8"/>
  <c r="G213" i="8" s="1"/>
  <c r="H213" i="8"/>
  <c r="I213" i="8"/>
  <c r="K213" i="8"/>
  <c r="P213" i="8" s="1"/>
  <c r="E214" i="8"/>
  <c r="F214" i="8"/>
  <c r="H214" i="8"/>
  <c r="I214" i="8"/>
  <c r="K214" i="8"/>
  <c r="P214" i="8" s="1"/>
  <c r="E215" i="8"/>
  <c r="G215" i="8" s="1"/>
  <c r="F215" i="8"/>
  <c r="H215" i="8"/>
  <c r="J215" i="8" s="1"/>
  <c r="I215" i="8"/>
  <c r="K215" i="8"/>
  <c r="P215" i="8" s="1"/>
  <c r="E216" i="8"/>
  <c r="F216" i="8"/>
  <c r="H216" i="8"/>
  <c r="I216" i="8"/>
  <c r="K216" i="8"/>
  <c r="P216" i="8" s="1"/>
  <c r="E217" i="8"/>
  <c r="F217" i="8"/>
  <c r="H217" i="8"/>
  <c r="I217" i="8"/>
  <c r="K217" i="8"/>
  <c r="P217" i="8" s="1"/>
  <c r="E218" i="8"/>
  <c r="F218" i="8"/>
  <c r="G218" i="8" s="1"/>
  <c r="H218" i="8"/>
  <c r="I218" i="8"/>
  <c r="K218" i="8"/>
  <c r="E219" i="8"/>
  <c r="F219" i="8"/>
  <c r="G219" i="8" s="1"/>
  <c r="H219" i="8"/>
  <c r="I219" i="8"/>
  <c r="K219" i="8"/>
  <c r="P219" i="8" s="1"/>
  <c r="E220" i="8"/>
  <c r="F220" i="8"/>
  <c r="H220" i="8"/>
  <c r="I220" i="8"/>
  <c r="K220" i="8"/>
  <c r="P220" i="8"/>
  <c r="E221" i="8"/>
  <c r="F221" i="8"/>
  <c r="H221" i="8"/>
  <c r="I221" i="8"/>
  <c r="K221" i="8"/>
  <c r="P221" i="8" s="1"/>
  <c r="E222" i="8"/>
  <c r="G222" i="8" s="1"/>
  <c r="F222" i="8"/>
  <c r="H222" i="8"/>
  <c r="I222" i="8"/>
  <c r="K222" i="8"/>
  <c r="P222" i="8" s="1"/>
  <c r="E223" i="8"/>
  <c r="F223" i="8"/>
  <c r="J223" i="8" s="1"/>
  <c r="H223" i="8"/>
  <c r="I223" i="8"/>
  <c r="K223" i="8"/>
  <c r="P223" i="8" s="1"/>
  <c r="E224" i="8"/>
  <c r="F224" i="8"/>
  <c r="H224" i="8"/>
  <c r="I224" i="8"/>
  <c r="K224" i="8"/>
  <c r="P224" i="8" s="1"/>
  <c r="E225" i="8"/>
  <c r="G225" i="8" s="1"/>
  <c r="F225" i="8"/>
  <c r="H225" i="8"/>
  <c r="I225" i="8"/>
  <c r="K225" i="8"/>
  <c r="P225" i="8" s="1"/>
  <c r="E226" i="8"/>
  <c r="F226" i="8"/>
  <c r="G226" i="8" s="1"/>
  <c r="H226" i="8"/>
  <c r="I226" i="8"/>
  <c r="K226" i="8"/>
  <c r="P226" i="8" s="1"/>
  <c r="E227" i="8"/>
  <c r="F227" i="8"/>
  <c r="G227" i="8" s="1"/>
  <c r="H227" i="8"/>
  <c r="I227" i="8"/>
  <c r="K227" i="8"/>
  <c r="P227" i="8" s="1"/>
  <c r="E228" i="8"/>
  <c r="F228" i="8"/>
  <c r="H228" i="8"/>
  <c r="I228" i="8"/>
  <c r="K228" i="8"/>
  <c r="P228" i="8" s="1"/>
  <c r="E229" i="8"/>
  <c r="F229" i="8"/>
  <c r="H229" i="8"/>
  <c r="I229" i="8"/>
  <c r="K229" i="8"/>
  <c r="P229" i="8" s="1"/>
  <c r="E230" i="8"/>
  <c r="F230" i="8"/>
  <c r="H230" i="8"/>
  <c r="I230" i="8"/>
  <c r="K230" i="8"/>
  <c r="P230" i="8" s="1"/>
  <c r="E231" i="8"/>
  <c r="G231" i="8" s="1"/>
  <c r="F231" i="8"/>
  <c r="H231" i="8"/>
  <c r="I231" i="8"/>
  <c r="K231" i="8"/>
  <c r="P231" i="8" s="1"/>
  <c r="E232" i="8"/>
  <c r="F232" i="8"/>
  <c r="G232" i="8" s="1"/>
  <c r="H232" i="8"/>
  <c r="I232" i="8"/>
  <c r="K232" i="8"/>
  <c r="E233" i="8"/>
  <c r="F233" i="8"/>
  <c r="H233" i="8"/>
  <c r="I233" i="8"/>
  <c r="K233" i="8"/>
  <c r="P233" i="8" s="1"/>
  <c r="E234" i="8"/>
  <c r="F234" i="8"/>
  <c r="G234" i="8" s="1"/>
  <c r="H234" i="8"/>
  <c r="I234" i="8"/>
  <c r="K234" i="8"/>
  <c r="P234" i="8" s="1"/>
  <c r="E235" i="8"/>
  <c r="F235" i="8"/>
  <c r="G235" i="8" s="1"/>
  <c r="H235" i="8"/>
  <c r="I235" i="8"/>
  <c r="K235" i="8"/>
  <c r="P235" i="8" s="1"/>
  <c r="E236" i="8"/>
  <c r="F236" i="8"/>
  <c r="H236" i="8"/>
  <c r="I236" i="8"/>
  <c r="K236" i="8"/>
  <c r="P236" i="8" s="1"/>
  <c r="E237" i="8"/>
  <c r="F237" i="8"/>
  <c r="G237" i="8" s="1"/>
  <c r="H237" i="8"/>
  <c r="I237" i="8"/>
  <c r="K237" i="8"/>
  <c r="P237" i="8" s="1"/>
  <c r="E238" i="8"/>
  <c r="F238" i="8"/>
  <c r="H238" i="8"/>
  <c r="I238" i="8"/>
  <c r="K238" i="8"/>
  <c r="P238" i="8" s="1"/>
  <c r="E239" i="8"/>
  <c r="F239" i="8"/>
  <c r="J239" i="8" s="1"/>
  <c r="H239" i="8"/>
  <c r="I239" i="8"/>
  <c r="K239" i="8"/>
  <c r="P239" i="8" s="1"/>
  <c r="E240" i="8"/>
  <c r="F240" i="8"/>
  <c r="H240" i="8"/>
  <c r="I240" i="8"/>
  <c r="K240" i="8"/>
  <c r="P240" i="8" s="1"/>
  <c r="E241" i="8"/>
  <c r="F241" i="8"/>
  <c r="H241" i="8"/>
  <c r="I241" i="8"/>
  <c r="K241" i="8"/>
  <c r="P241" i="8" s="1"/>
  <c r="E242" i="8"/>
  <c r="F242" i="8"/>
  <c r="G242" i="8" s="1"/>
  <c r="H242" i="8"/>
  <c r="I242" i="8"/>
  <c r="K242" i="8"/>
  <c r="P242" i="8" s="1"/>
  <c r="E243" i="8"/>
  <c r="F243" i="8"/>
  <c r="H243" i="8"/>
  <c r="I243" i="8"/>
  <c r="K243" i="8"/>
  <c r="P243" i="8" s="1"/>
  <c r="E244" i="8"/>
  <c r="F244" i="8"/>
  <c r="H244" i="8"/>
  <c r="I244" i="8"/>
  <c r="K244" i="8"/>
  <c r="P244" i="8"/>
  <c r="E245" i="8"/>
  <c r="F245" i="8"/>
  <c r="G245" i="8" s="1"/>
  <c r="H245" i="8"/>
  <c r="I245" i="8"/>
  <c r="K245" i="8"/>
  <c r="P245" i="8" s="1"/>
  <c r="E246" i="8"/>
  <c r="F246" i="8"/>
  <c r="H246" i="8"/>
  <c r="I246" i="8"/>
  <c r="K246" i="8"/>
  <c r="P246" i="8" s="1"/>
  <c r="E247" i="8"/>
  <c r="G247" i="8" s="1"/>
  <c r="F247" i="8"/>
  <c r="H247" i="8"/>
  <c r="I247" i="8"/>
  <c r="K247" i="8"/>
  <c r="P247" i="8"/>
  <c r="E248" i="8"/>
  <c r="G248" i="8" s="1"/>
  <c r="F248" i="8"/>
  <c r="H248" i="8"/>
  <c r="I248" i="8"/>
  <c r="K248" i="8"/>
  <c r="P248" i="8" s="1"/>
  <c r="E249" i="8"/>
  <c r="F249" i="8"/>
  <c r="H249" i="8"/>
  <c r="J249" i="8" s="1"/>
  <c r="I249" i="8"/>
  <c r="K249" i="8"/>
  <c r="P249" i="8" s="1"/>
  <c r="E250" i="8"/>
  <c r="F250" i="8"/>
  <c r="G250" i="8" s="1"/>
  <c r="H250" i="8"/>
  <c r="I250" i="8"/>
  <c r="K250" i="8"/>
  <c r="E251" i="8"/>
  <c r="F251" i="8"/>
  <c r="G251" i="8" s="1"/>
  <c r="H251" i="8"/>
  <c r="I251" i="8"/>
  <c r="K251" i="8"/>
  <c r="P251" i="8" s="1"/>
  <c r="E252" i="8"/>
  <c r="G252" i="8" s="1"/>
  <c r="F252" i="8"/>
  <c r="H252" i="8"/>
  <c r="I252" i="8"/>
  <c r="K252" i="8"/>
  <c r="P252" i="8" s="1"/>
  <c r="E253" i="8"/>
  <c r="F253" i="8"/>
  <c r="G253" i="8"/>
  <c r="H253" i="8"/>
  <c r="I253" i="8"/>
  <c r="K253" i="8"/>
  <c r="P253" i="8" s="1"/>
  <c r="E254" i="8"/>
  <c r="G254" i="8" s="1"/>
  <c r="F254" i="8"/>
  <c r="H254" i="8"/>
  <c r="I254" i="8"/>
  <c r="K254" i="8"/>
  <c r="P254" i="8" s="1"/>
  <c r="E255" i="8"/>
  <c r="F255" i="8"/>
  <c r="J255" i="8" s="1"/>
  <c r="H255" i="8"/>
  <c r="I255" i="8"/>
  <c r="K255" i="8"/>
  <c r="P255" i="8" s="1"/>
  <c r="E256" i="8"/>
  <c r="F256" i="8"/>
  <c r="H256" i="8"/>
  <c r="I256" i="8"/>
  <c r="K256" i="8"/>
  <c r="P256" i="8" s="1"/>
  <c r="E257" i="8"/>
  <c r="F257" i="8"/>
  <c r="G257" i="8" s="1"/>
  <c r="H257" i="8"/>
  <c r="I257" i="8"/>
  <c r="K257" i="8"/>
  <c r="P257" i="8" s="1"/>
  <c r="E258" i="8"/>
  <c r="F258" i="8"/>
  <c r="G258" i="8"/>
  <c r="H258" i="8"/>
  <c r="I258" i="8"/>
  <c r="K258" i="8"/>
  <c r="P258" i="8" s="1"/>
  <c r="E259" i="8"/>
  <c r="F259" i="8"/>
  <c r="H259" i="8"/>
  <c r="I259" i="8"/>
  <c r="K259" i="8"/>
  <c r="P259" i="8" s="1"/>
  <c r="H261" i="8"/>
  <c r="H263" i="8"/>
  <c r="N271" i="104"/>
  <c r="Z32" i="8" s="1"/>
  <c r="N270" i="104"/>
  <c r="E248" i="107"/>
  <c r="E252" i="107"/>
  <c r="E253" i="107"/>
  <c r="E254" i="107"/>
  <c r="E255" i="107"/>
  <c r="E256" i="107"/>
  <c r="E257" i="107"/>
  <c r="N267" i="106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5" i="103"/>
  <c r="P94" i="107"/>
  <c r="P94" i="106"/>
  <c r="P94" i="105"/>
  <c r="P94" i="104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5" i="102"/>
  <c r="P94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5" i="101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5" i="100"/>
  <c r="P9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5" i="97"/>
  <c r="P94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5" i="96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5" i="90"/>
  <c r="J207" i="8" l="1"/>
  <c r="J240" i="8"/>
  <c r="J232" i="8"/>
  <c r="G207" i="8"/>
  <c r="J200" i="8"/>
  <c r="J170" i="8"/>
  <c r="G167" i="8"/>
  <c r="G91" i="8"/>
  <c r="G55" i="8"/>
  <c r="G52" i="8"/>
  <c r="G43" i="8"/>
  <c r="J259" i="8"/>
  <c r="J217" i="8"/>
  <c r="J202" i="8"/>
  <c r="J199" i="8"/>
  <c r="G116" i="8"/>
  <c r="G76" i="8"/>
  <c r="J71" i="8"/>
  <c r="J64" i="8"/>
  <c r="J30" i="8"/>
  <c r="J253" i="8"/>
  <c r="J247" i="8"/>
  <c r="G228" i="8"/>
  <c r="G214" i="8"/>
  <c r="G199" i="8"/>
  <c r="G159" i="8"/>
  <c r="G119" i="8"/>
  <c r="J105" i="8"/>
  <c r="J98" i="8"/>
  <c r="G68" i="8"/>
  <c r="J242" i="8"/>
  <c r="J186" i="8"/>
  <c r="J166" i="8"/>
  <c r="J160" i="8"/>
  <c r="G151" i="8"/>
  <c r="G125" i="8"/>
  <c r="J99" i="8"/>
  <c r="J87" i="8"/>
  <c r="G83" i="8"/>
  <c r="G71" i="8"/>
  <c r="J231" i="8"/>
  <c r="G241" i="8"/>
  <c r="G220" i="8"/>
  <c r="J210" i="8"/>
  <c r="G108" i="8"/>
  <c r="G47" i="8"/>
  <c r="G25" i="8"/>
  <c r="G239" i="8"/>
  <c r="J183" i="8"/>
  <c r="G174" i="8"/>
  <c r="J167" i="8"/>
  <c r="J146" i="8"/>
  <c r="J129" i="8"/>
  <c r="J127" i="8"/>
  <c r="J63" i="8"/>
  <c r="J181" i="8"/>
  <c r="G158" i="8"/>
  <c r="J136" i="8"/>
  <c r="G135" i="8"/>
  <c r="G103" i="8"/>
  <c r="J91" i="8"/>
  <c r="J55" i="8"/>
  <c r="G37" i="8"/>
  <c r="G7" i="8"/>
  <c r="J5" i="8"/>
  <c r="G259" i="8"/>
  <c r="G79" i="8"/>
  <c r="J79" i="8"/>
  <c r="J229" i="8"/>
  <c r="G229" i="8"/>
  <c r="J191" i="8"/>
  <c r="P191" i="8"/>
  <c r="G39" i="8"/>
  <c r="J39" i="8"/>
  <c r="H264" i="8"/>
  <c r="M264" i="8" s="1"/>
  <c r="J241" i="8"/>
  <c r="G233" i="8"/>
  <c r="J221" i="8"/>
  <c r="G221" i="8"/>
  <c r="G194" i="8"/>
  <c r="J194" i="8"/>
  <c r="J58" i="8"/>
  <c r="G58" i="8"/>
  <c r="J258" i="8"/>
  <c r="J256" i="8"/>
  <c r="P250" i="8"/>
  <c r="J250" i="8"/>
  <c r="J234" i="8"/>
  <c r="J257" i="8"/>
  <c r="J65" i="8"/>
  <c r="G65" i="8"/>
  <c r="G246" i="8"/>
  <c r="P218" i="8"/>
  <c r="J218" i="8"/>
  <c r="J243" i="8"/>
  <c r="J226" i="8"/>
  <c r="J224" i="8"/>
  <c r="J197" i="8"/>
  <c r="G196" i="8"/>
  <c r="G190" i="8"/>
  <c r="J185" i="8"/>
  <c r="G184" i="8"/>
  <c r="G183" i="8"/>
  <c r="J177" i="8"/>
  <c r="J151" i="8"/>
  <c r="J144" i="8"/>
  <c r="J138" i="8"/>
  <c r="J134" i="8"/>
  <c r="J114" i="8"/>
  <c r="J109" i="8"/>
  <c r="J73" i="8"/>
  <c r="J72" i="8"/>
  <c r="J59" i="8"/>
  <c r="J53" i="8"/>
  <c r="J41" i="8"/>
  <c r="J36" i="8"/>
  <c r="J18" i="8"/>
  <c r="J7" i="8"/>
  <c r="G256" i="8"/>
  <c r="G255" i="8"/>
  <c r="G249" i="8"/>
  <c r="G243" i="8"/>
  <c r="J237" i="8"/>
  <c r="G236" i="8"/>
  <c r="G230" i="8"/>
  <c r="J225" i="8"/>
  <c r="G223" i="8"/>
  <c r="G217" i="8"/>
  <c r="J208" i="8"/>
  <c r="J205" i="8"/>
  <c r="G204" i="8"/>
  <c r="J111" i="8"/>
  <c r="J81" i="8"/>
  <c r="J80" i="8"/>
  <c r="J74" i="8"/>
  <c r="J67" i="8"/>
  <c r="J66" i="8"/>
  <c r="G59" i="8"/>
  <c r="J40" i="8"/>
  <c r="J28" i="8"/>
  <c r="J26" i="8"/>
  <c r="J24" i="8"/>
  <c r="G23" i="8"/>
  <c r="J8" i="8"/>
  <c r="G198" i="8"/>
  <c r="J193" i="8"/>
  <c r="G191" i="8"/>
  <c r="J175" i="8"/>
  <c r="G173" i="8"/>
  <c r="J161" i="8"/>
  <c r="J152" i="8"/>
  <c r="J135" i="8"/>
  <c r="G133" i="8"/>
  <c r="J128" i="8"/>
  <c r="G127" i="8"/>
  <c r="J122" i="8"/>
  <c r="J89" i="8"/>
  <c r="J88" i="8"/>
  <c r="J75" i="8"/>
  <c r="J69" i="8"/>
  <c r="G67" i="8"/>
  <c r="J21" i="8"/>
  <c r="J245" i="8"/>
  <c r="G244" i="8"/>
  <c r="G238" i="8"/>
  <c r="J233" i="8"/>
  <c r="J213" i="8"/>
  <c r="J201" i="8"/>
  <c r="G181" i="8"/>
  <c r="J162" i="8"/>
  <c r="G105" i="8"/>
  <c r="J97" i="8"/>
  <c r="J96" i="8"/>
  <c r="J90" i="8"/>
  <c r="J83" i="8"/>
  <c r="J82" i="8"/>
  <c r="J42" i="8"/>
  <c r="G21" i="8"/>
  <c r="M20" i="8"/>
  <c r="J184" i="8"/>
  <c r="J159" i="8"/>
  <c r="G129" i="8"/>
  <c r="G128" i="8"/>
  <c r="J119" i="8"/>
  <c r="J104" i="8"/>
  <c r="J85" i="8"/>
  <c r="J57" i="8"/>
  <c r="J49" i="8"/>
  <c r="J43" i="8"/>
  <c r="J34" i="8"/>
  <c r="J22" i="8"/>
  <c r="J16" i="8"/>
  <c r="J14" i="8"/>
  <c r="J143" i="8"/>
  <c r="J12" i="8"/>
  <c r="G5" i="8"/>
  <c r="J248" i="8"/>
  <c r="J216" i="8"/>
  <c r="J192" i="8"/>
  <c r="J189" i="8"/>
  <c r="G188" i="8"/>
  <c r="G182" i="8"/>
  <c r="J154" i="8"/>
  <c r="G142" i="8"/>
  <c r="J113" i="8"/>
  <c r="J101" i="8"/>
  <c r="G99" i="8"/>
  <c r="J95" i="8"/>
  <c r="G92" i="8"/>
  <c r="G85" i="8"/>
  <c r="G63" i="8"/>
  <c r="J56" i="8"/>
  <c r="G34" i="8"/>
  <c r="J32" i="8"/>
  <c r="G27" i="8"/>
  <c r="J20" i="8"/>
  <c r="J10" i="8"/>
  <c r="J6" i="8"/>
  <c r="M266" i="8"/>
  <c r="Z21" i="8"/>
  <c r="AC21" i="8" s="1"/>
  <c r="Z13" i="8"/>
  <c r="AC13" i="8" s="1"/>
  <c r="AB21" i="8"/>
  <c r="AB13" i="8"/>
  <c r="Z11" i="8"/>
  <c r="AC11" i="8" s="1"/>
  <c r="Z29" i="8"/>
  <c r="AC29" i="8" s="1"/>
  <c r="Z19" i="8"/>
  <c r="AC19" i="8" s="1"/>
  <c r="AB11" i="8"/>
  <c r="Z10" i="8"/>
  <c r="AC10" i="8" s="1"/>
  <c r="Z35" i="8"/>
  <c r="AC35" i="8" s="1"/>
  <c r="AB29" i="8"/>
  <c r="Z27" i="8"/>
  <c r="AC27" i="8" s="1"/>
  <c r="Z26" i="8"/>
  <c r="AC26" i="8" s="1"/>
  <c r="AB19" i="8"/>
  <c r="Z18" i="8"/>
  <c r="AC18" i="8" s="1"/>
  <c r="Z9" i="8"/>
  <c r="AC9" i="8" s="1"/>
  <c r="AB35" i="8"/>
  <c r="AB27" i="8"/>
  <c r="J254" i="8"/>
  <c r="J246" i="8"/>
  <c r="J238" i="8"/>
  <c r="J230" i="8"/>
  <c r="J222" i="8"/>
  <c r="J214" i="8"/>
  <c r="J206" i="8"/>
  <c r="J198" i="8"/>
  <c r="J190" i="8"/>
  <c r="J182" i="8"/>
  <c r="J174" i="8"/>
  <c r="G171" i="8"/>
  <c r="J171" i="8"/>
  <c r="G164" i="8"/>
  <c r="J164" i="8"/>
  <c r="J137" i="8"/>
  <c r="P133" i="8"/>
  <c r="J133" i="8"/>
  <c r="J126" i="8"/>
  <c r="J118" i="8"/>
  <c r="G240" i="8"/>
  <c r="G224" i="8"/>
  <c r="G216" i="8"/>
  <c r="J173" i="8"/>
  <c r="G172" i="8"/>
  <c r="J172" i="8"/>
  <c r="J130" i="8"/>
  <c r="G123" i="8"/>
  <c r="J123" i="8"/>
  <c r="J117" i="8"/>
  <c r="G115" i="8"/>
  <c r="J115" i="8"/>
  <c r="Z6" i="8"/>
  <c r="AC6" i="8" s="1"/>
  <c r="J252" i="8"/>
  <c r="J244" i="8"/>
  <c r="J236" i="8"/>
  <c r="J228" i="8"/>
  <c r="J220" i="8"/>
  <c r="J212" i="8"/>
  <c r="J204" i="8"/>
  <c r="J196" i="8"/>
  <c r="J188" i="8"/>
  <c r="J180" i="8"/>
  <c r="J168" i="8"/>
  <c r="G154" i="8"/>
  <c r="J153" i="8"/>
  <c r="P149" i="8"/>
  <c r="J149" i="8"/>
  <c r="J145" i="8"/>
  <c r="G131" i="8"/>
  <c r="J131" i="8"/>
  <c r="G124" i="8"/>
  <c r="J124" i="8"/>
  <c r="G107" i="8"/>
  <c r="J107" i="8"/>
  <c r="J251" i="8"/>
  <c r="J235" i="8"/>
  <c r="P232" i="8"/>
  <c r="J227" i="8"/>
  <c r="J219" i="8"/>
  <c r="J211" i="8"/>
  <c r="P208" i="8"/>
  <c r="J203" i="8"/>
  <c r="P200" i="8"/>
  <c r="J195" i="8"/>
  <c r="P192" i="8"/>
  <c r="J187" i="8"/>
  <c r="P184" i="8"/>
  <c r="J179" i="8"/>
  <c r="P157" i="8"/>
  <c r="J157" i="8"/>
  <c r="J142" i="8"/>
  <c r="G139" i="8"/>
  <c r="J139" i="8"/>
  <c r="G132" i="8"/>
  <c r="J132" i="8"/>
  <c r="Z34" i="8"/>
  <c r="AC34" i="8" s="1"/>
  <c r="G140" i="8"/>
  <c r="J140" i="8"/>
  <c r="J120" i="8"/>
  <c r="G170" i="8"/>
  <c r="J169" i="8"/>
  <c r="P165" i="8"/>
  <c r="J165" i="8"/>
  <c r="J158" i="8"/>
  <c r="G155" i="8"/>
  <c r="J155" i="8"/>
  <c r="G147" i="8"/>
  <c r="J147" i="8"/>
  <c r="J112" i="8"/>
  <c r="J106" i="8"/>
  <c r="G163" i="8"/>
  <c r="J163" i="8"/>
  <c r="G156" i="8"/>
  <c r="J156" i="8"/>
  <c r="G148" i="8"/>
  <c r="J148" i="8"/>
  <c r="G122" i="8"/>
  <c r="J121" i="8"/>
  <c r="J102" i="8"/>
  <c r="J94" i="8"/>
  <c r="J86" i="8"/>
  <c r="J78" i="8"/>
  <c r="J70" i="8"/>
  <c r="J62" i="8"/>
  <c r="J54" i="8"/>
  <c r="G49" i="8"/>
  <c r="J46" i="8"/>
  <c r="J38" i="8"/>
  <c r="G32" i="8"/>
  <c r="G30" i="8"/>
  <c r="G28" i="8"/>
  <c r="G26" i="8"/>
  <c r="G16" i="8"/>
  <c r="G14" i="8"/>
  <c r="G12" i="8"/>
  <c r="G6" i="8"/>
  <c r="J141" i="8"/>
  <c r="J125" i="8"/>
  <c r="G112" i="8"/>
  <c r="G104" i="8"/>
  <c r="G96" i="8"/>
  <c r="J93" i="8"/>
  <c r="G88" i="8"/>
  <c r="G80" i="8"/>
  <c r="J77" i="8"/>
  <c r="G72" i="8"/>
  <c r="G64" i="8"/>
  <c r="J61" i="8"/>
  <c r="G56" i="8"/>
  <c r="P50" i="8"/>
  <c r="G48" i="8"/>
  <c r="J45" i="8"/>
  <c r="G40" i="8"/>
  <c r="J37" i="8"/>
  <c r="J35" i="8"/>
  <c r="J33" i="8"/>
  <c r="J31" i="8"/>
  <c r="J29" i="8"/>
  <c r="J27" i="8"/>
  <c r="J25" i="8"/>
  <c r="J23" i="8"/>
  <c r="J19" i="8"/>
  <c r="J17" i="8"/>
  <c r="J15" i="8"/>
  <c r="J13" i="8"/>
  <c r="J11" i="8"/>
  <c r="J9" i="8"/>
  <c r="J116" i="8"/>
  <c r="J108" i="8"/>
  <c r="J100" i="8"/>
  <c r="J92" i="8"/>
  <c r="J84" i="8"/>
  <c r="J76" i="8"/>
  <c r="J68" i="8"/>
  <c r="J60" i="8"/>
  <c r="J52" i="8"/>
  <c r="J44" i="8"/>
  <c r="J51" i="8"/>
  <c r="AC5" i="8"/>
  <c r="E53" i="83"/>
  <c r="Z36" i="8" l="1"/>
  <c r="E244" i="77"/>
  <c r="E252" i="77"/>
  <c r="E260" i="77"/>
  <c r="E261" i="77"/>
  <c r="E262" i="77"/>
  <c r="E263" i="77"/>
  <c r="E264" i="77"/>
  <c r="E265" i="77"/>
  <c r="E266" i="77"/>
  <c r="E267" i="77"/>
  <c r="E268" i="77"/>
  <c r="E269" i="77"/>
  <c r="E270" i="77"/>
  <c r="E271" i="77"/>
  <c r="P94" i="101"/>
  <c r="M94" i="103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R257" i="77"/>
  <c r="M257" i="77"/>
  <c r="P257" i="77" s="1"/>
  <c r="R257" i="78"/>
  <c r="M257" i="78"/>
  <c r="P257" i="78" s="1"/>
  <c r="R257" i="79"/>
  <c r="M257" i="79"/>
  <c r="P257" i="79" s="1"/>
  <c r="G257" i="79"/>
  <c r="J257" i="79" s="1"/>
  <c r="E257" i="80" s="1"/>
  <c r="R257" i="80"/>
  <c r="M257" i="80"/>
  <c r="P257" i="80" s="1"/>
  <c r="G257" i="80"/>
  <c r="J257" i="80" s="1"/>
  <c r="E257" i="81" s="1"/>
  <c r="G257" i="81" s="1"/>
  <c r="J257" i="81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E257" i="89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R87" i="105"/>
  <c r="M87" i="105"/>
  <c r="P87" i="105" s="1"/>
  <c r="R87" i="106"/>
  <c r="M87" i="106"/>
  <c r="P87" i="106" s="1"/>
  <c r="R87" i="107"/>
  <c r="M87" i="107"/>
  <c r="P87" i="107" s="1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R252" i="104"/>
  <c r="M252" i="104"/>
  <c r="R251" i="104"/>
  <c r="M251" i="104"/>
  <c r="R250" i="104"/>
  <c r="M250" i="104"/>
  <c r="R249" i="104"/>
  <c r="M249" i="104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R245" i="74"/>
  <c r="M245" i="74"/>
  <c r="P245" i="74" s="1"/>
  <c r="G245" i="74"/>
  <c r="J245" i="74" s="1"/>
  <c r="R244" i="74"/>
  <c r="M244" i="74"/>
  <c r="P244" i="74" s="1"/>
  <c r="G244" i="74"/>
  <c r="J244" i="74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R245" i="104"/>
  <c r="M245" i="104"/>
  <c r="R244" i="104"/>
  <c r="M244" i="104"/>
  <c r="R243" i="104"/>
  <c r="M243" i="104"/>
  <c r="R242" i="104"/>
  <c r="M242" i="104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P247" i="74"/>
  <c r="M247" i="74"/>
  <c r="G247" i="74"/>
  <c r="J247" i="74" s="1"/>
  <c r="E247" i="77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R241" i="104"/>
  <c r="M241" i="104"/>
  <c r="R240" i="104"/>
  <c r="M240" i="104"/>
  <c r="R239" i="104"/>
  <c r="M239" i="104"/>
  <c r="R238" i="104"/>
  <c r="M238" i="104"/>
  <c r="R237" i="104"/>
  <c r="M237" i="104"/>
  <c r="R236" i="104"/>
  <c r="M236" i="104"/>
  <c r="R235" i="104"/>
  <c r="M235" i="104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R102" i="105"/>
  <c r="M102" i="105"/>
  <c r="P102" i="105" s="1"/>
  <c r="R102" i="106"/>
  <c r="M102" i="106"/>
  <c r="P102" i="106" s="1"/>
  <c r="R102" i="107"/>
  <c r="M102" i="107"/>
  <c r="P102" i="107" s="1"/>
  <c r="M48" i="98"/>
  <c r="P48" i="98" s="1"/>
  <c r="M54" i="95"/>
  <c r="M49" i="95"/>
  <c r="M6" i="95"/>
  <c r="P243" i="104" l="1"/>
  <c r="M243" i="8"/>
  <c r="P259" i="104"/>
  <c r="M259" i="8"/>
  <c r="P241" i="104"/>
  <c r="M241" i="8"/>
  <c r="P252" i="104"/>
  <c r="M252" i="8"/>
  <c r="P87" i="104"/>
  <c r="M87" i="8"/>
  <c r="P244" i="104"/>
  <c r="M244" i="8"/>
  <c r="P88" i="104"/>
  <c r="M88" i="8"/>
  <c r="P257" i="104"/>
  <c r="M257" i="8"/>
  <c r="P238" i="104"/>
  <c r="M238" i="8"/>
  <c r="P247" i="104"/>
  <c r="M247" i="8"/>
  <c r="P249" i="104"/>
  <c r="M249" i="8"/>
  <c r="P253" i="104"/>
  <c r="M253" i="8"/>
  <c r="P237" i="104"/>
  <c r="M237" i="8"/>
  <c r="P245" i="104"/>
  <c r="M245" i="8"/>
  <c r="P174" i="104"/>
  <c r="M174" i="8"/>
  <c r="P235" i="104"/>
  <c r="M235" i="8"/>
  <c r="P239" i="104"/>
  <c r="M239" i="8"/>
  <c r="P250" i="104"/>
  <c r="M250" i="8"/>
  <c r="P242" i="104"/>
  <c r="M242" i="8"/>
  <c r="P246" i="104"/>
  <c r="M246" i="8"/>
  <c r="P102" i="104"/>
  <c r="M102" i="8"/>
  <c r="P236" i="104"/>
  <c r="M236" i="8"/>
  <c r="P240" i="104"/>
  <c r="M240" i="8"/>
  <c r="P251" i="104"/>
  <c r="M251" i="8"/>
  <c r="P94" i="103"/>
  <c r="E245" i="77"/>
  <c r="E242" i="77"/>
  <c r="G251" i="77"/>
  <c r="J251" i="77" s="1"/>
  <c r="E251" i="78" s="1"/>
  <c r="E241" i="77"/>
  <c r="G243" i="77"/>
  <c r="J243" i="77" s="1"/>
  <c r="E240" i="77"/>
  <c r="E239" i="77"/>
  <c r="E87" i="77"/>
  <c r="E246" i="77"/>
  <c r="G244" i="77"/>
  <c r="J244" i="77" s="1"/>
  <c r="E244" i="78" s="1"/>
  <c r="G245" i="77"/>
  <c r="J245" i="77" s="1"/>
  <c r="E245" i="78" s="1"/>
  <c r="G246" i="77"/>
  <c r="J246" i="77" s="1"/>
  <c r="E246" i="78" s="1"/>
  <c r="P237" i="82"/>
  <c r="P87" i="77"/>
  <c r="P241" i="7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P247" i="80"/>
  <c r="G251" i="78" l="1"/>
  <c r="J251" i="78" s="1"/>
  <c r="E251" i="79" s="1"/>
  <c r="E243" i="78"/>
  <c r="G250" i="78"/>
  <c r="J250" i="78" s="1"/>
  <c r="E250" i="79" s="1"/>
  <c r="E242" i="7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N267" i="107"/>
  <c r="N264" i="107"/>
  <c r="M261" i="107"/>
  <c r="N264" i="106"/>
  <c r="M261" i="106"/>
  <c r="N267" i="105"/>
  <c r="N264" i="105"/>
  <c r="M261" i="105"/>
  <c r="N267" i="104"/>
  <c r="S32" i="8" s="1"/>
  <c r="S36" i="8" s="1"/>
  <c r="N263" i="8" s="1"/>
  <c r="F262" i="8" s="1"/>
  <c r="C263" i="8" s="1"/>
  <c r="N264" i="104"/>
  <c r="W32" i="8" s="1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M207" i="104"/>
  <c r="M189" i="104"/>
  <c r="M188" i="104"/>
  <c r="M187" i="104"/>
  <c r="M105" i="104"/>
  <c r="M104" i="104"/>
  <c r="M103" i="104"/>
  <c r="M82" i="104"/>
  <c r="M173" i="104"/>
  <c r="M258" i="104"/>
  <c r="M256" i="104"/>
  <c r="M255" i="104"/>
  <c r="M254" i="104"/>
  <c r="M248" i="104"/>
  <c r="M234" i="104"/>
  <c r="M233" i="104"/>
  <c r="M232" i="104"/>
  <c r="M231" i="104"/>
  <c r="M230" i="104"/>
  <c r="M229" i="104"/>
  <c r="M228" i="104"/>
  <c r="M227" i="104"/>
  <c r="M226" i="104"/>
  <c r="M225" i="104"/>
  <c r="M224" i="104"/>
  <c r="M223" i="104"/>
  <c r="M222" i="104"/>
  <c r="M221" i="104"/>
  <c r="M220" i="104"/>
  <c r="M219" i="104"/>
  <c r="M218" i="104"/>
  <c r="M217" i="104"/>
  <c r="M216" i="104"/>
  <c r="M215" i="104"/>
  <c r="M214" i="104"/>
  <c r="M213" i="104"/>
  <c r="M212" i="104"/>
  <c r="M211" i="104"/>
  <c r="M210" i="104"/>
  <c r="M209" i="104"/>
  <c r="M208" i="104"/>
  <c r="M206" i="104"/>
  <c r="M205" i="104"/>
  <c r="M204" i="104"/>
  <c r="M203" i="104"/>
  <c r="M202" i="104"/>
  <c r="M201" i="104"/>
  <c r="M200" i="104"/>
  <c r="M199" i="104"/>
  <c r="M198" i="104"/>
  <c r="M197" i="104"/>
  <c r="M196" i="104"/>
  <c r="M195" i="104"/>
  <c r="M194" i="104"/>
  <c r="M193" i="104"/>
  <c r="M192" i="104"/>
  <c r="M191" i="104"/>
  <c r="M190" i="104"/>
  <c r="M186" i="104"/>
  <c r="M185" i="104"/>
  <c r="M184" i="104"/>
  <c r="M183" i="104"/>
  <c r="M182" i="104"/>
  <c r="M181" i="104"/>
  <c r="M180" i="104"/>
  <c r="M179" i="104"/>
  <c r="M178" i="104"/>
  <c r="M177" i="104"/>
  <c r="M176" i="104"/>
  <c r="M175" i="104"/>
  <c r="M172" i="104"/>
  <c r="M171" i="104"/>
  <c r="M170" i="104"/>
  <c r="M169" i="104"/>
  <c r="M168" i="104"/>
  <c r="M167" i="104"/>
  <c r="M166" i="104"/>
  <c r="M165" i="104"/>
  <c r="M164" i="104"/>
  <c r="M163" i="104"/>
  <c r="M162" i="104"/>
  <c r="M161" i="104"/>
  <c r="M160" i="104"/>
  <c r="M159" i="104"/>
  <c r="M158" i="104"/>
  <c r="M157" i="104"/>
  <c r="M156" i="104"/>
  <c r="M155" i="104"/>
  <c r="M154" i="104"/>
  <c r="M153" i="104"/>
  <c r="M152" i="104"/>
  <c r="M151" i="104"/>
  <c r="M150" i="104"/>
  <c r="M149" i="104"/>
  <c r="M148" i="104"/>
  <c r="M147" i="104"/>
  <c r="M146" i="104"/>
  <c r="M145" i="104"/>
  <c r="M144" i="104"/>
  <c r="M143" i="104"/>
  <c r="M142" i="104"/>
  <c r="M141" i="104"/>
  <c r="M140" i="104"/>
  <c r="M139" i="104"/>
  <c r="M138" i="104"/>
  <c r="M137" i="104"/>
  <c r="M136" i="104"/>
  <c r="M135" i="104"/>
  <c r="M134" i="104"/>
  <c r="M133" i="104"/>
  <c r="M132" i="104"/>
  <c r="M131" i="104"/>
  <c r="M130" i="104"/>
  <c r="M129" i="104"/>
  <c r="M128" i="104"/>
  <c r="M127" i="104"/>
  <c r="M126" i="104"/>
  <c r="M125" i="104"/>
  <c r="M124" i="104"/>
  <c r="M123" i="104"/>
  <c r="M122" i="104"/>
  <c r="M121" i="104"/>
  <c r="M120" i="104"/>
  <c r="M119" i="104"/>
  <c r="M118" i="104"/>
  <c r="M117" i="104"/>
  <c r="M116" i="104"/>
  <c r="M115" i="104"/>
  <c r="M114" i="104"/>
  <c r="M113" i="104"/>
  <c r="M112" i="104"/>
  <c r="M111" i="104"/>
  <c r="M110" i="104"/>
  <c r="M109" i="104"/>
  <c r="M108" i="104"/>
  <c r="M107" i="104"/>
  <c r="M106" i="104"/>
  <c r="M101" i="104"/>
  <c r="M100" i="104"/>
  <c r="M99" i="104"/>
  <c r="M98" i="104"/>
  <c r="M97" i="104"/>
  <c r="M96" i="104"/>
  <c r="M95" i="104"/>
  <c r="M93" i="104"/>
  <c r="M92" i="104"/>
  <c r="M91" i="104"/>
  <c r="M90" i="104"/>
  <c r="M89" i="104"/>
  <c r="M86" i="104"/>
  <c r="M85" i="104"/>
  <c r="M84" i="104"/>
  <c r="M83" i="104"/>
  <c r="M81" i="104"/>
  <c r="M80" i="104"/>
  <c r="M79" i="104"/>
  <c r="M78" i="104"/>
  <c r="M77" i="104"/>
  <c r="M75" i="104"/>
  <c r="M74" i="104"/>
  <c r="M73" i="104"/>
  <c r="M72" i="104"/>
  <c r="M71" i="104"/>
  <c r="M70" i="104"/>
  <c r="M69" i="104"/>
  <c r="M68" i="104"/>
  <c r="M67" i="104"/>
  <c r="M66" i="104"/>
  <c r="M65" i="104"/>
  <c r="M64" i="104"/>
  <c r="M63" i="104"/>
  <c r="M62" i="104"/>
  <c r="M61" i="104"/>
  <c r="M60" i="104"/>
  <c r="M59" i="104"/>
  <c r="M58" i="104"/>
  <c r="M57" i="104"/>
  <c r="M56" i="104"/>
  <c r="M55" i="104"/>
  <c r="M54" i="104"/>
  <c r="M53" i="104"/>
  <c r="M52" i="104"/>
  <c r="M51" i="104"/>
  <c r="M50" i="104"/>
  <c r="M49" i="104"/>
  <c r="M48" i="104"/>
  <c r="M47" i="104"/>
  <c r="M46" i="104"/>
  <c r="M45" i="104"/>
  <c r="M44" i="104"/>
  <c r="M43" i="104"/>
  <c r="M42" i="104"/>
  <c r="M41" i="104"/>
  <c r="M40" i="104"/>
  <c r="M39" i="104"/>
  <c r="M38" i="104"/>
  <c r="M37" i="104"/>
  <c r="M36" i="104"/>
  <c r="M35" i="104"/>
  <c r="M34" i="104"/>
  <c r="M33" i="104"/>
  <c r="M32" i="104"/>
  <c r="M31" i="104"/>
  <c r="M30" i="104"/>
  <c r="M29" i="104"/>
  <c r="M28" i="104"/>
  <c r="M27" i="104"/>
  <c r="M26" i="104"/>
  <c r="M25" i="104"/>
  <c r="M24" i="104"/>
  <c r="M23" i="104"/>
  <c r="M22" i="104"/>
  <c r="M21" i="104"/>
  <c r="M20" i="104"/>
  <c r="P20" i="104" s="1"/>
  <c r="M19" i="104"/>
  <c r="M18" i="104"/>
  <c r="M17" i="104"/>
  <c r="M16" i="104"/>
  <c r="M15" i="104"/>
  <c r="M14" i="104"/>
  <c r="M13" i="104"/>
  <c r="M12" i="104"/>
  <c r="M11" i="104"/>
  <c r="M10" i="104"/>
  <c r="M9" i="104"/>
  <c r="M8" i="104"/>
  <c r="M7" i="104"/>
  <c r="M6" i="104"/>
  <c r="M5" i="104"/>
  <c r="M5" i="8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8" i="104" l="1"/>
  <c r="M28" i="8"/>
  <c r="P77" i="104"/>
  <c r="M77" i="8"/>
  <c r="P133" i="104"/>
  <c r="M133" i="8"/>
  <c r="P183" i="104"/>
  <c r="M183" i="8"/>
  <c r="P248" i="104"/>
  <c r="M248" i="8"/>
  <c r="P13" i="104"/>
  <c r="M13" i="8"/>
  <c r="P21" i="104"/>
  <c r="M21" i="8"/>
  <c r="P29" i="104"/>
  <c r="M29" i="8"/>
  <c r="P37" i="104"/>
  <c r="M37" i="8"/>
  <c r="P45" i="104"/>
  <c r="M45" i="8"/>
  <c r="P53" i="104"/>
  <c r="M53" i="8"/>
  <c r="P61" i="104"/>
  <c r="M61" i="8"/>
  <c r="P69" i="104"/>
  <c r="M69" i="8"/>
  <c r="P78" i="104"/>
  <c r="M78" i="8"/>
  <c r="P89" i="104"/>
  <c r="M89" i="8"/>
  <c r="P98" i="104"/>
  <c r="M98" i="8"/>
  <c r="P110" i="104"/>
  <c r="M110" i="8"/>
  <c r="P118" i="104"/>
  <c r="M118" i="8"/>
  <c r="P126" i="104"/>
  <c r="M126" i="8"/>
  <c r="P134" i="104"/>
  <c r="M134" i="8"/>
  <c r="P142" i="104"/>
  <c r="M142" i="8"/>
  <c r="P150" i="104"/>
  <c r="M150" i="8"/>
  <c r="P158" i="104"/>
  <c r="M158" i="8"/>
  <c r="P166" i="104"/>
  <c r="M166" i="8"/>
  <c r="P176" i="104"/>
  <c r="M176" i="8"/>
  <c r="P184" i="104"/>
  <c r="M184" i="8"/>
  <c r="P195" i="104"/>
  <c r="M195" i="8"/>
  <c r="P203" i="104"/>
  <c r="M203" i="8"/>
  <c r="P212" i="104"/>
  <c r="M212" i="8"/>
  <c r="P220" i="104"/>
  <c r="M220" i="8"/>
  <c r="P228" i="104"/>
  <c r="M228" i="8"/>
  <c r="P254" i="104"/>
  <c r="M254" i="8"/>
  <c r="P105" i="104"/>
  <c r="M105" i="8"/>
  <c r="W36" i="8"/>
  <c r="N261" i="8" s="1"/>
  <c r="AB32" i="8"/>
  <c r="AB36" i="8" s="1"/>
  <c r="AC32" i="8"/>
  <c r="P60" i="104"/>
  <c r="M60" i="8"/>
  <c r="P117" i="104"/>
  <c r="M117" i="8"/>
  <c r="P165" i="104"/>
  <c r="M165" i="8"/>
  <c r="P211" i="104"/>
  <c r="M211" i="8"/>
  <c r="P6" i="104"/>
  <c r="M6" i="8"/>
  <c r="P14" i="104"/>
  <c r="M14" i="8"/>
  <c r="P22" i="104"/>
  <c r="M22" i="8"/>
  <c r="P30" i="104"/>
  <c r="M30" i="8"/>
  <c r="P38" i="104"/>
  <c r="M38" i="8"/>
  <c r="P46" i="104"/>
  <c r="M46" i="8"/>
  <c r="P54" i="104"/>
  <c r="M54" i="8"/>
  <c r="P62" i="104"/>
  <c r="M62" i="8"/>
  <c r="P70" i="104"/>
  <c r="M70" i="8"/>
  <c r="P79" i="104"/>
  <c r="M79" i="8"/>
  <c r="P90" i="104"/>
  <c r="M90" i="8"/>
  <c r="P99" i="104"/>
  <c r="M99" i="8"/>
  <c r="P111" i="104"/>
  <c r="M111" i="8"/>
  <c r="P119" i="104"/>
  <c r="M119" i="8"/>
  <c r="P127" i="104"/>
  <c r="M127" i="8"/>
  <c r="P135" i="104"/>
  <c r="M135" i="8"/>
  <c r="P143" i="104"/>
  <c r="M143" i="8"/>
  <c r="P151" i="104"/>
  <c r="M151" i="8"/>
  <c r="P159" i="104"/>
  <c r="M159" i="8"/>
  <c r="P167" i="104"/>
  <c r="M167" i="8"/>
  <c r="P177" i="104"/>
  <c r="M177" i="8"/>
  <c r="P185" i="104"/>
  <c r="M185" i="8"/>
  <c r="P196" i="104"/>
  <c r="M196" i="8"/>
  <c r="P204" i="104"/>
  <c r="M204" i="8"/>
  <c r="P213" i="104"/>
  <c r="M213" i="8"/>
  <c r="P221" i="104"/>
  <c r="M221" i="8"/>
  <c r="P229" i="104"/>
  <c r="M229" i="8"/>
  <c r="P255" i="104"/>
  <c r="M255" i="8"/>
  <c r="P187" i="104"/>
  <c r="M187" i="8"/>
  <c r="P68" i="104"/>
  <c r="M68" i="8"/>
  <c r="P125" i="104"/>
  <c r="M125" i="8"/>
  <c r="P175" i="104"/>
  <c r="M175" i="8"/>
  <c r="P227" i="104"/>
  <c r="M227" i="8"/>
  <c r="P7" i="104"/>
  <c r="M7" i="8"/>
  <c r="P15" i="104"/>
  <c r="M15" i="8"/>
  <c r="P23" i="104"/>
  <c r="M23" i="8"/>
  <c r="P31" i="104"/>
  <c r="M31" i="8"/>
  <c r="P39" i="104"/>
  <c r="M39" i="8"/>
  <c r="P47" i="104"/>
  <c r="M47" i="8"/>
  <c r="P55" i="104"/>
  <c r="M55" i="8"/>
  <c r="P63" i="104"/>
  <c r="M63" i="8"/>
  <c r="P71" i="104"/>
  <c r="M71" i="8"/>
  <c r="P80" i="104"/>
  <c r="M80" i="8"/>
  <c r="P91" i="104"/>
  <c r="M91" i="8"/>
  <c r="P100" i="104"/>
  <c r="M100" i="8"/>
  <c r="P112" i="104"/>
  <c r="M112" i="8"/>
  <c r="P120" i="104"/>
  <c r="M120" i="8"/>
  <c r="P128" i="104"/>
  <c r="M128" i="8"/>
  <c r="P136" i="104"/>
  <c r="M136" i="8"/>
  <c r="P144" i="104"/>
  <c r="M144" i="8"/>
  <c r="P152" i="104"/>
  <c r="M152" i="8"/>
  <c r="P160" i="104"/>
  <c r="M160" i="8"/>
  <c r="P168" i="104"/>
  <c r="M168" i="8"/>
  <c r="P178" i="104"/>
  <c r="M178" i="8"/>
  <c r="P186" i="104"/>
  <c r="M186" i="8"/>
  <c r="P197" i="104"/>
  <c r="M197" i="8"/>
  <c r="P205" i="104"/>
  <c r="M205" i="8"/>
  <c r="P214" i="104"/>
  <c r="M214" i="8"/>
  <c r="P222" i="104"/>
  <c r="M222" i="8"/>
  <c r="P230" i="104"/>
  <c r="M230" i="8"/>
  <c r="P256" i="104"/>
  <c r="M256" i="8"/>
  <c r="P188" i="104"/>
  <c r="M188" i="8"/>
  <c r="P8" i="104"/>
  <c r="M8" i="8"/>
  <c r="P16" i="104"/>
  <c r="M16" i="8"/>
  <c r="P24" i="104"/>
  <c r="M24" i="8"/>
  <c r="P32" i="104"/>
  <c r="M32" i="8"/>
  <c r="P40" i="104"/>
  <c r="M40" i="8"/>
  <c r="P48" i="104"/>
  <c r="M48" i="8"/>
  <c r="P56" i="104"/>
  <c r="M56" i="8"/>
  <c r="P64" i="104"/>
  <c r="M64" i="8"/>
  <c r="P72" i="104"/>
  <c r="M72" i="8"/>
  <c r="P81" i="104"/>
  <c r="M81" i="8"/>
  <c r="P92" i="104"/>
  <c r="M92" i="8"/>
  <c r="P101" i="104"/>
  <c r="M101" i="8"/>
  <c r="P113" i="104"/>
  <c r="M113" i="8"/>
  <c r="P121" i="104"/>
  <c r="M121" i="8"/>
  <c r="P129" i="104"/>
  <c r="M129" i="8"/>
  <c r="P137" i="104"/>
  <c r="M137" i="8"/>
  <c r="P145" i="104"/>
  <c r="M145" i="8"/>
  <c r="P153" i="104"/>
  <c r="M153" i="8"/>
  <c r="P161" i="104"/>
  <c r="M161" i="8"/>
  <c r="P169" i="104"/>
  <c r="M169" i="8"/>
  <c r="P179" i="104"/>
  <c r="M179" i="8"/>
  <c r="P190" i="104"/>
  <c r="M190" i="8"/>
  <c r="P198" i="104"/>
  <c r="M198" i="8"/>
  <c r="P206" i="104"/>
  <c r="M206" i="8"/>
  <c r="P215" i="104"/>
  <c r="M215" i="8"/>
  <c r="P223" i="104"/>
  <c r="M223" i="8"/>
  <c r="P231" i="104"/>
  <c r="M231" i="8"/>
  <c r="P258" i="104"/>
  <c r="M258" i="8"/>
  <c r="P189" i="104"/>
  <c r="M189" i="8"/>
  <c r="P36" i="104"/>
  <c r="M36" i="8"/>
  <c r="P86" i="104"/>
  <c r="M86" i="8"/>
  <c r="P141" i="104"/>
  <c r="M141" i="8"/>
  <c r="P194" i="104"/>
  <c r="M194" i="8"/>
  <c r="P104" i="104"/>
  <c r="M104" i="8"/>
  <c r="P9" i="104"/>
  <c r="M9" i="8"/>
  <c r="P17" i="104"/>
  <c r="M17" i="8"/>
  <c r="P25" i="104"/>
  <c r="M25" i="8"/>
  <c r="P33" i="104"/>
  <c r="M33" i="8"/>
  <c r="P41" i="104"/>
  <c r="M41" i="8"/>
  <c r="P49" i="104"/>
  <c r="M49" i="8"/>
  <c r="P57" i="104"/>
  <c r="M57" i="8"/>
  <c r="P65" i="104"/>
  <c r="M65" i="8"/>
  <c r="P73" i="104"/>
  <c r="M73" i="8"/>
  <c r="P83" i="104"/>
  <c r="M83" i="8"/>
  <c r="P93" i="104"/>
  <c r="M93" i="8"/>
  <c r="P106" i="104"/>
  <c r="M106" i="8"/>
  <c r="P114" i="104"/>
  <c r="M114" i="8"/>
  <c r="P122" i="104"/>
  <c r="M122" i="8"/>
  <c r="P130" i="104"/>
  <c r="M130" i="8"/>
  <c r="P138" i="104"/>
  <c r="M138" i="8"/>
  <c r="P146" i="104"/>
  <c r="M146" i="8"/>
  <c r="P154" i="104"/>
  <c r="M154" i="8"/>
  <c r="P162" i="104"/>
  <c r="M162" i="8"/>
  <c r="P170" i="104"/>
  <c r="M170" i="8"/>
  <c r="P180" i="104"/>
  <c r="M180" i="8"/>
  <c r="P191" i="104"/>
  <c r="M191" i="8"/>
  <c r="P199" i="104"/>
  <c r="M199" i="8"/>
  <c r="P208" i="104"/>
  <c r="M208" i="8"/>
  <c r="P216" i="104"/>
  <c r="M216" i="8"/>
  <c r="P224" i="104"/>
  <c r="M224" i="8"/>
  <c r="P232" i="104"/>
  <c r="M232" i="8"/>
  <c r="P173" i="104"/>
  <c r="M173" i="8"/>
  <c r="P207" i="104"/>
  <c r="M207" i="8"/>
  <c r="P52" i="104"/>
  <c r="M52" i="8"/>
  <c r="P109" i="104"/>
  <c r="M109" i="8"/>
  <c r="P157" i="104"/>
  <c r="M157" i="8"/>
  <c r="P219" i="104"/>
  <c r="M219" i="8"/>
  <c r="P10" i="104"/>
  <c r="M10" i="8"/>
  <c r="P18" i="104"/>
  <c r="M18" i="8"/>
  <c r="P26" i="104"/>
  <c r="M26" i="8"/>
  <c r="P34" i="104"/>
  <c r="M34" i="8"/>
  <c r="P42" i="104"/>
  <c r="M42" i="8"/>
  <c r="P50" i="104"/>
  <c r="M50" i="8"/>
  <c r="P58" i="104"/>
  <c r="M58" i="8"/>
  <c r="P66" i="104"/>
  <c r="M66" i="8"/>
  <c r="P74" i="104"/>
  <c r="M74" i="8"/>
  <c r="P84" i="104"/>
  <c r="M84" i="8"/>
  <c r="P95" i="104"/>
  <c r="M95" i="8"/>
  <c r="P107" i="104"/>
  <c r="M107" i="8"/>
  <c r="P115" i="104"/>
  <c r="M115" i="8"/>
  <c r="P123" i="104"/>
  <c r="M123" i="8"/>
  <c r="P131" i="104"/>
  <c r="M131" i="8"/>
  <c r="P139" i="104"/>
  <c r="M139" i="8"/>
  <c r="P147" i="104"/>
  <c r="M147" i="8"/>
  <c r="P155" i="104"/>
  <c r="M155" i="8"/>
  <c r="P163" i="104"/>
  <c r="M163" i="8"/>
  <c r="P171" i="104"/>
  <c r="M171" i="8"/>
  <c r="P181" i="104"/>
  <c r="M181" i="8"/>
  <c r="P192" i="104"/>
  <c r="M192" i="8"/>
  <c r="P200" i="104"/>
  <c r="M200" i="8"/>
  <c r="P209" i="104"/>
  <c r="M209" i="8"/>
  <c r="P217" i="104"/>
  <c r="M217" i="8"/>
  <c r="P225" i="104"/>
  <c r="M225" i="8"/>
  <c r="P233" i="104"/>
  <c r="M233" i="8"/>
  <c r="P82" i="104"/>
  <c r="M82" i="8"/>
  <c r="P76" i="104"/>
  <c r="M76" i="8"/>
  <c r="P12" i="104"/>
  <c r="M12" i="8"/>
  <c r="P44" i="104"/>
  <c r="M44" i="8"/>
  <c r="P97" i="104"/>
  <c r="M97" i="8"/>
  <c r="P149" i="104"/>
  <c r="M149" i="8"/>
  <c r="P202" i="104"/>
  <c r="M202" i="8"/>
  <c r="P11" i="104"/>
  <c r="M11" i="8"/>
  <c r="P19" i="104"/>
  <c r="M19" i="8"/>
  <c r="P27" i="104"/>
  <c r="M27" i="8"/>
  <c r="P35" i="104"/>
  <c r="M35" i="8"/>
  <c r="P43" i="104"/>
  <c r="M43" i="8"/>
  <c r="P51" i="104"/>
  <c r="M51" i="8"/>
  <c r="P59" i="104"/>
  <c r="M59" i="8"/>
  <c r="P67" i="104"/>
  <c r="M67" i="8"/>
  <c r="P75" i="104"/>
  <c r="M75" i="8"/>
  <c r="P85" i="104"/>
  <c r="M85" i="8"/>
  <c r="P96" i="104"/>
  <c r="M96" i="8"/>
  <c r="P108" i="104"/>
  <c r="M108" i="8"/>
  <c r="P116" i="104"/>
  <c r="M116" i="8"/>
  <c r="P124" i="104"/>
  <c r="M124" i="8"/>
  <c r="P132" i="104"/>
  <c r="M132" i="8"/>
  <c r="P140" i="104"/>
  <c r="M140" i="8"/>
  <c r="P148" i="104"/>
  <c r="M148" i="8"/>
  <c r="P156" i="104"/>
  <c r="M156" i="8"/>
  <c r="P164" i="104"/>
  <c r="M164" i="8"/>
  <c r="P172" i="104"/>
  <c r="M172" i="8"/>
  <c r="P182" i="104"/>
  <c r="M182" i="8"/>
  <c r="P193" i="104"/>
  <c r="M193" i="8"/>
  <c r="P201" i="104"/>
  <c r="M201" i="8"/>
  <c r="P210" i="104"/>
  <c r="M210" i="8"/>
  <c r="P218" i="104"/>
  <c r="M218" i="8"/>
  <c r="P226" i="104"/>
  <c r="M226" i="8"/>
  <c r="P234" i="104"/>
  <c r="M234" i="8"/>
  <c r="P103" i="104"/>
  <c r="M103" i="8"/>
  <c r="E103" i="77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R32" i="8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53" i="77"/>
  <c r="J253" i="77" s="1"/>
  <c r="E253" i="78" s="1"/>
  <c r="G235" i="77"/>
  <c r="J235" i="77" s="1"/>
  <c r="G247" i="77"/>
  <c r="J247" i="77" s="1"/>
  <c r="G240" i="77"/>
  <c r="J240" i="77" s="1"/>
  <c r="E240" i="78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E174" i="78" s="1"/>
  <c r="G102" i="77"/>
  <c r="J102" i="77" s="1"/>
  <c r="E102" i="7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M260" i="8" l="1"/>
  <c r="M263" i="8" s="1"/>
  <c r="X32" i="8"/>
  <c r="X36" i="8" s="1"/>
  <c r="R36" i="8"/>
  <c r="G244" i="78"/>
  <c r="J244" i="78" s="1"/>
  <c r="E244" i="79" s="1"/>
  <c r="E236" i="78"/>
  <c r="G245" i="78"/>
  <c r="J245" i="78" s="1"/>
  <c r="E245" i="79" s="1"/>
  <c r="E237" i="78"/>
  <c r="G88" i="78"/>
  <c r="J88" i="78" s="1"/>
  <c r="E88" i="79" s="1"/>
  <c r="E87" i="78"/>
  <c r="G242" i="78"/>
  <c r="J242" i="78" s="1"/>
  <c r="E247" i="78"/>
  <c r="G249" i="78"/>
  <c r="J249" i="78" s="1"/>
  <c r="E249" i="79" s="1"/>
  <c r="E241" i="78"/>
  <c r="G246" i="78"/>
  <c r="J246" i="78" s="1"/>
  <c r="E246" i="79" s="1"/>
  <c r="E238" i="78"/>
  <c r="G243" i="78"/>
  <c r="J243" i="78" s="1"/>
  <c r="E235" i="78"/>
  <c r="G252" i="78"/>
  <c r="J252" i="78" s="1"/>
  <c r="E252" i="79" s="1"/>
  <c r="E239" i="7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C261" i="8" l="1"/>
  <c r="C264" i="8" s="1"/>
  <c r="M265" i="8"/>
  <c r="F261" i="8"/>
  <c r="F264" i="8" s="1"/>
  <c r="F266" i="8" s="1"/>
  <c r="F267" i="8" s="1"/>
  <c r="G250" i="79"/>
  <c r="J250" i="79" s="1"/>
  <c r="E250" i="80" s="1"/>
  <c r="E242" i="79"/>
  <c r="G251" i="79"/>
  <c r="J251" i="79" s="1"/>
  <c r="E251" i="80" s="1"/>
  <c r="E243" i="79"/>
  <c r="E186" i="78"/>
  <c r="G186" i="78" s="1"/>
  <c r="J186" i="78" s="1"/>
  <c r="E186" i="79" s="1"/>
  <c r="P135" i="77"/>
  <c r="P136" i="77"/>
  <c r="P134" i="77"/>
  <c r="G35" i="77" l="1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G75" i="78"/>
  <c r="J75" i="78" s="1"/>
  <c r="E75" i="79" s="1"/>
  <c r="E75" i="78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6" i="77"/>
  <c r="G75" i="79"/>
  <c r="J75" i="79" s="1"/>
  <c r="E75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94" i="83" l="1"/>
  <c r="G94" i="83" s="1"/>
  <c r="J94" i="83" s="1"/>
  <c r="E94" i="84" s="1"/>
  <c r="G94" i="84" s="1"/>
  <c r="J94" i="84" s="1"/>
  <c r="E94" i="85" s="1"/>
  <c r="G94" i="85" s="1"/>
  <c r="J94" i="85" s="1"/>
  <c r="E169" i="81"/>
  <c r="G169" i="81" s="1"/>
  <c r="J169" i="81" s="1"/>
  <c r="E75" i="83"/>
  <c r="G75" i="83" s="1"/>
  <c r="J75" i="83" s="1"/>
  <c r="E75" i="84" s="1"/>
  <c r="G75" i="84" s="1"/>
  <c r="J75" i="84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E169" i="83" s="1"/>
  <c r="G169" i="83" s="1"/>
  <c r="J169" i="83" s="1"/>
  <c r="E169" i="84" s="1"/>
  <c r="E94" i="86"/>
  <c r="G94" i="86" s="1"/>
  <c r="J94" i="86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E75" i="85"/>
  <c r="G75" i="85" s="1"/>
  <c r="J75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94" i="87" l="1"/>
  <c r="G94" i="87" s="1"/>
  <c r="J94" i="87" s="1"/>
  <c r="E60" i="86"/>
  <c r="G60" i="86" s="1"/>
  <c r="J60" i="86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8" l="1"/>
  <c r="G94" i="88" s="1"/>
  <c r="J94" i="88" s="1"/>
  <c r="E94" i="89" s="1"/>
  <c r="G94" i="89" s="1"/>
  <c r="J94" i="89" s="1"/>
  <c r="E178" i="87"/>
  <c r="G178" i="87" s="1"/>
  <c r="J178" i="87" s="1"/>
  <c r="E60" i="87"/>
  <c r="G60" i="87" s="1"/>
  <c r="J60" i="87" s="1"/>
  <c r="E114" i="85"/>
  <c r="G114" i="85" s="1"/>
  <c r="J114" i="85" s="1"/>
  <c r="E109" i="85"/>
  <c r="G109" i="85" s="1"/>
  <c r="J109" i="85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0" i="88" l="1"/>
  <c r="G60" i="88" s="1"/>
  <c r="J60" i="88" s="1"/>
  <c r="E178" i="88"/>
  <c r="G178" i="88" s="1"/>
  <c r="J178" i="88" s="1"/>
  <c r="G237" i="78"/>
  <c r="J237" i="78" s="1"/>
  <c r="E229" i="78"/>
  <c r="E45" i="87"/>
  <c r="G45" i="87" s="1"/>
  <c r="J45" i="87" s="1"/>
  <c r="E109" i="86"/>
  <c r="G109" i="86" s="1"/>
  <c r="J109" i="86" s="1"/>
  <c r="E63" i="86"/>
  <c r="G63" i="86" s="1"/>
  <c r="J63" i="86" s="1"/>
  <c r="E129" i="86"/>
  <c r="G129" i="86" s="1"/>
  <c r="J129" i="86" s="1"/>
  <c r="E169" i="86"/>
  <c r="G169" i="86" s="1"/>
  <c r="J169" i="86" s="1"/>
  <c r="E169" i="87" s="1"/>
  <c r="E114" i="86"/>
  <c r="G114" i="86" s="1"/>
  <c r="J114" i="86" s="1"/>
  <c r="G169" i="87"/>
  <c r="J169" i="87" s="1"/>
  <c r="E169" i="88" s="1"/>
  <c r="G35" i="86"/>
  <c r="J35" i="86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45" i="88" l="1"/>
  <c r="G45" i="88" s="1"/>
  <c r="J45" i="88" s="1"/>
  <c r="E178" i="89"/>
  <c r="G178" i="89" s="1"/>
  <c r="J178" i="89" s="1"/>
  <c r="G178" i="90" s="1"/>
  <c r="J178" i="90" s="1"/>
  <c r="E60" i="89"/>
  <c r="G60" i="89" s="1"/>
  <c r="J60" i="89" s="1"/>
  <c r="G60" i="90" s="1"/>
  <c r="J60" i="90" s="1"/>
  <c r="E35" i="87"/>
  <c r="G35" i="87" s="1"/>
  <c r="J35" i="87" s="1"/>
  <c r="E229" i="79"/>
  <c r="E114" i="87"/>
  <c r="G114" i="87" s="1"/>
  <c r="J114" i="87" s="1"/>
  <c r="G245" i="79"/>
  <c r="J245" i="79" s="1"/>
  <c r="E245" i="80" s="1"/>
  <c r="E237" i="79"/>
  <c r="G237" i="79" s="1"/>
  <c r="J237" i="79" s="1"/>
  <c r="E129" i="87"/>
  <c r="G129" i="87" s="1"/>
  <c r="J129" i="87" s="1"/>
  <c r="E63" i="87"/>
  <c r="G63" i="87" s="1"/>
  <c r="J63" i="87" s="1"/>
  <c r="E109" i="87"/>
  <c r="G109" i="87" s="1"/>
  <c r="J109" i="87" s="1"/>
  <c r="G169" i="88"/>
  <c r="J169" i="88" s="1"/>
  <c r="G229" i="79"/>
  <c r="J229" i="7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E35" i="88" l="1"/>
  <c r="G35" i="88" s="1"/>
  <c r="J35" i="88" s="1"/>
  <c r="E114" i="88"/>
  <c r="G114" i="88" s="1"/>
  <c r="J114" i="88" s="1"/>
  <c r="E109" i="88"/>
  <c r="G109" i="88" s="1"/>
  <c r="J109" i="88" s="1"/>
  <c r="G245" i="80"/>
  <c r="J245" i="80" s="1"/>
  <c r="E245" i="81" s="1"/>
  <c r="E237" i="80"/>
  <c r="G237" i="80" s="1"/>
  <c r="J237" i="80" s="1"/>
  <c r="E63" i="88"/>
  <c r="G63" i="88" s="1"/>
  <c r="J63" i="88" s="1"/>
  <c r="E129" i="88"/>
  <c r="G129" i="88" s="1"/>
  <c r="J129" i="88" s="1"/>
  <c r="E45" i="89"/>
  <c r="G45" i="89" s="1"/>
  <c r="J45" i="89" s="1"/>
  <c r="G45" i="90" s="1"/>
  <c r="J45" i="90" s="1"/>
  <c r="G45" i="91" s="1"/>
  <c r="J45" i="91" s="1"/>
  <c r="G45" i="92" s="1"/>
  <c r="J45" i="92" s="1"/>
  <c r="E229" i="80"/>
  <c r="G229" i="80" s="1"/>
  <c r="J229" i="80" s="1"/>
  <c r="E229" i="81" s="1"/>
  <c r="E169" i="89"/>
  <c r="G169" i="89" s="1"/>
  <c r="J169" i="89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63" i="89" l="1"/>
  <c r="G63" i="89" s="1"/>
  <c r="J63" i="89" s="1"/>
  <c r="G63" i="90" s="1"/>
  <c r="J63" i="90" s="1"/>
  <c r="G63" i="91" s="1"/>
  <c r="J63" i="91" s="1"/>
  <c r="G63" i="92" s="1"/>
  <c r="J63" i="92" s="1"/>
  <c r="E129" i="89"/>
  <c r="G129" i="89" s="1"/>
  <c r="J129" i="89" s="1"/>
  <c r="G129" i="90" s="1"/>
  <c r="J129" i="90" s="1"/>
  <c r="G129" i="91" s="1"/>
  <c r="J129" i="91" s="1"/>
  <c r="G129" i="92" s="1"/>
  <c r="J129" i="92" s="1"/>
  <c r="G245" i="81"/>
  <c r="J245" i="81" s="1"/>
  <c r="E245" i="82" s="1"/>
  <c r="E237" i="81"/>
  <c r="E109" i="89"/>
  <c r="G109" i="89" s="1"/>
  <c r="J109" i="89" s="1"/>
  <c r="G109" i="90" s="1"/>
  <c r="J109" i="90" s="1"/>
  <c r="E114" i="89"/>
  <c r="G114" i="89" s="1"/>
  <c r="J114" i="89" s="1"/>
  <c r="G114" i="90" s="1"/>
  <c r="J114" i="90" s="1"/>
  <c r="E35" i="89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81"/>
  <c r="J229" i="81" s="1"/>
  <c r="E229" i="82" s="1"/>
  <c r="G237" i="81"/>
  <c r="J237" i="81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E12" i="87" l="1"/>
  <c r="G12" i="87" s="1"/>
  <c r="J12" i="87" s="1"/>
  <c r="E12" i="88" s="1"/>
  <c r="G12" i="88" s="1"/>
  <c r="J12" i="88" s="1"/>
  <c r="G245" i="82"/>
  <c r="J245" i="82" s="1"/>
  <c r="E245" i="83" s="1"/>
  <c r="E237" i="82"/>
  <c r="G237" i="82" s="1"/>
  <c r="J237" i="82" s="1"/>
  <c r="G229" i="82"/>
  <c r="J229" i="82" s="1"/>
  <c r="E229" i="83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G10" i="77"/>
  <c r="J10" i="77" s="1"/>
  <c r="E10" i="78" s="1"/>
  <c r="E12" i="89" l="1"/>
  <c r="G12" i="89" s="1"/>
  <c r="J12" i="89" s="1"/>
  <c r="G245" i="83"/>
  <c r="J245" i="83" s="1"/>
  <c r="E245" i="84" s="1"/>
  <c r="E237" i="83"/>
  <c r="E155" i="78"/>
  <c r="G155" i="78" s="1"/>
  <c r="J155" i="78" s="1"/>
  <c r="E155" i="79" s="1"/>
  <c r="G155" i="79" s="1"/>
  <c r="J155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213" i="78"/>
  <c r="G213" i="78" s="1"/>
  <c r="J213" i="78" s="1"/>
  <c r="E213" i="79" s="1"/>
  <c r="G213" i="79" s="1"/>
  <c r="J213" i="79" s="1"/>
  <c r="E148" i="78"/>
  <c r="G148" i="78" s="1"/>
  <c r="J148" i="78" s="1"/>
  <c r="E148" i="79" s="1"/>
  <c r="G148" i="79" s="1"/>
  <c r="J148" i="79" s="1"/>
  <c r="E84" i="78"/>
  <c r="G84" i="78" s="1"/>
  <c r="J84" i="78" s="1"/>
  <c r="E84" i="79" s="1"/>
  <c r="G84" i="79" s="1"/>
  <c r="J84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E83" i="78"/>
  <c r="G83" i="78" s="1"/>
  <c r="J83" i="78" s="1"/>
  <c r="E83" i="79" s="1"/>
  <c r="G83" i="79" s="1"/>
  <c r="J83" i="79" s="1"/>
  <c r="E152" i="78"/>
  <c r="G152" i="78" s="1"/>
  <c r="J152" i="78" s="1"/>
  <c r="E152" i="79" s="1"/>
  <c r="G152" i="79" s="1"/>
  <c r="J152" i="79" s="1"/>
  <c r="G231" i="78"/>
  <c r="J231" i="78" s="1"/>
  <c r="G239" i="78"/>
  <c r="J239" i="78" s="1"/>
  <c r="G229" i="83"/>
  <c r="J229" i="83" s="1"/>
  <c r="E229" i="84" s="1"/>
  <c r="G237" i="83"/>
  <c r="J237" i="83" s="1"/>
  <c r="G12" i="90"/>
  <c r="J12" i="9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E205" i="80" l="1"/>
  <c r="G205" i="80" s="1"/>
  <c r="J205" i="80" s="1"/>
  <c r="E205" i="81" s="1"/>
  <c r="G205" i="81" s="1"/>
  <c r="J205" i="81" s="1"/>
  <c r="E205" i="82" s="1"/>
  <c r="E177" i="80"/>
  <c r="G177" i="80" s="1"/>
  <c r="J177" i="80" s="1"/>
  <c r="E177" i="81" s="1"/>
  <c r="G177" i="81" s="1"/>
  <c r="J177" i="81" s="1"/>
  <c r="E177" i="82" s="1"/>
  <c r="E126" i="80"/>
  <c r="G126" i="80" s="1"/>
  <c r="J126" i="80" s="1"/>
  <c r="E126" i="81" s="1"/>
  <c r="G126" i="81" s="1"/>
  <c r="J126" i="81" s="1"/>
  <c r="E126" i="82" s="1"/>
  <c r="E152" i="80"/>
  <c r="G152" i="80" s="1"/>
  <c r="J152" i="80" s="1"/>
  <c r="E152" i="81" s="1"/>
  <c r="G152" i="81" s="1"/>
  <c r="J152" i="81" s="1"/>
  <c r="E152" i="82" s="1"/>
  <c r="E155" i="80"/>
  <c r="G155" i="80" s="1"/>
  <c r="J155" i="80" s="1"/>
  <c r="E155" i="81" s="1"/>
  <c r="G155" i="81" s="1"/>
  <c r="J155" i="81" s="1"/>
  <c r="E155" i="82" s="1"/>
  <c r="E83" i="80"/>
  <c r="G83" i="80" s="1"/>
  <c r="J83" i="80" s="1"/>
  <c r="E83" i="81" s="1"/>
  <c r="G83" i="81" s="1"/>
  <c r="J83" i="81" s="1"/>
  <c r="E83" i="82" s="1"/>
  <c r="E181" i="80"/>
  <c r="G181" i="80" s="1"/>
  <c r="J181" i="80" s="1"/>
  <c r="E181" i="81" s="1"/>
  <c r="G181" i="81" s="1"/>
  <c r="J181" i="81" s="1"/>
  <c r="E181" i="82" s="1"/>
  <c r="E206" i="80"/>
  <c r="G206" i="80" s="1"/>
  <c r="J206" i="80" s="1"/>
  <c r="E206" i="81" s="1"/>
  <c r="G206" i="81" s="1"/>
  <c r="J206" i="81" s="1"/>
  <c r="E206" i="82" s="1"/>
  <c r="E84" i="80"/>
  <c r="G84" i="80" s="1"/>
  <c r="J84" i="80" s="1"/>
  <c r="E84" i="81" s="1"/>
  <c r="G84" i="81" s="1"/>
  <c r="J84" i="81" s="1"/>
  <c r="E84" i="82" s="1"/>
  <c r="E213" i="80"/>
  <c r="G213" i="80" s="1"/>
  <c r="J213" i="80" s="1"/>
  <c r="E213" i="81" s="1"/>
  <c r="G213" i="81" s="1"/>
  <c r="J213" i="81" s="1"/>
  <c r="E213" i="82" s="1"/>
  <c r="E153" i="80"/>
  <c r="G153" i="80" s="1"/>
  <c r="J153" i="80" s="1"/>
  <c r="E153" i="81" s="1"/>
  <c r="G153" i="81" s="1"/>
  <c r="J153" i="81" s="1"/>
  <c r="E153" i="82" s="1"/>
  <c r="E148" i="80"/>
  <c r="G148" i="80" s="1"/>
  <c r="J148" i="80" s="1"/>
  <c r="E148" i="81" s="1"/>
  <c r="G148" i="81" s="1"/>
  <c r="J148" i="81" s="1"/>
  <c r="E148" i="82" s="1"/>
  <c r="G252" i="79"/>
  <c r="J252" i="79" s="1"/>
  <c r="E252" i="80" s="1"/>
  <c r="E239" i="79"/>
  <c r="G239" i="79"/>
  <c r="J239" i="79" s="1"/>
  <c r="E231" i="79"/>
  <c r="G245" i="84"/>
  <c r="J245" i="84" s="1"/>
  <c r="E245" i="85" s="1"/>
  <c r="E237" i="84"/>
  <c r="G237" i="84" s="1"/>
  <c r="J237" i="84" s="1"/>
  <c r="G231" i="79"/>
  <c r="J231" i="79" s="1"/>
  <c r="G240" i="78"/>
  <c r="J240" i="78" s="1"/>
  <c r="E240" i="79" s="1"/>
  <c r="G241" i="78"/>
  <c r="J241" i="78" s="1"/>
  <c r="G229" i="84"/>
  <c r="J229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E231" i="80" l="1"/>
  <c r="G231" i="80" s="1"/>
  <c r="J231" i="80" s="1"/>
  <c r="E231" i="81" s="1"/>
  <c r="G231" i="81" s="1"/>
  <c r="J231" i="81" s="1"/>
  <c r="E231" i="82" s="1"/>
  <c r="E125" i="80"/>
  <c r="G125" i="80" s="1"/>
  <c r="J125" i="80" s="1"/>
  <c r="G252" i="80"/>
  <c r="J252" i="80" s="1"/>
  <c r="E252" i="81" s="1"/>
  <c r="E239" i="80"/>
  <c r="G239" i="80" s="1"/>
  <c r="J239" i="80" s="1"/>
  <c r="G249" i="79"/>
  <c r="J249" i="79" s="1"/>
  <c r="E249" i="80" s="1"/>
  <c r="E241" i="79"/>
  <c r="G241" i="79" s="1"/>
  <c r="J241" i="79" s="1"/>
  <c r="G245" i="85"/>
  <c r="J245" i="85" s="1"/>
  <c r="E245" i="86" s="1"/>
  <c r="E237" i="85"/>
  <c r="G237" i="85" s="1"/>
  <c r="J237" i="85" s="1"/>
  <c r="E229" i="85"/>
  <c r="G229" i="85"/>
  <c r="J229" i="85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G249" i="80" l="1"/>
  <c r="J249" i="80" s="1"/>
  <c r="E249" i="81" s="1"/>
  <c r="E241" i="80"/>
  <c r="G252" i="81"/>
  <c r="J252" i="81" s="1"/>
  <c r="E252" i="82" s="1"/>
  <c r="E239" i="81"/>
  <c r="G239" i="81" s="1"/>
  <c r="J239" i="81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E127" i="81"/>
  <c r="G127" i="81" s="1"/>
  <c r="J127" i="81" s="1"/>
  <c r="E226" i="81"/>
  <c r="G226" i="81" s="1"/>
  <c r="J226" i="81" s="1"/>
  <c r="E203" i="80"/>
  <c r="G203" i="80" s="1"/>
  <c r="J203" i="80" s="1"/>
  <c r="E194" i="81"/>
  <c r="G194" i="81" s="1"/>
  <c r="J194" i="81" s="1"/>
  <c r="E193" i="81"/>
  <c r="G193" i="81" s="1"/>
  <c r="J193" i="81" s="1"/>
  <c r="E151" i="81"/>
  <c r="G151" i="81" s="1"/>
  <c r="J151" i="81" s="1"/>
  <c r="E39" i="81"/>
  <c r="G39" i="81" s="1"/>
  <c r="J39" i="81" s="1"/>
  <c r="E208" i="81"/>
  <c r="G208" i="81" s="1"/>
  <c r="J208" i="81" s="1"/>
  <c r="E229" i="86"/>
  <c r="G229" i="86" s="1"/>
  <c r="J229" i="86" s="1"/>
  <c r="G245" i="86"/>
  <c r="J245" i="86" s="1"/>
  <c r="E245" i="87" s="1"/>
  <c r="E237" i="86"/>
  <c r="G237" i="86"/>
  <c r="J237" i="86" s="1"/>
  <c r="G231" i="82"/>
  <c r="J231" i="82" s="1"/>
  <c r="E231" i="83" s="1"/>
  <c r="G240" i="80"/>
  <c r="J240" i="80" s="1"/>
  <c r="E240" i="81" s="1"/>
  <c r="G241" i="80"/>
  <c r="J241" i="80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0" i="74"/>
  <c r="E208" i="82" l="1"/>
  <c r="G208" i="82" s="1"/>
  <c r="J208" i="82" s="1"/>
  <c r="E208" i="83" s="1"/>
  <c r="G208" i="83" s="1"/>
  <c r="J208" i="83" s="1"/>
  <c r="E208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27" i="82"/>
  <c r="G127" i="82" s="1"/>
  <c r="J127" i="82" s="1"/>
  <c r="E127" i="83" s="1"/>
  <c r="G127" i="83" s="1"/>
  <c r="J127" i="83" s="1"/>
  <c r="E127" i="84" s="1"/>
  <c r="E151" i="82"/>
  <c r="G151" i="82" s="1"/>
  <c r="J151" i="82" s="1"/>
  <c r="E151" i="83" s="1"/>
  <c r="G151" i="83" s="1"/>
  <c r="J151" i="83" s="1"/>
  <c r="E151" i="84" s="1"/>
  <c r="E193" i="82"/>
  <c r="G193" i="82" s="1"/>
  <c r="J193" i="82" s="1"/>
  <c r="E193" i="83" s="1"/>
  <c r="G193" i="83" s="1"/>
  <c r="J193" i="83" s="1"/>
  <c r="E193" i="84" s="1"/>
  <c r="E226" i="82"/>
  <c r="G226" i="82" s="1"/>
  <c r="J226" i="82" s="1"/>
  <c r="E226" i="83" s="1"/>
  <c r="G226" i="83" s="1"/>
  <c r="J226" i="83" s="1"/>
  <c r="E226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94" i="82"/>
  <c r="G194" i="82" s="1"/>
  <c r="J194" i="82" s="1"/>
  <c r="E194" i="83" s="1"/>
  <c r="G194" i="83" s="1"/>
  <c r="J194" i="83" s="1"/>
  <c r="E194" i="84" s="1"/>
  <c r="E210" i="81"/>
  <c r="G210" i="81" s="1"/>
  <c r="J210" i="81" s="1"/>
  <c r="G249" i="81"/>
  <c r="J249" i="81" s="1"/>
  <c r="E249" i="82" s="1"/>
  <c r="E241" i="81"/>
  <c r="E229" i="87"/>
  <c r="G229" i="87" s="1"/>
  <c r="J229" i="87" s="1"/>
  <c r="E195" i="81"/>
  <c r="G195" i="81" s="1"/>
  <c r="J195" i="81" s="1"/>
  <c r="E150" i="81"/>
  <c r="G150" i="81" s="1"/>
  <c r="J150" i="81" s="1"/>
  <c r="E196" i="81"/>
  <c r="G196" i="81" s="1"/>
  <c r="J196" i="81" s="1"/>
  <c r="E147" i="81"/>
  <c r="G147" i="81" s="1"/>
  <c r="J147" i="81" s="1"/>
  <c r="E157" i="81"/>
  <c r="G157" i="81" s="1"/>
  <c r="J157" i="81" s="1"/>
  <c r="E197" i="81"/>
  <c r="G197" i="81" s="1"/>
  <c r="J197" i="81" s="1"/>
  <c r="E204" i="81"/>
  <c r="G204" i="81" s="1"/>
  <c r="J204" i="81" s="1"/>
  <c r="G252" i="82"/>
  <c r="J252" i="82" s="1"/>
  <c r="E252" i="83" s="1"/>
  <c r="E239" i="82"/>
  <c r="G239" i="82" s="1"/>
  <c r="J239" i="82" s="1"/>
  <c r="E202" i="81"/>
  <c r="G202" i="81" s="1"/>
  <c r="J202" i="81" s="1"/>
  <c r="E113" i="81"/>
  <c r="G113" i="81" s="1"/>
  <c r="J113" i="81" s="1"/>
  <c r="E198" i="81"/>
  <c r="G198" i="81" s="1"/>
  <c r="J198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G245" i="87"/>
  <c r="J245" i="87" s="1"/>
  <c r="E245" i="88" s="1"/>
  <c r="E237" i="87"/>
  <c r="G237" i="87" s="1"/>
  <c r="J237" i="87" s="1"/>
  <c r="E209" i="81"/>
  <c r="G209" i="81" s="1"/>
  <c r="J209" i="81" s="1"/>
  <c r="E212" i="81"/>
  <c r="G212" i="81" s="1"/>
  <c r="J212" i="81" s="1"/>
  <c r="E156" i="81"/>
  <c r="G156" i="81" s="1"/>
  <c r="J156" i="81" s="1"/>
  <c r="G232" i="81"/>
  <c r="J232" i="81" s="1"/>
  <c r="E232" i="82" s="1"/>
  <c r="G240" i="81"/>
  <c r="J240" i="81" s="1"/>
  <c r="E240" i="82" s="1"/>
  <c r="G241" i="81"/>
  <c r="J241" i="81" s="1"/>
  <c r="G231" i="83"/>
  <c r="J231" i="83" s="1"/>
  <c r="E231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N268" i="74"/>
  <c r="G198" i="82" l="1"/>
  <c r="J198" i="82" s="1"/>
  <c r="E198" i="83" s="1"/>
  <c r="G198" i="83" s="1"/>
  <c r="J198" i="83" s="1"/>
  <c r="E198" i="84" s="1"/>
  <c r="E198" i="82"/>
  <c r="E147" i="82"/>
  <c r="G147" i="82" s="1"/>
  <c r="J147" i="82" s="1"/>
  <c r="E147" i="83" s="1"/>
  <c r="G147" i="83" s="1"/>
  <c r="J147" i="83" s="1"/>
  <c r="E147" i="84" s="1"/>
  <c r="G209" i="82"/>
  <c r="J209" i="82" s="1"/>
  <c r="E209" i="83" s="1"/>
  <c r="G209" i="83" s="1"/>
  <c r="J209" i="83" s="1"/>
  <c r="E209" i="84" s="1"/>
  <c r="E209" i="82"/>
  <c r="G150" i="82"/>
  <c r="J150" i="82" s="1"/>
  <c r="E150" i="83" s="1"/>
  <c r="G150" i="83" s="1"/>
  <c r="J150" i="83" s="1"/>
  <c r="E150" i="84" s="1"/>
  <c r="E150" i="82"/>
  <c r="G196" i="82"/>
  <c r="J196" i="82" s="1"/>
  <c r="E196" i="83" s="1"/>
  <c r="G196" i="83" s="1"/>
  <c r="J196" i="83" s="1"/>
  <c r="E196" i="84" s="1"/>
  <c r="E196" i="82"/>
  <c r="E195" i="82"/>
  <c r="G195" i="82" s="1"/>
  <c r="J195" i="82" s="1"/>
  <c r="E195" i="83" s="1"/>
  <c r="G195" i="83" s="1"/>
  <c r="J195" i="83" s="1"/>
  <c r="E195" i="84" s="1"/>
  <c r="G149" i="82"/>
  <c r="J149" i="82" s="1"/>
  <c r="E149" i="83" s="1"/>
  <c r="G149" i="83" s="1"/>
  <c r="J149" i="83" s="1"/>
  <c r="E149" i="84" s="1"/>
  <c r="E149" i="82"/>
  <c r="G212" i="82"/>
  <c r="J212" i="82" s="1"/>
  <c r="E212" i="83" s="1"/>
  <c r="G212" i="83" s="1"/>
  <c r="J212" i="83" s="1"/>
  <c r="E212" i="84" s="1"/>
  <c r="E212" i="82"/>
  <c r="G245" i="88"/>
  <c r="J245" i="88" s="1"/>
  <c r="E245" i="89" s="1"/>
  <c r="E237" i="88"/>
  <c r="E204" i="82"/>
  <c r="G204" i="82" s="1"/>
  <c r="J204" i="82" s="1"/>
  <c r="E204" i="83" s="1"/>
  <c r="G204" i="83" s="1"/>
  <c r="J204" i="83" s="1"/>
  <c r="E204" i="84" s="1"/>
  <c r="G113" i="82"/>
  <c r="J113" i="82" s="1"/>
  <c r="E113" i="83" s="1"/>
  <c r="G113" i="83" s="1"/>
  <c r="J113" i="83" s="1"/>
  <c r="E113" i="84" s="1"/>
  <c r="E113" i="82"/>
  <c r="G197" i="82"/>
  <c r="J197" i="82" s="1"/>
  <c r="E197" i="83" s="1"/>
  <c r="G197" i="83" s="1"/>
  <c r="J197" i="83" s="1"/>
  <c r="E197" i="84" s="1"/>
  <c r="E197" i="82"/>
  <c r="G202" i="82"/>
  <c r="J202" i="82" s="1"/>
  <c r="E202" i="83" s="1"/>
  <c r="G202" i="83" s="1"/>
  <c r="J202" i="83" s="1"/>
  <c r="E202" i="84" s="1"/>
  <c r="E202" i="82"/>
  <c r="E182" i="82"/>
  <c r="G182" i="82" s="1"/>
  <c r="J182" i="82" s="1"/>
  <c r="E182" i="83" s="1"/>
  <c r="G182" i="83" s="1"/>
  <c r="J182" i="83" s="1"/>
  <c r="E182" i="84" s="1"/>
  <c r="G128" i="82"/>
  <c r="J128" i="82" s="1"/>
  <c r="E128" i="83" s="1"/>
  <c r="G128" i="83" s="1"/>
  <c r="J128" i="83" s="1"/>
  <c r="E128" i="84" s="1"/>
  <c r="E128" i="82"/>
  <c r="G156" i="82"/>
  <c r="J156" i="82" s="1"/>
  <c r="E156" i="83" s="1"/>
  <c r="G156" i="83" s="1"/>
  <c r="J156" i="83" s="1"/>
  <c r="E156" i="84" s="1"/>
  <c r="E156" i="82"/>
  <c r="G211" i="82"/>
  <c r="J211" i="82" s="1"/>
  <c r="E211" i="83" s="1"/>
  <c r="G211" i="83" s="1"/>
  <c r="J211" i="83" s="1"/>
  <c r="E211" i="84" s="1"/>
  <c r="E211" i="82"/>
  <c r="E157" i="82"/>
  <c r="G157" i="82" s="1"/>
  <c r="J157" i="82" s="1"/>
  <c r="E157" i="83" s="1"/>
  <c r="G157" i="83" s="1"/>
  <c r="J157" i="83" s="1"/>
  <c r="E157" i="84" s="1"/>
  <c r="G210" i="82"/>
  <c r="J210" i="82" s="1"/>
  <c r="E210" i="83" s="1"/>
  <c r="G210" i="83" s="1"/>
  <c r="J210" i="83" s="1"/>
  <c r="E210" i="84" s="1"/>
  <c r="E210" i="82"/>
  <c r="G249" i="82"/>
  <c r="J249" i="82" s="1"/>
  <c r="E249" i="83" s="1"/>
  <c r="E241" i="82"/>
  <c r="G252" i="83"/>
  <c r="J252" i="83" s="1"/>
  <c r="E252" i="84" s="1"/>
  <c r="G252" i="84" s="1"/>
  <c r="J252" i="84" s="1"/>
  <c r="E252" i="85" s="1"/>
  <c r="E239" i="83"/>
  <c r="G239" i="83" s="1"/>
  <c r="J239" i="83" s="1"/>
  <c r="G237" i="88"/>
  <c r="J237" i="88" s="1"/>
  <c r="E229" i="88"/>
  <c r="G229" i="88" s="1"/>
  <c r="J229" i="88" s="1"/>
  <c r="E229" i="89" s="1"/>
  <c r="G229" i="89" s="1"/>
  <c r="J229" i="89" s="1"/>
  <c r="E239" i="84"/>
  <c r="G239" i="84" s="1"/>
  <c r="J239" i="84" s="1"/>
  <c r="G231" i="84"/>
  <c r="J231" i="84" s="1"/>
  <c r="G229" i="90"/>
  <c r="J229" i="90" s="1"/>
  <c r="G237" i="90"/>
  <c r="J237" i="90" s="1"/>
  <c r="G245" i="91" s="1"/>
  <c r="J245" i="91" s="1"/>
  <c r="G232" i="82"/>
  <c r="J232" i="82" s="1"/>
  <c r="E232" i="83" s="1"/>
  <c r="G240" i="82"/>
  <c r="J240" i="82" s="1"/>
  <c r="E240" i="83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E35" i="105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G249" i="83" l="1"/>
  <c r="J249" i="83" s="1"/>
  <c r="E249" i="84" s="1"/>
  <c r="E241" i="83"/>
  <c r="G245" i="89"/>
  <c r="J245" i="89" s="1"/>
  <c r="E237" i="89"/>
  <c r="G237" i="89" s="1"/>
  <c r="J237" i="89" s="1"/>
  <c r="G245" i="90" s="1"/>
  <c r="J245" i="90" s="1"/>
  <c r="G252" i="85"/>
  <c r="J252" i="85" s="1"/>
  <c r="E252" i="86" s="1"/>
  <c r="E239" i="85"/>
  <c r="G239" i="85"/>
  <c r="J239" i="85" s="1"/>
  <c r="E231" i="85"/>
  <c r="G231" i="85" s="1"/>
  <c r="J231" i="85" s="1"/>
  <c r="E231" i="86" s="1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G178" i="104"/>
  <c r="J178" i="104" s="1"/>
  <c r="E178" i="105" s="1"/>
  <c r="G114" i="103"/>
  <c r="J114" i="103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G94" i="103"/>
  <c r="J94" i="103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G70" i="81" l="1"/>
  <c r="J70" i="81" s="1"/>
  <c r="E70" i="81"/>
  <c r="E71" i="81"/>
  <c r="G71" i="81" s="1"/>
  <c r="J71" i="81" s="1"/>
  <c r="G175" i="81"/>
  <c r="J175" i="81" s="1"/>
  <c r="E175" i="81"/>
  <c r="E206" i="86"/>
  <c r="G206" i="86" s="1"/>
  <c r="J206" i="86" s="1"/>
  <c r="E206" i="87" s="1"/>
  <c r="E83" i="86"/>
  <c r="G83" i="86" s="1"/>
  <c r="J83" i="86" s="1"/>
  <c r="E83" i="87" s="1"/>
  <c r="E126" i="86"/>
  <c r="G126" i="86" s="1"/>
  <c r="J126" i="86" s="1"/>
  <c r="E126" i="87" s="1"/>
  <c r="G126" i="87" s="1"/>
  <c r="J126" i="87" s="1"/>
  <c r="E126" i="88" s="1"/>
  <c r="E193" i="86"/>
  <c r="G193" i="86" s="1"/>
  <c r="J193" i="86" s="1"/>
  <c r="E193" i="87" s="1"/>
  <c r="E152" i="86"/>
  <c r="G152" i="86" s="1"/>
  <c r="J152" i="86" s="1"/>
  <c r="E152" i="87" s="1"/>
  <c r="G249" i="84"/>
  <c r="J249" i="84" s="1"/>
  <c r="E249" i="85" s="1"/>
  <c r="E241" i="84"/>
  <c r="G241" i="84" s="1"/>
  <c r="J241" i="84" s="1"/>
  <c r="E153" i="86"/>
  <c r="G153" i="86" s="1"/>
  <c r="J153" i="86" s="1"/>
  <c r="E153" i="87" s="1"/>
  <c r="E155" i="86"/>
  <c r="G155" i="86" s="1"/>
  <c r="J155" i="86" s="1"/>
  <c r="E155" i="87" s="1"/>
  <c r="E208" i="86"/>
  <c r="G208" i="86" s="1"/>
  <c r="J208" i="86" s="1"/>
  <c r="E208" i="87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E181" i="86"/>
  <c r="G181" i="86" s="1"/>
  <c r="J181" i="86" s="1"/>
  <c r="E181" i="87" s="1"/>
  <c r="E194" i="86"/>
  <c r="G194" i="86" s="1"/>
  <c r="J194" i="86" s="1"/>
  <c r="E194" i="87" s="1"/>
  <c r="G252" i="86"/>
  <c r="J252" i="86" s="1"/>
  <c r="E252" i="87" s="1"/>
  <c r="E239" i="86"/>
  <c r="G239" i="86" s="1"/>
  <c r="J239" i="86" s="1"/>
  <c r="G213" i="86"/>
  <c r="J213" i="86" s="1"/>
  <c r="E213" i="87" s="1"/>
  <c r="G213" i="87" s="1"/>
  <c r="J213" i="87" s="1"/>
  <c r="E213" i="88" s="1"/>
  <c r="E213" i="86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E205" i="86"/>
  <c r="G205" i="86" s="1"/>
  <c r="J205" i="86" s="1"/>
  <c r="E205" i="87" s="1"/>
  <c r="E127" i="86"/>
  <c r="G127" i="86" s="1"/>
  <c r="J127" i="86" s="1"/>
  <c r="E127" i="87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G169" i="104"/>
  <c r="J169" i="104" s="1"/>
  <c r="E169" i="105" s="1"/>
  <c r="G232" i="84"/>
  <c r="J232" i="84" s="1"/>
  <c r="E232" i="85" s="1"/>
  <c r="G240" i="84"/>
  <c r="J240" i="84" s="1"/>
  <c r="E240" i="85" s="1"/>
  <c r="G229" i="92"/>
  <c r="J229" i="92" s="1"/>
  <c r="G237" i="92"/>
  <c r="J237" i="92" s="1"/>
  <c r="G245" i="93" s="1"/>
  <c r="J245" i="93" s="1"/>
  <c r="G231" i="86"/>
  <c r="J231" i="86" s="1"/>
  <c r="G12" i="98"/>
  <c r="J12" i="98" s="1"/>
  <c r="G205" i="87"/>
  <c r="J205" i="87" s="1"/>
  <c r="E205" i="88" s="1"/>
  <c r="G208" i="87"/>
  <c r="J208" i="87" s="1"/>
  <c r="E208" i="88" s="1"/>
  <c r="G153" i="87"/>
  <c r="J153" i="87" s="1"/>
  <c r="E153" i="88" s="1"/>
  <c r="G206" i="87"/>
  <c r="J206" i="87" s="1"/>
  <c r="E206" i="88" s="1"/>
  <c r="G152" i="87"/>
  <c r="J152" i="87" s="1"/>
  <c r="E152" i="88" s="1"/>
  <c r="G193" i="87"/>
  <c r="J193" i="87" s="1"/>
  <c r="E193" i="88" s="1"/>
  <c r="G155" i="87"/>
  <c r="J155" i="87" s="1"/>
  <c r="E155" i="88" s="1"/>
  <c r="G83" i="87"/>
  <c r="J83" i="87" s="1"/>
  <c r="E83" i="88" s="1"/>
  <c r="G127" i="87"/>
  <c r="J127" i="87" s="1"/>
  <c r="E127" i="88" s="1"/>
  <c r="G181" i="87"/>
  <c r="J181" i="87" s="1"/>
  <c r="E181" i="88" s="1"/>
  <c r="G151" i="87"/>
  <c r="J151" i="87" s="1"/>
  <c r="E151" i="88" s="1"/>
  <c r="G84" i="87"/>
  <c r="J84" i="87" s="1"/>
  <c r="E84" i="88" s="1"/>
  <c r="G194" i="87"/>
  <c r="J194" i="87" s="1"/>
  <c r="E194" i="8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71" i="82" l="1"/>
  <c r="J71" i="82" s="1"/>
  <c r="E71" i="83" s="1"/>
  <c r="G71" i="83" s="1"/>
  <c r="J71" i="83" s="1"/>
  <c r="E71" i="84" s="1"/>
  <c r="E71" i="82"/>
  <c r="G252" i="87"/>
  <c r="J252" i="87" s="1"/>
  <c r="E252" i="88" s="1"/>
  <c r="E239" i="87"/>
  <c r="E175" i="82"/>
  <c r="G175" i="82" s="1"/>
  <c r="J175" i="82" s="1"/>
  <c r="E175" i="83" s="1"/>
  <c r="G175" i="83" s="1"/>
  <c r="J175" i="83" s="1"/>
  <c r="E175" i="84" s="1"/>
  <c r="G239" i="87"/>
  <c r="J239" i="87" s="1"/>
  <c r="E231" i="87"/>
  <c r="G231" i="87" s="1"/>
  <c r="J231" i="87" s="1"/>
  <c r="G70" i="82"/>
  <c r="J70" i="82" s="1"/>
  <c r="E70" i="83" s="1"/>
  <c r="G70" i="83" s="1"/>
  <c r="J70" i="83" s="1"/>
  <c r="E70" i="84" s="1"/>
  <c r="E70" i="82"/>
  <c r="E212" i="86"/>
  <c r="G212" i="86" s="1"/>
  <c r="J212" i="86" s="1"/>
  <c r="E212" i="87" s="1"/>
  <c r="E157" i="86"/>
  <c r="G157" i="86" s="1"/>
  <c r="J157" i="86" s="1"/>
  <c r="E157" i="87" s="1"/>
  <c r="E203" i="86"/>
  <c r="G203" i="86" s="1"/>
  <c r="J203" i="86" s="1"/>
  <c r="E203" i="87" s="1"/>
  <c r="G249" i="85"/>
  <c r="J249" i="85" s="1"/>
  <c r="E249" i="86" s="1"/>
  <c r="E241" i="85"/>
  <c r="G241" i="85" s="1"/>
  <c r="J241" i="85" s="1"/>
  <c r="E128" i="86"/>
  <c r="G128" i="86" s="1"/>
  <c r="J128" i="86" s="1"/>
  <c r="E128" i="87" s="1"/>
  <c r="E198" i="86"/>
  <c r="G198" i="86" s="1"/>
  <c r="J198" i="86" s="1"/>
  <c r="E198" i="87" s="1"/>
  <c r="E211" i="86"/>
  <c r="G211" i="86" s="1"/>
  <c r="J211" i="86" s="1"/>
  <c r="E211" i="87" s="1"/>
  <c r="E195" i="86"/>
  <c r="G195" i="86" s="1"/>
  <c r="J195" i="86" s="1"/>
  <c r="E195" i="87" s="1"/>
  <c r="E156" i="86"/>
  <c r="G156" i="86" s="1"/>
  <c r="J156" i="86" s="1"/>
  <c r="E156" i="87" s="1"/>
  <c r="E182" i="86"/>
  <c r="G182" i="86" s="1"/>
  <c r="J182" i="86" s="1"/>
  <c r="E182" i="87" s="1"/>
  <c r="E149" i="86"/>
  <c r="G149" i="86" s="1"/>
  <c r="J149" i="86" s="1"/>
  <c r="E149" i="87" s="1"/>
  <c r="E209" i="86"/>
  <c r="G209" i="86" s="1"/>
  <c r="J209" i="86" s="1"/>
  <c r="E209" i="87" s="1"/>
  <c r="E147" i="86"/>
  <c r="G147" i="86" s="1"/>
  <c r="J147" i="86" s="1"/>
  <c r="E147" i="87" s="1"/>
  <c r="E150" i="86"/>
  <c r="G150" i="86" s="1"/>
  <c r="J150" i="86" s="1"/>
  <c r="E150" i="87" s="1"/>
  <c r="E204" i="86"/>
  <c r="G204" i="86" s="1"/>
  <c r="J204" i="86" s="1"/>
  <c r="E204" i="87" s="1"/>
  <c r="E196" i="86"/>
  <c r="G196" i="86" s="1"/>
  <c r="J196" i="86" s="1"/>
  <c r="E196" i="87" s="1"/>
  <c r="E202" i="86"/>
  <c r="G202" i="86" s="1"/>
  <c r="J202" i="86" s="1"/>
  <c r="E202" i="87" s="1"/>
  <c r="G202" i="87" s="1"/>
  <c r="J202" i="87" s="1"/>
  <c r="E202" i="88" s="1"/>
  <c r="E197" i="86"/>
  <c r="G197" i="86" s="1"/>
  <c r="J197" i="86" s="1"/>
  <c r="E197" i="87" s="1"/>
  <c r="E210" i="86"/>
  <c r="G210" i="86" s="1"/>
  <c r="J210" i="86" s="1"/>
  <c r="E210" i="87" s="1"/>
  <c r="G35" i="107"/>
  <c r="J35" i="107" s="1"/>
  <c r="G45" i="107"/>
  <c r="J45" i="107" s="1"/>
  <c r="G169" i="105"/>
  <c r="J169" i="105" s="1"/>
  <c r="G240" i="85"/>
  <c r="J240" i="85" s="1"/>
  <c r="E240" i="86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E157" i="88" s="1"/>
  <c r="G150" i="87"/>
  <c r="J150" i="87" s="1"/>
  <c r="E150" i="88" s="1"/>
  <c r="G181" i="88"/>
  <c r="J181" i="88" s="1"/>
  <c r="G197" i="87"/>
  <c r="J197" i="87" s="1"/>
  <c r="E197" i="88" s="1"/>
  <c r="G198" i="87"/>
  <c r="J198" i="87" s="1"/>
  <c r="E198" i="88" s="1"/>
  <c r="G194" i="88"/>
  <c r="J194" i="88" s="1"/>
  <c r="G206" i="88"/>
  <c r="J206" i="88" s="1"/>
  <c r="G195" i="87"/>
  <c r="J195" i="87" s="1"/>
  <c r="E195" i="88" s="1"/>
  <c r="G149" i="87"/>
  <c r="J149" i="87" s="1"/>
  <c r="E149" i="88" s="1"/>
  <c r="G226" i="88"/>
  <c r="J226" i="88" s="1"/>
  <c r="G153" i="88"/>
  <c r="J153" i="88" s="1"/>
  <c r="G210" i="87"/>
  <c r="J210" i="87" s="1"/>
  <c r="E210" i="88" s="1"/>
  <c r="G213" i="88"/>
  <c r="J213" i="88" s="1"/>
  <c r="G151" i="88"/>
  <c r="J151" i="88" s="1"/>
  <c r="G182" i="87"/>
  <c r="J182" i="87" s="1"/>
  <c r="E182" i="88" s="1"/>
  <c r="G209" i="87"/>
  <c r="J209" i="87" s="1"/>
  <c r="E209" i="88" s="1"/>
  <c r="G203" i="87"/>
  <c r="J203" i="87" s="1"/>
  <c r="E203" i="88" s="1"/>
  <c r="G152" i="88"/>
  <c r="J152" i="88" s="1"/>
  <c r="G211" i="87"/>
  <c r="J211" i="87" s="1"/>
  <c r="E211" i="88" s="1"/>
  <c r="G155" i="88"/>
  <c r="J155" i="88" s="1"/>
  <c r="G204" i="87"/>
  <c r="J204" i="87" s="1"/>
  <c r="E204" i="88" s="1"/>
  <c r="G156" i="87"/>
  <c r="J156" i="87" s="1"/>
  <c r="E156" i="88" s="1"/>
  <c r="G125" i="88"/>
  <c r="J125" i="88" s="1"/>
  <c r="G9" i="86"/>
  <c r="J9" i="86" s="1"/>
  <c r="G39" i="87"/>
  <c r="J39" i="87" s="1"/>
  <c r="G11" i="86"/>
  <c r="J11" i="86" s="1"/>
  <c r="G212" i="87"/>
  <c r="J212" i="87" s="1"/>
  <c r="E212" i="88" s="1"/>
  <c r="G147" i="87"/>
  <c r="J147" i="87" s="1"/>
  <c r="E147" i="88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128" i="87"/>
  <c r="J128" i="87" s="1"/>
  <c r="E128" i="88" s="1"/>
  <c r="G196" i="87"/>
  <c r="J196" i="87" s="1"/>
  <c r="E196" i="88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169" i="106" l="1"/>
  <c r="G169" i="106" s="1"/>
  <c r="J169" i="106" s="1"/>
  <c r="G239" i="88"/>
  <c r="J239" i="88" s="1"/>
  <c r="E231" i="88"/>
  <c r="G231" i="88" s="1"/>
  <c r="J231" i="88" s="1"/>
  <c r="E231" i="89" s="1"/>
  <c r="E208" i="89"/>
  <c r="G208" i="89" s="1"/>
  <c r="J208" i="89" s="1"/>
  <c r="G148" i="89"/>
  <c r="J148" i="89" s="1"/>
  <c r="E148" i="89"/>
  <c r="G9" i="87"/>
  <c r="J9" i="87" s="1"/>
  <c r="E9" i="88" s="1"/>
  <c r="E9" i="87"/>
  <c r="G177" i="89"/>
  <c r="J177" i="89" s="1"/>
  <c r="E177" i="89"/>
  <c r="E125" i="89"/>
  <c r="G125" i="89" s="1"/>
  <c r="J125" i="89" s="1"/>
  <c r="G206" i="89"/>
  <c r="J206" i="89" s="1"/>
  <c r="E206" i="89"/>
  <c r="G252" i="88"/>
  <c r="J252" i="88" s="1"/>
  <c r="E252" i="89" s="1"/>
  <c r="E239" i="88"/>
  <c r="G193" i="89"/>
  <c r="J193" i="89" s="1"/>
  <c r="E193" i="89"/>
  <c r="E83" i="89"/>
  <c r="G83" i="89" s="1"/>
  <c r="J83" i="89" s="1"/>
  <c r="G127" i="89"/>
  <c r="J127" i="89" s="1"/>
  <c r="E127" i="89"/>
  <c r="G151" i="89"/>
  <c r="J151" i="89" s="1"/>
  <c r="E151" i="89"/>
  <c r="G194" i="89"/>
  <c r="J194" i="89" s="1"/>
  <c r="E194" i="89"/>
  <c r="E84" i="89"/>
  <c r="G84" i="89" s="1"/>
  <c r="J84" i="89" s="1"/>
  <c r="G126" i="89"/>
  <c r="J126" i="89" s="1"/>
  <c r="E126" i="89"/>
  <c r="G213" i="89"/>
  <c r="J213" i="89" s="1"/>
  <c r="E213" i="89"/>
  <c r="G155" i="89"/>
  <c r="J155" i="89" s="1"/>
  <c r="E155" i="89"/>
  <c r="E153" i="89"/>
  <c r="G153" i="89" s="1"/>
  <c r="J153" i="89" s="1"/>
  <c r="G181" i="89"/>
  <c r="J181" i="89" s="1"/>
  <c r="E181" i="89"/>
  <c r="G10" i="87"/>
  <c r="J10" i="87" s="1"/>
  <c r="E10" i="88" s="1"/>
  <c r="G10" i="88" s="1"/>
  <c r="J10" i="88" s="1"/>
  <c r="E10" i="87"/>
  <c r="G11" i="87"/>
  <c r="J11" i="87" s="1"/>
  <c r="E11" i="88" s="1"/>
  <c r="E11" i="87"/>
  <c r="E152" i="89"/>
  <c r="G152" i="89" s="1"/>
  <c r="J152" i="89" s="1"/>
  <c r="G226" i="89"/>
  <c r="J226" i="89" s="1"/>
  <c r="E226" i="89"/>
  <c r="G205" i="89"/>
  <c r="J205" i="89" s="1"/>
  <c r="E205" i="89"/>
  <c r="G39" i="88"/>
  <c r="J39" i="88" s="1"/>
  <c r="E39" i="89" s="1"/>
  <c r="G39" i="89" s="1"/>
  <c r="J39" i="89" s="1"/>
  <c r="E39" i="88"/>
  <c r="G249" i="86"/>
  <c r="J249" i="86" s="1"/>
  <c r="E249" i="87" s="1"/>
  <c r="E241" i="86"/>
  <c r="E20" i="77"/>
  <c r="E21" i="77"/>
  <c r="E22" i="77"/>
  <c r="G22" i="77" s="1"/>
  <c r="J22" i="77" s="1"/>
  <c r="E22" i="7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1" i="88"/>
  <c r="J11" i="88" s="1"/>
  <c r="G150" i="88"/>
  <c r="J150" i="88" s="1"/>
  <c r="G9" i="88"/>
  <c r="J9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E109" i="107" s="1"/>
  <c r="G152" i="90"/>
  <c r="J152" i="90" s="1"/>
  <c r="G181" i="90"/>
  <c r="J181" i="90" s="1"/>
  <c r="G151" i="90"/>
  <c r="J151" i="90" s="1"/>
  <c r="G177" i="90"/>
  <c r="J177" i="90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E94" i="107" s="1"/>
  <c r="G126" i="90"/>
  <c r="J126" i="90" s="1"/>
  <c r="G83" i="90"/>
  <c r="J83" i="90" s="1"/>
  <c r="G114" i="106"/>
  <c r="J114" i="106" s="1"/>
  <c r="E114" i="107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E169" i="107" l="1"/>
  <c r="G169" i="107" s="1"/>
  <c r="J169" i="107" s="1"/>
  <c r="G10" i="89"/>
  <c r="J10" i="89" s="1"/>
  <c r="E10" i="89"/>
  <c r="E210" i="89"/>
  <c r="G210" i="89" s="1"/>
  <c r="J210" i="89" s="1"/>
  <c r="G252" i="89"/>
  <c r="J252" i="89" s="1"/>
  <c r="E239" i="89"/>
  <c r="G239" i="89" s="1"/>
  <c r="J239" i="89" s="1"/>
  <c r="G252" i="90" s="1"/>
  <c r="J252" i="90" s="1"/>
  <c r="G209" i="89"/>
  <c r="J209" i="89" s="1"/>
  <c r="E209" i="89"/>
  <c r="G202" i="89"/>
  <c r="J202" i="89" s="1"/>
  <c r="E202" i="89"/>
  <c r="E198" i="89"/>
  <c r="G198" i="89" s="1"/>
  <c r="J198" i="89" s="1"/>
  <c r="G174" i="78"/>
  <c r="J174" i="78" s="1"/>
  <c r="E174" i="79" s="1"/>
  <c r="E173" i="78"/>
  <c r="G11" i="89"/>
  <c r="J11" i="89" s="1"/>
  <c r="E11" i="89"/>
  <c r="G211" i="89"/>
  <c r="J211" i="89" s="1"/>
  <c r="E211" i="89"/>
  <c r="E182" i="89"/>
  <c r="G182" i="89" s="1"/>
  <c r="J182" i="89" s="1"/>
  <c r="E203" i="89"/>
  <c r="G203" i="89" s="1"/>
  <c r="J203" i="89" s="1"/>
  <c r="G147" i="89"/>
  <c r="J147" i="89" s="1"/>
  <c r="E147" i="89"/>
  <c r="E212" i="89"/>
  <c r="G212" i="89" s="1"/>
  <c r="J212" i="89" s="1"/>
  <c r="E149" i="89"/>
  <c r="G149" i="89" s="1"/>
  <c r="J149" i="89" s="1"/>
  <c r="G249" i="87"/>
  <c r="J249" i="87" s="1"/>
  <c r="E249" i="88" s="1"/>
  <c r="E241" i="87"/>
  <c r="G204" i="89"/>
  <c r="J204" i="89" s="1"/>
  <c r="E204" i="89"/>
  <c r="E157" i="89"/>
  <c r="G157" i="89" s="1"/>
  <c r="J157" i="89" s="1"/>
  <c r="E128" i="89"/>
  <c r="G128" i="89" s="1"/>
  <c r="J128" i="89" s="1"/>
  <c r="G102" i="78"/>
  <c r="J102" i="78" s="1"/>
  <c r="E102" i="79" s="1"/>
  <c r="E103" i="78"/>
  <c r="G197" i="89"/>
  <c r="J197" i="89" s="1"/>
  <c r="E197" i="89"/>
  <c r="E9" i="89"/>
  <c r="G9" i="89" s="1"/>
  <c r="J9" i="89" s="1"/>
  <c r="E196" i="89"/>
  <c r="G196" i="89" s="1"/>
  <c r="J196" i="89" s="1"/>
  <c r="G195" i="89"/>
  <c r="J195" i="89" s="1"/>
  <c r="E195" i="89"/>
  <c r="G150" i="89"/>
  <c r="J150" i="89" s="1"/>
  <c r="E150" i="89"/>
  <c r="E156" i="89"/>
  <c r="G156" i="89" s="1"/>
  <c r="J156" i="89" s="1"/>
  <c r="G12" i="104"/>
  <c r="J12" i="104" s="1"/>
  <c r="E12" i="105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E240" i="88" s="1"/>
  <c r="G241" i="87"/>
  <c r="J241" i="87" s="1"/>
  <c r="G232" i="87"/>
  <c r="J232" i="87" s="1"/>
  <c r="E232" i="88" s="1"/>
  <c r="G229" i="95"/>
  <c r="G237" i="95"/>
  <c r="G229" i="96"/>
  <c r="J229" i="96" s="1"/>
  <c r="G9" i="90"/>
  <c r="J9" i="90" s="1"/>
  <c r="G10" i="90"/>
  <c r="J10" i="90" s="1"/>
  <c r="G11" i="90"/>
  <c r="J11" i="90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E75" i="107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G245" i="96" l="1"/>
  <c r="J245" i="96" s="1"/>
  <c r="J237" i="95"/>
  <c r="G237" i="96"/>
  <c r="J237" i="96" s="1"/>
  <c r="G245" i="97" s="1"/>
  <c r="J245" i="97" s="1"/>
  <c r="J229" i="95"/>
  <c r="G43" i="78"/>
  <c r="J43" i="78" s="1"/>
  <c r="E43" i="79" s="1"/>
  <c r="E43" i="78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G99" i="78"/>
  <c r="J99" i="78" s="1"/>
  <c r="E99" i="79" s="1"/>
  <c r="E99" i="78"/>
  <c r="G57" i="78"/>
  <c r="J57" i="78" s="1"/>
  <c r="E57" i="79" s="1"/>
  <c r="E57" i="78"/>
  <c r="E29" i="78"/>
  <c r="G29" i="78" s="1"/>
  <c r="J29" i="78" s="1"/>
  <c r="E29" i="79" s="1"/>
  <c r="G29" i="79" s="1"/>
  <c r="J29" i="79" s="1"/>
  <c r="G28" i="78"/>
  <c r="J28" i="78" s="1"/>
  <c r="E28" i="79" s="1"/>
  <c r="E28" i="78"/>
  <c r="G46" i="78"/>
  <c r="J46" i="78" s="1"/>
  <c r="E46" i="79" s="1"/>
  <c r="E46" i="78"/>
  <c r="G141" i="78"/>
  <c r="J141" i="78" s="1"/>
  <c r="E141" i="79" s="1"/>
  <c r="E141" i="78"/>
  <c r="E56" i="78"/>
  <c r="G56" i="78" s="1"/>
  <c r="J56" i="78" s="1"/>
  <c r="E56" i="79" s="1"/>
  <c r="G56" i="79" s="1"/>
  <c r="J56" i="79" s="1"/>
  <c r="G215" i="78"/>
  <c r="J215" i="78" s="1"/>
  <c r="E215" i="79" s="1"/>
  <c r="E215" i="78"/>
  <c r="G64" i="78"/>
  <c r="J64" i="78" s="1"/>
  <c r="E64" i="79" s="1"/>
  <c r="E64" i="78"/>
  <c r="G100" i="78"/>
  <c r="J100" i="78" s="1"/>
  <c r="E100" i="79" s="1"/>
  <c r="E100" i="78"/>
  <c r="E27" i="78"/>
  <c r="G27" i="78" s="1"/>
  <c r="J27" i="78" s="1"/>
  <c r="E27" i="79" s="1"/>
  <c r="G27" i="79" s="1"/>
  <c r="J27" i="79" s="1"/>
  <c r="G33" i="78"/>
  <c r="J33" i="78" s="1"/>
  <c r="E33" i="79" s="1"/>
  <c r="G33" i="79" s="1"/>
  <c r="J33" i="79" s="1"/>
  <c r="E33" i="78"/>
  <c r="G235" i="78"/>
  <c r="J235" i="78" s="1"/>
  <c r="E227" i="78"/>
  <c r="G44" i="78"/>
  <c r="J44" i="78" s="1"/>
  <c r="E44" i="79" s="1"/>
  <c r="E44" i="78"/>
  <c r="E77" i="78"/>
  <c r="G77" i="78" s="1"/>
  <c r="J77" i="78" s="1"/>
  <c r="E77" i="79" s="1"/>
  <c r="G77" i="79" s="1"/>
  <c r="J77" i="79" s="1"/>
  <c r="G78" i="78"/>
  <c r="J78" i="78" s="1"/>
  <c r="E78" i="79" s="1"/>
  <c r="E78" i="78"/>
  <c r="G41" i="78"/>
  <c r="J41" i="78" s="1"/>
  <c r="E41" i="79" s="1"/>
  <c r="G41" i="79" s="1"/>
  <c r="J41" i="79" s="1"/>
  <c r="E41" i="78"/>
  <c r="G66" i="78"/>
  <c r="J66" i="78" s="1"/>
  <c r="E66" i="78"/>
  <c r="E80" i="78"/>
  <c r="G80" i="78" s="1"/>
  <c r="J80" i="78" s="1"/>
  <c r="E80" i="79" s="1"/>
  <c r="G80" i="79" s="1"/>
  <c r="J80" i="79" s="1"/>
  <c r="G51" i="78"/>
  <c r="J51" i="78" s="1"/>
  <c r="E51" i="79" s="1"/>
  <c r="G51" i="79" s="1"/>
  <c r="J51" i="79" s="1"/>
  <c r="E51" i="78"/>
  <c r="G36" i="78"/>
  <c r="J36" i="78" s="1"/>
  <c r="E36" i="79" s="1"/>
  <c r="E36" i="78"/>
  <c r="G108" i="78"/>
  <c r="J108" i="78" s="1"/>
  <c r="E108" i="79" s="1"/>
  <c r="E108" i="78"/>
  <c r="E74" i="78"/>
  <c r="G74" i="78" s="1"/>
  <c r="J74" i="78" s="1"/>
  <c r="E74" i="79" s="1"/>
  <c r="G74" i="79" s="1"/>
  <c r="J74" i="79" s="1"/>
  <c r="G256" i="78"/>
  <c r="J256" i="78" s="1"/>
  <c r="E256" i="78"/>
  <c r="G113" i="89"/>
  <c r="J113" i="89" s="1"/>
  <c r="E113" i="89"/>
  <c r="G249" i="88"/>
  <c r="J249" i="88" s="1"/>
  <c r="E249" i="89" s="1"/>
  <c r="E241" i="88"/>
  <c r="E58" i="78"/>
  <c r="G58" i="78" s="1"/>
  <c r="J58" i="78" s="1"/>
  <c r="E58" i="79" s="1"/>
  <c r="G58" i="79" s="1"/>
  <c r="J58" i="79" s="1"/>
  <c r="G255" i="78"/>
  <c r="J255" i="78" s="1"/>
  <c r="E255" i="79" s="1"/>
  <c r="E255" i="78"/>
  <c r="G79" i="78"/>
  <c r="J79" i="78" s="1"/>
  <c r="E79" i="78"/>
  <c r="G65" i="78"/>
  <c r="J65" i="78" s="1"/>
  <c r="E65" i="78"/>
  <c r="E50" i="78"/>
  <c r="G50" i="78" s="1"/>
  <c r="J50" i="78" s="1"/>
  <c r="E50" i="79" s="1"/>
  <c r="G50" i="79" s="1"/>
  <c r="J50" i="79" s="1"/>
  <c r="G34" i="78"/>
  <c r="J34" i="78" s="1"/>
  <c r="E34" i="79" s="1"/>
  <c r="G34" i="79" s="1"/>
  <c r="J34" i="79" s="1"/>
  <c r="E34" i="78"/>
  <c r="G54" i="78"/>
  <c r="J54" i="78" s="1"/>
  <c r="E54" i="79" s="1"/>
  <c r="G54" i="79" s="1"/>
  <c r="J54" i="79" s="1"/>
  <c r="E54" i="78"/>
  <c r="G158" i="78"/>
  <c r="J158" i="78" s="1"/>
  <c r="E158" i="78"/>
  <c r="E143" i="78"/>
  <c r="G143" i="78" s="1"/>
  <c r="J143" i="78" s="1"/>
  <c r="E143" i="79" s="1"/>
  <c r="G143" i="79" s="1"/>
  <c r="J143" i="79" s="1"/>
  <c r="G166" i="78"/>
  <c r="J166" i="78" s="1"/>
  <c r="E166" i="78"/>
  <c r="G140" i="78"/>
  <c r="J140" i="78" s="1"/>
  <c r="E140" i="79" s="1"/>
  <c r="G140" i="79" s="1"/>
  <c r="J140" i="79" s="1"/>
  <c r="E140" i="78"/>
  <c r="G179" i="78"/>
  <c r="J179" i="78" s="1"/>
  <c r="E179" i="79" s="1"/>
  <c r="E179" i="78"/>
  <c r="E98" i="78"/>
  <c r="G98" i="78" s="1"/>
  <c r="J98" i="78" s="1"/>
  <c r="E98" i="79" s="1"/>
  <c r="G98" i="79" s="1"/>
  <c r="J98" i="79" s="1"/>
  <c r="G40" i="78"/>
  <c r="J40" i="78" s="1"/>
  <c r="E40" i="79" s="1"/>
  <c r="G40" i="79" s="1"/>
  <c r="J40" i="79" s="1"/>
  <c r="E40" i="78"/>
  <c r="G118" i="78"/>
  <c r="J118" i="78" s="1"/>
  <c r="E118" i="79" s="1"/>
  <c r="G118" i="79" s="1"/>
  <c r="J118" i="79" s="1"/>
  <c r="E118" i="78"/>
  <c r="G37" i="78"/>
  <c r="J37" i="78" s="1"/>
  <c r="E37" i="79" s="1"/>
  <c r="E37" i="78"/>
  <c r="E170" i="78"/>
  <c r="G170" i="78" s="1"/>
  <c r="J170" i="78" s="1"/>
  <c r="G115" i="78"/>
  <c r="J115" i="78" s="1"/>
  <c r="E115" i="79" s="1"/>
  <c r="E115" i="78"/>
  <c r="G31" i="78"/>
  <c r="J31" i="78" s="1"/>
  <c r="E31" i="79" s="1"/>
  <c r="G31" i="79" s="1"/>
  <c r="J31" i="79" s="1"/>
  <c r="E31" i="78"/>
  <c r="G89" i="78"/>
  <c r="J89" i="78" s="1"/>
  <c r="E89" i="79" s="1"/>
  <c r="E89" i="78"/>
  <c r="G247" i="78"/>
  <c r="J247" i="78" s="1"/>
  <c r="E234" i="78"/>
  <c r="G236" i="78"/>
  <c r="J236" i="78" s="1"/>
  <c r="E228" i="78"/>
  <c r="G192" i="78"/>
  <c r="J192" i="78" s="1"/>
  <c r="E192" i="78"/>
  <c r="G52" i="78"/>
  <c r="J52" i="78" s="1"/>
  <c r="E52" i="79" s="1"/>
  <c r="G52" i="79" s="1"/>
  <c r="J52" i="79" s="1"/>
  <c r="E52" i="78"/>
  <c r="E93" i="78"/>
  <c r="G93" i="78" s="1"/>
  <c r="J93" i="78" s="1"/>
  <c r="E93" i="79" s="1"/>
  <c r="G93" i="79" s="1"/>
  <c r="J93" i="79" s="1"/>
  <c r="G47" i="78"/>
  <c r="J47" i="78" s="1"/>
  <c r="E47" i="79" s="1"/>
  <c r="G47" i="79" s="1"/>
  <c r="J47" i="79" s="1"/>
  <c r="E47" i="78"/>
  <c r="G49" i="78"/>
  <c r="J49" i="78" s="1"/>
  <c r="E49" i="79" s="1"/>
  <c r="E49" i="78"/>
  <c r="G171" i="78"/>
  <c r="J171" i="78" s="1"/>
  <c r="E171" i="79" s="1"/>
  <c r="G171" i="79" s="1"/>
  <c r="J171" i="79" s="1"/>
  <c r="E171" i="78"/>
  <c r="E160" i="78"/>
  <c r="G160" i="78" s="1"/>
  <c r="J160" i="78" s="1"/>
  <c r="G225" i="78"/>
  <c r="J225" i="78" s="1"/>
  <c r="E225" i="79" s="1"/>
  <c r="G225" i="79" s="1"/>
  <c r="J225" i="79" s="1"/>
  <c r="E225" i="78"/>
  <c r="G174" i="79"/>
  <c r="J174" i="79" s="1"/>
  <c r="E174" i="80" s="1"/>
  <c r="E173" i="79"/>
  <c r="E70" i="86"/>
  <c r="G70" i="86" s="1"/>
  <c r="J70" i="86" s="1"/>
  <c r="E70" i="87" s="1"/>
  <c r="G70" i="87" s="1"/>
  <c r="J70" i="87" s="1"/>
  <c r="E70" i="88" s="1"/>
  <c r="E71" i="86"/>
  <c r="G71" i="86" s="1"/>
  <c r="J71" i="86" s="1"/>
  <c r="E71" i="87" s="1"/>
  <c r="E175" i="86"/>
  <c r="G175" i="86" s="1"/>
  <c r="J175" i="86" s="1"/>
  <c r="E175" i="87" s="1"/>
  <c r="G75" i="107"/>
  <c r="J75" i="107" s="1"/>
  <c r="G12" i="105"/>
  <c r="J12" i="105" s="1"/>
  <c r="G86" i="78"/>
  <c r="J86" i="78" s="1"/>
  <c r="G87" i="78"/>
  <c r="J87" i="78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41" i="88"/>
  <c r="J241" i="88" s="1"/>
  <c r="G232" i="88"/>
  <c r="J232" i="88" s="1"/>
  <c r="E232" i="89" s="1"/>
  <c r="G230" i="78"/>
  <c r="J230" i="78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E253" i="80" s="1"/>
  <c r="G259" i="78"/>
  <c r="J259" i="78" s="1"/>
  <c r="G102" i="79"/>
  <c r="J102" i="79" s="1"/>
  <c r="E102" i="80" s="1"/>
  <c r="G37" i="79"/>
  <c r="J37" i="79" s="1"/>
  <c r="G175" i="87"/>
  <c r="J175" i="87" s="1"/>
  <c r="E175" i="88" s="1"/>
  <c r="G113" i="90"/>
  <c r="J113" i="90" s="1"/>
  <c r="G113" i="91" s="1"/>
  <c r="J113" i="91" s="1"/>
  <c r="G113" i="92" s="1"/>
  <c r="J113" i="92" s="1"/>
  <c r="G71" i="87"/>
  <c r="J71" i="87" s="1"/>
  <c r="E71" i="88" s="1"/>
  <c r="G10" i="91"/>
  <c r="J10" i="91" s="1"/>
  <c r="G99" i="79"/>
  <c r="J99" i="79" s="1"/>
  <c r="G9" i="91"/>
  <c r="J9" i="91" s="1"/>
  <c r="G115" i="79"/>
  <c r="J115" i="79" s="1"/>
  <c r="G89" i="79"/>
  <c r="J89" i="79" s="1"/>
  <c r="G49" i="79"/>
  <c r="J49" i="79" s="1"/>
  <c r="G104" i="79"/>
  <c r="J104" i="79" s="1"/>
  <c r="G57" i="79"/>
  <c r="J57" i="79" s="1"/>
  <c r="G28" i="79"/>
  <c r="J28" i="79" s="1"/>
  <c r="G46" i="79"/>
  <c r="J46" i="79" s="1"/>
  <c r="G141" i="79"/>
  <c r="J141" i="79" s="1"/>
  <c r="G11" i="91"/>
  <c r="J11" i="91" s="1"/>
  <c r="G215" i="79"/>
  <c r="J215" i="79" s="1"/>
  <c r="G100" i="79"/>
  <c r="J100" i="79" s="1"/>
  <c r="G43" i="79"/>
  <c r="J43" i="79" s="1"/>
  <c r="G44" i="79"/>
  <c r="J44" i="79" s="1"/>
  <c r="G78" i="79"/>
  <c r="J78" i="79" s="1"/>
  <c r="G36" i="79"/>
  <c r="J36" i="79" s="1"/>
  <c r="G186" i="79"/>
  <c r="J186" i="79" s="1"/>
  <c r="G190" i="79"/>
  <c r="J190" i="79" s="1"/>
  <c r="E190" i="80" s="1"/>
  <c r="G179" i="79"/>
  <c r="J179" i="79" s="1"/>
  <c r="G108" i="79"/>
  <c r="J108" i="79" s="1"/>
  <c r="G64" i="79"/>
  <c r="J64" i="79" s="1"/>
  <c r="G256" i="79"/>
  <c r="J256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E12" i="106" l="1"/>
  <c r="G12" i="106" s="1"/>
  <c r="J12" i="106" s="1"/>
  <c r="G29" i="80"/>
  <c r="J29" i="80" s="1"/>
  <c r="E29" i="81" s="1"/>
  <c r="E29" i="80"/>
  <c r="E98" i="80"/>
  <c r="G98" i="80" s="1"/>
  <c r="J98" i="80" s="1"/>
  <c r="E98" i="81" s="1"/>
  <c r="G98" i="81" s="1"/>
  <c r="J98" i="81" s="1"/>
  <c r="E98" i="82" s="1"/>
  <c r="E33" i="80"/>
  <c r="G33" i="80" s="1"/>
  <c r="J33" i="80" s="1"/>
  <c r="E33" i="81" s="1"/>
  <c r="G33" i="81" s="1"/>
  <c r="J33" i="81" s="1"/>
  <c r="E33" i="82" s="1"/>
  <c r="G56" i="80"/>
  <c r="J56" i="80" s="1"/>
  <c r="E56" i="81" s="1"/>
  <c r="E56" i="80"/>
  <c r="G40" i="80"/>
  <c r="J40" i="80" s="1"/>
  <c r="E40" i="81" s="1"/>
  <c r="E40" i="80"/>
  <c r="E41" i="80"/>
  <c r="G41" i="80" s="1"/>
  <c r="J41" i="80" s="1"/>
  <c r="E41" i="81" s="1"/>
  <c r="G41" i="81" s="1"/>
  <c r="J41" i="81" s="1"/>
  <c r="E41" i="82" s="1"/>
  <c r="E47" i="80"/>
  <c r="G47" i="80" s="1"/>
  <c r="J47" i="80" s="1"/>
  <c r="E47" i="81" s="1"/>
  <c r="G47" i="81" s="1"/>
  <c r="J47" i="81" s="1"/>
  <c r="E47" i="82" s="1"/>
  <c r="G170" i="79"/>
  <c r="J170" i="79" s="1"/>
  <c r="E170" i="80" s="1"/>
  <c r="G170" i="80" s="1"/>
  <c r="J170" i="80" s="1"/>
  <c r="E170" i="81" s="1"/>
  <c r="E170" i="79"/>
  <c r="G27" i="80"/>
  <c r="J27" i="80" s="1"/>
  <c r="E27" i="81" s="1"/>
  <c r="E27" i="80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G93" i="80"/>
  <c r="J93" i="80" s="1"/>
  <c r="E93" i="81" s="1"/>
  <c r="E93" i="80"/>
  <c r="G51" i="80"/>
  <c r="J51" i="80" s="1"/>
  <c r="E51" i="81" s="1"/>
  <c r="E51" i="80"/>
  <c r="E77" i="80"/>
  <c r="G77" i="80" s="1"/>
  <c r="J77" i="80" s="1"/>
  <c r="E77" i="81" s="1"/>
  <c r="G77" i="81" s="1"/>
  <c r="J77" i="81" s="1"/>
  <c r="E77" i="82" s="1"/>
  <c r="E52" i="80"/>
  <c r="G52" i="80" s="1"/>
  <c r="J52" i="80" s="1"/>
  <c r="E52" i="81" s="1"/>
  <c r="G52" i="81" s="1"/>
  <c r="J52" i="81" s="1"/>
  <c r="E52" i="82" s="1"/>
  <c r="G140" i="80"/>
  <c r="J140" i="80" s="1"/>
  <c r="E140" i="81" s="1"/>
  <c r="E140" i="80"/>
  <c r="G74" i="80"/>
  <c r="J74" i="80" s="1"/>
  <c r="E74" i="81" s="1"/>
  <c r="E74" i="80"/>
  <c r="E61" i="80"/>
  <c r="G61" i="80" s="1"/>
  <c r="J61" i="80" s="1"/>
  <c r="E61" i="81" s="1"/>
  <c r="G61" i="81" s="1"/>
  <c r="J61" i="81" s="1"/>
  <c r="E61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G54" i="80"/>
  <c r="J54" i="80" s="1"/>
  <c r="E54" i="81" s="1"/>
  <c r="E54" i="80"/>
  <c r="G171" i="80"/>
  <c r="J171" i="80" s="1"/>
  <c r="E171" i="81" s="1"/>
  <c r="E171" i="80"/>
  <c r="E118" i="80"/>
  <c r="G118" i="80" s="1"/>
  <c r="J118" i="80" s="1"/>
  <c r="E118" i="81" s="1"/>
  <c r="G118" i="81" s="1"/>
  <c r="J118" i="81" s="1"/>
  <c r="E118" i="82" s="1"/>
  <c r="E34" i="80"/>
  <c r="G34" i="80" s="1"/>
  <c r="J34" i="80" s="1"/>
  <c r="E34" i="81" s="1"/>
  <c r="G34" i="81" s="1"/>
  <c r="J34" i="81" s="1"/>
  <c r="E34" i="82" s="1"/>
  <c r="G58" i="80"/>
  <c r="J58" i="80" s="1"/>
  <c r="E58" i="81" s="1"/>
  <c r="E58" i="80"/>
  <c r="G80" i="80"/>
  <c r="J80" i="80" s="1"/>
  <c r="E80" i="81" s="1"/>
  <c r="E80" i="80"/>
  <c r="E31" i="80"/>
  <c r="G31" i="80" s="1"/>
  <c r="J31" i="80" s="1"/>
  <c r="E31" i="81" s="1"/>
  <c r="G31" i="81" s="1"/>
  <c r="J31" i="81" s="1"/>
  <c r="E31" i="82" s="1"/>
  <c r="E50" i="80"/>
  <c r="G50" i="80" s="1"/>
  <c r="J50" i="80" s="1"/>
  <c r="E50" i="81" s="1"/>
  <c r="G50" i="81" s="1"/>
  <c r="J50" i="81" s="1"/>
  <c r="E50" i="82" s="1"/>
  <c r="G165" i="78"/>
  <c r="J165" i="78" s="1"/>
  <c r="E165" i="78"/>
  <c r="G64" i="80"/>
  <c r="J64" i="80" s="1"/>
  <c r="E64" i="81" s="1"/>
  <c r="E64" i="80"/>
  <c r="E141" i="80"/>
  <c r="G141" i="80" s="1"/>
  <c r="J141" i="80" s="1"/>
  <c r="E141" i="81" s="1"/>
  <c r="G141" i="81" s="1"/>
  <c r="J141" i="81" s="1"/>
  <c r="E141" i="82" s="1"/>
  <c r="E38" i="78"/>
  <c r="G38" i="78" s="1"/>
  <c r="J38" i="78" s="1"/>
  <c r="E38" i="79" s="1"/>
  <c r="G38" i="79" s="1"/>
  <c r="J38" i="79" s="1"/>
  <c r="G179" i="80"/>
  <c r="J179" i="80" s="1"/>
  <c r="E179" i="81" s="1"/>
  <c r="E179" i="80"/>
  <c r="G44" i="80"/>
  <c r="J44" i="80" s="1"/>
  <c r="E44" i="81" s="1"/>
  <c r="E44" i="80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G115" i="81" s="1"/>
  <c r="J115" i="81" s="1"/>
  <c r="E115" i="82" s="1"/>
  <c r="G88" i="79"/>
  <c r="J88" i="79" s="1"/>
  <c r="E88" i="80" s="1"/>
  <c r="E87" i="79"/>
  <c r="G87" i="79" s="1"/>
  <c r="J87" i="79" s="1"/>
  <c r="G192" i="79"/>
  <c r="J192" i="79" s="1"/>
  <c r="E192" i="80" s="1"/>
  <c r="G192" i="80" s="1"/>
  <c r="J192" i="80" s="1"/>
  <c r="E192" i="81" s="1"/>
  <c r="E192" i="79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G243" i="79"/>
  <c r="J243" i="79" s="1"/>
  <c r="E235" i="79"/>
  <c r="G122" i="78"/>
  <c r="J122" i="78" s="1"/>
  <c r="E122" i="79" s="1"/>
  <c r="E122" i="78"/>
  <c r="G246" i="79"/>
  <c r="J246" i="79" s="1"/>
  <c r="E246" i="80" s="1"/>
  <c r="E238" i="79"/>
  <c r="G238" i="79" s="1"/>
  <c r="J238" i="79" s="1"/>
  <c r="E86" i="79"/>
  <c r="G186" i="80"/>
  <c r="J186" i="80" s="1"/>
  <c r="E186" i="81" s="1"/>
  <c r="E186" i="80"/>
  <c r="G46" i="80"/>
  <c r="J46" i="80" s="1"/>
  <c r="E46" i="81" s="1"/>
  <c r="E46" i="80"/>
  <c r="G37" i="80"/>
  <c r="J37" i="80" s="1"/>
  <c r="E37" i="81" s="1"/>
  <c r="E37" i="80"/>
  <c r="E230" i="79"/>
  <c r="G230" i="79" s="1"/>
  <c r="J230" i="79" s="1"/>
  <c r="G244" i="79"/>
  <c r="J244" i="79" s="1"/>
  <c r="E244" i="80" s="1"/>
  <c r="E236" i="79"/>
  <c r="G236" i="79" s="1"/>
  <c r="J236" i="79" s="1"/>
  <c r="G166" i="79"/>
  <c r="J166" i="79" s="1"/>
  <c r="E166" i="80" s="1"/>
  <c r="G166" i="80" s="1"/>
  <c r="J166" i="80" s="1"/>
  <c r="E166" i="81" s="1"/>
  <c r="E166" i="79"/>
  <c r="G235" i="79"/>
  <c r="J235" i="79" s="1"/>
  <c r="E227" i="79"/>
  <c r="E228" i="79"/>
  <c r="G108" i="80"/>
  <c r="J108" i="80" s="1"/>
  <c r="E108" i="81" s="1"/>
  <c r="E108" i="80"/>
  <c r="G36" i="80"/>
  <c r="J36" i="80" s="1"/>
  <c r="E36" i="81" s="1"/>
  <c r="E36" i="80"/>
  <c r="G43" i="80"/>
  <c r="J43" i="80" s="1"/>
  <c r="E43" i="81" s="1"/>
  <c r="E43" i="80"/>
  <c r="E28" i="80"/>
  <c r="G28" i="80" s="1"/>
  <c r="J28" i="80" s="1"/>
  <c r="E28" i="81" s="1"/>
  <c r="G28" i="81" s="1"/>
  <c r="J28" i="81" s="1"/>
  <c r="E28" i="82" s="1"/>
  <c r="G99" i="80"/>
  <c r="J99" i="80" s="1"/>
  <c r="E99" i="81" s="1"/>
  <c r="E99" i="80"/>
  <c r="G136" i="78"/>
  <c r="J136" i="78" s="1"/>
  <c r="E136" i="79" s="1"/>
  <c r="E136" i="78"/>
  <c r="G100" i="80"/>
  <c r="J100" i="80" s="1"/>
  <c r="E100" i="81" s="1"/>
  <c r="E100" i="80"/>
  <c r="G249" i="89"/>
  <c r="J249" i="89" s="1"/>
  <c r="E241" i="89"/>
  <c r="G241" i="89" s="1"/>
  <c r="J241" i="89" s="1"/>
  <c r="G249" i="90" s="1"/>
  <c r="J249" i="90" s="1"/>
  <c r="G242" i="79"/>
  <c r="J242" i="79" s="1"/>
  <c r="E247" i="79"/>
  <c r="G247" i="79"/>
  <c r="J247" i="79" s="1"/>
  <c r="E234" i="79"/>
  <c r="G234" i="79" s="1"/>
  <c r="J234" i="79" s="1"/>
  <c r="G221" i="78"/>
  <c r="J221" i="78" s="1"/>
  <c r="E221" i="78"/>
  <c r="E255" i="80"/>
  <c r="G255" i="80" s="1"/>
  <c r="J255" i="80" s="1"/>
  <c r="E255" i="81" s="1"/>
  <c r="G255" i="81" s="1"/>
  <c r="J255" i="81" s="1"/>
  <c r="E255" i="82" s="1"/>
  <c r="G215" i="80"/>
  <c r="J215" i="80" s="1"/>
  <c r="E215" i="81" s="1"/>
  <c r="E215" i="80"/>
  <c r="G57" i="80"/>
  <c r="J57" i="80" s="1"/>
  <c r="E57" i="81" s="1"/>
  <c r="E57" i="80"/>
  <c r="G256" i="80"/>
  <c r="J256" i="80" s="1"/>
  <c r="E256" i="81" s="1"/>
  <c r="E256" i="80"/>
  <c r="E78" i="80"/>
  <c r="G78" i="80" s="1"/>
  <c r="J78" i="80" s="1"/>
  <c r="E78" i="81" s="1"/>
  <c r="G78" i="81" s="1"/>
  <c r="J78" i="81" s="1"/>
  <c r="E78" i="82" s="1"/>
  <c r="G104" i="80"/>
  <c r="J104" i="80" s="1"/>
  <c r="E104" i="81" s="1"/>
  <c r="E104" i="80"/>
  <c r="G89" i="80"/>
  <c r="J89" i="80" s="1"/>
  <c r="E89" i="81" s="1"/>
  <c r="E89" i="80"/>
  <c r="G158" i="79"/>
  <c r="J158" i="79" s="1"/>
  <c r="E158" i="80" s="1"/>
  <c r="G158" i="80" s="1"/>
  <c r="J158" i="80" s="1"/>
  <c r="E158" i="81" s="1"/>
  <c r="E158" i="79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G66" i="79"/>
  <c r="J66" i="79" s="1"/>
  <c r="E66" i="80" s="1"/>
  <c r="G66" i="80" s="1"/>
  <c r="J66" i="80" s="1"/>
  <c r="E66" i="81" s="1"/>
  <c r="E66" i="79"/>
  <c r="E18" i="77"/>
  <c r="G18" i="77" s="1"/>
  <c r="J18" i="77" s="1"/>
  <c r="E18" i="78" s="1"/>
  <c r="G86" i="79"/>
  <c r="J86" i="79" s="1"/>
  <c r="E86" i="80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2" i="89"/>
  <c r="J232" i="89" s="1"/>
  <c r="G240" i="89"/>
  <c r="J240" i="89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57" i="81"/>
  <c r="J57" i="81" s="1"/>
  <c r="E57" i="82" s="1"/>
  <c r="G66" i="81"/>
  <c r="J66" i="81" s="1"/>
  <c r="E66" i="82" s="1"/>
  <c r="G80" i="81"/>
  <c r="J80" i="81" s="1"/>
  <c r="E80" i="82" s="1"/>
  <c r="G36" i="81"/>
  <c r="J36" i="81" s="1"/>
  <c r="E36" i="82" s="1"/>
  <c r="G179" i="81"/>
  <c r="J179" i="81" s="1"/>
  <c r="E179" i="82" s="1"/>
  <c r="G140" i="81"/>
  <c r="J140" i="81" s="1"/>
  <c r="E140" i="82" s="1"/>
  <c r="G26" i="80"/>
  <c r="J26" i="80" s="1"/>
  <c r="E26" i="81" s="1"/>
  <c r="G19" i="80"/>
  <c r="J19" i="80" s="1"/>
  <c r="E19" i="81" s="1"/>
  <c r="G64" i="81"/>
  <c r="J64" i="81" s="1"/>
  <c r="E64" i="82" s="1"/>
  <c r="G58" i="81"/>
  <c r="J58" i="81" s="1"/>
  <c r="E58" i="82" s="1"/>
  <c r="G54" i="81"/>
  <c r="J54" i="81" s="1"/>
  <c r="E54" i="82" s="1"/>
  <c r="G20" i="80"/>
  <c r="J20" i="80" s="1"/>
  <c r="E20" i="81" s="1"/>
  <c r="G24" i="80"/>
  <c r="J24" i="80" s="1"/>
  <c r="E24" i="81" s="1"/>
  <c r="G93" i="81"/>
  <c r="J93" i="81" s="1"/>
  <c r="E93" i="82" s="1"/>
  <c r="G171" i="81"/>
  <c r="J171" i="81" s="1"/>
  <c r="E171" i="82" s="1"/>
  <c r="G192" i="81"/>
  <c r="J192" i="81" s="1"/>
  <c r="E192" i="82" s="1"/>
  <c r="G40" i="81"/>
  <c r="J40" i="81" s="1"/>
  <c r="E40" i="82" s="1"/>
  <c r="G29" i="81"/>
  <c r="J29" i="81" s="1"/>
  <c r="E29" i="82" s="1"/>
  <c r="G166" i="81"/>
  <c r="J166" i="81" s="1"/>
  <c r="E166" i="82" s="1"/>
  <c r="G99" i="81"/>
  <c r="J99" i="81" s="1"/>
  <c r="E99" i="82" s="1"/>
  <c r="G51" i="81"/>
  <c r="J51" i="81" s="1"/>
  <c r="E51" i="82" s="1"/>
  <c r="G170" i="81"/>
  <c r="J170" i="81" s="1"/>
  <c r="E170" i="82" s="1"/>
  <c r="G108" i="81"/>
  <c r="J108" i="81" s="1"/>
  <c r="E108" i="82" s="1"/>
  <c r="G168" i="81"/>
  <c r="J168" i="81" s="1"/>
  <c r="E168" i="82" s="1"/>
  <c r="G44" i="81"/>
  <c r="J44" i="81" s="1"/>
  <c r="E44" i="82" s="1"/>
  <c r="G22" i="80"/>
  <c r="J22" i="80" s="1"/>
  <c r="E22" i="81" s="1"/>
  <c r="G25" i="80"/>
  <c r="J25" i="80" s="1"/>
  <c r="E25" i="81" s="1"/>
  <c r="G215" i="81"/>
  <c r="J215" i="81" s="1"/>
  <c r="E215" i="82" s="1"/>
  <c r="G89" i="81"/>
  <c r="J89" i="81" s="1"/>
  <c r="E89" i="82" s="1"/>
  <c r="G74" i="81"/>
  <c r="J74" i="81" s="1"/>
  <c r="E74" i="82" s="1"/>
  <c r="G23" i="80"/>
  <c r="J23" i="80" s="1"/>
  <c r="E23" i="81" s="1"/>
  <c r="G46" i="81"/>
  <c r="J46" i="81" s="1"/>
  <c r="E46" i="82" s="1"/>
  <c r="G56" i="81"/>
  <c r="J56" i="81" s="1"/>
  <c r="E56" i="82" s="1"/>
  <c r="G37" i="81"/>
  <c r="J37" i="81" s="1"/>
  <c r="E37" i="82" s="1"/>
  <c r="G100" i="81"/>
  <c r="J100" i="81" s="1"/>
  <c r="E100" i="82" s="1"/>
  <c r="G43" i="81"/>
  <c r="J43" i="81" s="1"/>
  <c r="E43" i="82" s="1"/>
  <c r="G158" i="81"/>
  <c r="J158" i="81" s="1"/>
  <c r="E158" i="82" s="1"/>
  <c r="G27" i="81"/>
  <c r="J27" i="81" s="1"/>
  <c r="E27" i="82" s="1"/>
  <c r="G186" i="81"/>
  <c r="J186" i="81" s="1"/>
  <c r="E186" i="82" s="1"/>
  <c r="G104" i="81"/>
  <c r="J104" i="81" s="1"/>
  <c r="E104" i="82" s="1"/>
  <c r="G256" i="81"/>
  <c r="J256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E12" i="107" l="1"/>
  <c r="G12" i="107" s="1"/>
  <c r="J12" i="107" s="1"/>
  <c r="G238" i="80"/>
  <c r="J238" i="80" s="1"/>
  <c r="E230" i="80"/>
  <c r="G230" i="80" s="1"/>
  <c r="J230" i="80" s="1"/>
  <c r="E230" i="81" s="1"/>
  <c r="G246" i="80"/>
  <c r="J246" i="80" s="1"/>
  <c r="E246" i="81" s="1"/>
  <c r="E238" i="80"/>
  <c r="G88" i="80"/>
  <c r="J88" i="80" s="1"/>
  <c r="E88" i="81" s="1"/>
  <c r="E87" i="80"/>
  <c r="G38" i="80"/>
  <c r="J38" i="80" s="1"/>
  <c r="E38" i="81" s="1"/>
  <c r="E38" i="80"/>
  <c r="G247" i="80"/>
  <c r="J247" i="80" s="1"/>
  <c r="E234" i="80"/>
  <c r="G244" i="80"/>
  <c r="J244" i="80" s="1"/>
  <c r="E244" i="81" s="1"/>
  <c r="E236" i="80"/>
  <c r="G164" i="80"/>
  <c r="J164" i="80" s="1"/>
  <c r="E164" i="80"/>
  <c r="G191" i="80"/>
  <c r="J191" i="80" s="1"/>
  <c r="E191" i="80"/>
  <c r="G112" i="80"/>
  <c r="J112" i="80" s="1"/>
  <c r="E112" i="80"/>
  <c r="E122" i="80"/>
  <c r="G122" i="80" s="1"/>
  <c r="J122" i="80" s="1"/>
  <c r="E122" i="81" s="1"/>
  <c r="G122" i="81" s="1"/>
  <c r="J122" i="81" s="1"/>
  <c r="E122" i="82" s="1"/>
  <c r="G121" i="80"/>
  <c r="J121" i="80" s="1"/>
  <c r="E121" i="80"/>
  <c r="G53" i="80"/>
  <c r="J53" i="80" s="1"/>
  <c r="E53" i="80"/>
  <c r="G242" i="80"/>
  <c r="J242" i="80" s="1"/>
  <c r="E247" i="80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235" i="80"/>
  <c r="J235" i="80" s="1"/>
  <c r="E227" i="80"/>
  <c r="G123" i="80"/>
  <c r="J123" i="80" s="1"/>
  <c r="E123" i="80"/>
  <c r="G70" i="89"/>
  <c r="J70" i="89" s="1"/>
  <c r="E70" i="89"/>
  <c r="E71" i="89"/>
  <c r="G71" i="89" s="1"/>
  <c r="J71" i="89" s="1"/>
  <c r="G220" i="80"/>
  <c r="J220" i="80" s="1"/>
  <c r="E220" i="80"/>
  <c r="G154" i="80"/>
  <c r="J154" i="80" s="1"/>
  <c r="E154" i="80"/>
  <c r="G145" i="80"/>
  <c r="J145" i="80" s="1"/>
  <c r="E145" i="80"/>
  <c r="G250" i="80"/>
  <c r="J250" i="80" s="1"/>
  <c r="E250" i="81" s="1"/>
  <c r="E242" i="80"/>
  <c r="G251" i="80"/>
  <c r="J251" i="80" s="1"/>
  <c r="E251" i="81" s="1"/>
  <c r="E243" i="80"/>
  <c r="G175" i="89"/>
  <c r="J175" i="89" s="1"/>
  <c r="E175" i="89"/>
  <c r="G138" i="80"/>
  <c r="J138" i="80" s="1"/>
  <c r="E138" i="80"/>
  <c r="E162" i="80"/>
  <c r="G162" i="80" s="1"/>
  <c r="J162" i="80" s="1"/>
  <c r="G97" i="80"/>
  <c r="J97" i="80" s="1"/>
  <c r="E97" i="81" s="1"/>
  <c r="E97" i="80"/>
  <c r="G142" i="80"/>
  <c r="J142" i="80" s="1"/>
  <c r="E142" i="80"/>
  <c r="G101" i="80"/>
  <c r="J101" i="80" s="1"/>
  <c r="E101" i="80"/>
  <c r="E172" i="80"/>
  <c r="G172" i="80" s="1"/>
  <c r="J172" i="80" s="1"/>
  <c r="G236" i="80"/>
  <c r="J236" i="80" s="1"/>
  <c r="E228" i="80"/>
  <c r="G174" i="80"/>
  <c r="J174" i="80" s="1"/>
  <c r="E174" i="81" s="1"/>
  <c r="E173" i="80"/>
  <c r="G144" i="80"/>
  <c r="J144" i="80" s="1"/>
  <c r="E144" i="80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190" i="81"/>
  <c r="J190" i="81" s="1"/>
  <c r="E190" i="82" s="1"/>
  <c r="G190" i="82" s="1"/>
  <c r="J190" i="82" s="1"/>
  <c r="E190" i="83" s="1"/>
  <c r="E190" i="81"/>
  <c r="G90" i="80"/>
  <c r="J90" i="80" s="1"/>
  <c r="E90" i="80"/>
  <c r="G111" i="80"/>
  <c r="J111" i="80" s="1"/>
  <c r="E111" i="80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G243" i="80"/>
  <c r="J243" i="80" s="1"/>
  <c r="E235" i="80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0" i="81"/>
  <c r="J230" i="81" s="1"/>
  <c r="E230" i="82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97" i="81"/>
  <c r="J97" i="81" s="1"/>
  <c r="E97" i="82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38" i="81"/>
  <c r="J38" i="81" s="1"/>
  <c r="E38" i="82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G162" i="81" l="1"/>
  <c r="J162" i="81" s="1"/>
  <c r="E162" i="82" s="1"/>
  <c r="G162" i="82" s="1"/>
  <c r="J162" i="82" s="1"/>
  <c r="E162" i="83" s="1"/>
  <c r="E162" i="8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67" i="81"/>
  <c r="G67" i="81" s="1"/>
  <c r="J67" i="81" s="1"/>
  <c r="G85" i="81"/>
  <c r="J85" i="81" s="1"/>
  <c r="E85" i="81"/>
  <c r="G111" i="81"/>
  <c r="J111" i="81" s="1"/>
  <c r="E111" i="82" s="1"/>
  <c r="G111" i="82" s="1"/>
  <c r="J111" i="82" s="1"/>
  <c r="E111" i="83" s="1"/>
  <c r="E111" i="8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247" i="81"/>
  <c r="G110" i="81"/>
  <c r="J110" i="81" s="1"/>
  <c r="E110" i="81"/>
  <c r="E224" i="81"/>
  <c r="G224" i="81" s="1"/>
  <c r="J224" i="81" s="1"/>
  <c r="G106" i="81"/>
  <c r="J106" i="81" s="1"/>
  <c r="E106" i="81"/>
  <c r="G137" i="81"/>
  <c r="J137" i="81" s="1"/>
  <c r="E137" i="81"/>
  <c r="G183" i="81"/>
  <c r="J183" i="81" s="1"/>
  <c r="E183" i="81"/>
  <c r="G88" i="81"/>
  <c r="J88" i="81" s="1"/>
  <c r="E88" i="82" s="1"/>
  <c r="E87" i="81"/>
  <c r="G72" i="81"/>
  <c r="J72" i="81" s="1"/>
  <c r="E72" i="81"/>
  <c r="G258" i="81"/>
  <c r="J258" i="81" s="1"/>
  <c r="G258" i="82" s="1"/>
  <c r="J258" i="82" s="1"/>
  <c r="E258" i="83" s="1"/>
  <c r="E258" i="81"/>
  <c r="G138" i="81"/>
  <c r="J138" i="81" s="1"/>
  <c r="E138" i="82" s="1"/>
  <c r="G138" i="82" s="1"/>
  <c r="J138" i="82" s="1"/>
  <c r="E138" i="83" s="1"/>
  <c r="E138" i="81"/>
  <c r="E62" i="81"/>
  <c r="G62" i="81" s="1"/>
  <c r="J62" i="81" s="1"/>
  <c r="G95" i="81"/>
  <c r="J95" i="81" s="1"/>
  <c r="E95" i="81"/>
  <c r="G167" i="81"/>
  <c r="J167" i="81" s="1"/>
  <c r="E167" i="81"/>
  <c r="G81" i="81"/>
  <c r="J81" i="81" s="1"/>
  <c r="E81" i="81"/>
  <c r="E48" i="81"/>
  <c r="G48" i="81" s="1"/>
  <c r="J48" i="81" s="1"/>
  <c r="G30" i="81"/>
  <c r="J30" i="81" s="1"/>
  <c r="E30" i="81"/>
  <c r="G90" i="81"/>
  <c r="J90" i="81" s="1"/>
  <c r="E90" i="82" s="1"/>
  <c r="G90" i="82" s="1"/>
  <c r="J90" i="82" s="1"/>
  <c r="E90" i="83" s="1"/>
  <c r="E90" i="81"/>
  <c r="G142" i="81"/>
  <c r="J142" i="81" s="1"/>
  <c r="E142" i="82" s="1"/>
  <c r="G142" i="82" s="1"/>
  <c r="J142" i="82" s="1"/>
  <c r="E142" i="83" s="1"/>
  <c r="E142" i="8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G123" i="81"/>
  <c r="J123" i="81" s="1"/>
  <c r="E123" i="82" s="1"/>
  <c r="G123" i="82" s="1"/>
  <c r="J123" i="82" s="1"/>
  <c r="E123" i="83" s="1"/>
  <c r="E123" i="81"/>
  <c r="G53" i="81"/>
  <c r="J53" i="81" s="1"/>
  <c r="E53" i="82" s="1"/>
  <c r="G53" i="82" s="1"/>
  <c r="E53" i="81"/>
  <c r="G191" i="81"/>
  <c r="J191" i="81" s="1"/>
  <c r="E191" i="82" s="1"/>
  <c r="G191" i="82" s="1"/>
  <c r="J191" i="82" s="1"/>
  <c r="E191" i="83" s="1"/>
  <c r="E191" i="81"/>
  <c r="E130" i="81"/>
  <c r="G130" i="81" s="1"/>
  <c r="J130" i="81" s="1"/>
  <c r="G250" i="81"/>
  <c r="J250" i="81" s="1"/>
  <c r="E250" i="82" s="1"/>
  <c r="E242" i="81"/>
  <c r="G242" i="81" s="1"/>
  <c r="J242" i="81" s="1"/>
  <c r="G135" i="80"/>
  <c r="J135" i="80" s="1"/>
  <c r="E135" i="80"/>
  <c r="G68" i="81"/>
  <c r="J68" i="81" s="1"/>
  <c r="E68" i="81"/>
  <c r="E132" i="80"/>
  <c r="G132" i="80" s="1"/>
  <c r="J132" i="80" s="1"/>
  <c r="G176" i="81"/>
  <c r="J176" i="81" s="1"/>
  <c r="E176" i="81"/>
  <c r="G174" i="81"/>
  <c r="J174" i="81" s="1"/>
  <c r="E174" i="82" s="1"/>
  <c r="E173" i="81"/>
  <c r="G223" i="81"/>
  <c r="J223" i="81" s="1"/>
  <c r="E223" i="81"/>
  <c r="E91" i="81"/>
  <c r="G91" i="81" s="1"/>
  <c r="J91" i="81" s="1"/>
  <c r="G121" i="81"/>
  <c r="J121" i="81" s="1"/>
  <c r="E121" i="82" s="1"/>
  <c r="G121" i="82" s="1"/>
  <c r="J121" i="82" s="1"/>
  <c r="E121" i="83" s="1"/>
  <c r="E121" i="81"/>
  <c r="G222" i="81"/>
  <c r="J222" i="81" s="1"/>
  <c r="E222" i="81"/>
  <c r="G139" i="81"/>
  <c r="J139" i="81" s="1"/>
  <c r="E139" i="81"/>
  <c r="E69" i="81"/>
  <c r="G69" i="81" s="1"/>
  <c r="J69" i="81" s="1"/>
  <c r="G55" i="81"/>
  <c r="J55" i="81" s="1"/>
  <c r="E55" i="81"/>
  <c r="G146" i="81"/>
  <c r="J146" i="81" s="1"/>
  <c r="E146" i="81"/>
  <c r="G73" i="81"/>
  <c r="J73" i="81" s="1"/>
  <c r="E73" i="81"/>
  <c r="E42" i="81"/>
  <c r="G42" i="81" s="1"/>
  <c r="J42" i="81" s="1"/>
  <c r="G251" i="81"/>
  <c r="J251" i="81" s="1"/>
  <c r="E251" i="82" s="1"/>
  <c r="E243" i="81"/>
  <c r="G220" i="81"/>
  <c r="J220" i="81" s="1"/>
  <c r="E220" i="82" s="1"/>
  <c r="G220" i="82" s="1"/>
  <c r="J220" i="82" s="1"/>
  <c r="E220" i="83" s="1"/>
  <c r="E220" i="81"/>
  <c r="G164" i="81"/>
  <c r="J164" i="81" s="1"/>
  <c r="E164" i="82" s="1"/>
  <c r="G164" i="82" s="1"/>
  <c r="J164" i="82" s="1"/>
  <c r="E164" i="83" s="1"/>
  <c r="E164" i="81"/>
  <c r="E136" i="80"/>
  <c r="G136" i="80" s="1"/>
  <c r="J136" i="80" s="1"/>
  <c r="E136" i="81" s="1"/>
  <c r="G136" i="81" s="1"/>
  <c r="J136" i="81" s="1"/>
  <c r="E136" i="82" s="1"/>
  <c r="G180" i="81"/>
  <c r="J180" i="81" s="1"/>
  <c r="E180" i="81"/>
  <c r="G185" i="81"/>
  <c r="J185" i="81" s="1"/>
  <c r="E185" i="81"/>
  <c r="G32" i="81"/>
  <c r="J32" i="81" s="1"/>
  <c r="E32" i="81"/>
  <c r="E59" i="81"/>
  <c r="G59" i="81" s="1"/>
  <c r="J59" i="81" s="1"/>
  <c r="G159" i="81"/>
  <c r="J159" i="81" s="1"/>
  <c r="E159" i="81"/>
  <c r="G120" i="81"/>
  <c r="J120" i="81" s="1"/>
  <c r="E120" i="81"/>
  <c r="G247" i="81"/>
  <c r="J247" i="81" s="1"/>
  <c r="E234" i="81"/>
  <c r="G244" i="81"/>
  <c r="J244" i="81" s="1"/>
  <c r="E244" i="82" s="1"/>
  <c r="E236" i="81"/>
  <c r="G236" i="81" s="1"/>
  <c r="J236" i="81" s="1"/>
  <c r="G243" i="81"/>
  <c r="J243" i="81" s="1"/>
  <c r="E235" i="81"/>
  <c r="G163" i="81"/>
  <c r="J163" i="81" s="1"/>
  <c r="E163" i="81"/>
  <c r="G107" i="81"/>
  <c r="J107" i="81" s="1"/>
  <c r="E107" i="81"/>
  <c r="E117" i="81"/>
  <c r="G117" i="81" s="1"/>
  <c r="J117" i="81" s="1"/>
  <c r="G184" i="81"/>
  <c r="J184" i="81" s="1"/>
  <c r="E184" i="81"/>
  <c r="G92" i="81"/>
  <c r="J92" i="81" s="1"/>
  <c r="E92" i="81"/>
  <c r="G116" i="81"/>
  <c r="J116" i="81" s="1"/>
  <c r="E116" i="8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G112" i="81"/>
  <c r="J112" i="81" s="1"/>
  <c r="E112" i="82" s="1"/>
  <c r="G112" i="82" s="1"/>
  <c r="J112" i="82" s="1"/>
  <c r="E112" i="83" s="1"/>
  <c r="G112" i="83" s="1"/>
  <c r="J112" i="83" s="1"/>
  <c r="E112" i="84" s="1"/>
  <c r="E112" i="81"/>
  <c r="G246" i="81"/>
  <c r="J246" i="81" s="1"/>
  <c r="E246" i="82" s="1"/>
  <c r="E238" i="81"/>
  <c r="G238" i="81" s="1"/>
  <c r="J238" i="81" s="1"/>
  <c r="G86" i="81"/>
  <c r="J86" i="81" s="1"/>
  <c r="E86" i="82" s="1"/>
  <c r="G87" i="81"/>
  <c r="J87" i="81" s="1"/>
  <c r="G231" i="94"/>
  <c r="J231" i="94" s="1"/>
  <c r="G239" i="94"/>
  <c r="J239" i="94" s="1"/>
  <c r="G252" i="95" s="1"/>
  <c r="J252" i="95" s="1"/>
  <c r="G227" i="81"/>
  <c r="J227" i="81" s="1"/>
  <c r="E227" i="82" s="1"/>
  <c r="G235" i="81"/>
  <c r="J235" i="81" s="1"/>
  <c r="G229" i="101"/>
  <c r="J229" i="101" s="1"/>
  <c r="G237" i="101"/>
  <c r="J237" i="101" s="1"/>
  <c r="G245" i="102" s="1"/>
  <c r="J245" i="102" s="1"/>
  <c r="G228" i="81"/>
  <c r="J228" i="81" s="1"/>
  <c r="E228" i="82" s="1"/>
  <c r="G230" i="82"/>
  <c r="J230" i="82" s="1"/>
  <c r="E230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E253" i="83" s="1"/>
  <c r="G259" i="81"/>
  <c r="J259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E7" i="80" s="1"/>
  <c r="G21" i="82"/>
  <c r="J21" i="82" s="1"/>
  <c r="E21" i="83" s="1"/>
  <c r="G53" i="83"/>
  <c r="J53" i="83" s="1"/>
  <c r="E53" i="84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E258" i="84" s="1"/>
  <c r="G191" i="83"/>
  <c r="J191" i="83" s="1"/>
  <c r="E191" i="84" s="1"/>
  <c r="G190" i="83"/>
  <c r="J190" i="83" s="1"/>
  <c r="E190" i="84" s="1"/>
  <c r="G133" i="81"/>
  <c r="J133" i="81" s="1"/>
  <c r="E133" i="82" s="1"/>
  <c r="G132" i="81" l="1"/>
  <c r="J132" i="81" s="1"/>
  <c r="E132" i="82" s="1"/>
  <c r="G132" i="82" s="1"/>
  <c r="J132" i="82" s="1"/>
  <c r="E132" i="83" s="1"/>
  <c r="E132" i="81"/>
  <c r="E91" i="82"/>
  <c r="G91" i="82" s="1"/>
  <c r="J91" i="82" s="1"/>
  <c r="E91" i="83" s="1"/>
  <c r="G91" i="83" s="1"/>
  <c r="J91" i="83" s="1"/>
  <c r="E91" i="84" s="1"/>
  <c r="E69" i="82"/>
  <c r="G69" i="82" s="1"/>
  <c r="J69" i="82" s="1"/>
  <c r="E69" i="83" s="1"/>
  <c r="G69" i="83" s="1"/>
  <c r="J69" i="83" s="1"/>
  <c r="E69" i="84" s="1"/>
  <c r="G42" i="82"/>
  <c r="J42" i="82" s="1"/>
  <c r="E42" i="83" s="1"/>
  <c r="G42" i="83" s="1"/>
  <c r="J42" i="83" s="1"/>
  <c r="E42" i="84" s="1"/>
  <c r="E42" i="82"/>
  <c r="G224" i="82"/>
  <c r="J224" i="82" s="1"/>
  <c r="E224" i="83" s="1"/>
  <c r="G224" i="83" s="1"/>
  <c r="J224" i="83" s="1"/>
  <c r="E224" i="84" s="1"/>
  <c r="E224" i="82"/>
  <c r="E62" i="82"/>
  <c r="G62" i="82" s="1"/>
  <c r="J62" i="82" s="1"/>
  <c r="E62" i="83" s="1"/>
  <c r="G62" i="83" s="1"/>
  <c r="J62" i="83" s="1"/>
  <c r="E62" i="84" s="1"/>
  <c r="G244" i="82"/>
  <c r="J244" i="82" s="1"/>
  <c r="E244" i="83" s="1"/>
  <c r="E236" i="82"/>
  <c r="G59" i="82"/>
  <c r="J59" i="82" s="1"/>
  <c r="E59" i="83" s="1"/>
  <c r="G59" i="83" s="1"/>
  <c r="J59" i="83" s="1"/>
  <c r="E59" i="84" s="1"/>
  <c r="E59" i="82"/>
  <c r="G250" i="82"/>
  <c r="J250" i="82" s="1"/>
  <c r="E250" i="83" s="1"/>
  <c r="E242" i="82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G67" i="82"/>
  <c r="J67" i="82" s="1"/>
  <c r="E67" i="83" s="1"/>
  <c r="G67" i="83" s="1"/>
  <c r="J67" i="83" s="1"/>
  <c r="E67" i="84" s="1"/>
  <c r="E67" i="82"/>
  <c r="G117" i="82"/>
  <c r="J117" i="82" s="1"/>
  <c r="E117" i="83" s="1"/>
  <c r="G117" i="83" s="1"/>
  <c r="J117" i="83" s="1"/>
  <c r="E117" i="84" s="1"/>
  <c r="E117" i="82"/>
  <c r="G130" i="82"/>
  <c r="J130" i="82" s="1"/>
  <c r="E130" i="83" s="1"/>
  <c r="G130" i="83" s="1"/>
  <c r="J130" i="83" s="1"/>
  <c r="E130" i="84" s="1"/>
  <c r="E130" i="82"/>
  <c r="G246" i="82"/>
  <c r="J246" i="82" s="1"/>
  <c r="E246" i="83" s="1"/>
  <c r="E238" i="82"/>
  <c r="G238" i="82" s="1"/>
  <c r="J238" i="82" s="1"/>
  <c r="G97" i="83"/>
  <c r="J97" i="83" s="1"/>
  <c r="E97" i="84" s="1"/>
  <c r="E97" i="83"/>
  <c r="G92" i="82"/>
  <c r="J92" i="82" s="1"/>
  <c r="E92" i="83" s="1"/>
  <c r="G92" i="83" s="1"/>
  <c r="J92" i="83" s="1"/>
  <c r="E92" i="84" s="1"/>
  <c r="E92" i="82"/>
  <c r="G163" i="82"/>
  <c r="J163" i="82" s="1"/>
  <c r="E163" i="83" s="1"/>
  <c r="G163" i="83" s="1"/>
  <c r="J163" i="83" s="1"/>
  <c r="E163" i="84" s="1"/>
  <c r="E163" i="82"/>
  <c r="E120" i="82"/>
  <c r="G120" i="82" s="1"/>
  <c r="J120" i="82" s="1"/>
  <c r="E120" i="83" s="1"/>
  <c r="G120" i="83" s="1"/>
  <c r="J120" i="83" s="1"/>
  <c r="E120" i="84" s="1"/>
  <c r="G185" i="82"/>
  <c r="J185" i="82" s="1"/>
  <c r="E185" i="83" s="1"/>
  <c r="G185" i="83" s="1"/>
  <c r="J185" i="83" s="1"/>
  <c r="E185" i="84" s="1"/>
  <c r="E185" i="82"/>
  <c r="G146" i="82"/>
  <c r="J146" i="82" s="1"/>
  <c r="E146" i="83" s="1"/>
  <c r="G146" i="83" s="1"/>
  <c r="J146" i="83" s="1"/>
  <c r="E146" i="84" s="1"/>
  <c r="E146" i="82"/>
  <c r="G222" i="82"/>
  <c r="J222" i="82" s="1"/>
  <c r="E222" i="83" s="1"/>
  <c r="G222" i="83" s="1"/>
  <c r="J222" i="83" s="1"/>
  <c r="E222" i="84" s="1"/>
  <c r="E222" i="82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G167" i="82"/>
  <c r="J167" i="82" s="1"/>
  <c r="E167" i="83" s="1"/>
  <c r="G167" i="83" s="1"/>
  <c r="J167" i="83" s="1"/>
  <c r="E167" i="84" s="1"/>
  <c r="E167" i="82"/>
  <c r="G137" i="82"/>
  <c r="J137" i="82" s="1"/>
  <c r="E137" i="83" s="1"/>
  <c r="G137" i="83" s="1"/>
  <c r="J137" i="83" s="1"/>
  <c r="E137" i="84" s="1"/>
  <c r="E137" i="82"/>
  <c r="G85" i="82"/>
  <c r="J85" i="82" s="1"/>
  <c r="E85" i="83" s="1"/>
  <c r="G85" i="83" s="1"/>
  <c r="J85" i="83" s="1"/>
  <c r="E85" i="84" s="1"/>
  <c r="E85" i="82"/>
  <c r="E119" i="81"/>
  <c r="G119" i="81" s="1"/>
  <c r="J119" i="81" s="1"/>
  <c r="G243" i="82"/>
  <c r="J243" i="82" s="1"/>
  <c r="E235" i="82"/>
  <c r="G233" i="82"/>
  <c r="J233" i="82" s="1"/>
  <c r="E233" i="82"/>
  <c r="G184" i="82"/>
  <c r="J184" i="82" s="1"/>
  <c r="E184" i="83" s="1"/>
  <c r="G184" i="83" s="1"/>
  <c r="J184" i="83" s="1"/>
  <c r="E184" i="84" s="1"/>
  <c r="E184" i="82"/>
  <c r="G251" i="82"/>
  <c r="J251" i="82" s="1"/>
  <c r="E251" i="83" s="1"/>
  <c r="E243" i="82"/>
  <c r="G159" i="82"/>
  <c r="J159" i="82" s="1"/>
  <c r="E159" i="83" s="1"/>
  <c r="G159" i="83" s="1"/>
  <c r="J159" i="83" s="1"/>
  <c r="E159" i="84" s="1"/>
  <c r="E159" i="82"/>
  <c r="G180" i="82"/>
  <c r="J180" i="82" s="1"/>
  <c r="E180" i="83" s="1"/>
  <c r="G180" i="83" s="1"/>
  <c r="J180" i="83" s="1"/>
  <c r="E180" i="84" s="1"/>
  <c r="E180" i="82"/>
  <c r="G55" i="82"/>
  <c r="J55" i="82" s="1"/>
  <c r="E55" i="83" s="1"/>
  <c r="G55" i="83" s="1"/>
  <c r="J55" i="83" s="1"/>
  <c r="E55" i="84" s="1"/>
  <c r="E55" i="82"/>
  <c r="E176" i="82"/>
  <c r="G176" i="82" s="1"/>
  <c r="J176" i="82" s="1"/>
  <c r="E176" i="83" s="1"/>
  <c r="G176" i="83" s="1"/>
  <c r="J176" i="83" s="1"/>
  <c r="E176" i="84" s="1"/>
  <c r="G30" i="82"/>
  <c r="J30" i="82" s="1"/>
  <c r="E30" i="83" s="1"/>
  <c r="G30" i="83" s="1"/>
  <c r="J30" i="83" s="1"/>
  <c r="E30" i="84" s="1"/>
  <c r="E30" i="82"/>
  <c r="G95" i="82"/>
  <c r="J95" i="82" s="1"/>
  <c r="E95" i="83" s="1"/>
  <c r="G95" i="83" s="1"/>
  <c r="J95" i="83" s="1"/>
  <c r="E95" i="84" s="1"/>
  <c r="E95" i="82"/>
  <c r="G72" i="82"/>
  <c r="J72" i="82" s="1"/>
  <c r="E72" i="83" s="1"/>
  <c r="G72" i="83" s="1"/>
  <c r="J72" i="83" s="1"/>
  <c r="E72" i="84" s="1"/>
  <c r="E72" i="82"/>
  <c r="E106" i="82"/>
  <c r="G106" i="82" s="1"/>
  <c r="J106" i="82" s="1"/>
  <c r="E106" i="83" s="1"/>
  <c r="G106" i="83" s="1"/>
  <c r="J106" i="83" s="1"/>
  <c r="E106" i="84" s="1"/>
  <c r="G96" i="81"/>
  <c r="J96" i="81" s="1"/>
  <c r="E96" i="81"/>
  <c r="G161" i="81"/>
  <c r="J161" i="81" s="1"/>
  <c r="E161" i="81"/>
  <c r="G88" i="82"/>
  <c r="J88" i="82" s="1"/>
  <c r="E88" i="83" s="1"/>
  <c r="E87" i="82"/>
  <c r="E116" i="82"/>
  <c r="G116" i="82" s="1"/>
  <c r="J116" i="82" s="1"/>
  <c r="E116" i="83" s="1"/>
  <c r="G116" i="83" s="1"/>
  <c r="J116" i="83" s="1"/>
  <c r="E116" i="84" s="1"/>
  <c r="G107" i="82"/>
  <c r="J107" i="82" s="1"/>
  <c r="E107" i="83" s="1"/>
  <c r="G107" i="83" s="1"/>
  <c r="J107" i="83" s="1"/>
  <c r="E107" i="84" s="1"/>
  <c r="E107" i="82"/>
  <c r="G242" i="82"/>
  <c r="J242" i="82" s="1"/>
  <c r="E247" i="82"/>
  <c r="G32" i="82"/>
  <c r="J32" i="82" s="1"/>
  <c r="E32" i="83" s="1"/>
  <c r="G32" i="83" s="1"/>
  <c r="J32" i="83" s="1"/>
  <c r="E32" i="84" s="1"/>
  <c r="E32" i="82"/>
  <c r="E73" i="82"/>
  <c r="G73" i="82" s="1"/>
  <c r="J73" i="82" s="1"/>
  <c r="E73" i="83" s="1"/>
  <c r="G73" i="83" s="1"/>
  <c r="J73" i="83" s="1"/>
  <c r="E73" i="84" s="1"/>
  <c r="G139" i="82"/>
  <c r="J139" i="82" s="1"/>
  <c r="E139" i="83" s="1"/>
  <c r="G139" i="83" s="1"/>
  <c r="J139" i="83" s="1"/>
  <c r="E139" i="84" s="1"/>
  <c r="E139" i="82"/>
  <c r="G223" i="82"/>
  <c r="J223" i="82" s="1"/>
  <c r="E223" i="83" s="1"/>
  <c r="G223" i="83" s="1"/>
  <c r="J223" i="83" s="1"/>
  <c r="E223" i="84" s="1"/>
  <c r="E223" i="82"/>
  <c r="G68" i="82"/>
  <c r="J68" i="82" s="1"/>
  <c r="E68" i="83" s="1"/>
  <c r="G68" i="83" s="1"/>
  <c r="J68" i="83" s="1"/>
  <c r="E68" i="84" s="1"/>
  <c r="E68" i="82"/>
  <c r="E81" i="82"/>
  <c r="G81" i="82" s="1"/>
  <c r="J81" i="82" s="1"/>
  <c r="E81" i="83" s="1"/>
  <c r="G81" i="83" s="1"/>
  <c r="J81" i="83" s="1"/>
  <c r="E81" i="84" s="1"/>
  <c r="G183" i="82"/>
  <c r="J183" i="82" s="1"/>
  <c r="E183" i="83" s="1"/>
  <c r="G183" i="83" s="1"/>
  <c r="J183" i="83" s="1"/>
  <c r="E183" i="84" s="1"/>
  <c r="E183" i="82"/>
  <c r="G110" i="82"/>
  <c r="J110" i="82" s="1"/>
  <c r="E110" i="83" s="1"/>
  <c r="G110" i="83" s="1"/>
  <c r="J110" i="83" s="1"/>
  <c r="E110" i="84" s="1"/>
  <c r="E110" i="82"/>
  <c r="G86" i="82"/>
  <c r="J86" i="82" s="1"/>
  <c r="E86" i="83" s="1"/>
  <c r="G87" i="82"/>
  <c r="J87" i="82" s="1"/>
  <c r="G228" i="82"/>
  <c r="J228" i="82" s="1"/>
  <c r="E228" i="83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E227" i="83" s="1"/>
  <c r="G235" i="82"/>
  <c r="J235" i="82" s="1"/>
  <c r="G234" i="82"/>
  <c r="J234" i="82" s="1"/>
  <c r="E234" i="83" s="1"/>
  <c r="G247" i="82"/>
  <c r="J247" i="82" s="1"/>
  <c r="G230" i="83"/>
  <c r="J230" i="83" s="1"/>
  <c r="E230" i="84" s="1"/>
  <c r="G231" i="95"/>
  <c r="G239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E97" i="8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E6" i="81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E17" i="81" s="1"/>
  <c r="G258" i="84"/>
  <c r="J258" i="84" s="1"/>
  <c r="E258" i="85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E132" i="84" s="1"/>
  <c r="G133" i="82"/>
  <c r="J133" i="82" s="1"/>
  <c r="E133" i="83" s="1"/>
  <c r="G136" i="82"/>
  <c r="J136" i="82" s="1"/>
  <c r="E136" i="83" s="1"/>
  <c r="G198" i="96" l="1"/>
  <c r="J198" i="96" s="1"/>
  <c r="J198" i="95"/>
  <c r="G252" i="96"/>
  <c r="J252" i="96" s="1"/>
  <c r="J239" i="95"/>
  <c r="G239" i="96"/>
  <c r="J239" i="96" s="1"/>
  <c r="G252" i="97" s="1"/>
  <c r="J252" i="97" s="1"/>
  <c r="J231" i="95"/>
  <c r="G119" i="82"/>
  <c r="J119" i="82" s="1"/>
  <c r="E119" i="83" s="1"/>
  <c r="G119" i="83" s="1"/>
  <c r="J119" i="83" s="1"/>
  <c r="E119" i="84" s="1"/>
  <c r="E119" i="82"/>
  <c r="G250" i="83"/>
  <c r="J250" i="83" s="1"/>
  <c r="E250" i="84" s="1"/>
  <c r="E242" i="83"/>
  <c r="E161" i="82"/>
  <c r="G161" i="82" s="1"/>
  <c r="J161" i="82" s="1"/>
  <c r="E161" i="83" s="1"/>
  <c r="G161" i="83" s="1"/>
  <c r="J161" i="83" s="1"/>
  <c r="E161" i="84" s="1"/>
  <c r="G233" i="83"/>
  <c r="J233" i="83" s="1"/>
  <c r="E233" i="84" s="1"/>
  <c r="G233" i="84" s="1"/>
  <c r="J233" i="84" s="1"/>
  <c r="E233" i="85" s="1"/>
  <c r="E233" i="83"/>
  <c r="G242" i="83"/>
  <c r="J242" i="83" s="1"/>
  <c r="E242" i="84" s="1"/>
  <c r="E247" i="83"/>
  <c r="E96" i="82"/>
  <c r="G96" i="82" s="1"/>
  <c r="J96" i="82" s="1"/>
  <c r="E96" i="83" s="1"/>
  <c r="G96" i="83" s="1"/>
  <c r="J96" i="83" s="1"/>
  <c r="E96" i="84" s="1"/>
  <c r="G251" i="83"/>
  <c r="J251" i="83" s="1"/>
  <c r="E251" i="84" s="1"/>
  <c r="E243" i="83"/>
  <c r="G243" i="83" s="1"/>
  <c r="J243" i="83" s="1"/>
  <c r="E243" i="84" s="1"/>
  <c r="G244" i="83"/>
  <c r="J244" i="83" s="1"/>
  <c r="E244" i="84" s="1"/>
  <c r="E236" i="83"/>
  <c r="G246" i="83"/>
  <c r="J246" i="83" s="1"/>
  <c r="E246" i="84" s="1"/>
  <c r="E238" i="83"/>
  <c r="G238" i="83" s="1"/>
  <c r="J238" i="83" s="1"/>
  <c r="E235" i="83"/>
  <c r="G214" i="81"/>
  <c r="J214" i="81" s="1"/>
  <c r="E214" i="81"/>
  <c r="G88" i="83"/>
  <c r="J88" i="83" s="1"/>
  <c r="E88" i="84" s="1"/>
  <c r="E87" i="83"/>
  <c r="G246" i="84"/>
  <c r="J246" i="84" s="1"/>
  <c r="E246" i="85" s="1"/>
  <c r="E238" i="84"/>
  <c r="G250" i="84"/>
  <c r="J250" i="84" s="1"/>
  <c r="E250" i="85" s="1"/>
  <c r="G251" i="84"/>
  <c r="J251" i="84" s="1"/>
  <c r="E251" i="85" s="1"/>
  <c r="G245" i="103"/>
  <c r="J245" i="103" s="1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5" i="83"/>
  <c r="J235" i="83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8" i="84"/>
  <c r="J238" i="84" s="1"/>
  <c r="G234" i="83"/>
  <c r="J234" i="83" s="1"/>
  <c r="E234" i="84" s="1"/>
  <c r="G247" i="83"/>
  <c r="J247" i="83" s="1"/>
  <c r="G229" i="103"/>
  <c r="J229" i="103" s="1"/>
  <c r="G237" i="103"/>
  <c r="J237" i="103" s="1"/>
  <c r="G228" i="83"/>
  <c r="J228" i="83" s="1"/>
  <c r="E228" i="84" s="1"/>
  <c r="G236" i="83"/>
  <c r="J236" i="83" s="1"/>
  <c r="G253" i="84"/>
  <c r="J253" i="84" s="1"/>
  <c r="E253" i="85" s="1"/>
  <c r="G259" i="83"/>
  <c r="J259" i="83" s="1"/>
  <c r="E259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G214" i="82" l="1"/>
  <c r="J214" i="82" s="1"/>
  <c r="E214" i="83" s="1"/>
  <c r="G214" i="83" s="1"/>
  <c r="J214" i="83" s="1"/>
  <c r="E214" i="84" s="1"/>
  <c r="E214" i="82"/>
  <c r="G244" i="84"/>
  <c r="J244" i="84" s="1"/>
  <c r="E244" i="85" s="1"/>
  <c r="E236" i="84"/>
  <c r="E230" i="85"/>
  <c r="G243" i="84"/>
  <c r="J243" i="84" s="1"/>
  <c r="E235" i="84"/>
  <c r="E97" i="86"/>
  <c r="G97" i="86" s="1"/>
  <c r="J97" i="86" s="1"/>
  <c r="E97" i="87" s="1"/>
  <c r="G242" i="84"/>
  <c r="J242" i="84" s="1"/>
  <c r="E247" i="84"/>
  <c r="G247" i="84" s="1"/>
  <c r="J247" i="84" s="1"/>
  <c r="G246" i="85"/>
  <c r="J246" i="85" s="1"/>
  <c r="E246" i="86" s="1"/>
  <c r="E238" i="85"/>
  <c r="G238" i="85" s="1"/>
  <c r="J238" i="85" s="1"/>
  <c r="G88" i="84"/>
  <c r="J88" i="84" s="1"/>
  <c r="E88" i="85" s="1"/>
  <c r="E87" i="84"/>
  <c r="G87" i="84" s="1"/>
  <c r="J87" i="84" s="1"/>
  <c r="G245" i="104"/>
  <c r="J245" i="104" s="1"/>
  <c r="E245" i="105" s="1"/>
  <c r="G237" i="104"/>
  <c r="J237" i="104" s="1"/>
  <c r="E237" i="105" s="1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4"/>
  <c r="J236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E229" i="105" s="1"/>
  <c r="G234" i="84"/>
  <c r="J234" i="84" s="1"/>
  <c r="E234" i="85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97" i="87"/>
  <c r="J97" i="87" s="1"/>
  <c r="E97" i="88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88" i="85" l="1"/>
  <c r="J88" i="85" s="1"/>
  <c r="E88" i="86" s="1"/>
  <c r="E87" i="85"/>
  <c r="G246" i="86"/>
  <c r="J246" i="86" s="1"/>
  <c r="E246" i="87" s="1"/>
  <c r="E238" i="86"/>
  <c r="E65" i="86"/>
  <c r="G65" i="86" s="1"/>
  <c r="J65" i="86" s="1"/>
  <c r="E65" i="87" s="1"/>
  <c r="E160" i="86"/>
  <c r="G160" i="86" s="1"/>
  <c r="J160" i="86" s="1"/>
  <c r="E160" i="87" s="1"/>
  <c r="E81" i="86"/>
  <c r="G81" i="86" s="1"/>
  <c r="J81" i="86" s="1"/>
  <c r="E81" i="87" s="1"/>
  <c r="G141" i="86"/>
  <c r="J141" i="86" s="1"/>
  <c r="E141" i="87" s="1"/>
  <c r="E141" i="86"/>
  <c r="E140" i="86"/>
  <c r="G140" i="86" s="1"/>
  <c r="J140" i="86" s="1"/>
  <c r="E140" i="87" s="1"/>
  <c r="E167" i="86"/>
  <c r="G167" i="86" s="1"/>
  <c r="J167" i="86" s="1"/>
  <c r="E167" i="87" s="1"/>
  <c r="E80" i="86"/>
  <c r="G80" i="86" s="1"/>
  <c r="J80" i="86" s="1"/>
  <c r="E80" i="87" s="1"/>
  <c r="E66" i="86"/>
  <c r="G66" i="86" s="1"/>
  <c r="J66" i="86" s="1"/>
  <c r="E66" i="87" s="1"/>
  <c r="E222" i="86"/>
  <c r="G222" i="86" s="1"/>
  <c r="J222" i="86" s="1"/>
  <c r="E222" i="87" s="1"/>
  <c r="E92" i="86"/>
  <c r="G92" i="86" s="1"/>
  <c r="J92" i="86" s="1"/>
  <c r="E92" i="87" s="1"/>
  <c r="E235" i="85"/>
  <c r="G244" i="85"/>
  <c r="J244" i="85" s="1"/>
  <c r="E244" i="86" s="1"/>
  <c r="E236" i="85"/>
  <c r="G236" i="85" s="1"/>
  <c r="J236" i="85" s="1"/>
  <c r="E69" i="86"/>
  <c r="G69" i="86" s="1"/>
  <c r="J69" i="86" s="1"/>
  <c r="E69" i="87" s="1"/>
  <c r="E171" i="86"/>
  <c r="G171" i="86" s="1"/>
  <c r="J171" i="86" s="1"/>
  <c r="E171" i="87" s="1"/>
  <c r="E95" i="86"/>
  <c r="G95" i="86" s="1"/>
  <c r="J95" i="86" s="1"/>
  <c r="E95" i="87" s="1"/>
  <c r="E139" i="86"/>
  <c r="G139" i="86" s="1"/>
  <c r="J139" i="86" s="1"/>
  <c r="E139" i="87" s="1"/>
  <c r="E73" i="86"/>
  <c r="G73" i="86" s="1"/>
  <c r="J73" i="86" s="1"/>
  <c r="E73" i="87" s="1"/>
  <c r="E137" i="86"/>
  <c r="G137" i="86" s="1"/>
  <c r="J137" i="86" s="1"/>
  <c r="E137" i="87" s="1"/>
  <c r="E158" i="86"/>
  <c r="G158" i="86" s="1"/>
  <c r="J158" i="86" s="1"/>
  <c r="E158" i="87" s="1"/>
  <c r="E143" i="86"/>
  <c r="G143" i="86" s="1"/>
  <c r="J143" i="86" s="1"/>
  <c r="E143" i="87" s="1"/>
  <c r="E159" i="86"/>
  <c r="G159" i="86" s="1"/>
  <c r="J159" i="86" s="1"/>
  <c r="E159" i="87" s="1"/>
  <c r="G235" i="85"/>
  <c r="J235" i="85" s="1"/>
  <c r="E227" i="85"/>
  <c r="G227" i="85" s="1"/>
  <c r="J227" i="85" s="1"/>
  <c r="E227" i="86" s="1"/>
  <c r="G227" i="86" s="1"/>
  <c r="J227" i="86" s="1"/>
  <c r="E228" i="85"/>
  <c r="G228" i="85" s="1"/>
  <c r="J228" i="85" s="1"/>
  <c r="E228" i="86" s="1"/>
  <c r="E162" i="86"/>
  <c r="G162" i="86" s="1"/>
  <c r="J162" i="86" s="1"/>
  <c r="E162" i="87" s="1"/>
  <c r="E163" i="86"/>
  <c r="G163" i="86" s="1"/>
  <c r="J163" i="86" s="1"/>
  <c r="E163" i="87" s="1"/>
  <c r="E120" i="86"/>
  <c r="G120" i="86" s="1"/>
  <c r="J120" i="86" s="1"/>
  <c r="E120" i="87" s="1"/>
  <c r="E180" i="86"/>
  <c r="G180" i="86" s="1"/>
  <c r="J180" i="86" s="1"/>
  <c r="E180" i="87" s="1"/>
  <c r="E142" i="86"/>
  <c r="G142" i="86" s="1"/>
  <c r="J142" i="86" s="1"/>
  <c r="E142" i="87" s="1"/>
  <c r="E78" i="86"/>
  <c r="G78" i="86" s="1"/>
  <c r="J78" i="86" s="1"/>
  <c r="E78" i="87" s="1"/>
  <c r="E164" i="86"/>
  <c r="G164" i="86" s="1"/>
  <c r="J164" i="86" s="1"/>
  <c r="E164" i="87" s="1"/>
  <c r="E100" i="86"/>
  <c r="G100" i="86" s="1"/>
  <c r="J100" i="86" s="1"/>
  <c r="E100" i="87" s="1"/>
  <c r="E89" i="86"/>
  <c r="G89" i="86" s="1"/>
  <c r="J89" i="86" s="1"/>
  <c r="E89" i="87" s="1"/>
  <c r="E247" i="85"/>
  <c r="G247" i="85" s="1"/>
  <c r="J247" i="85" s="1"/>
  <c r="G251" i="85"/>
  <c r="J251" i="85" s="1"/>
  <c r="E251" i="86" s="1"/>
  <c r="E243" i="85"/>
  <c r="G243" i="85" s="1"/>
  <c r="J243" i="85" s="1"/>
  <c r="E72" i="86"/>
  <c r="G72" i="86" s="1"/>
  <c r="J72" i="86" s="1"/>
  <c r="E72" i="87" s="1"/>
  <c r="E184" i="86"/>
  <c r="G184" i="86" s="1"/>
  <c r="J184" i="86" s="1"/>
  <c r="E184" i="87" s="1"/>
  <c r="E223" i="86"/>
  <c r="G223" i="86" s="1"/>
  <c r="J223" i="86" s="1"/>
  <c r="E223" i="87" s="1"/>
  <c r="E183" i="86"/>
  <c r="G183" i="86" s="1"/>
  <c r="J183" i="86" s="1"/>
  <c r="E183" i="87" s="1"/>
  <c r="E192" i="86"/>
  <c r="G192" i="86" s="1"/>
  <c r="J192" i="86" s="1"/>
  <c r="E192" i="87" s="1"/>
  <c r="E74" i="86"/>
  <c r="G74" i="86" s="1"/>
  <c r="J74" i="86" s="1"/>
  <c r="E74" i="87" s="1"/>
  <c r="E145" i="86"/>
  <c r="G145" i="86" s="1"/>
  <c r="J145" i="86" s="1"/>
  <c r="E145" i="87" s="1"/>
  <c r="E99" i="86"/>
  <c r="G99" i="86" s="1"/>
  <c r="J99" i="86" s="1"/>
  <c r="E99" i="87" s="1"/>
  <c r="E130" i="86"/>
  <c r="G130" i="86" s="1"/>
  <c r="J130" i="86" s="1"/>
  <c r="E130" i="87" s="1"/>
  <c r="E179" i="86"/>
  <c r="G179" i="86" s="1"/>
  <c r="J179" i="86" s="1"/>
  <c r="E179" i="87" s="1"/>
  <c r="E106" i="86"/>
  <c r="G106" i="86" s="1"/>
  <c r="J106" i="86" s="1"/>
  <c r="E106" i="87" s="1"/>
  <c r="E172" i="86"/>
  <c r="G172" i="86" s="1"/>
  <c r="J172" i="86" s="1"/>
  <c r="E172" i="87" s="1"/>
  <c r="E101" i="86"/>
  <c r="G101" i="86" s="1"/>
  <c r="J101" i="86" s="1"/>
  <c r="E101" i="87" s="1"/>
  <c r="G61" i="86"/>
  <c r="J61" i="86" s="1"/>
  <c r="E61" i="87" s="1"/>
  <c r="E61" i="86"/>
  <c r="E98" i="86"/>
  <c r="G98" i="86" s="1"/>
  <c r="J98" i="86" s="1"/>
  <c r="E98" i="87" s="1"/>
  <c r="E220" i="86"/>
  <c r="G220" i="86" s="1"/>
  <c r="J220" i="86" s="1"/>
  <c r="E220" i="87" s="1"/>
  <c r="E67" i="86"/>
  <c r="G67" i="86" s="1"/>
  <c r="J67" i="86" s="1"/>
  <c r="E67" i="87" s="1"/>
  <c r="G146" i="86"/>
  <c r="J146" i="86" s="1"/>
  <c r="E146" i="87" s="1"/>
  <c r="E146" i="86"/>
  <c r="E154" i="86"/>
  <c r="G154" i="86" s="1"/>
  <c r="J154" i="86" s="1"/>
  <c r="E154" i="87" s="1"/>
  <c r="E85" i="86"/>
  <c r="G85" i="86" s="1"/>
  <c r="J85" i="86" s="1"/>
  <c r="E85" i="87" s="1"/>
  <c r="E90" i="86"/>
  <c r="G90" i="86" s="1"/>
  <c r="J90" i="86" s="1"/>
  <c r="E90" i="87" s="1"/>
  <c r="E215" i="86"/>
  <c r="G215" i="86" s="1"/>
  <c r="J215" i="86" s="1"/>
  <c r="E215" i="87" s="1"/>
  <c r="G215" i="87" s="1"/>
  <c r="J215" i="87" s="1"/>
  <c r="E215" i="88" s="1"/>
  <c r="E64" i="86"/>
  <c r="G64" i="86" s="1"/>
  <c r="J64" i="86" s="1"/>
  <c r="E64" i="87" s="1"/>
  <c r="E121" i="86"/>
  <c r="G121" i="86" s="1"/>
  <c r="J121" i="86" s="1"/>
  <c r="E121" i="87" s="1"/>
  <c r="E91" i="86"/>
  <c r="G91" i="86" s="1"/>
  <c r="J91" i="86" s="1"/>
  <c r="E91" i="87" s="1"/>
  <c r="G166" i="86"/>
  <c r="J166" i="86" s="1"/>
  <c r="E166" i="87" s="1"/>
  <c r="E166" i="86"/>
  <c r="E168" i="86"/>
  <c r="G168" i="86" s="1"/>
  <c r="J168" i="86" s="1"/>
  <c r="E168" i="87" s="1"/>
  <c r="E185" i="86"/>
  <c r="G185" i="86" s="1"/>
  <c r="J185" i="86" s="1"/>
  <c r="E185" i="87" s="1"/>
  <c r="E77" i="86"/>
  <c r="G77" i="86" s="1"/>
  <c r="J77" i="86" s="1"/>
  <c r="E77" i="87" s="1"/>
  <c r="E138" i="86"/>
  <c r="G138" i="86" s="1"/>
  <c r="J138" i="86" s="1"/>
  <c r="E138" i="87" s="1"/>
  <c r="E144" i="86"/>
  <c r="G144" i="86" s="1"/>
  <c r="J144" i="86" s="1"/>
  <c r="E144" i="87" s="1"/>
  <c r="E170" i="86"/>
  <c r="G170" i="86" s="1"/>
  <c r="J170" i="86" s="1"/>
  <c r="E170" i="87" s="1"/>
  <c r="E93" i="86"/>
  <c r="G93" i="86" s="1"/>
  <c r="J93" i="86" s="1"/>
  <c r="E93" i="87" s="1"/>
  <c r="E225" i="86"/>
  <c r="G225" i="86" s="1"/>
  <c r="J225" i="86" s="1"/>
  <c r="E225" i="87" s="1"/>
  <c r="E79" i="86"/>
  <c r="G79" i="86" s="1"/>
  <c r="J79" i="86" s="1"/>
  <c r="E79" i="87" s="1"/>
  <c r="E62" i="86"/>
  <c r="G62" i="86" s="1"/>
  <c r="J62" i="86" s="1"/>
  <c r="E62" i="87" s="1"/>
  <c r="E118" i="86"/>
  <c r="G118" i="86" s="1"/>
  <c r="J118" i="86" s="1"/>
  <c r="E118" i="87" s="1"/>
  <c r="E123" i="86"/>
  <c r="G123" i="86" s="1"/>
  <c r="J123" i="86" s="1"/>
  <c r="E123" i="87" s="1"/>
  <c r="E68" i="86"/>
  <c r="G68" i="86" s="1"/>
  <c r="J68" i="86" s="1"/>
  <c r="E68" i="87" s="1"/>
  <c r="E176" i="86"/>
  <c r="G176" i="86" s="1"/>
  <c r="J176" i="86" s="1"/>
  <c r="E176" i="87" s="1"/>
  <c r="E224" i="86"/>
  <c r="G224" i="86" s="1"/>
  <c r="J224" i="86" s="1"/>
  <c r="E224" i="87" s="1"/>
  <c r="G87" i="85"/>
  <c r="J87" i="85" s="1"/>
  <c r="E86" i="85"/>
  <c r="G250" i="85"/>
  <c r="J250" i="85" s="1"/>
  <c r="E250" i="86" s="1"/>
  <c r="E242" i="85"/>
  <c r="G242" i="85" s="1"/>
  <c r="J242" i="85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45" i="105"/>
  <c r="J245" i="105" s="1"/>
  <c r="E245" i="106" s="1"/>
  <c r="G237" i="105"/>
  <c r="J237" i="105" s="1"/>
  <c r="E237" i="106" s="1"/>
  <c r="G126" i="103"/>
  <c r="J126" i="103" s="1"/>
  <c r="G155" i="103"/>
  <c r="J155" i="103" s="1"/>
  <c r="G209" i="103"/>
  <c r="J209" i="103" s="1"/>
  <c r="G209" i="104" s="1"/>
  <c r="J209" i="104" s="1"/>
  <c r="E209" i="105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1" i="100" s="1"/>
  <c r="J231" i="100" s="1"/>
  <c r="G228" i="86"/>
  <c r="J228" i="86" s="1"/>
  <c r="G229" i="105"/>
  <c r="J229" i="105" s="1"/>
  <c r="E229" i="106" s="1"/>
  <c r="G239" i="100"/>
  <c r="J239" i="100" s="1"/>
  <c r="G230" i="86"/>
  <c r="J230" i="86" s="1"/>
  <c r="G238" i="86"/>
  <c r="J238" i="86" s="1"/>
  <c r="G232" i="95"/>
  <c r="J232" i="95" s="1"/>
  <c r="G241" i="95"/>
  <c r="G240" i="95"/>
  <c r="J240" i="95" s="1"/>
  <c r="G234" i="85"/>
  <c r="J234" i="85" s="1"/>
  <c r="E234" i="86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E79" i="88" s="1"/>
  <c r="G167" i="87"/>
  <c r="J167" i="87" s="1"/>
  <c r="E167" i="88" s="1"/>
  <c r="G160" i="87"/>
  <c r="J160" i="87" s="1"/>
  <c r="E160" i="88" s="1"/>
  <c r="G120" i="87"/>
  <c r="J120" i="87" s="1"/>
  <c r="E120" i="88" s="1"/>
  <c r="G183" i="87"/>
  <c r="J183" i="87" s="1"/>
  <c r="E183" i="88" s="1"/>
  <c r="G142" i="87"/>
  <c r="J142" i="87" s="1"/>
  <c r="E142" i="88" s="1"/>
  <c r="G78" i="87"/>
  <c r="J78" i="87" s="1"/>
  <c r="E78" i="88" s="1"/>
  <c r="G158" i="87"/>
  <c r="J158" i="87" s="1"/>
  <c r="E158" i="88" s="1"/>
  <c r="G143" i="87"/>
  <c r="J143" i="87" s="1"/>
  <c r="E143" i="88" s="1"/>
  <c r="G159" i="87"/>
  <c r="J159" i="87" s="1"/>
  <c r="E159" i="88" s="1"/>
  <c r="G225" i="87"/>
  <c r="J225" i="87" s="1"/>
  <c r="E225" i="88" s="1"/>
  <c r="G80" i="87"/>
  <c r="J80" i="87" s="1"/>
  <c r="E80" i="88" s="1"/>
  <c r="G184" i="87"/>
  <c r="J184" i="87" s="1"/>
  <c r="E184" i="88" s="1"/>
  <c r="G163" i="87"/>
  <c r="J163" i="87" s="1"/>
  <c r="E163" i="88" s="1"/>
  <c r="G222" i="87"/>
  <c r="J222" i="87" s="1"/>
  <c r="E222" i="88" s="1"/>
  <c r="G192" i="87"/>
  <c r="J192" i="87" s="1"/>
  <c r="E192" i="88" s="1"/>
  <c r="G101" i="87"/>
  <c r="J101" i="87" s="1"/>
  <c r="E101" i="88" s="1"/>
  <c r="G61" i="87"/>
  <c r="J61" i="87" s="1"/>
  <c r="E61" i="88" s="1"/>
  <c r="G98" i="87"/>
  <c r="J98" i="87" s="1"/>
  <c r="E98" i="88" s="1"/>
  <c r="G74" i="87"/>
  <c r="J74" i="87" s="1"/>
  <c r="E74" i="88" s="1"/>
  <c r="G145" i="87"/>
  <c r="J145" i="87" s="1"/>
  <c r="E145" i="88" s="1"/>
  <c r="G99" i="87"/>
  <c r="J99" i="87" s="1"/>
  <c r="E99" i="88" s="1"/>
  <c r="G164" i="87"/>
  <c r="J164" i="87" s="1"/>
  <c r="E164" i="88" s="1"/>
  <c r="G100" i="87"/>
  <c r="J100" i="87" s="1"/>
  <c r="E100" i="88" s="1"/>
  <c r="G89" i="87"/>
  <c r="J89" i="87" s="1"/>
  <c r="E89" i="88" s="1"/>
  <c r="G95" i="87"/>
  <c r="J95" i="87" s="1"/>
  <c r="E95" i="88" s="1"/>
  <c r="G162" i="87"/>
  <c r="J162" i="87" s="1"/>
  <c r="E162" i="88" s="1"/>
  <c r="G73" i="87"/>
  <c r="J73" i="87" s="1"/>
  <c r="E73" i="88" s="1"/>
  <c r="G223" i="87"/>
  <c r="J223" i="87" s="1"/>
  <c r="E223" i="88" s="1"/>
  <c r="G180" i="87"/>
  <c r="J180" i="87" s="1"/>
  <c r="E180" i="88" s="1"/>
  <c r="G64" i="87"/>
  <c r="J64" i="87" s="1"/>
  <c r="E64" i="88" s="1"/>
  <c r="G121" i="87"/>
  <c r="J121" i="87" s="1"/>
  <c r="E121" i="88" s="1"/>
  <c r="G220" i="87"/>
  <c r="J220" i="87" s="1"/>
  <c r="E220" i="88" s="1"/>
  <c r="G130" i="87"/>
  <c r="J130" i="87" s="1"/>
  <c r="E130" i="88" s="1"/>
  <c r="G179" i="87"/>
  <c r="J179" i="87" s="1"/>
  <c r="E179" i="88" s="1"/>
  <c r="G106" i="87"/>
  <c r="J106" i="87" s="1"/>
  <c r="E106" i="88" s="1"/>
  <c r="G168" i="87"/>
  <c r="J168" i="87" s="1"/>
  <c r="E168" i="88" s="1"/>
  <c r="G85" i="87"/>
  <c r="J85" i="87" s="1"/>
  <c r="E85" i="88" s="1"/>
  <c r="G166" i="87"/>
  <c r="J166" i="87" s="1"/>
  <c r="E166" i="88" s="1"/>
  <c r="G146" i="87"/>
  <c r="J146" i="87" s="1"/>
  <c r="E146" i="88" s="1"/>
  <c r="G65" i="87"/>
  <c r="J65" i="87" s="1"/>
  <c r="E65" i="88" s="1"/>
  <c r="G118" i="87"/>
  <c r="J118" i="87" s="1"/>
  <c r="E118" i="88" s="1"/>
  <c r="G185" i="87"/>
  <c r="J185" i="87" s="1"/>
  <c r="E185" i="88" s="1"/>
  <c r="G138" i="87"/>
  <c r="J138" i="87" s="1"/>
  <c r="E138" i="88" s="1"/>
  <c r="G91" i="87"/>
  <c r="J91" i="87" s="1"/>
  <c r="E91" i="88" s="1"/>
  <c r="G67" i="87"/>
  <c r="J67" i="87" s="1"/>
  <c r="E67" i="88" s="1"/>
  <c r="G154" i="87"/>
  <c r="J154" i="87" s="1"/>
  <c r="E154" i="88" s="1"/>
  <c r="G97" i="88"/>
  <c r="J97" i="88" s="1"/>
  <c r="G90" i="87"/>
  <c r="J90" i="87" s="1"/>
  <c r="E90" i="88" s="1"/>
  <c r="G62" i="87"/>
  <c r="J62" i="87" s="1"/>
  <c r="E62" i="88" s="1"/>
  <c r="G123" i="87"/>
  <c r="J123" i="87" s="1"/>
  <c r="E123" i="88" s="1"/>
  <c r="G77" i="87"/>
  <c r="J77" i="87" s="1"/>
  <c r="E77" i="88" s="1"/>
  <c r="G81" i="87"/>
  <c r="J81" i="87" s="1"/>
  <c r="E81" i="88" s="1"/>
  <c r="G141" i="87"/>
  <c r="J141" i="87" s="1"/>
  <c r="E141" i="88" s="1"/>
  <c r="G140" i="87"/>
  <c r="J140" i="87" s="1"/>
  <c r="E140" i="88" s="1"/>
  <c r="G72" i="87"/>
  <c r="J72" i="87" s="1"/>
  <c r="E72" i="88" s="1"/>
  <c r="G170" i="87"/>
  <c r="J170" i="87" s="1"/>
  <c r="E170" i="88" s="1"/>
  <c r="G172" i="87"/>
  <c r="J172" i="87" s="1"/>
  <c r="E172" i="88" s="1"/>
  <c r="G68" i="87"/>
  <c r="J68" i="87" s="1"/>
  <c r="E68" i="88" s="1"/>
  <c r="G176" i="87"/>
  <c r="J176" i="87" s="1"/>
  <c r="E176" i="88" s="1"/>
  <c r="G224" i="87"/>
  <c r="J224" i="87" s="1"/>
  <c r="G144" i="87"/>
  <c r="J144" i="87" s="1"/>
  <c r="E144" i="88" s="1"/>
  <c r="G69" i="87"/>
  <c r="J69" i="87" s="1"/>
  <c r="E69" i="88" s="1"/>
  <c r="G171" i="87"/>
  <c r="J171" i="87" s="1"/>
  <c r="E171" i="88" s="1"/>
  <c r="G66" i="87"/>
  <c r="J66" i="87" s="1"/>
  <c r="E66" i="88" s="1"/>
  <c r="G139" i="87"/>
  <c r="J139" i="87" s="1"/>
  <c r="E139" i="88" s="1"/>
  <c r="G137" i="87"/>
  <c r="J137" i="87" s="1"/>
  <c r="E137" i="88" s="1"/>
  <c r="G92" i="87"/>
  <c r="J92" i="87" s="1"/>
  <c r="E92" i="88" s="1"/>
  <c r="G93" i="87"/>
  <c r="J93" i="87" s="1"/>
  <c r="E93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E113" i="105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49" i="96" l="1"/>
  <c r="J249" i="96" s="1"/>
  <c r="J241" i="95"/>
  <c r="G23" i="87"/>
  <c r="J23" i="87" s="1"/>
  <c r="E23" i="88" s="1"/>
  <c r="E23" i="87"/>
  <c r="G246" i="87"/>
  <c r="J246" i="87" s="1"/>
  <c r="E246" i="88" s="1"/>
  <c r="E238" i="87"/>
  <c r="G238" i="87" s="1"/>
  <c r="J238" i="87" s="1"/>
  <c r="E19" i="87"/>
  <c r="G19" i="87" s="1"/>
  <c r="J19" i="87" s="1"/>
  <c r="E19" i="88" s="1"/>
  <c r="G19" i="88" s="1"/>
  <c r="J19" i="88" s="1"/>
  <c r="G22" i="87"/>
  <c r="J22" i="87" s="1"/>
  <c r="E22" i="88" s="1"/>
  <c r="E22" i="87"/>
  <c r="G224" i="88"/>
  <c r="J224" i="88" s="1"/>
  <c r="E224" i="89" s="1"/>
  <c r="E224" i="88"/>
  <c r="E230" i="87"/>
  <c r="G230" i="87" s="1"/>
  <c r="J230" i="87" s="1"/>
  <c r="G20" i="87"/>
  <c r="J20" i="87" s="1"/>
  <c r="E20" i="88" s="1"/>
  <c r="E20" i="87"/>
  <c r="G24" i="87"/>
  <c r="J24" i="87" s="1"/>
  <c r="E24" i="88" s="1"/>
  <c r="E24" i="87"/>
  <c r="G26" i="87"/>
  <c r="J26" i="87" s="1"/>
  <c r="E26" i="88" s="1"/>
  <c r="E26" i="87"/>
  <c r="E227" i="87"/>
  <c r="G227" i="87" s="1"/>
  <c r="J227" i="87" s="1"/>
  <c r="G25" i="87"/>
  <c r="J25" i="87" s="1"/>
  <c r="E25" i="88" s="1"/>
  <c r="E25" i="87"/>
  <c r="E228" i="87"/>
  <c r="G228" i="87" s="1"/>
  <c r="J228" i="87" s="1"/>
  <c r="G21" i="87"/>
  <c r="J21" i="87" s="1"/>
  <c r="E21" i="88" s="1"/>
  <c r="E21" i="87"/>
  <c r="E97" i="89"/>
  <c r="G97" i="89" s="1"/>
  <c r="J97" i="89" s="1"/>
  <c r="G250" i="86"/>
  <c r="J250" i="86" s="1"/>
  <c r="E250" i="87" s="1"/>
  <c r="E242" i="86"/>
  <c r="G242" i="86" s="1"/>
  <c r="J242" i="86" s="1"/>
  <c r="G244" i="86"/>
  <c r="J244" i="86" s="1"/>
  <c r="E244" i="87" s="1"/>
  <c r="E236" i="86"/>
  <c r="G236" i="86" s="1"/>
  <c r="J236" i="86" s="1"/>
  <c r="G251" i="86"/>
  <c r="J251" i="86" s="1"/>
  <c r="E251" i="87" s="1"/>
  <c r="E243" i="86"/>
  <c r="G243" i="86" s="1"/>
  <c r="J243" i="86" s="1"/>
  <c r="E119" i="86"/>
  <c r="G119" i="86" s="1"/>
  <c r="J119" i="86" s="1"/>
  <c r="E119" i="87" s="1"/>
  <c r="E235" i="86"/>
  <c r="G235" i="86" s="1"/>
  <c r="J235" i="86" s="1"/>
  <c r="E122" i="86"/>
  <c r="G122" i="86" s="1"/>
  <c r="J122" i="86" s="1"/>
  <c r="E122" i="87" s="1"/>
  <c r="E86" i="86"/>
  <c r="G86" i="86" s="1"/>
  <c r="J86" i="86" s="1"/>
  <c r="E86" i="87" s="1"/>
  <c r="E38" i="86"/>
  <c r="G38" i="86" s="1"/>
  <c r="J38" i="86" s="1"/>
  <c r="E38" i="87" s="1"/>
  <c r="E247" i="86"/>
  <c r="G88" i="86"/>
  <c r="J88" i="86" s="1"/>
  <c r="E88" i="87" s="1"/>
  <c r="E87" i="86"/>
  <c r="G87" i="86" s="1"/>
  <c r="J87" i="86" s="1"/>
  <c r="E221" i="86"/>
  <c r="G221" i="86" s="1"/>
  <c r="J221" i="86" s="1"/>
  <c r="E221" i="87" s="1"/>
  <c r="E165" i="86"/>
  <c r="G165" i="86" s="1"/>
  <c r="J165" i="86" s="1"/>
  <c r="E165" i="87" s="1"/>
  <c r="E161" i="86"/>
  <c r="G161" i="86" s="1"/>
  <c r="J161" i="86" s="1"/>
  <c r="E161" i="87" s="1"/>
  <c r="E96" i="86"/>
  <c r="G96" i="86" s="1"/>
  <c r="J96" i="86" s="1"/>
  <c r="E96" i="87" s="1"/>
  <c r="G148" i="104"/>
  <c r="J148" i="104" s="1"/>
  <c r="E148" i="105" s="1"/>
  <c r="G151" i="104"/>
  <c r="J151" i="104" s="1"/>
  <c r="E151" i="105" s="1"/>
  <c r="G125" i="104"/>
  <c r="J125" i="104" s="1"/>
  <c r="E125" i="105" s="1"/>
  <c r="G155" i="104"/>
  <c r="J155" i="104" s="1"/>
  <c r="E155" i="105" s="1"/>
  <c r="G127" i="104"/>
  <c r="J127" i="104" s="1"/>
  <c r="E127" i="105" s="1"/>
  <c r="G152" i="104"/>
  <c r="J152" i="104" s="1"/>
  <c r="E152" i="105" s="1"/>
  <c r="G193" i="104"/>
  <c r="J193" i="104" s="1"/>
  <c r="E193" i="105" s="1"/>
  <c r="G177" i="104"/>
  <c r="J177" i="104" s="1"/>
  <c r="E177" i="105" s="1"/>
  <c r="G208" i="104"/>
  <c r="J208" i="104" s="1"/>
  <c r="E208" i="105" s="1"/>
  <c r="G113" i="105"/>
  <c r="J113" i="105" s="1"/>
  <c r="G212" i="103"/>
  <c r="J212" i="103" s="1"/>
  <c r="G202" i="103"/>
  <c r="J202" i="103" s="1"/>
  <c r="G149" i="103"/>
  <c r="J149" i="103" s="1"/>
  <c r="G209" i="105"/>
  <c r="J209" i="105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E84" i="105" s="1"/>
  <c r="G206" i="104"/>
  <c r="J206" i="104" s="1"/>
  <c r="E206" i="105" s="1"/>
  <c r="G213" i="104"/>
  <c r="J213" i="104" s="1"/>
  <c r="E213" i="105" s="1"/>
  <c r="G126" i="104"/>
  <c r="J126" i="104" s="1"/>
  <c r="E126" i="105" s="1"/>
  <c r="G153" i="104"/>
  <c r="J153" i="104" s="1"/>
  <c r="E153" i="105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E194" i="105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E226" i="105" s="1"/>
  <c r="G205" i="104"/>
  <c r="J205" i="104" s="1"/>
  <c r="E205" i="105" s="1"/>
  <c r="G83" i="104"/>
  <c r="J83" i="104" s="1"/>
  <c r="E83" i="105" s="1"/>
  <c r="G181" i="104"/>
  <c r="J181" i="104" s="1"/>
  <c r="E181" i="105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45" i="106"/>
  <c r="J245" i="106" s="1"/>
  <c r="E245" i="107" s="1"/>
  <c r="G237" i="106"/>
  <c r="J237" i="106" s="1"/>
  <c r="E237" i="107" s="1"/>
  <c r="G86" i="87"/>
  <c r="J86" i="87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E229" i="107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38" i="87"/>
  <c r="J38" i="87" s="1"/>
  <c r="E38" i="88" s="1"/>
  <c r="G185" i="88"/>
  <c r="J185" i="88" s="1"/>
  <c r="G222" i="88"/>
  <c r="J222" i="88" s="1"/>
  <c r="G20" i="88"/>
  <c r="J20" i="88" s="1"/>
  <c r="G165" i="87"/>
  <c r="J165" i="87" s="1"/>
  <c r="E165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23" i="88"/>
  <c r="J23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22" i="87"/>
  <c r="J122" i="87" s="1"/>
  <c r="E12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161" i="87"/>
  <c r="J161" i="87" s="1"/>
  <c r="E161" i="88" s="1"/>
  <c r="G96" i="87"/>
  <c r="J96" i="87" s="1"/>
  <c r="E96" i="88" s="1"/>
  <c r="G73" i="88"/>
  <c r="J73" i="88" s="1"/>
  <c r="G184" i="88"/>
  <c r="J184" i="88" s="1"/>
  <c r="G221" i="87"/>
  <c r="J221" i="87" s="1"/>
  <c r="E221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26" i="88"/>
  <c r="J26" i="88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24" i="88"/>
  <c r="J24" i="88" s="1"/>
  <c r="G22" i="88"/>
  <c r="J22" i="88" s="1"/>
  <c r="G115" i="87"/>
  <c r="J115" i="87" s="1"/>
  <c r="E115" i="88" s="1"/>
  <c r="G37" i="87"/>
  <c r="J37" i="87" s="1"/>
  <c r="G59" i="87"/>
  <c r="J59" i="87" s="1"/>
  <c r="G36" i="87"/>
  <c r="J36" i="87" s="1"/>
  <c r="G21" i="88"/>
  <c r="J21" i="88" s="1"/>
  <c r="G44" i="87"/>
  <c r="J44" i="87" s="1"/>
  <c r="G46" i="87"/>
  <c r="J46" i="87" s="1"/>
  <c r="G51" i="87"/>
  <c r="J51" i="87" s="1"/>
  <c r="G55" i="87"/>
  <c r="J55" i="87" s="1"/>
  <c r="G119" i="87"/>
  <c r="J119" i="87" s="1"/>
  <c r="E119" i="88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13" i="106" l="1"/>
  <c r="G113" i="106" s="1"/>
  <c r="J113" i="106" s="1"/>
  <c r="E209" i="106"/>
  <c r="G209" i="106" s="1"/>
  <c r="J209" i="106" s="1"/>
  <c r="G246" i="88"/>
  <c r="J246" i="88" s="1"/>
  <c r="E246" i="89" s="1"/>
  <c r="E238" i="88"/>
  <c r="E19" i="89"/>
  <c r="G19" i="89" s="1"/>
  <c r="J19" i="89" s="1"/>
  <c r="E158" i="89"/>
  <c r="G158" i="89" s="1"/>
  <c r="J158" i="89" s="1"/>
  <c r="G106" i="89"/>
  <c r="J106" i="89" s="1"/>
  <c r="E106" i="89"/>
  <c r="G37" i="88"/>
  <c r="J37" i="88" s="1"/>
  <c r="E37" i="89" s="1"/>
  <c r="E37" i="88"/>
  <c r="E47" i="88"/>
  <c r="G47" i="88" s="1"/>
  <c r="J47" i="88" s="1"/>
  <c r="E47" i="89" s="1"/>
  <c r="G47" i="89" s="1"/>
  <c r="J47" i="89" s="1"/>
  <c r="G57" i="88"/>
  <c r="J57" i="88" s="1"/>
  <c r="E57" i="89" s="1"/>
  <c r="E57" i="88"/>
  <c r="G223" i="89"/>
  <c r="J223" i="89" s="1"/>
  <c r="E223" i="89"/>
  <c r="G171" i="89"/>
  <c r="J171" i="89" s="1"/>
  <c r="E171" i="89"/>
  <c r="E34" i="88"/>
  <c r="G34" i="88" s="1"/>
  <c r="J34" i="88" s="1"/>
  <c r="E34" i="89" s="1"/>
  <c r="G34" i="89" s="1"/>
  <c r="J34" i="89" s="1"/>
  <c r="G141" i="89"/>
  <c r="J141" i="89" s="1"/>
  <c r="E141" i="89"/>
  <c r="G167" i="89"/>
  <c r="J167" i="89" s="1"/>
  <c r="E167" i="89"/>
  <c r="G78" i="89"/>
  <c r="J78" i="89" s="1"/>
  <c r="E78" i="89"/>
  <c r="E172" i="89"/>
  <c r="G172" i="89" s="1"/>
  <c r="J172" i="89" s="1"/>
  <c r="G185" i="89"/>
  <c r="J185" i="89" s="1"/>
  <c r="E185" i="89"/>
  <c r="G242" i="87"/>
  <c r="J242" i="87" s="1"/>
  <c r="E247" i="87"/>
  <c r="G244" i="87"/>
  <c r="J244" i="87" s="1"/>
  <c r="E244" i="88" s="1"/>
  <c r="E236" i="87"/>
  <c r="G236" i="87" s="1"/>
  <c r="J236" i="87" s="1"/>
  <c r="E228" i="88"/>
  <c r="G228" i="88" s="1"/>
  <c r="J228" i="88" s="1"/>
  <c r="E228" i="89" s="1"/>
  <c r="G80" i="89"/>
  <c r="J80" i="89" s="1"/>
  <c r="E80" i="89"/>
  <c r="G146" i="89"/>
  <c r="J146" i="89" s="1"/>
  <c r="E146" i="89"/>
  <c r="G55" i="88"/>
  <c r="J55" i="88" s="1"/>
  <c r="E55" i="89" s="1"/>
  <c r="E55" i="88"/>
  <c r="E160" i="89"/>
  <c r="G160" i="89" s="1"/>
  <c r="J160" i="89" s="1"/>
  <c r="G130" i="89"/>
  <c r="J130" i="89" s="1"/>
  <c r="E130" i="89"/>
  <c r="G92" i="89"/>
  <c r="J92" i="89" s="1"/>
  <c r="E92" i="89"/>
  <c r="G52" i="88"/>
  <c r="J52" i="88" s="1"/>
  <c r="E52" i="89" s="1"/>
  <c r="E52" i="88"/>
  <c r="E53" i="88"/>
  <c r="G53" i="88" s="1"/>
  <c r="J53" i="88" s="1"/>
  <c r="E53" i="89" s="1"/>
  <c r="G53" i="89" s="1"/>
  <c r="J53" i="89" s="1"/>
  <c r="G93" i="89"/>
  <c r="J93" i="89" s="1"/>
  <c r="E93" i="89"/>
  <c r="G101" i="89"/>
  <c r="J101" i="89" s="1"/>
  <c r="E101" i="89"/>
  <c r="G164" i="89"/>
  <c r="J164" i="89" s="1"/>
  <c r="E164" i="89"/>
  <c r="E120" i="89"/>
  <c r="G120" i="89" s="1"/>
  <c r="J120" i="89" s="1"/>
  <c r="G143" i="89"/>
  <c r="J143" i="89" s="1"/>
  <c r="E143" i="89"/>
  <c r="G192" i="89"/>
  <c r="J192" i="89" s="1"/>
  <c r="E192" i="89"/>
  <c r="G138" i="89"/>
  <c r="J138" i="89" s="1"/>
  <c r="E138" i="89"/>
  <c r="E51" i="88"/>
  <c r="G51" i="88" s="1"/>
  <c r="J51" i="88" s="1"/>
  <c r="E51" i="89" s="1"/>
  <c r="G51" i="89" s="1"/>
  <c r="J51" i="89" s="1"/>
  <c r="G54" i="88"/>
  <c r="J54" i="88" s="1"/>
  <c r="E54" i="89" s="1"/>
  <c r="E54" i="88"/>
  <c r="G142" i="89"/>
  <c r="J142" i="89" s="1"/>
  <c r="E142" i="89"/>
  <c r="G85" i="89"/>
  <c r="J85" i="89" s="1"/>
  <c r="E85" i="89"/>
  <c r="E27" i="88"/>
  <c r="G27" i="88" s="1"/>
  <c r="J27" i="88" s="1"/>
  <c r="E27" i="89" s="1"/>
  <c r="G27" i="89" s="1"/>
  <c r="J27" i="89" s="1"/>
  <c r="G42" i="88"/>
  <c r="J42" i="88" s="1"/>
  <c r="E42" i="89" s="1"/>
  <c r="E42" i="88"/>
  <c r="G121" i="89"/>
  <c r="J121" i="89" s="1"/>
  <c r="E121" i="89"/>
  <c r="G179" i="89"/>
  <c r="J179" i="89" s="1"/>
  <c r="E179" i="89"/>
  <c r="E98" i="89"/>
  <c r="G98" i="89" s="1"/>
  <c r="J98" i="89" s="1"/>
  <c r="G89" i="89"/>
  <c r="J89" i="89" s="1"/>
  <c r="E89" i="89"/>
  <c r="G90" i="89"/>
  <c r="J90" i="89" s="1"/>
  <c r="E90" i="89"/>
  <c r="G250" i="87"/>
  <c r="J250" i="87" s="1"/>
  <c r="E250" i="88" s="1"/>
  <c r="E242" i="87"/>
  <c r="E74" i="89"/>
  <c r="G74" i="89" s="1"/>
  <c r="J74" i="89" s="1"/>
  <c r="G77" i="89"/>
  <c r="J77" i="89" s="1"/>
  <c r="E77" i="89"/>
  <c r="G46" i="88"/>
  <c r="J46" i="88" s="1"/>
  <c r="E46" i="89" s="1"/>
  <c r="E46" i="88"/>
  <c r="G22" i="89"/>
  <c r="J22" i="89" s="1"/>
  <c r="E22" i="89"/>
  <c r="E159" i="89"/>
  <c r="G159" i="89" s="1"/>
  <c r="J159" i="89" s="1"/>
  <c r="G118" i="89"/>
  <c r="J118" i="89" s="1"/>
  <c r="E118" i="89"/>
  <c r="G56" i="88"/>
  <c r="J56" i="88" s="1"/>
  <c r="E56" i="89" s="1"/>
  <c r="E56" i="88"/>
  <c r="G31" i="88"/>
  <c r="J31" i="88" s="1"/>
  <c r="E31" i="89" s="1"/>
  <c r="E31" i="88"/>
  <c r="E28" i="88"/>
  <c r="G28" i="88" s="1"/>
  <c r="J28" i="88" s="1"/>
  <c r="E28" i="89" s="1"/>
  <c r="G28" i="89" s="1"/>
  <c r="J28" i="89" s="1"/>
  <c r="G184" i="89"/>
  <c r="J184" i="89" s="1"/>
  <c r="E184" i="89"/>
  <c r="G91" i="89"/>
  <c r="J91" i="89" s="1"/>
  <c r="E91" i="89"/>
  <c r="G123" i="89"/>
  <c r="J123" i="89" s="1"/>
  <c r="E123" i="89"/>
  <c r="E168" i="89"/>
  <c r="G168" i="89" s="1"/>
  <c r="J168" i="89" s="1"/>
  <c r="G100" i="89"/>
  <c r="J100" i="89" s="1"/>
  <c r="E100" i="89"/>
  <c r="G140" i="89"/>
  <c r="J140" i="89" s="1"/>
  <c r="E140" i="89"/>
  <c r="G44" i="88"/>
  <c r="J44" i="88" s="1"/>
  <c r="E44" i="89" s="1"/>
  <c r="E44" i="88"/>
  <c r="E24" i="89"/>
  <c r="G24" i="89" s="1"/>
  <c r="J24" i="89" s="1"/>
  <c r="G163" i="89"/>
  <c r="J163" i="89" s="1"/>
  <c r="E163" i="89"/>
  <c r="G67" i="89"/>
  <c r="J67" i="89" s="1"/>
  <c r="E67" i="89"/>
  <c r="G29" i="88"/>
  <c r="J29" i="88" s="1"/>
  <c r="E29" i="89" s="1"/>
  <c r="E29" i="88"/>
  <c r="E50" i="88"/>
  <c r="G50" i="88" s="1"/>
  <c r="J50" i="88" s="1"/>
  <c r="E50" i="89" s="1"/>
  <c r="G50" i="89" s="1"/>
  <c r="J50" i="89" s="1"/>
  <c r="G41" i="88"/>
  <c r="J41" i="88" s="1"/>
  <c r="E41" i="89" s="1"/>
  <c r="E41" i="88"/>
  <c r="G73" i="89"/>
  <c r="J73" i="89" s="1"/>
  <c r="E73" i="89"/>
  <c r="G176" i="89"/>
  <c r="J176" i="89" s="1"/>
  <c r="E176" i="89"/>
  <c r="E66" i="89"/>
  <c r="G66" i="89" s="1"/>
  <c r="J66" i="89" s="1"/>
  <c r="G154" i="89"/>
  <c r="J154" i="89" s="1"/>
  <c r="E154" i="89"/>
  <c r="G137" i="89"/>
  <c r="J137" i="89" s="1"/>
  <c r="E137" i="89"/>
  <c r="E86" i="88"/>
  <c r="G86" i="88" s="1"/>
  <c r="J86" i="88" s="1"/>
  <c r="E86" i="89" s="1"/>
  <c r="E235" i="87"/>
  <c r="G235" i="87" s="1"/>
  <c r="J235" i="87" s="1"/>
  <c r="E227" i="88"/>
  <c r="G227" i="88" s="1"/>
  <c r="J227" i="88" s="1"/>
  <c r="E227" i="89" s="1"/>
  <c r="G238" i="88"/>
  <c r="J238" i="88" s="1"/>
  <c r="E230" i="88"/>
  <c r="G230" i="88" s="1"/>
  <c r="J230" i="88" s="1"/>
  <c r="E230" i="89" s="1"/>
  <c r="G162" i="89"/>
  <c r="J162" i="89" s="1"/>
  <c r="E162" i="89"/>
  <c r="E68" i="89"/>
  <c r="G68" i="89" s="1"/>
  <c r="J68" i="89" s="1"/>
  <c r="G21" i="89"/>
  <c r="J21" i="89" s="1"/>
  <c r="E21" i="89"/>
  <c r="G49" i="88"/>
  <c r="J49" i="88" s="1"/>
  <c r="E49" i="89" s="1"/>
  <c r="E49" i="88"/>
  <c r="G43" i="88"/>
  <c r="J43" i="88" s="1"/>
  <c r="E43" i="89" s="1"/>
  <c r="E43" i="88"/>
  <c r="E61" i="89"/>
  <c r="G61" i="89" s="1"/>
  <c r="J61" i="89" s="1"/>
  <c r="G62" i="89"/>
  <c r="J62" i="89" s="1"/>
  <c r="E62" i="89"/>
  <c r="G30" i="88"/>
  <c r="J30" i="88" s="1"/>
  <c r="E30" i="89" s="1"/>
  <c r="E30" i="88"/>
  <c r="G26" i="89"/>
  <c r="J26" i="89" s="1"/>
  <c r="E26" i="89"/>
  <c r="E225" i="89"/>
  <c r="G225" i="89" s="1"/>
  <c r="J225" i="89" s="1"/>
  <c r="G25" i="89"/>
  <c r="J25" i="89" s="1"/>
  <c r="E25" i="89"/>
  <c r="G144" i="89"/>
  <c r="J144" i="89" s="1"/>
  <c r="E144" i="89"/>
  <c r="G79" i="89"/>
  <c r="J79" i="89" s="1"/>
  <c r="E79" i="89"/>
  <c r="E64" i="89"/>
  <c r="G64" i="89" s="1"/>
  <c r="J64" i="89" s="1"/>
  <c r="G69" i="89"/>
  <c r="J69" i="89" s="1"/>
  <c r="E69" i="89"/>
  <c r="G36" i="88"/>
  <c r="J36" i="88" s="1"/>
  <c r="E36" i="89" s="1"/>
  <c r="E36" i="88"/>
  <c r="G48" i="88"/>
  <c r="J48" i="88" s="1"/>
  <c r="E48" i="89" s="1"/>
  <c r="E48" i="88"/>
  <c r="E33" i="88"/>
  <c r="G33" i="88" s="1"/>
  <c r="J33" i="88" s="1"/>
  <c r="E33" i="89" s="1"/>
  <c r="G33" i="89" s="1"/>
  <c r="J33" i="89" s="1"/>
  <c r="G99" i="89"/>
  <c r="J99" i="89" s="1"/>
  <c r="E99" i="89"/>
  <c r="G81" i="89"/>
  <c r="J81" i="89" s="1"/>
  <c r="E81" i="89"/>
  <c r="G40" i="88"/>
  <c r="J40" i="88" s="1"/>
  <c r="E40" i="89" s="1"/>
  <c r="E40" i="88"/>
  <c r="E58" i="88"/>
  <c r="G58" i="88" s="1"/>
  <c r="J58" i="88" s="1"/>
  <c r="E58" i="89" s="1"/>
  <c r="G58" i="89" s="1"/>
  <c r="J58" i="89" s="1"/>
  <c r="G215" i="89"/>
  <c r="J215" i="89" s="1"/>
  <c r="E215" i="89"/>
  <c r="G72" i="89"/>
  <c r="J72" i="89" s="1"/>
  <c r="E72" i="89"/>
  <c r="G65" i="89"/>
  <c r="J65" i="89" s="1"/>
  <c r="E65" i="89"/>
  <c r="E23" i="89"/>
  <c r="G23" i="89" s="1"/>
  <c r="J23" i="89" s="1"/>
  <c r="G20" i="89"/>
  <c r="J20" i="89" s="1"/>
  <c r="E20" i="89"/>
  <c r="G88" i="87"/>
  <c r="J88" i="87" s="1"/>
  <c r="E88" i="88" s="1"/>
  <c r="E87" i="87"/>
  <c r="G87" i="87" s="1"/>
  <c r="J87" i="87" s="1"/>
  <c r="G251" i="87"/>
  <c r="J251" i="87" s="1"/>
  <c r="E251" i="88" s="1"/>
  <c r="E243" i="87"/>
  <c r="G243" i="87" s="1"/>
  <c r="J243" i="87" s="1"/>
  <c r="E220" i="89"/>
  <c r="G220" i="89" s="1"/>
  <c r="J220" i="89" s="1"/>
  <c r="G139" i="89"/>
  <c r="J139" i="89" s="1"/>
  <c r="E139" i="89"/>
  <c r="G59" i="88"/>
  <c r="J59" i="88" s="1"/>
  <c r="E59" i="89" s="1"/>
  <c r="E59" i="88"/>
  <c r="G95" i="89"/>
  <c r="J95" i="89" s="1"/>
  <c r="E95" i="89"/>
  <c r="E170" i="89"/>
  <c r="G170" i="89" s="1"/>
  <c r="J170" i="89" s="1"/>
  <c r="G32" i="88"/>
  <c r="J32" i="88" s="1"/>
  <c r="E32" i="89" s="1"/>
  <c r="E32" i="88"/>
  <c r="G166" i="89"/>
  <c r="J166" i="89" s="1"/>
  <c r="E166" i="89"/>
  <c r="G183" i="89"/>
  <c r="J183" i="89" s="1"/>
  <c r="E183" i="89"/>
  <c r="E145" i="89"/>
  <c r="G145" i="89" s="1"/>
  <c r="J145" i="89" s="1"/>
  <c r="G180" i="89"/>
  <c r="J180" i="89" s="1"/>
  <c r="E180" i="89"/>
  <c r="G222" i="89"/>
  <c r="J222" i="89" s="1"/>
  <c r="E222" i="89"/>
  <c r="E214" i="86"/>
  <c r="G214" i="86" s="1"/>
  <c r="J214" i="86" s="1"/>
  <c r="E214" i="87" s="1"/>
  <c r="G39" i="104"/>
  <c r="J39" i="104" s="1"/>
  <c r="E39" i="105" s="1"/>
  <c r="G156" i="104"/>
  <c r="J156" i="104" s="1"/>
  <c r="E156" i="105" s="1"/>
  <c r="G182" i="104"/>
  <c r="J182" i="104" s="1"/>
  <c r="E182" i="105" s="1"/>
  <c r="G84" i="105"/>
  <c r="J84" i="105" s="1"/>
  <c r="G152" i="105"/>
  <c r="J152" i="105" s="1"/>
  <c r="G157" i="104"/>
  <c r="J157" i="104" s="1"/>
  <c r="E157" i="105" s="1"/>
  <c r="G149" i="104"/>
  <c r="J149" i="104" s="1"/>
  <c r="E149" i="105" s="1"/>
  <c r="G181" i="105"/>
  <c r="J181" i="105" s="1"/>
  <c r="G150" i="104"/>
  <c r="J150" i="104" s="1"/>
  <c r="E150" i="105" s="1"/>
  <c r="G195" i="104"/>
  <c r="J195" i="104" s="1"/>
  <c r="E195" i="105" s="1"/>
  <c r="G127" i="105"/>
  <c r="J127" i="105" s="1"/>
  <c r="G193" i="105"/>
  <c r="J193" i="105" s="1"/>
  <c r="G197" i="104"/>
  <c r="J197" i="104" s="1"/>
  <c r="E197" i="105" s="1"/>
  <c r="G196" i="104"/>
  <c r="J196" i="104" s="1"/>
  <c r="E196" i="105" s="1"/>
  <c r="G212" i="104"/>
  <c r="J212" i="104" s="1"/>
  <c r="E212" i="105" s="1"/>
  <c r="G11" i="104"/>
  <c r="J11" i="104" s="1"/>
  <c r="G153" i="105"/>
  <c r="J153" i="105" s="1"/>
  <c r="G210" i="104"/>
  <c r="J210" i="104" s="1"/>
  <c r="E210" i="105" s="1"/>
  <c r="G205" i="105"/>
  <c r="J205" i="105" s="1"/>
  <c r="G126" i="105"/>
  <c r="J126" i="105" s="1"/>
  <c r="G208" i="105"/>
  <c r="J208" i="105" s="1"/>
  <c r="G125" i="105"/>
  <c r="J125" i="105" s="1"/>
  <c r="G226" i="105"/>
  <c r="J226" i="105" s="1"/>
  <c r="G213" i="105"/>
  <c r="J213" i="105" s="1"/>
  <c r="G211" i="104"/>
  <c r="J211" i="104" s="1"/>
  <c r="E211" i="105" s="1"/>
  <c r="G151" i="105"/>
  <c r="J151" i="105" s="1"/>
  <c r="G10" i="104"/>
  <c r="J10" i="104" s="1"/>
  <c r="E10" i="105" s="1"/>
  <c r="G198" i="104"/>
  <c r="J198" i="104" s="1"/>
  <c r="E198" i="105" s="1"/>
  <c r="G9" i="104"/>
  <c r="J9" i="104" s="1"/>
  <c r="E9" i="105" s="1"/>
  <c r="G148" i="105"/>
  <c r="J148" i="105" s="1"/>
  <c r="G245" i="107"/>
  <c r="J245" i="107" s="1"/>
  <c r="G237" i="107"/>
  <c r="J237" i="107" s="1"/>
  <c r="G128" i="104"/>
  <c r="J128" i="104" s="1"/>
  <c r="E128" i="105" s="1"/>
  <c r="G83" i="105"/>
  <c r="J83" i="105" s="1"/>
  <c r="G203" i="104"/>
  <c r="J203" i="104" s="1"/>
  <c r="E203" i="105" s="1"/>
  <c r="G194" i="105"/>
  <c r="J194" i="105" s="1"/>
  <c r="G147" i="104"/>
  <c r="J147" i="104" s="1"/>
  <c r="E147" i="105" s="1"/>
  <c r="G206" i="105"/>
  <c r="J206" i="105" s="1"/>
  <c r="G204" i="104"/>
  <c r="J204" i="104" s="1"/>
  <c r="E204" i="105" s="1"/>
  <c r="G202" i="104"/>
  <c r="J202" i="104" s="1"/>
  <c r="E202" i="105" s="1"/>
  <c r="G177" i="105"/>
  <c r="J177" i="105" s="1"/>
  <c r="G155" i="105"/>
  <c r="J155" i="105" s="1"/>
  <c r="G86" i="89"/>
  <c r="J86" i="89" s="1"/>
  <c r="G230" i="89"/>
  <c r="J230" i="89" s="1"/>
  <c r="G229" i="107"/>
  <c r="J229" i="107" s="1"/>
  <c r="G234" i="87"/>
  <c r="J234" i="87" s="1"/>
  <c r="E234" i="88" s="1"/>
  <c r="G247" i="87"/>
  <c r="J247" i="87" s="1"/>
  <c r="G228" i="89"/>
  <c r="J228" i="89" s="1"/>
  <c r="G227" i="89"/>
  <c r="J227" i="89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6" i="88"/>
  <c r="J116" i="88" s="1"/>
  <c r="G22" i="90"/>
  <c r="J22" i="90" s="1"/>
  <c r="G26" i="90"/>
  <c r="J26" i="90" s="1"/>
  <c r="G25" i="90"/>
  <c r="J25" i="90" s="1"/>
  <c r="G115" i="88"/>
  <c r="J115" i="88" s="1"/>
  <c r="G21" i="90"/>
  <c r="J21" i="90" s="1"/>
  <c r="G73" i="90"/>
  <c r="J73" i="90" s="1"/>
  <c r="G38" i="88"/>
  <c r="J38" i="88" s="1"/>
  <c r="G214" i="87"/>
  <c r="J214" i="87" s="1"/>
  <c r="E214" i="88" s="1"/>
  <c r="G165" i="88"/>
  <c r="J165" i="88" s="1"/>
  <c r="G107" i="88"/>
  <c r="J107" i="88" s="1"/>
  <c r="G23" i="90"/>
  <c r="J23" i="90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30" i="89"/>
  <c r="J30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142" i="90"/>
  <c r="J142" i="90" s="1"/>
  <c r="G163" i="90"/>
  <c r="J163" i="90" s="1"/>
  <c r="G137" i="90"/>
  <c r="J137" i="90" s="1"/>
  <c r="G130" i="90"/>
  <c r="J130" i="90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56" i="89"/>
  <c r="J56" i="89" s="1"/>
  <c r="G57" i="89"/>
  <c r="J57" i="89" s="1"/>
  <c r="G43" i="89"/>
  <c r="J43" i="89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9" i="107" l="1"/>
  <c r="G209" i="107" s="1"/>
  <c r="J209" i="107" s="1"/>
  <c r="E113" i="107"/>
  <c r="G113" i="107" s="1"/>
  <c r="J113" i="107" s="1"/>
  <c r="E205" i="106"/>
  <c r="G205" i="106" s="1"/>
  <c r="J205" i="106" s="1"/>
  <c r="E127" i="106"/>
  <c r="G127" i="106" s="1"/>
  <c r="J127" i="106" s="1"/>
  <c r="E155" i="106"/>
  <c r="G155" i="106" s="1"/>
  <c r="J155" i="106" s="1"/>
  <c r="G83" i="106"/>
  <c r="J83" i="106" s="1"/>
  <c r="E83" i="106"/>
  <c r="E151" i="106"/>
  <c r="G151" i="106" s="1"/>
  <c r="J151" i="106" s="1"/>
  <c r="E213" i="106"/>
  <c r="G213" i="106" s="1"/>
  <c r="J213" i="106" s="1"/>
  <c r="E11" i="105"/>
  <c r="G11" i="105" s="1"/>
  <c r="J11" i="105" s="1"/>
  <c r="G181" i="106"/>
  <c r="J181" i="106" s="1"/>
  <c r="E181" i="106"/>
  <c r="E226" i="106"/>
  <c r="G226" i="106" s="1"/>
  <c r="J226" i="106" s="1"/>
  <c r="E206" i="106"/>
  <c r="G206" i="106" s="1"/>
  <c r="J206" i="106" s="1"/>
  <c r="E148" i="106"/>
  <c r="G148" i="106" s="1"/>
  <c r="J148" i="106" s="1"/>
  <c r="G125" i="106"/>
  <c r="J125" i="106" s="1"/>
  <c r="E125" i="106"/>
  <c r="E208" i="106"/>
  <c r="G208" i="106" s="1"/>
  <c r="J208" i="106" s="1"/>
  <c r="E152" i="106"/>
  <c r="G152" i="106" s="1"/>
  <c r="J152" i="106" s="1"/>
  <c r="E177" i="106"/>
  <c r="G177" i="106" s="1"/>
  <c r="J177" i="106" s="1"/>
  <c r="E153" i="106"/>
  <c r="G153" i="106" s="1"/>
  <c r="J153" i="106" s="1"/>
  <c r="E194" i="106"/>
  <c r="G194" i="106" s="1"/>
  <c r="J194" i="106" s="1"/>
  <c r="E126" i="106"/>
  <c r="G126" i="106" s="1"/>
  <c r="J126" i="106" s="1"/>
  <c r="E193" i="106"/>
  <c r="G193" i="106" s="1"/>
  <c r="J193" i="106" s="1"/>
  <c r="E84" i="106"/>
  <c r="G84" i="106" s="1"/>
  <c r="J84" i="106" s="1"/>
  <c r="G251" i="88"/>
  <c r="J251" i="88" s="1"/>
  <c r="E251" i="89" s="1"/>
  <c r="E243" i="88"/>
  <c r="E110" i="89"/>
  <c r="G110" i="89" s="1"/>
  <c r="J110" i="89" s="1"/>
  <c r="E38" i="89"/>
  <c r="G38" i="89" s="1"/>
  <c r="J38" i="89" s="1"/>
  <c r="G111" i="89"/>
  <c r="J111" i="89" s="1"/>
  <c r="E111" i="89"/>
  <c r="G88" i="88"/>
  <c r="J88" i="88" s="1"/>
  <c r="E88" i="89" s="1"/>
  <c r="E87" i="88"/>
  <c r="G87" i="88" s="1"/>
  <c r="J87" i="88" s="1"/>
  <c r="E122" i="89"/>
  <c r="G122" i="89" s="1"/>
  <c r="J122" i="89" s="1"/>
  <c r="G246" i="89"/>
  <c r="J246" i="89" s="1"/>
  <c r="E238" i="89"/>
  <c r="G238" i="89" s="1"/>
  <c r="J238" i="89" s="1"/>
  <c r="G246" i="90" s="1"/>
  <c r="J246" i="90" s="1"/>
  <c r="G250" i="88"/>
  <c r="J250" i="88" s="1"/>
  <c r="E250" i="89" s="1"/>
  <c r="E242" i="88"/>
  <c r="G96" i="89"/>
  <c r="J96" i="89" s="1"/>
  <c r="E96" i="89"/>
  <c r="E161" i="89"/>
  <c r="G161" i="89" s="1"/>
  <c r="J161" i="89" s="1"/>
  <c r="E119" i="89"/>
  <c r="G119" i="89" s="1"/>
  <c r="J119" i="89" s="1"/>
  <c r="G115" i="89"/>
  <c r="J115" i="89" s="1"/>
  <c r="E115" i="89"/>
  <c r="G108" i="89"/>
  <c r="J108" i="89" s="1"/>
  <c r="E108" i="89"/>
  <c r="G243" i="88"/>
  <c r="J243" i="88" s="1"/>
  <c r="E235" i="88"/>
  <c r="G235" i="88" s="1"/>
  <c r="J235" i="88" s="1"/>
  <c r="E221" i="89"/>
  <c r="G221" i="89" s="1"/>
  <c r="J221" i="89" s="1"/>
  <c r="G107" i="89"/>
  <c r="J107" i="89" s="1"/>
  <c r="G107" i="90" s="1"/>
  <c r="J107" i="90" s="1"/>
  <c r="G107" i="91" s="1"/>
  <c r="J107" i="91" s="1"/>
  <c r="E107" i="89"/>
  <c r="G112" i="89"/>
  <c r="J112" i="89" s="1"/>
  <c r="E112" i="89"/>
  <c r="E165" i="89"/>
  <c r="G165" i="89" s="1"/>
  <c r="J165" i="89" s="1"/>
  <c r="G242" i="88"/>
  <c r="J242" i="88" s="1"/>
  <c r="E247" i="88"/>
  <c r="G244" i="88"/>
  <c r="J244" i="88" s="1"/>
  <c r="E244" i="89" s="1"/>
  <c r="E236" i="88"/>
  <c r="G236" i="88" s="1"/>
  <c r="J236" i="88" s="1"/>
  <c r="G117" i="89"/>
  <c r="J117" i="89" s="1"/>
  <c r="E117" i="89"/>
  <c r="E116" i="89"/>
  <c r="G116" i="89" s="1"/>
  <c r="J116" i="89" s="1"/>
  <c r="G202" i="105"/>
  <c r="J202" i="105" s="1"/>
  <c r="G204" i="105"/>
  <c r="J204" i="105" s="1"/>
  <c r="G212" i="105"/>
  <c r="J212" i="105" s="1"/>
  <c r="G149" i="105"/>
  <c r="J149" i="105" s="1"/>
  <c r="G196" i="105"/>
  <c r="J196" i="105" s="1"/>
  <c r="G157" i="105"/>
  <c r="J157" i="105" s="1"/>
  <c r="G147" i="105"/>
  <c r="J147" i="105" s="1"/>
  <c r="G9" i="105"/>
  <c r="J9" i="105" s="1"/>
  <c r="G197" i="105"/>
  <c r="J197" i="105" s="1"/>
  <c r="G198" i="105"/>
  <c r="J198" i="105" s="1"/>
  <c r="G203" i="105"/>
  <c r="J203" i="105" s="1"/>
  <c r="G10" i="105"/>
  <c r="J10" i="105" s="1"/>
  <c r="G182" i="105"/>
  <c r="J182" i="105" s="1"/>
  <c r="G210" i="105"/>
  <c r="J210" i="105" s="1"/>
  <c r="G195" i="105"/>
  <c r="J195" i="105" s="1"/>
  <c r="G156" i="105"/>
  <c r="J156" i="105" s="1"/>
  <c r="G128" i="105"/>
  <c r="J128" i="105" s="1"/>
  <c r="G211" i="105"/>
  <c r="J211" i="105" s="1"/>
  <c r="G150" i="105"/>
  <c r="J150" i="105" s="1"/>
  <c r="G39" i="105"/>
  <c r="J39" i="105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E82" i="89" s="1"/>
  <c r="G248" i="88"/>
  <c r="J248" i="88" s="1"/>
  <c r="E248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51" i="107" l="1"/>
  <c r="G151" i="107" s="1"/>
  <c r="J151" i="107" s="1"/>
  <c r="E194" i="107"/>
  <c r="G194" i="107" s="1"/>
  <c r="J194" i="107" s="1"/>
  <c r="E148" i="107"/>
  <c r="G148" i="107" s="1"/>
  <c r="J148" i="107" s="1"/>
  <c r="E226" i="107"/>
  <c r="G226" i="107" s="1"/>
  <c r="J226" i="107" s="1"/>
  <c r="E155" i="107"/>
  <c r="G155" i="107" s="1"/>
  <c r="J155" i="107" s="1"/>
  <c r="E177" i="107"/>
  <c r="G177" i="107" s="1"/>
  <c r="J177" i="107" s="1"/>
  <c r="E127" i="107"/>
  <c r="G127" i="107" s="1"/>
  <c r="J127" i="107" s="1"/>
  <c r="E152" i="107"/>
  <c r="G152" i="107" s="1"/>
  <c r="J152" i="107" s="1"/>
  <c r="E205" i="107"/>
  <c r="G205" i="107" s="1"/>
  <c r="J205" i="107" s="1"/>
  <c r="E206" i="107"/>
  <c r="G206" i="107" s="1"/>
  <c r="J206" i="107" s="1"/>
  <c r="E208" i="107"/>
  <c r="G208" i="107" s="1"/>
  <c r="J208" i="107" s="1"/>
  <c r="E11" i="106"/>
  <c r="G11" i="106" s="1"/>
  <c r="J11" i="106" s="1"/>
  <c r="E126" i="107"/>
  <c r="G126" i="107" s="1"/>
  <c r="J126" i="107" s="1"/>
  <c r="E193" i="107"/>
  <c r="G193" i="107" s="1"/>
  <c r="J193" i="107" s="1"/>
  <c r="E213" i="107"/>
  <c r="G213" i="107" s="1"/>
  <c r="J213" i="107" s="1"/>
  <c r="E156" i="106"/>
  <c r="G156" i="106" s="1"/>
  <c r="J156" i="106" s="1"/>
  <c r="E9" i="106"/>
  <c r="G9" i="106" s="1"/>
  <c r="J9" i="106" s="1"/>
  <c r="E195" i="106"/>
  <c r="G195" i="106" s="1"/>
  <c r="J195" i="106" s="1"/>
  <c r="E147" i="106"/>
  <c r="G147" i="106" s="1"/>
  <c r="J147" i="106" s="1"/>
  <c r="E196" i="106"/>
  <c r="G196" i="106" s="1"/>
  <c r="J196" i="106" s="1"/>
  <c r="E182" i="106"/>
  <c r="G182" i="106" s="1"/>
  <c r="J182" i="106" s="1"/>
  <c r="E39" i="106"/>
  <c r="G39" i="106" s="1"/>
  <c r="J39" i="106" s="1"/>
  <c r="E39" i="107" s="1"/>
  <c r="G39" i="107" s="1"/>
  <c r="J39" i="107" s="1"/>
  <c r="E10" i="106"/>
  <c r="G10" i="106" s="1"/>
  <c r="J10" i="106" s="1"/>
  <c r="E149" i="106"/>
  <c r="G149" i="106" s="1"/>
  <c r="J149" i="106" s="1"/>
  <c r="E210" i="106"/>
  <c r="G210" i="106" s="1"/>
  <c r="J210" i="106" s="1"/>
  <c r="E150" i="106"/>
  <c r="G150" i="106" s="1"/>
  <c r="J150" i="106" s="1"/>
  <c r="E203" i="106"/>
  <c r="G203" i="106" s="1"/>
  <c r="J203" i="106" s="1"/>
  <c r="E212" i="106"/>
  <c r="G212" i="106" s="1"/>
  <c r="J212" i="106" s="1"/>
  <c r="E84" i="107"/>
  <c r="G84" i="107" s="1"/>
  <c r="J84" i="107" s="1"/>
  <c r="E153" i="107"/>
  <c r="G153" i="107" s="1"/>
  <c r="J153" i="107" s="1"/>
  <c r="E125" i="107"/>
  <c r="G125" i="107" s="1"/>
  <c r="J125" i="107" s="1"/>
  <c r="E181" i="107"/>
  <c r="G181" i="107" s="1"/>
  <c r="J181" i="107" s="1"/>
  <c r="E83" i="107"/>
  <c r="G83" i="107" s="1"/>
  <c r="J83" i="107" s="1"/>
  <c r="G157" i="106"/>
  <c r="J157" i="106" s="1"/>
  <c r="E157" i="106"/>
  <c r="E211" i="106"/>
  <c r="G211" i="106" s="1"/>
  <c r="J211" i="106" s="1"/>
  <c r="E198" i="106"/>
  <c r="G198" i="106" s="1"/>
  <c r="J198" i="106" s="1"/>
  <c r="E204" i="106"/>
  <c r="G204" i="106" s="1"/>
  <c r="J204" i="106" s="1"/>
  <c r="E128" i="106"/>
  <c r="G128" i="106" s="1"/>
  <c r="J128" i="106" s="1"/>
  <c r="G197" i="106"/>
  <c r="J197" i="106" s="1"/>
  <c r="E197" i="106"/>
  <c r="E202" i="106"/>
  <c r="G202" i="106" s="1"/>
  <c r="J202" i="106" s="1"/>
  <c r="G214" i="89"/>
  <c r="J214" i="89" s="1"/>
  <c r="E214" i="89"/>
  <c r="E13" i="87"/>
  <c r="G13" i="87" s="1"/>
  <c r="J13" i="87" s="1"/>
  <c r="E13" i="88" s="1"/>
  <c r="G13" i="88" s="1"/>
  <c r="J13" i="88" s="1"/>
  <c r="G244" i="89"/>
  <c r="J244" i="89" s="1"/>
  <c r="E236" i="89"/>
  <c r="G236" i="89" s="1"/>
  <c r="J236" i="89" s="1"/>
  <c r="G244" i="90" s="1"/>
  <c r="J244" i="90" s="1"/>
  <c r="E7" i="87"/>
  <c r="G7" i="87" s="1"/>
  <c r="J7" i="87" s="1"/>
  <c r="E7" i="88" s="1"/>
  <c r="G7" i="88" s="1"/>
  <c r="J7" i="88" s="1"/>
  <c r="E247" i="89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G250" i="89"/>
  <c r="J250" i="89" s="1"/>
  <c r="E242" i="89"/>
  <c r="G242" i="89" s="1"/>
  <c r="J242" i="89" s="1"/>
  <c r="G250" i="90" s="1"/>
  <c r="J250" i="90" s="1"/>
  <c r="G8" i="87"/>
  <c r="J8" i="87" s="1"/>
  <c r="E8" i="88" s="1"/>
  <c r="E8" i="87"/>
  <c r="G243" i="89"/>
  <c r="J243" i="89" s="1"/>
  <c r="G251" i="90" s="1"/>
  <c r="J251" i="90" s="1"/>
  <c r="E235" i="89"/>
  <c r="G235" i="89" s="1"/>
  <c r="J235" i="89" s="1"/>
  <c r="G243" i="90" s="1"/>
  <c r="J243" i="90" s="1"/>
  <c r="G251" i="91" s="1"/>
  <c r="J251" i="91" s="1"/>
  <c r="E17" i="87"/>
  <c r="G17" i="87" s="1"/>
  <c r="J17" i="87" s="1"/>
  <c r="E17" i="88" s="1"/>
  <c r="G17" i="88" s="1"/>
  <c r="J17" i="88" s="1"/>
  <c r="G15" i="87"/>
  <c r="J15" i="87" s="1"/>
  <c r="E15" i="88" s="1"/>
  <c r="E15" i="87"/>
  <c r="G251" i="89"/>
  <c r="J251" i="89" s="1"/>
  <c r="E243" i="89"/>
  <c r="E6" i="87"/>
  <c r="G6" i="87" s="1"/>
  <c r="J6" i="87" s="1"/>
  <c r="E6" i="88" s="1"/>
  <c r="G6" i="88" s="1"/>
  <c r="J6" i="88" s="1"/>
  <c r="G88" i="89"/>
  <c r="J88" i="89" s="1"/>
  <c r="E87" i="89"/>
  <c r="G87" i="89" s="1"/>
  <c r="J87" i="89" s="1"/>
  <c r="G88" i="90" s="1"/>
  <c r="J88" i="90" s="1"/>
  <c r="G18" i="87"/>
  <c r="J18" i="87" s="1"/>
  <c r="E18" i="88" s="1"/>
  <c r="E18" i="87"/>
  <c r="G71" i="103"/>
  <c r="J71" i="103" s="1"/>
  <c r="G70" i="103"/>
  <c r="J70" i="103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E231" i="105" s="1"/>
  <c r="G239" i="104"/>
  <c r="J239" i="104" s="1"/>
  <c r="E239" i="105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5" i="88"/>
  <c r="J15" i="88" s="1"/>
  <c r="G90" i="92"/>
  <c r="J90" i="92" s="1"/>
  <c r="G18" i="88"/>
  <c r="J18" i="88" s="1"/>
  <c r="G21" i="92"/>
  <c r="J21" i="92" s="1"/>
  <c r="G20" i="92"/>
  <c r="J20" i="92" s="1"/>
  <c r="G8" i="88"/>
  <c r="J8" i="88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E149" i="107" l="1"/>
  <c r="G149" i="107" s="1"/>
  <c r="J149" i="107" s="1"/>
  <c r="E198" i="107"/>
  <c r="G198" i="107" s="1"/>
  <c r="J198" i="107" s="1"/>
  <c r="E10" i="107"/>
  <c r="G10" i="107" s="1"/>
  <c r="J10" i="107" s="1"/>
  <c r="E204" i="107"/>
  <c r="G204" i="107" s="1"/>
  <c r="J204" i="107" s="1"/>
  <c r="E202" i="107"/>
  <c r="G202" i="107" s="1"/>
  <c r="J202" i="107" s="1"/>
  <c r="E182" i="107"/>
  <c r="G182" i="107" s="1"/>
  <c r="J182" i="107" s="1"/>
  <c r="E212" i="107"/>
  <c r="G212" i="107" s="1"/>
  <c r="J212" i="107" s="1"/>
  <c r="E196" i="107"/>
  <c r="G196" i="107" s="1"/>
  <c r="J196" i="107" s="1"/>
  <c r="E11" i="107"/>
  <c r="G11" i="107" s="1"/>
  <c r="J11" i="107" s="1"/>
  <c r="E203" i="107"/>
  <c r="G203" i="107" s="1"/>
  <c r="J203" i="107" s="1"/>
  <c r="E147" i="107"/>
  <c r="G147" i="107" s="1"/>
  <c r="J147" i="107" s="1"/>
  <c r="E156" i="107"/>
  <c r="G156" i="107" s="1"/>
  <c r="J156" i="107" s="1"/>
  <c r="E150" i="107"/>
  <c r="G150" i="107" s="1"/>
  <c r="J150" i="107" s="1"/>
  <c r="E195" i="107"/>
  <c r="G195" i="107" s="1"/>
  <c r="J195" i="107" s="1"/>
  <c r="E210" i="107"/>
  <c r="G210" i="107" s="1"/>
  <c r="J210" i="107" s="1"/>
  <c r="E9" i="107"/>
  <c r="G9" i="107" s="1"/>
  <c r="J9" i="107" s="1"/>
  <c r="E197" i="107"/>
  <c r="G197" i="107" s="1"/>
  <c r="J197" i="107" s="1"/>
  <c r="E211" i="107"/>
  <c r="G211" i="107" s="1"/>
  <c r="J211" i="107" s="1"/>
  <c r="E128" i="107"/>
  <c r="G128" i="107" s="1"/>
  <c r="J128" i="107" s="1"/>
  <c r="E157" i="107"/>
  <c r="G157" i="107" s="1"/>
  <c r="J157" i="107" s="1"/>
  <c r="E17" i="89"/>
  <c r="G17" i="89" s="1"/>
  <c r="J17" i="89" s="1"/>
  <c r="E14" i="89"/>
  <c r="G14" i="89" s="1"/>
  <c r="J14" i="89" s="1"/>
  <c r="E7" i="89"/>
  <c r="G7" i="89" s="1"/>
  <c r="J7" i="89" s="1"/>
  <c r="E6" i="89"/>
  <c r="G6" i="89" s="1"/>
  <c r="J6" i="89" s="1"/>
  <c r="E13" i="89"/>
  <c r="G13" i="89" s="1"/>
  <c r="J13" i="89" s="1"/>
  <c r="E16" i="89"/>
  <c r="G16" i="89" s="1"/>
  <c r="J16" i="89" s="1"/>
  <c r="E18" i="89"/>
  <c r="G18" i="89" s="1"/>
  <c r="J18" i="89" s="1"/>
  <c r="E15" i="89"/>
  <c r="G15" i="89" s="1"/>
  <c r="J15" i="89" s="1"/>
  <c r="E8" i="89"/>
  <c r="G8" i="89" s="1"/>
  <c r="J8" i="89" s="1"/>
  <c r="G70" i="104"/>
  <c r="J70" i="104" s="1"/>
  <c r="E70" i="105" s="1"/>
  <c r="G71" i="104"/>
  <c r="J71" i="104" s="1"/>
  <c r="E71" i="105" s="1"/>
  <c r="G175" i="104"/>
  <c r="J175" i="104" s="1"/>
  <c r="E175" i="105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E231" i="106" s="1"/>
  <c r="G239" i="105"/>
  <c r="J239" i="105" s="1"/>
  <c r="E239" i="106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71" i="105"/>
  <c r="J71" i="105" s="1"/>
  <c r="G70" i="105"/>
  <c r="J70" i="105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E231" i="107" s="1"/>
  <c r="G239" i="106"/>
  <c r="J239" i="106" s="1"/>
  <c r="E239" i="107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E70" i="106" l="1"/>
  <c r="G70" i="106" s="1"/>
  <c r="J70" i="106" s="1"/>
  <c r="E71" i="106"/>
  <c r="G71" i="106" s="1"/>
  <c r="J71" i="106" s="1"/>
  <c r="E175" i="106"/>
  <c r="G175" i="106" s="1"/>
  <c r="J175" i="106" s="1"/>
  <c r="G20" i="96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E175" i="107" l="1"/>
  <c r="G175" i="107" s="1"/>
  <c r="J175" i="107" s="1"/>
  <c r="E71" i="107"/>
  <c r="G71" i="107" s="1"/>
  <c r="J71" i="107" s="1"/>
  <c r="E70" i="107"/>
  <c r="G70" i="107" s="1"/>
  <c r="J70" i="107" s="1"/>
  <c r="G66" i="96"/>
  <c r="J66" i="96" s="1"/>
  <c r="J66" i="95"/>
  <c r="G21" i="96"/>
  <c r="J21" i="96" s="1"/>
  <c r="J21" i="95"/>
  <c r="G251" i="96"/>
  <c r="J251" i="96" s="1"/>
  <c r="J243" i="95"/>
  <c r="G98" i="96"/>
  <c r="J98" i="96" s="1"/>
  <c r="J98" i="95"/>
  <c r="G77" i="96"/>
  <c r="J77" i="96" s="1"/>
  <c r="J77" i="95"/>
  <c r="G99" i="96"/>
  <c r="J99" i="96" s="1"/>
  <c r="J99" i="95"/>
  <c r="G93" i="96"/>
  <c r="J93" i="96" s="1"/>
  <c r="J93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G236" i="95"/>
  <c r="G227" i="95"/>
  <c r="G235" i="95"/>
  <c r="G230" i="95"/>
  <c r="G238" i="95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5" i="96" l="1"/>
  <c r="J235" i="96" s="1"/>
  <c r="G243" i="97" s="1"/>
  <c r="J243" i="97" s="1"/>
  <c r="G251" i="98" s="1"/>
  <c r="J251" i="98" s="1"/>
  <c r="J227" i="95"/>
  <c r="G244" i="96"/>
  <c r="J244" i="96" s="1"/>
  <c r="J236" i="95"/>
  <c r="G87" i="96"/>
  <c r="J87" i="96" s="1"/>
  <c r="G88" i="97" s="1"/>
  <c r="J88" i="97" s="1"/>
  <c r="J86" i="95"/>
  <c r="G49" i="96"/>
  <c r="J49" i="96" s="1"/>
  <c r="J49" i="95"/>
  <c r="G88" i="96"/>
  <c r="J88" i="96" s="1"/>
  <c r="J87" i="95"/>
  <c r="G236" i="96"/>
  <c r="J236" i="96" s="1"/>
  <c r="G244" i="97" s="1"/>
  <c r="J244" i="97" s="1"/>
  <c r="J228" i="95"/>
  <c r="G51" i="96"/>
  <c r="J51" i="96" s="1"/>
  <c r="J51" i="95"/>
  <c r="G246" i="96"/>
  <c r="J246" i="96" s="1"/>
  <c r="J238" i="95"/>
  <c r="G238" i="96"/>
  <c r="J238" i="96" s="1"/>
  <c r="G246" i="97" s="1"/>
  <c r="J246" i="97" s="1"/>
  <c r="J230" i="95"/>
  <c r="G243" i="96"/>
  <c r="J243" i="96" s="1"/>
  <c r="G251" i="97" s="1"/>
  <c r="J251" i="97" s="1"/>
  <c r="J235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E240" i="105" s="1"/>
  <c r="G259" i="104"/>
  <c r="J259" i="104" s="1"/>
  <c r="G232" i="104"/>
  <c r="J232" i="104" s="1"/>
  <c r="E232" i="105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250" i="96" l="1"/>
  <c r="J250" i="96" s="1"/>
  <c r="J242" i="95"/>
  <c r="G107" i="103"/>
  <c r="J107" i="103" s="1"/>
  <c r="G107" i="104" s="1"/>
  <c r="J107" i="104" s="1"/>
  <c r="E107" i="105" s="1"/>
  <c r="G115" i="103"/>
  <c r="J115" i="103" s="1"/>
  <c r="G115" i="104" s="1"/>
  <c r="J115" i="104" s="1"/>
  <c r="E115" i="105" s="1"/>
  <c r="G111" i="103"/>
  <c r="J111" i="103" s="1"/>
  <c r="G111" i="104" s="1"/>
  <c r="J111" i="104" s="1"/>
  <c r="E111" i="105" s="1"/>
  <c r="G116" i="103"/>
  <c r="J116" i="103" s="1"/>
  <c r="G116" i="104" s="1"/>
  <c r="J116" i="104" s="1"/>
  <c r="E116" i="105" s="1"/>
  <c r="G20" i="103"/>
  <c r="J20" i="103" s="1"/>
  <c r="G110" i="103"/>
  <c r="J110" i="103" s="1"/>
  <c r="G110" i="104" s="1"/>
  <c r="J110" i="104" s="1"/>
  <c r="E110" i="105" s="1"/>
  <c r="G108" i="103"/>
  <c r="J108" i="103" s="1"/>
  <c r="G108" i="104" s="1"/>
  <c r="J108" i="104" s="1"/>
  <c r="E108" i="105" s="1"/>
  <c r="G112" i="103"/>
  <c r="J112" i="103" s="1"/>
  <c r="G112" i="104" s="1"/>
  <c r="J112" i="104" s="1"/>
  <c r="E112" i="105" s="1"/>
  <c r="G117" i="103"/>
  <c r="J117" i="103" s="1"/>
  <c r="G117" i="104" s="1"/>
  <c r="J117" i="104" s="1"/>
  <c r="E117" i="105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0"/>
  <c r="J189" i="90" s="1"/>
  <c r="G189" i="91"/>
  <c r="J189" i="91" s="1"/>
  <c r="G189" i="93"/>
  <c r="J189" i="93" s="1"/>
  <c r="G189" i="94"/>
  <c r="J189" i="94" s="1"/>
  <c r="G189" i="95"/>
  <c r="J189" i="95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G187" i="95"/>
  <c r="J187" i="95" s="1"/>
  <c r="G187" i="93"/>
  <c r="J187" i="93" s="1"/>
  <c r="G187" i="74"/>
  <c r="J187" i="74" s="1"/>
  <c r="G187" i="92"/>
  <c r="J187" i="92" s="1"/>
  <c r="G258" i="97"/>
  <c r="J258" i="97" s="1"/>
  <c r="G187" i="94"/>
  <c r="J187" i="94" s="1"/>
  <c r="G187" i="91"/>
  <c r="J187" i="91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91"/>
  <c r="J105" i="91" s="1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92"/>
  <c r="J105" i="92" s="1"/>
  <c r="G105" i="93"/>
  <c r="J105" i="93" s="1"/>
  <c r="G105" i="94"/>
  <c r="J105" i="94" s="1"/>
  <c r="G105" i="95"/>
  <c r="G105" i="90"/>
  <c r="J105" i="90" s="1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6" i="96" l="1"/>
  <c r="J6" i="96" s="1"/>
  <c r="J6" i="95"/>
  <c r="G105" i="96"/>
  <c r="J105" i="96" s="1"/>
  <c r="G105" i="97" s="1"/>
  <c r="J105" i="97" s="1"/>
  <c r="J105" i="95"/>
  <c r="G242" i="96"/>
  <c r="J242" i="96" s="1"/>
  <c r="G250" i="97" s="1"/>
  <c r="J250" i="97" s="1"/>
  <c r="J247" i="95"/>
  <c r="E189" i="77"/>
  <c r="G189" i="77" s="1"/>
  <c r="J189" i="77" s="1"/>
  <c r="E189" i="78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G108" i="105"/>
  <c r="J108" i="105" s="1"/>
  <c r="G20" i="104"/>
  <c r="J20" i="104" s="1"/>
  <c r="E20" i="105" s="1"/>
  <c r="G116" i="105"/>
  <c r="J116" i="105" s="1"/>
  <c r="G111" i="105"/>
  <c r="J111" i="105" s="1"/>
  <c r="G117" i="105"/>
  <c r="J117" i="105" s="1"/>
  <c r="G115" i="105"/>
  <c r="J115" i="105" s="1"/>
  <c r="G112" i="105"/>
  <c r="J112" i="105" s="1"/>
  <c r="G107" i="105"/>
  <c r="J107" i="105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E240" i="107" s="1"/>
  <c r="G259" i="106"/>
  <c r="J259" i="106" s="1"/>
  <c r="G232" i="106"/>
  <c r="J232" i="106" s="1"/>
  <c r="E232" i="107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50" i="103" s="1"/>
  <c r="J250" i="103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248" i="96"/>
  <c r="J248" i="96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E97" i="10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E112" i="106" l="1"/>
  <c r="G112" i="106" s="1"/>
  <c r="J112" i="106" s="1"/>
  <c r="E115" i="106"/>
  <c r="G115" i="106" s="1"/>
  <c r="J115" i="106" s="1"/>
  <c r="E117" i="106"/>
  <c r="G117" i="106" s="1"/>
  <c r="J117" i="106" s="1"/>
  <c r="E107" i="106"/>
  <c r="G107" i="106" s="1"/>
  <c r="J107" i="106" s="1"/>
  <c r="E110" i="106"/>
  <c r="G110" i="106" s="1"/>
  <c r="J110" i="106" s="1"/>
  <c r="E111" i="106"/>
  <c r="G111" i="106" s="1"/>
  <c r="J111" i="106" s="1"/>
  <c r="E116" i="106"/>
  <c r="G116" i="106" s="1"/>
  <c r="J116" i="106" s="1"/>
  <c r="E108" i="106"/>
  <c r="G108" i="106" s="1"/>
  <c r="J108" i="106" s="1"/>
  <c r="G32" i="103"/>
  <c r="J32" i="103" s="1"/>
  <c r="G32" i="104" s="1"/>
  <c r="J32" i="104" s="1"/>
  <c r="E32" i="105" s="1"/>
  <c r="G25" i="104"/>
  <c r="J25" i="104" s="1"/>
  <c r="E25" i="105" s="1"/>
  <c r="G106" i="104"/>
  <c r="J106" i="104" s="1"/>
  <c r="E106" i="105" s="1"/>
  <c r="G170" i="104"/>
  <c r="J170" i="104" s="1"/>
  <c r="E170" i="105" s="1"/>
  <c r="G98" i="104"/>
  <c r="J98" i="104" s="1"/>
  <c r="E98" i="105" s="1"/>
  <c r="G120" i="104"/>
  <c r="J120" i="104" s="1"/>
  <c r="E120" i="105" s="1"/>
  <c r="G77" i="104"/>
  <c r="J77" i="104" s="1"/>
  <c r="E77" i="105" s="1"/>
  <c r="G22" i="104"/>
  <c r="J22" i="104" s="1"/>
  <c r="G140" i="104"/>
  <c r="J140" i="104" s="1"/>
  <c r="E140" i="105" s="1"/>
  <c r="G123" i="104"/>
  <c r="J123" i="104" s="1"/>
  <c r="E123" i="105" s="1"/>
  <c r="G171" i="104"/>
  <c r="J171" i="104" s="1"/>
  <c r="E171" i="105" s="1"/>
  <c r="G145" i="104"/>
  <c r="J145" i="104" s="1"/>
  <c r="E145" i="105" s="1"/>
  <c r="G95" i="104"/>
  <c r="J95" i="104" s="1"/>
  <c r="E95" i="105" s="1"/>
  <c r="G184" i="104"/>
  <c r="J184" i="104" s="1"/>
  <c r="E184" i="105" s="1"/>
  <c r="G143" i="104"/>
  <c r="J143" i="104" s="1"/>
  <c r="E143" i="105" s="1"/>
  <c r="G141" i="104"/>
  <c r="J141" i="104" s="1"/>
  <c r="E141" i="105" s="1"/>
  <c r="G74" i="104"/>
  <c r="J74" i="104" s="1"/>
  <c r="E74" i="105" s="1"/>
  <c r="G220" i="104"/>
  <c r="J220" i="104" s="1"/>
  <c r="E220" i="105" s="1"/>
  <c r="G158" i="104"/>
  <c r="J158" i="104" s="1"/>
  <c r="E158" i="105" s="1"/>
  <c r="G79" i="104"/>
  <c r="J79" i="104" s="1"/>
  <c r="G64" i="104"/>
  <c r="J64" i="104" s="1"/>
  <c r="E64" i="105" s="1"/>
  <c r="G80" i="104"/>
  <c r="J80" i="104" s="1"/>
  <c r="E80" i="105" s="1"/>
  <c r="G222" i="104"/>
  <c r="J222" i="104" s="1"/>
  <c r="E222" i="105" s="1"/>
  <c r="G163" i="104"/>
  <c r="J163" i="104" s="1"/>
  <c r="E163" i="105" s="1"/>
  <c r="G85" i="104"/>
  <c r="J85" i="104" s="1"/>
  <c r="E85" i="105" s="1"/>
  <c r="G99" i="104"/>
  <c r="J99" i="104" s="1"/>
  <c r="E99" i="105" s="1"/>
  <c r="G138" i="104"/>
  <c r="J138" i="104" s="1"/>
  <c r="E138" i="105" s="1"/>
  <c r="G168" i="104"/>
  <c r="J168" i="104" s="1"/>
  <c r="E168" i="105" s="1"/>
  <c r="G81" i="104"/>
  <c r="J81" i="104" s="1"/>
  <c r="E81" i="105" s="1"/>
  <c r="G20" i="105"/>
  <c r="J20" i="105" s="1"/>
  <c r="E20" i="106" s="1"/>
  <c r="G20" i="106" s="1"/>
  <c r="J20" i="106" s="1"/>
  <c r="E20" i="107" s="1"/>
  <c r="G20" i="107" s="1"/>
  <c r="J20" i="107" s="1"/>
  <c r="G179" i="104"/>
  <c r="J179" i="104" s="1"/>
  <c r="E179" i="105" s="1"/>
  <c r="G100" i="104"/>
  <c r="J100" i="104" s="1"/>
  <c r="E100" i="105" s="1"/>
  <c r="G183" i="104"/>
  <c r="J183" i="104" s="1"/>
  <c r="E183" i="105" s="1"/>
  <c r="G172" i="104"/>
  <c r="J172" i="104" s="1"/>
  <c r="E172" i="105" s="1"/>
  <c r="G65" i="104"/>
  <c r="J65" i="104" s="1"/>
  <c r="E65" i="105" s="1"/>
  <c r="G93" i="104"/>
  <c r="J93" i="104" s="1"/>
  <c r="E93" i="105" s="1"/>
  <c r="G144" i="104"/>
  <c r="J144" i="104" s="1"/>
  <c r="E144" i="105" s="1"/>
  <c r="G91" i="104"/>
  <c r="J91" i="104" s="1"/>
  <c r="E91" i="105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E146" i="105" s="1"/>
  <c r="G19" i="104"/>
  <c r="J19" i="104" s="1"/>
  <c r="E19" i="105" s="1"/>
  <c r="G142" i="104"/>
  <c r="J142" i="104" s="1"/>
  <c r="E142" i="105" s="1"/>
  <c r="G68" i="104"/>
  <c r="J68" i="104" s="1"/>
  <c r="E68" i="105" s="1"/>
  <c r="G223" i="104"/>
  <c r="J223" i="104" s="1"/>
  <c r="E223" i="105" s="1"/>
  <c r="G215" i="104"/>
  <c r="J215" i="104" s="1"/>
  <c r="E215" i="105" s="1"/>
  <c r="G78" i="104"/>
  <c r="J78" i="104" s="1"/>
  <c r="E78" i="105" s="1"/>
  <c r="G26" i="104"/>
  <c r="J26" i="104" s="1"/>
  <c r="E26" i="105" s="1"/>
  <c r="G164" i="104"/>
  <c r="J164" i="104" s="1"/>
  <c r="E164" i="105" s="1"/>
  <c r="G192" i="104"/>
  <c r="J192" i="104" s="1"/>
  <c r="E192" i="105" s="1"/>
  <c r="G101" i="104"/>
  <c r="J101" i="104" s="1"/>
  <c r="E101" i="105" s="1"/>
  <c r="G167" i="104"/>
  <c r="J167" i="104" s="1"/>
  <c r="E167" i="105" s="1"/>
  <c r="G160" i="104"/>
  <c r="J160" i="104" s="1"/>
  <c r="E160" i="105" s="1"/>
  <c r="G92" i="104"/>
  <c r="J92" i="104" s="1"/>
  <c r="E92" i="105" s="1"/>
  <c r="G69" i="104"/>
  <c r="J69" i="104" s="1"/>
  <c r="E69" i="105" s="1"/>
  <c r="G23" i="104"/>
  <c r="J23" i="104" s="1"/>
  <c r="E23" i="105" s="1"/>
  <c r="G139" i="104"/>
  <c r="J139" i="104" s="1"/>
  <c r="E139" i="105" s="1"/>
  <c r="G137" i="104"/>
  <c r="J137" i="104" s="1"/>
  <c r="E137" i="105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E28" i="105" s="1"/>
  <c r="G51" i="103"/>
  <c r="J51" i="103" s="1"/>
  <c r="G97" i="105"/>
  <c r="J97" i="105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121" i="104"/>
  <c r="J121" i="104" s="1"/>
  <c r="E121" i="105" s="1"/>
  <c r="G61" i="104"/>
  <c r="J61" i="104" s="1"/>
  <c r="E61" i="105" s="1"/>
  <c r="G154" i="104"/>
  <c r="J154" i="104" s="1"/>
  <c r="E154" i="105" s="1"/>
  <c r="G21" i="104"/>
  <c r="J21" i="104" s="1"/>
  <c r="E21" i="105" s="1"/>
  <c r="G176" i="104"/>
  <c r="J176" i="104" s="1"/>
  <c r="E176" i="105" s="1"/>
  <c r="G89" i="104"/>
  <c r="J89" i="104" s="1"/>
  <c r="E89" i="105" s="1"/>
  <c r="G166" i="104"/>
  <c r="J166" i="104" s="1"/>
  <c r="E166" i="105" s="1"/>
  <c r="G180" i="104"/>
  <c r="J180" i="104" s="1"/>
  <c r="E180" i="105" s="1"/>
  <c r="G118" i="104"/>
  <c r="J118" i="104" s="1"/>
  <c r="E118" i="105" s="1"/>
  <c r="G159" i="104"/>
  <c r="J159" i="104" s="1"/>
  <c r="E159" i="105" s="1"/>
  <c r="G72" i="104"/>
  <c r="J72" i="104" s="1"/>
  <c r="E72" i="105" s="1"/>
  <c r="G90" i="104"/>
  <c r="J90" i="104" s="1"/>
  <c r="E90" i="105" s="1"/>
  <c r="G67" i="104"/>
  <c r="J67" i="104" s="1"/>
  <c r="E67" i="105" s="1"/>
  <c r="G185" i="104"/>
  <c r="J185" i="104" s="1"/>
  <c r="E185" i="105" s="1"/>
  <c r="G66" i="104"/>
  <c r="J66" i="104" s="1"/>
  <c r="E66" i="105" s="1"/>
  <c r="G62" i="104"/>
  <c r="J62" i="104" s="1"/>
  <c r="E62" i="105" s="1"/>
  <c r="G162" i="104"/>
  <c r="J162" i="104" s="1"/>
  <c r="E162" i="105" s="1"/>
  <c r="G130" i="104"/>
  <c r="J130" i="104" s="1"/>
  <c r="E130" i="105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9" i="97"/>
  <c r="J259" i="97" s="1"/>
  <c r="G253" i="98"/>
  <c r="J253" i="98" s="1"/>
  <c r="G188" i="94"/>
  <c r="J188" i="94" s="1"/>
  <c r="G188" i="93"/>
  <c r="J188" i="93" s="1"/>
  <c r="G188" i="95"/>
  <c r="J188" i="95" s="1"/>
  <c r="G188" i="91"/>
  <c r="J188" i="91" s="1"/>
  <c r="G188" i="74"/>
  <c r="J188" i="74" s="1"/>
  <c r="G188" i="90"/>
  <c r="J188" i="90" s="1"/>
  <c r="G188" i="92"/>
  <c r="J188" i="92" s="1"/>
  <c r="G174" i="97"/>
  <c r="J174" i="97" s="1"/>
  <c r="G173" i="97"/>
  <c r="J173" i="97" s="1"/>
  <c r="G207" i="92"/>
  <c r="J207" i="92" s="1"/>
  <c r="G207" i="94"/>
  <c r="J207" i="94" s="1"/>
  <c r="G207" i="93"/>
  <c r="J207" i="93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0"/>
  <c r="J207" i="90" s="1"/>
  <c r="G207" i="95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E76" i="77" s="1"/>
  <c r="G76" i="92"/>
  <c r="J76" i="92" s="1"/>
  <c r="G76" i="95"/>
  <c r="J76" i="95" s="1"/>
  <c r="G76" i="77"/>
  <c r="J76" i="77" s="1"/>
  <c r="E76" i="78" s="1"/>
  <c r="G76" i="93"/>
  <c r="J76" i="93" s="1"/>
  <c r="G82" i="97"/>
  <c r="J82" i="97" s="1"/>
  <c r="G76" i="91"/>
  <c r="J76" i="91" s="1"/>
  <c r="G76" i="102"/>
  <c r="J76" i="102" s="1"/>
  <c r="G76" i="103" s="1"/>
  <c r="J76" i="103" s="1"/>
  <c r="G76" i="104" s="1"/>
  <c r="J76" i="104" s="1"/>
  <c r="E76" i="105" s="1"/>
  <c r="G76" i="78"/>
  <c r="J76" i="78" s="1"/>
  <c r="E76" i="79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16" i="107" l="1"/>
  <c r="G116" i="107" s="1"/>
  <c r="J116" i="107" s="1"/>
  <c r="E111" i="107"/>
  <c r="G111" i="107" s="1"/>
  <c r="J111" i="107" s="1"/>
  <c r="E108" i="107"/>
  <c r="G108" i="107" s="1"/>
  <c r="J108" i="107" s="1"/>
  <c r="E110" i="107"/>
  <c r="G110" i="107" s="1"/>
  <c r="J110" i="107" s="1"/>
  <c r="E107" i="107"/>
  <c r="G107" i="107" s="1"/>
  <c r="J107" i="107" s="1"/>
  <c r="E117" i="107"/>
  <c r="G117" i="107" s="1"/>
  <c r="J117" i="107" s="1"/>
  <c r="E115" i="107"/>
  <c r="G115" i="107" s="1"/>
  <c r="J115" i="107" s="1"/>
  <c r="E112" i="107"/>
  <c r="G112" i="107" s="1"/>
  <c r="J112" i="107" s="1"/>
  <c r="E97" i="106"/>
  <c r="G97" i="106" s="1"/>
  <c r="J97" i="106" s="1"/>
  <c r="E79" i="105"/>
  <c r="G79" i="105" s="1"/>
  <c r="J79" i="105" s="1"/>
  <c r="E22" i="105"/>
  <c r="G22" i="105" s="1"/>
  <c r="J22" i="105" s="1"/>
  <c r="E24" i="105"/>
  <c r="G24" i="105" s="1"/>
  <c r="J24" i="105" s="1"/>
  <c r="G207" i="96"/>
  <c r="J207" i="96" s="1"/>
  <c r="G207" i="97" s="1"/>
  <c r="J207" i="97" s="1"/>
  <c r="J207" i="95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G118" i="105"/>
  <c r="J118" i="105" s="1"/>
  <c r="G221" i="104"/>
  <c r="J221" i="104" s="1"/>
  <c r="E221" i="105" s="1"/>
  <c r="G137" i="105"/>
  <c r="J137" i="105" s="1"/>
  <c r="G167" i="105"/>
  <c r="J167" i="105" s="1"/>
  <c r="G54" i="104"/>
  <c r="J54" i="104" s="1"/>
  <c r="E54" i="105" s="1"/>
  <c r="G38" i="104"/>
  <c r="J38" i="104" s="1"/>
  <c r="E38" i="105" s="1"/>
  <c r="G65" i="105"/>
  <c r="J65" i="105" s="1"/>
  <c r="G80" i="105"/>
  <c r="J80" i="105" s="1"/>
  <c r="G140" i="105"/>
  <c r="J140" i="105" s="1"/>
  <c r="G101" i="105"/>
  <c r="J101" i="105" s="1"/>
  <c r="G34" i="104"/>
  <c r="J34" i="104" s="1"/>
  <c r="E34" i="105" s="1"/>
  <c r="G44" i="104"/>
  <c r="J44" i="104" s="1"/>
  <c r="E44" i="105" s="1"/>
  <c r="G172" i="105"/>
  <c r="J172" i="105" s="1"/>
  <c r="G64" i="105"/>
  <c r="J64" i="105" s="1"/>
  <c r="G143" i="105"/>
  <c r="J143" i="105" s="1"/>
  <c r="G185" i="105"/>
  <c r="J185" i="105" s="1"/>
  <c r="G67" i="105"/>
  <c r="J67" i="105" s="1"/>
  <c r="G55" i="104"/>
  <c r="J55" i="104" s="1"/>
  <c r="E55" i="105" s="1"/>
  <c r="G51" i="104"/>
  <c r="J51" i="104" s="1"/>
  <c r="E51" i="105" s="1"/>
  <c r="G192" i="105"/>
  <c r="J192" i="105" s="1"/>
  <c r="G68" i="105"/>
  <c r="J68" i="105" s="1"/>
  <c r="G161" i="104"/>
  <c r="J161" i="104" s="1"/>
  <c r="E161" i="105" s="1"/>
  <c r="G183" i="105"/>
  <c r="J183" i="105" s="1"/>
  <c r="G138" i="105"/>
  <c r="J138" i="105" s="1"/>
  <c r="G184" i="105"/>
  <c r="J184" i="105" s="1"/>
  <c r="G77" i="105"/>
  <c r="J77" i="105" s="1"/>
  <c r="G130" i="105"/>
  <c r="J130" i="105" s="1"/>
  <c r="G61" i="105"/>
  <c r="J61" i="105" s="1"/>
  <c r="G28" i="105"/>
  <c r="J28" i="105" s="1"/>
  <c r="G23" i="105"/>
  <c r="J23" i="105" s="1"/>
  <c r="G142" i="105"/>
  <c r="J142" i="105" s="1"/>
  <c r="G119" i="104"/>
  <c r="J119" i="104" s="1"/>
  <c r="E119" i="105" s="1"/>
  <c r="G122" i="104"/>
  <c r="J122" i="104" s="1"/>
  <c r="E122" i="105" s="1"/>
  <c r="G99" i="105"/>
  <c r="J99" i="105" s="1"/>
  <c r="G95" i="105"/>
  <c r="J95" i="105" s="1"/>
  <c r="G120" i="105"/>
  <c r="J120" i="105" s="1"/>
  <c r="G162" i="105"/>
  <c r="J162" i="105" s="1"/>
  <c r="G121" i="105"/>
  <c r="J121" i="105" s="1"/>
  <c r="G69" i="105"/>
  <c r="J69" i="105" s="1"/>
  <c r="G19" i="105"/>
  <c r="J19" i="105" s="1"/>
  <c r="G40" i="104"/>
  <c r="J40" i="104" s="1"/>
  <c r="E40" i="105" s="1"/>
  <c r="G91" i="105"/>
  <c r="J91" i="105" s="1"/>
  <c r="G85" i="105"/>
  <c r="J85" i="105" s="1"/>
  <c r="G158" i="105"/>
  <c r="J158" i="105" s="1"/>
  <c r="G98" i="105"/>
  <c r="J98" i="105" s="1"/>
  <c r="G89" i="105"/>
  <c r="J89" i="105" s="1"/>
  <c r="G58" i="104"/>
  <c r="J58" i="104" s="1"/>
  <c r="E58" i="105" s="1"/>
  <c r="G92" i="105"/>
  <c r="J92" i="105" s="1"/>
  <c r="G26" i="105"/>
  <c r="J26" i="105" s="1"/>
  <c r="G31" i="104"/>
  <c r="J31" i="104" s="1"/>
  <c r="G144" i="105"/>
  <c r="J144" i="105" s="1"/>
  <c r="G179" i="105"/>
  <c r="J179" i="105" s="1"/>
  <c r="G220" i="105"/>
  <c r="J220" i="105" s="1"/>
  <c r="G170" i="105"/>
  <c r="J170" i="105" s="1"/>
  <c r="G49" i="104"/>
  <c r="J49" i="104" s="1"/>
  <c r="E49" i="105" s="1"/>
  <c r="G176" i="105"/>
  <c r="J176" i="105" s="1"/>
  <c r="G27" i="104"/>
  <c r="J27" i="104" s="1"/>
  <c r="E27" i="105" s="1"/>
  <c r="G50" i="104"/>
  <c r="J50" i="104" s="1"/>
  <c r="E50" i="105" s="1"/>
  <c r="G78" i="105"/>
  <c r="J78" i="105" s="1"/>
  <c r="G59" i="104"/>
  <c r="J59" i="104" s="1"/>
  <c r="E59" i="105" s="1"/>
  <c r="G52" i="104"/>
  <c r="J52" i="104" s="1"/>
  <c r="E52" i="105" s="1"/>
  <c r="G74" i="105"/>
  <c r="J74" i="105" s="1"/>
  <c r="G171" i="105"/>
  <c r="J171" i="105" s="1"/>
  <c r="G106" i="105"/>
  <c r="J106" i="105" s="1"/>
  <c r="G159" i="105"/>
  <c r="J159" i="105" s="1"/>
  <c r="G42" i="104"/>
  <c r="J42" i="104" s="1"/>
  <c r="E42" i="105" s="1"/>
  <c r="G57" i="104"/>
  <c r="J57" i="104" s="1"/>
  <c r="E57" i="105" s="1"/>
  <c r="G215" i="105"/>
  <c r="J215" i="105" s="1"/>
  <c r="G41" i="104"/>
  <c r="J41" i="104" s="1"/>
  <c r="E41" i="105" s="1"/>
  <c r="G29" i="104"/>
  <c r="J29" i="104" s="1"/>
  <c r="E29" i="105" s="1"/>
  <c r="G81" i="105"/>
  <c r="J81" i="105" s="1"/>
  <c r="G222" i="105"/>
  <c r="J222" i="105" s="1"/>
  <c r="G123" i="105"/>
  <c r="J123" i="105" s="1"/>
  <c r="G25" i="105"/>
  <c r="J25" i="105" s="1"/>
  <c r="G214" i="103"/>
  <c r="J214" i="103" s="1"/>
  <c r="G242" i="103"/>
  <c r="J242" i="103" s="1"/>
  <c r="G251" i="103"/>
  <c r="J251" i="103" s="1"/>
  <c r="G47" i="103"/>
  <c r="J47" i="103" s="1"/>
  <c r="G62" i="105"/>
  <c r="J62" i="105" s="1"/>
  <c r="E62" i="106" s="1"/>
  <c r="G62" i="106" s="1"/>
  <c r="J62" i="106" s="1"/>
  <c r="E62" i="107" s="1"/>
  <c r="G62" i="107" s="1"/>
  <c r="J62" i="107" s="1"/>
  <c r="G90" i="105"/>
  <c r="J90" i="105" s="1"/>
  <c r="G180" i="105"/>
  <c r="J180" i="105" s="1"/>
  <c r="G21" i="105"/>
  <c r="J21" i="105" s="1"/>
  <c r="E21" i="106" s="1"/>
  <c r="G21" i="106" s="1"/>
  <c r="J21" i="106" s="1"/>
  <c r="E21" i="107" s="1"/>
  <c r="G21" i="107" s="1"/>
  <c r="J21" i="107" s="1"/>
  <c r="G30" i="104"/>
  <c r="J30" i="104" s="1"/>
  <c r="E30" i="105" s="1"/>
  <c r="G32" i="105"/>
  <c r="J32" i="105" s="1"/>
  <c r="G37" i="104"/>
  <c r="J37" i="104" s="1"/>
  <c r="E37" i="105" s="1"/>
  <c r="G48" i="104"/>
  <c r="J48" i="104" s="1"/>
  <c r="E48" i="105" s="1"/>
  <c r="G139" i="105"/>
  <c r="J139" i="105" s="1"/>
  <c r="G160" i="105"/>
  <c r="J160" i="105" s="1"/>
  <c r="G164" i="105"/>
  <c r="J164" i="105" s="1"/>
  <c r="G223" i="105"/>
  <c r="J223" i="105" s="1"/>
  <c r="G146" i="105"/>
  <c r="J146" i="105" s="1"/>
  <c r="G165" i="104"/>
  <c r="J165" i="104" s="1"/>
  <c r="E165" i="105" s="1"/>
  <c r="G96" i="104"/>
  <c r="J96" i="104" s="1"/>
  <c r="E96" i="105" s="1"/>
  <c r="G33" i="104"/>
  <c r="J33" i="104" s="1"/>
  <c r="E33" i="105" s="1"/>
  <c r="G36" i="104"/>
  <c r="J36" i="104" s="1"/>
  <c r="E36" i="105" s="1"/>
  <c r="G93" i="105"/>
  <c r="J93" i="105" s="1"/>
  <c r="G100" i="105"/>
  <c r="J100" i="105" s="1"/>
  <c r="G168" i="105"/>
  <c r="J168" i="105" s="1"/>
  <c r="G163" i="105"/>
  <c r="J163" i="105" s="1"/>
  <c r="G141" i="105"/>
  <c r="J141" i="105" s="1"/>
  <c r="G145" i="105"/>
  <c r="J145" i="105" s="1"/>
  <c r="G53" i="103"/>
  <c r="J53" i="103" s="1"/>
  <c r="G66" i="105"/>
  <c r="J66" i="105" s="1"/>
  <c r="G72" i="105"/>
  <c r="J72" i="105" s="1"/>
  <c r="G166" i="105"/>
  <c r="J166" i="105" s="1"/>
  <c r="G154" i="105"/>
  <c r="J154" i="105" s="1"/>
  <c r="G43" i="104"/>
  <c r="J43" i="104" s="1"/>
  <c r="E43" i="105" s="1"/>
  <c r="G56" i="104"/>
  <c r="J56" i="104" s="1"/>
  <c r="E56" i="105" s="1"/>
  <c r="G46" i="104"/>
  <c r="J46" i="104" s="1"/>
  <c r="E46" i="105" s="1"/>
  <c r="G249" i="103"/>
  <c r="J249" i="103" s="1"/>
  <c r="G241" i="103"/>
  <c r="J241" i="103" s="1"/>
  <c r="G86" i="102"/>
  <c r="J86" i="102" s="1"/>
  <c r="G87" i="102"/>
  <c r="J87" i="102" s="1"/>
  <c r="G225" i="103"/>
  <c r="J225" i="103" s="1"/>
  <c r="G247" i="103"/>
  <c r="J247" i="103" s="1"/>
  <c r="G227" i="102"/>
  <c r="J227" i="102" s="1"/>
  <c r="G235" i="102"/>
  <c r="J235" i="102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38" i="102"/>
  <c r="J238" i="102" s="1"/>
  <c r="G228" i="100"/>
  <c r="J228" i="100" s="1"/>
  <c r="G236" i="100"/>
  <c r="J236" i="100" s="1"/>
  <c r="G244" i="101" s="1"/>
  <c r="J244" i="101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E76" i="106" s="1"/>
  <c r="G76" i="96"/>
  <c r="J76" i="96" s="1"/>
  <c r="G76" i="90"/>
  <c r="J76" i="90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24" i="106" l="1"/>
  <c r="G24" i="106" s="1"/>
  <c r="J24" i="106" s="1"/>
  <c r="E22" i="106"/>
  <c r="G22" i="106" s="1"/>
  <c r="J22" i="106" s="1"/>
  <c r="E79" i="106"/>
  <c r="G79" i="106" s="1"/>
  <c r="J79" i="106" s="1"/>
  <c r="E97" i="107"/>
  <c r="G97" i="107" s="1"/>
  <c r="J97" i="107" s="1"/>
  <c r="E164" i="106"/>
  <c r="G164" i="106" s="1"/>
  <c r="J164" i="106" s="1"/>
  <c r="E28" i="106"/>
  <c r="G28" i="106" s="1"/>
  <c r="J28" i="106" s="1"/>
  <c r="E28" i="107" s="1"/>
  <c r="G28" i="107" s="1"/>
  <c r="J28" i="107" s="1"/>
  <c r="E172" i="106"/>
  <c r="G172" i="106" s="1"/>
  <c r="J172" i="106" s="1"/>
  <c r="E66" i="106"/>
  <c r="G66" i="106" s="1"/>
  <c r="J66" i="106" s="1"/>
  <c r="E93" i="106"/>
  <c r="G93" i="106" s="1"/>
  <c r="J93" i="106" s="1"/>
  <c r="E160" i="106"/>
  <c r="G160" i="106" s="1"/>
  <c r="J160" i="106" s="1"/>
  <c r="E90" i="106"/>
  <c r="G90" i="106" s="1"/>
  <c r="J90" i="106" s="1"/>
  <c r="E215" i="106"/>
  <c r="G215" i="106" s="1"/>
  <c r="J215" i="106" s="1"/>
  <c r="E179" i="106"/>
  <c r="G179" i="106" s="1"/>
  <c r="J179" i="106" s="1"/>
  <c r="E158" i="106"/>
  <c r="G158" i="106" s="1"/>
  <c r="J158" i="106" s="1"/>
  <c r="E120" i="106"/>
  <c r="G120" i="106" s="1"/>
  <c r="J120" i="106" s="1"/>
  <c r="E61" i="106"/>
  <c r="G61" i="106" s="1"/>
  <c r="J61" i="106" s="1"/>
  <c r="E192" i="106"/>
  <c r="G192" i="106" s="1"/>
  <c r="J192" i="106" s="1"/>
  <c r="E167" i="106"/>
  <c r="G167" i="106" s="1"/>
  <c r="J167" i="106" s="1"/>
  <c r="E98" i="106"/>
  <c r="G98" i="106" s="1"/>
  <c r="J98" i="106" s="1"/>
  <c r="E78" i="106"/>
  <c r="G78" i="106" s="1"/>
  <c r="J78" i="106" s="1"/>
  <c r="E144" i="106"/>
  <c r="G144" i="106" s="1"/>
  <c r="J144" i="106" s="1"/>
  <c r="E85" i="106"/>
  <c r="G85" i="106" s="1"/>
  <c r="J85" i="106" s="1"/>
  <c r="E95" i="106"/>
  <c r="G95" i="106" s="1"/>
  <c r="J95" i="106" s="1"/>
  <c r="E130" i="106"/>
  <c r="G130" i="106" s="1"/>
  <c r="J130" i="106" s="1"/>
  <c r="E137" i="106"/>
  <c r="G137" i="106" s="1"/>
  <c r="J137" i="106" s="1"/>
  <c r="E139" i="106"/>
  <c r="G139" i="106" s="1"/>
  <c r="J139" i="106" s="1"/>
  <c r="E25" i="106"/>
  <c r="G25" i="106" s="1"/>
  <c r="J25" i="106" s="1"/>
  <c r="E31" i="105"/>
  <c r="G31" i="105" s="1"/>
  <c r="J31" i="105" s="1"/>
  <c r="E31" i="106" s="1"/>
  <c r="G31" i="106" s="1"/>
  <c r="J31" i="106" s="1"/>
  <c r="E31" i="107" s="1"/>
  <c r="G31" i="107" s="1"/>
  <c r="J31" i="107" s="1"/>
  <c r="E91" i="106"/>
  <c r="G91" i="106" s="1"/>
  <c r="J91" i="106" s="1"/>
  <c r="E99" i="106"/>
  <c r="G99" i="106" s="1"/>
  <c r="J99" i="106" s="1"/>
  <c r="E77" i="106"/>
  <c r="G77" i="106" s="1"/>
  <c r="J77" i="106" s="1"/>
  <c r="E101" i="106"/>
  <c r="G101" i="106" s="1"/>
  <c r="J101" i="106" s="1"/>
  <c r="E72" i="106"/>
  <c r="G72" i="106" s="1"/>
  <c r="J72" i="106" s="1"/>
  <c r="E220" i="106"/>
  <c r="G220" i="106" s="1"/>
  <c r="J220" i="106" s="1"/>
  <c r="E145" i="106"/>
  <c r="G145" i="106" s="1"/>
  <c r="J145" i="106" s="1"/>
  <c r="E123" i="106"/>
  <c r="G123" i="106" s="1"/>
  <c r="J123" i="106" s="1"/>
  <c r="E159" i="106"/>
  <c r="G159" i="106" s="1"/>
  <c r="J159" i="106" s="1"/>
  <c r="E26" i="106"/>
  <c r="G26" i="106" s="1"/>
  <c r="J26" i="106" s="1"/>
  <c r="E184" i="106"/>
  <c r="G184" i="106" s="1"/>
  <c r="J184" i="106" s="1"/>
  <c r="E67" i="106"/>
  <c r="G67" i="106" s="1"/>
  <c r="J67" i="106" s="1"/>
  <c r="E140" i="106"/>
  <c r="G140" i="106" s="1"/>
  <c r="J140" i="106" s="1"/>
  <c r="E118" i="106"/>
  <c r="G118" i="106" s="1"/>
  <c r="J118" i="106" s="1"/>
  <c r="E68" i="106"/>
  <c r="G68" i="106" s="1"/>
  <c r="J68" i="106" s="1"/>
  <c r="E141" i="106"/>
  <c r="G141" i="106" s="1"/>
  <c r="J141" i="106" s="1"/>
  <c r="E32" i="106"/>
  <c r="G32" i="106" s="1"/>
  <c r="J32" i="106" s="1"/>
  <c r="E32" i="107" s="1"/>
  <c r="G32" i="107" s="1"/>
  <c r="J32" i="107" s="1"/>
  <c r="E222" i="106"/>
  <c r="G222" i="106" s="1"/>
  <c r="J222" i="106" s="1"/>
  <c r="E106" i="106"/>
  <c r="G106" i="106" s="1"/>
  <c r="J106" i="106" s="1"/>
  <c r="E176" i="106"/>
  <c r="G176" i="106" s="1"/>
  <c r="J176" i="106" s="1"/>
  <c r="E92" i="106"/>
  <c r="G92" i="106" s="1"/>
  <c r="J92" i="106" s="1"/>
  <c r="E19" i="106"/>
  <c r="G19" i="106" s="1"/>
  <c r="J19" i="106" s="1"/>
  <c r="E138" i="106"/>
  <c r="G138" i="106" s="1"/>
  <c r="J138" i="106" s="1"/>
  <c r="E185" i="106"/>
  <c r="G185" i="106" s="1"/>
  <c r="J185" i="106" s="1"/>
  <c r="E80" i="106"/>
  <c r="G80" i="106" s="1"/>
  <c r="J80" i="106" s="1"/>
  <c r="E100" i="106"/>
  <c r="G100" i="106" s="1"/>
  <c r="J100" i="106" s="1"/>
  <c r="E154" i="106"/>
  <c r="G154" i="106" s="1"/>
  <c r="J154" i="106" s="1"/>
  <c r="E163" i="106"/>
  <c r="G163" i="106" s="1"/>
  <c r="J163" i="106" s="1"/>
  <c r="E146" i="106"/>
  <c r="G146" i="106" s="1"/>
  <c r="J146" i="106" s="1"/>
  <c r="E81" i="106"/>
  <c r="G81" i="106" s="1"/>
  <c r="J81" i="106" s="1"/>
  <c r="E171" i="106"/>
  <c r="G171" i="106" s="1"/>
  <c r="J171" i="106" s="1"/>
  <c r="E69" i="106"/>
  <c r="G69" i="106" s="1"/>
  <c r="J69" i="106" s="1"/>
  <c r="E142" i="106"/>
  <c r="G142" i="106" s="1"/>
  <c r="J142" i="106" s="1"/>
  <c r="E183" i="106"/>
  <c r="G183" i="106" s="1"/>
  <c r="J183" i="106" s="1"/>
  <c r="E143" i="106"/>
  <c r="G143" i="106" s="1"/>
  <c r="J143" i="106" s="1"/>
  <c r="E65" i="106"/>
  <c r="G65" i="106" s="1"/>
  <c r="J65" i="106" s="1"/>
  <c r="E180" i="106"/>
  <c r="G180" i="106" s="1"/>
  <c r="J180" i="106" s="1"/>
  <c r="E162" i="106"/>
  <c r="G162" i="106" s="1"/>
  <c r="J162" i="106" s="1"/>
  <c r="E166" i="106"/>
  <c r="G166" i="106" s="1"/>
  <c r="J166" i="106" s="1"/>
  <c r="E168" i="106"/>
  <c r="G168" i="106" s="1"/>
  <c r="J168" i="106" s="1"/>
  <c r="E223" i="106"/>
  <c r="G223" i="106" s="1"/>
  <c r="J223" i="106" s="1"/>
  <c r="E74" i="106"/>
  <c r="G74" i="106" s="1"/>
  <c r="J74" i="106" s="1"/>
  <c r="E170" i="106"/>
  <c r="G170" i="106" s="1"/>
  <c r="J170" i="106" s="1"/>
  <c r="E89" i="106"/>
  <c r="G89" i="106" s="1"/>
  <c r="J89" i="106" s="1"/>
  <c r="E121" i="106"/>
  <c r="G121" i="106" s="1"/>
  <c r="J121" i="106" s="1"/>
  <c r="E23" i="106"/>
  <c r="G23" i="106" s="1"/>
  <c r="J23" i="106" s="1"/>
  <c r="E64" i="106"/>
  <c r="G64" i="106" s="1"/>
  <c r="J64" i="106" s="1"/>
  <c r="E6" i="100"/>
  <c r="G6" i="100" s="1"/>
  <c r="J6" i="100" s="1"/>
  <c r="G6" i="101" s="1"/>
  <c r="J6" i="101" s="1"/>
  <c r="G6" i="102" s="1"/>
  <c r="J6" i="102" s="1"/>
  <c r="E219" i="8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G42" i="105"/>
  <c r="J42" i="105" s="1"/>
  <c r="G29" i="105"/>
  <c r="J29" i="105" s="1"/>
  <c r="G53" i="104"/>
  <c r="J53" i="104" s="1"/>
  <c r="E53" i="105" s="1"/>
  <c r="G46" i="105"/>
  <c r="J46" i="105" s="1"/>
  <c r="G47" i="104"/>
  <c r="J47" i="104" s="1"/>
  <c r="E47" i="105" s="1"/>
  <c r="G51" i="105"/>
  <c r="J51" i="105" s="1"/>
  <c r="G55" i="105"/>
  <c r="J55" i="105" s="1"/>
  <c r="E55" i="106" s="1"/>
  <c r="G55" i="106" s="1"/>
  <c r="J55" i="106" s="1"/>
  <c r="E55" i="107" s="1"/>
  <c r="G55" i="107" s="1"/>
  <c r="J55" i="107" s="1"/>
  <c r="G221" i="105"/>
  <c r="J221" i="105" s="1"/>
  <c r="G34" i="105"/>
  <c r="J34" i="105" s="1"/>
  <c r="G48" i="105"/>
  <c r="J48" i="105" s="1"/>
  <c r="G50" i="105"/>
  <c r="J50" i="105" s="1"/>
  <c r="G33" i="105"/>
  <c r="J33" i="105" s="1"/>
  <c r="G161" i="105"/>
  <c r="J161" i="105" s="1"/>
  <c r="G38" i="105"/>
  <c r="J38" i="105" s="1"/>
  <c r="G37" i="105"/>
  <c r="J37" i="105" s="1"/>
  <c r="G41" i="105"/>
  <c r="J41" i="105" s="1"/>
  <c r="E41" i="106" s="1"/>
  <c r="G41" i="106" s="1"/>
  <c r="J41" i="106" s="1"/>
  <c r="E41" i="107" s="1"/>
  <c r="G41" i="107" s="1"/>
  <c r="J41" i="107" s="1"/>
  <c r="G52" i="105"/>
  <c r="J52" i="105" s="1"/>
  <c r="G27" i="105"/>
  <c r="J27" i="105" s="1"/>
  <c r="G8" i="103"/>
  <c r="J8" i="103" s="1"/>
  <c r="G43" i="105"/>
  <c r="J43" i="105" s="1"/>
  <c r="G250" i="104"/>
  <c r="J250" i="104" s="1"/>
  <c r="E250" i="105" s="1"/>
  <c r="G242" i="104"/>
  <c r="J242" i="104" s="1"/>
  <c r="E242" i="105" s="1"/>
  <c r="G119" i="105"/>
  <c r="J119" i="105" s="1"/>
  <c r="G44" i="105"/>
  <c r="J44" i="105" s="1"/>
  <c r="G243" i="103"/>
  <c r="J243" i="103" s="1"/>
  <c r="G165" i="105"/>
  <c r="J165" i="105" s="1"/>
  <c r="G59" i="105"/>
  <c r="J59" i="105" s="1"/>
  <c r="E59" i="106" s="1"/>
  <c r="G59" i="106" s="1"/>
  <c r="J59" i="106" s="1"/>
  <c r="E59" i="107" s="1"/>
  <c r="G59" i="107" s="1"/>
  <c r="J59" i="107" s="1"/>
  <c r="G13" i="103"/>
  <c r="J13" i="103" s="1"/>
  <c r="G30" i="105"/>
  <c r="J30" i="105" s="1"/>
  <c r="G57" i="105"/>
  <c r="J57" i="105" s="1"/>
  <c r="E57" i="106" s="1"/>
  <c r="G57" i="106" s="1"/>
  <c r="J57" i="106" s="1"/>
  <c r="E57" i="107" s="1"/>
  <c r="G57" i="107" s="1"/>
  <c r="J57" i="107" s="1"/>
  <c r="G49" i="105"/>
  <c r="J49" i="105" s="1"/>
  <c r="G58" i="105"/>
  <c r="J58" i="105" s="1"/>
  <c r="E58" i="106" s="1"/>
  <c r="G58" i="106" s="1"/>
  <c r="J58" i="106" s="1"/>
  <c r="E58" i="107" s="1"/>
  <c r="G58" i="107" s="1"/>
  <c r="J58" i="107" s="1"/>
  <c r="G6" i="103"/>
  <c r="J6" i="103" s="1"/>
  <c r="G14" i="103"/>
  <c r="J14" i="103" s="1"/>
  <c r="G16" i="103"/>
  <c r="J16" i="103" s="1"/>
  <c r="G247" i="104"/>
  <c r="J247" i="104" s="1"/>
  <c r="E247" i="105" s="1"/>
  <c r="G36" i="105"/>
  <c r="J36" i="105" s="1"/>
  <c r="G15" i="103"/>
  <c r="J15" i="103" s="1"/>
  <c r="G246" i="103"/>
  <c r="J246" i="103" s="1"/>
  <c r="G238" i="103"/>
  <c r="J238" i="103" s="1"/>
  <c r="G88" i="103"/>
  <c r="J88" i="103" s="1"/>
  <c r="G87" i="103"/>
  <c r="J87" i="103" s="1"/>
  <c r="G249" i="104"/>
  <c r="J249" i="104" s="1"/>
  <c r="E249" i="105" s="1"/>
  <c r="G241" i="104"/>
  <c r="J241" i="104" s="1"/>
  <c r="E241" i="105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E56" i="106" s="1"/>
  <c r="G56" i="106" s="1"/>
  <c r="J56" i="106" s="1"/>
  <c r="E56" i="107" s="1"/>
  <c r="G56" i="107" s="1"/>
  <c r="J56" i="107" s="1"/>
  <c r="G96" i="105"/>
  <c r="J96" i="105" s="1"/>
  <c r="G214" i="104"/>
  <c r="J214" i="104" s="1"/>
  <c r="E214" i="105" s="1"/>
  <c r="G40" i="105"/>
  <c r="J40" i="105" s="1"/>
  <c r="E40" i="106" s="1"/>
  <c r="G40" i="106" s="1"/>
  <c r="J40" i="106" s="1"/>
  <c r="E40" i="107" s="1"/>
  <c r="G40" i="107" s="1"/>
  <c r="J40" i="107" s="1"/>
  <c r="G122" i="105"/>
  <c r="J122" i="105" s="1"/>
  <c r="G54" i="105"/>
  <c r="J54" i="105" s="1"/>
  <c r="G76" i="106"/>
  <c r="J76" i="106" s="1"/>
  <c r="G86" i="103"/>
  <c r="J86" i="103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E224" i="105" s="1"/>
  <c r="G227" i="103"/>
  <c r="J227" i="103" s="1"/>
  <c r="G235" i="103"/>
  <c r="J235" i="103" s="1"/>
  <c r="G228" i="101"/>
  <c r="J228" i="101" s="1"/>
  <c r="G236" i="101"/>
  <c r="J236" i="101" s="1"/>
  <c r="G244" i="102" s="1"/>
  <c r="J244" i="102" s="1"/>
  <c r="G225" i="104"/>
  <c r="J225" i="104" s="1"/>
  <c r="E225" i="105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154" i="107" l="1"/>
  <c r="G154" i="107" s="1"/>
  <c r="J154" i="107" s="1"/>
  <c r="E172" i="107"/>
  <c r="G172" i="107" s="1"/>
  <c r="J172" i="107" s="1"/>
  <c r="E89" i="107"/>
  <c r="G89" i="107" s="1"/>
  <c r="J89" i="107" s="1"/>
  <c r="E67" i="107"/>
  <c r="G67" i="107" s="1"/>
  <c r="J67" i="107" s="1"/>
  <c r="E170" i="107"/>
  <c r="G170" i="107" s="1"/>
  <c r="J170" i="107" s="1"/>
  <c r="E77" i="107"/>
  <c r="G77" i="107" s="1"/>
  <c r="J77" i="107" s="1"/>
  <c r="E100" i="107"/>
  <c r="G100" i="107" s="1"/>
  <c r="J100" i="107" s="1"/>
  <c r="E85" i="107"/>
  <c r="G85" i="107" s="1"/>
  <c r="J85" i="107" s="1"/>
  <c r="E80" i="107"/>
  <c r="G80" i="107" s="1"/>
  <c r="J80" i="107" s="1"/>
  <c r="E159" i="107"/>
  <c r="G159" i="107" s="1"/>
  <c r="J159" i="107" s="1"/>
  <c r="E91" i="107"/>
  <c r="G91" i="107" s="1"/>
  <c r="J91" i="107" s="1"/>
  <c r="E144" i="107"/>
  <c r="G144" i="107" s="1"/>
  <c r="J144" i="107" s="1"/>
  <c r="E179" i="107"/>
  <c r="G179" i="107" s="1"/>
  <c r="J179" i="107" s="1"/>
  <c r="E164" i="107"/>
  <c r="G164" i="107" s="1"/>
  <c r="J164" i="107" s="1"/>
  <c r="E163" i="107"/>
  <c r="G163" i="107" s="1"/>
  <c r="J163" i="107" s="1"/>
  <c r="E66" i="107"/>
  <c r="G66" i="107" s="1"/>
  <c r="J66" i="107" s="1"/>
  <c r="E106" i="107"/>
  <c r="G106" i="107" s="1"/>
  <c r="J106" i="107" s="1"/>
  <c r="E168" i="107"/>
  <c r="G168" i="107" s="1"/>
  <c r="J168" i="107" s="1"/>
  <c r="E69" i="107"/>
  <c r="G69" i="107" s="1"/>
  <c r="J69" i="107" s="1"/>
  <c r="E185" i="107"/>
  <c r="G185" i="107" s="1"/>
  <c r="J185" i="107" s="1"/>
  <c r="E141" i="107"/>
  <c r="G141" i="107" s="1"/>
  <c r="J141" i="107" s="1"/>
  <c r="E123" i="107"/>
  <c r="G123" i="107" s="1"/>
  <c r="J123" i="107" s="1"/>
  <c r="E78" i="107"/>
  <c r="G78" i="107" s="1"/>
  <c r="J78" i="107" s="1"/>
  <c r="E215" i="107"/>
  <c r="G215" i="107" s="1"/>
  <c r="J215" i="107" s="1"/>
  <c r="E65" i="107"/>
  <c r="G65" i="107" s="1"/>
  <c r="J65" i="107" s="1"/>
  <c r="E130" i="107"/>
  <c r="G130" i="107" s="1"/>
  <c r="J130" i="107" s="1"/>
  <c r="E95" i="107"/>
  <c r="G95" i="107" s="1"/>
  <c r="J95" i="107" s="1"/>
  <c r="E74" i="107"/>
  <c r="G74" i="107" s="1"/>
  <c r="J74" i="107" s="1"/>
  <c r="E99" i="107"/>
  <c r="G99" i="107" s="1"/>
  <c r="J99" i="107" s="1"/>
  <c r="E142" i="107"/>
  <c r="G142" i="107" s="1"/>
  <c r="J142" i="107" s="1"/>
  <c r="E166" i="107"/>
  <c r="G166" i="107" s="1"/>
  <c r="J166" i="107" s="1"/>
  <c r="E171" i="107"/>
  <c r="G171" i="107" s="1"/>
  <c r="J171" i="107" s="1"/>
  <c r="E138" i="107"/>
  <c r="G138" i="107" s="1"/>
  <c r="J138" i="107" s="1"/>
  <c r="E68" i="107"/>
  <c r="G68" i="107" s="1"/>
  <c r="J68" i="107" s="1"/>
  <c r="E145" i="107"/>
  <c r="G145" i="107" s="1"/>
  <c r="J145" i="107" s="1"/>
  <c r="E25" i="107"/>
  <c r="G25" i="107" s="1"/>
  <c r="J25" i="107" s="1"/>
  <c r="E98" i="107"/>
  <c r="G98" i="107" s="1"/>
  <c r="J98" i="107" s="1"/>
  <c r="E90" i="107"/>
  <c r="G90" i="107" s="1"/>
  <c r="J90" i="107" s="1"/>
  <c r="E79" i="107"/>
  <c r="G79" i="107" s="1"/>
  <c r="J79" i="107" s="1"/>
  <c r="E176" i="107"/>
  <c r="G176" i="107" s="1"/>
  <c r="J176" i="107" s="1"/>
  <c r="E61" i="107"/>
  <c r="G61" i="107" s="1"/>
  <c r="J61" i="107" s="1"/>
  <c r="E184" i="107"/>
  <c r="G184" i="107" s="1"/>
  <c r="J184" i="107" s="1"/>
  <c r="E222" i="107"/>
  <c r="G222" i="107" s="1"/>
  <c r="J222" i="107" s="1"/>
  <c r="E158" i="107"/>
  <c r="G158" i="107" s="1"/>
  <c r="J158" i="107" s="1"/>
  <c r="E23" i="107"/>
  <c r="G23" i="107" s="1"/>
  <c r="J23" i="107" s="1"/>
  <c r="E162" i="107"/>
  <c r="G162" i="107" s="1"/>
  <c r="J162" i="107" s="1"/>
  <c r="E81" i="107"/>
  <c r="G81" i="107" s="1"/>
  <c r="J81" i="107" s="1"/>
  <c r="E19" i="107"/>
  <c r="G19" i="107" s="1"/>
  <c r="J19" i="107" s="1"/>
  <c r="E118" i="107"/>
  <c r="G118" i="107" s="1"/>
  <c r="J118" i="107" s="1"/>
  <c r="E220" i="107"/>
  <c r="G220" i="107" s="1"/>
  <c r="J220" i="107" s="1"/>
  <c r="E139" i="107"/>
  <c r="G139" i="107" s="1"/>
  <c r="J139" i="107" s="1"/>
  <c r="E167" i="107"/>
  <c r="G167" i="107" s="1"/>
  <c r="J167" i="107" s="1"/>
  <c r="E160" i="107"/>
  <c r="G160" i="107" s="1"/>
  <c r="J160" i="107" s="1"/>
  <c r="E22" i="107"/>
  <c r="G22" i="107" s="1"/>
  <c r="J22" i="107" s="1"/>
  <c r="E101" i="107"/>
  <c r="G101" i="107" s="1"/>
  <c r="J101" i="107" s="1"/>
  <c r="E143" i="107"/>
  <c r="G143" i="107" s="1"/>
  <c r="J143" i="107" s="1"/>
  <c r="E120" i="107"/>
  <c r="G120" i="107" s="1"/>
  <c r="J120" i="107" s="1"/>
  <c r="E183" i="107"/>
  <c r="G183" i="107" s="1"/>
  <c r="J183" i="107" s="1"/>
  <c r="E26" i="107"/>
  <c r="G26" i="107" s="1"/>
  <c r="J26" i="107" s="1"/>
  <c r="E223" i="107"/>
  <c r="G223" i="107" s="1"/>
  <c r="J223" i="107" s="1"/>
  <c r="E64" i="107"/>
  <c r="G64" i="107" s="1"/>
  <c r="J64" i="107" s="1"/>
  <c r="E121" i="107"/>
  <c r="G121" i="107" s="1"/>
  <c r="J121" i="107" s="1"/>
  <c r="E180" i="107"/>
  <c r="G180" i="107" s="1"/>
  <c r="J180" i="107" s="1"/>
  <c r="E146" i="107"/>
  <c r="G146" i="107" s="1"/>
  <c r="J146" i="107" s="1"/>
  <c r="E92" i="107"/>
  <c r="G92" i="107" s="1"/>
  <c r="J92" i="107" s="1"/>
  <c r="E140" i="107"/>
  <c r="G140" i="107" s="1"/>
  <c r="J140" i="107" s="1"/>
  <c r="E72" i="107"/>
  <c r="G72" i="107" s="1"/>
  <c r="J72" i="107" s="1"/>
  <c r="E137" i="107"/>
  <c r="G137" i="107" s="1"/>
  <c r="J137" i="107" s="1"/>
  <c r="E192" i="107"/>
  <c r="G192" i="107" s="1"/>
  <c r="J192" i="107" s="1"/>
  <c r="E93" i="107"/>
  <c r="G93" i="107" s="1"/>
  <c r="J93" i="107" s="1"/>
  <c r="E24" i="107"/>
  <c r="G24" i="107" s="1"/>
  <c r="J24" i="107" s="1"/>
  <c r="E38" i="106"/>
  <c r="G38" i="106" s="1"/>
  <c r="J38" i="106" s="1"/>
  <c r="E161" i="106"/>
  <c r="G161" i="106" s="1"/>
  <c r="J161" i="106" s="1"/>
  <c r="E122" i="106"/>
  <c r="G122" i="106" s="1"/>
  <c r="J122" i="106" s="1"/>
  <c r="E33" i="106"/>
  <c r="G33" i="106" s="1"/>
  <c r="J33" i="106" s="1"/>
  <c r="E33" i="107" s="1"/>
  <c r="G33" i="107" s="1"/>
  <c r="J33" i="107" s="1"/>
  <c r="E96" i="106"/>
  <c r="G96" i="106" s="1"/>
  <c r="J96" i="106" s="1"/>
  <c r="E165" i="106"/>
  <c r="G165" i="106" s="1"/>
  <c r="J165" i="106" s="1"/>
  <c r="E50" i="106"/>
  <c r="G50" i="106" s="1"/>
  <c r="J50" i="106" s="1"/>
  <c r="E50" i="107" s="1"/>
  <c r="G50" i="107" s="1"/>
  <c r="J50" i="107" s="1"/>
  <c r="E27" i="106"/>
  <c r="G27" i="106" s="1"/>
  <c r="J27" i="106" s="1"/>
  <c r="E27" i="107" s="1"/>
  <c r="G27" i="107" s="1"/>
  <c r="J27" i="107" s="1"/>
  <c r="E48" i="106"/>
  <c r="G48" i="106" s="1"/>
  <c r="J48" i="106" s="1"/>
  <c r="E48" i="107" s="1"/>
  <c r="G48" i="107" s="1"/>
  <c r="J48" i="107" s="1"/>
  <c r="E29" i="106"/>
  <c r="G29" i="106" s="1"/>
  <c r="J29" i="106" s="1"/>
  <c r="E29" i="107" s="1"/>
  <c r="G29" i="107" s="1"/>
  <c r="J29" i="107" s="1"/>
  <c r="E36" i="106"/>
  <c r="G36" i="106" s="1"/>
  <c r="J36" i="106" s="1"/>
  <c r="E36" i="107" s="1"/>
  <c r="G36" i="107" s="1"/>
  <c r="J36" i="107" s="1"/>
  <c r="E76" i="107"/>
  <c r="G76" i="107" s="1"/>
  <c r="J76" i="107" s="1"/>
  <c r="E44" i="106"/>
  <c r="G44" i="106" s="1"/>
  <c r="J44" i="106" s="1"/>
  <c r="E44" i="107" s="1"/>
  <c r="G44" i="107" s="1"/>
  <c r="J44" i="107" s="1"/>
  <c r="E52" i="106"/>
  <c r="G52" i="106" s="1"/>
  <c r="J52" i="106" s="1"/>
  <c r="E52" i="107" s="1"/>
  <c r="G52" i="107" s="1"/>
  <c r="J52" i="107" s="1"/>
  <c r="E34" i="106"/>
  <c r="G34" i="106" s="1"/>
  <c r="J34" i="106" s="1"/>
  <c r="E34" i="107" s="1"/>
  <c r="G34" i="107" s="1"/>
  <c r="J34" i="107" s="1"/>
  <c r="E42" i="106"/>
  <c r="G42" i="106" s="1"/>
  <c r="J42" i="106" s="1"/>
  <c r="E42" i="107" s="1"/>
  <c r="G42" i="107" s="1"/>
  <c r="J42" i="107" s="1"/>
  <c r="E30" i="106"/>
  <c r="G30" i="106" s="1"/>
  <c r="J30" i="106" s="1"/>
  <c r="E30" i="107" s="1"/>
  <c r="G30" i="107" s="1"/>
  <c r="J30" i="107" s="1"/>
  <c r="E46" i="106"/>
  <c r="G46" i="106" s="1"/>
  <c r="J46" i="106" s="1"/>
  <c r="E46" i="107" s="1"/>
  <c r="G46" i="107" s="1"/>
  <c r="J46" i="107" s="1"/>
  <c r="E54" i="106"/>
  <c r="G54" i="106" s="1"/>
  <c r="J54" i="106" s="1"/>
  <c r="E54" i="107" s="1"/>
  <c r="G54" i="107" s="1"/>
  <c r="J54" i="107" s="1"/>
  <c r="E49" i="106"/>
  <c r="G49" i="106" s="1"/>
  <c r="J49" i="106" s="1"/>
  <c r="E49" i="107" s="1"/>
  <c r="G49" i="107" s="1"/>
  <c r="J49" i="107" s="1"/>
  <c r="E119" i="106"/>
  <c r="G119" i="106" s="1"/>
  <c r="J119" i="106" s="1"/>
  <c r="E221" i="106"/>
  <c r="G221" i="106" s="1"/>
  <c r="J221" i="106" s="1"/>
  <c r="E51" i="106"/>
  <c r="G51" i="106" s="1"/>
  <c r="J51" i="106" s="1"/>
  <c r="E51" i="107" s="1"/>
  <c r="G51" i="107" s="1"/>
  <c r="J51" i="107" s="1"/>
  <c r="E43" i="106"/>
  <c r="G43" i="106" s="1"/>
  <c r="J43" i="106" s="1"/>
  <c r="E43" i="107" s="1"/>
  <c r="G43" i="107" s="1"/>
  <c r="J43" i="107" s="1"/>
  <c r="E37" i="106"/>
  <c r="G37" i="106" s="1"/>
  <c r="J37" i="106" s="1"/>
  <c r="E37" i="107" s="1"/>
  <c r="G37" i="107" s="1"/>
  <c r="J37" i="107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00" i="81"/>
  <c r="G200" i="81" s="1"/>
  <c r="J200" i="81" s="1"/>
  <c r="G218" i="81"/>
  <c r="J218" i="81" s="1"/>
  <c r="E218" i="81"/>
  <c r="E217" i="81"/>
  <c r="G217" i="81" s="1"/>
  <c r="J217" i="81" s="1"/>
  <c r="E201" i="81"/>
  <c r="G201" i="81" s="1"/>
  <c r="J201" i="81" s="1"/>
  <c r="E199" i="81"/>
  <c r="G199" i="81" s="1"/>
  <c r="J199" i="81" s="1"/>
  <c r="G13" i="104"/>
  <c r="J13" i="104" s="1"/>
  <c r="E13" i="105" s="1"/>
  <c r="G47" i="105"/>
  <c r="J47" i="105" s="1"/>
  <c r="G8" i="104"/>
  <c r="J8" i="104" s="1"/>
  <c r="E8" i="105" s="1"/>
  <c r="G53" i="105"/>
  <c r="J53" i="105" s="1"/>
  <c r="G252" i="104"/>
  <c r="J252" i="104" s="1"/>
  <c r="E252" i="105" s="1"/>
  <c r="G230" i="104"/>
  <c r="J230" i="104" s="1"/>
  <c r="E230" i="105" s="1"/>
  <c r="G16" i="104"/>
  <c r="J16" i="104" s="1"/>
  <c r="E16" i="105" s="1"/>
  <c r="G249" i="105"/>
  <c r="J249" i="105" s="1"/>
  <c r="E249" i="106" s="1"/>
  <c r="G241" i="105"/>
  <c r="J241" i="105" s="1"/>
  <c r="E241" i="106" s="1"/>
  <c r="G17" i="104"/>
  <c r="J17" i="104" s="1"/>
  <c r="E17" i="105" s="1"/>
  <c r="G250" i="105"/>
  <c r="J250" i="105" s="1"/>
  <c r="E250" i="106" s="1"/>
  <c r="G250" i="106" s="1"/>
  <c r="J250" i="106" s="1"/>
  <c r="E250" i="107" s="1"/>
  <c r="G242" i="105"/>
  <c r="J242" i="105" s="1"/>
  <c r="E242" i="106" s="1"/>
  <c r="G247" i="105"/>
  <c r="J247" i="105" s="1"/>
  <c r="E247" i="106" s="1"/>
  <c r="G214" i="105"/>
  <c r="J214" i="105" s="1"/>
  <c r="G7" i="104"/>
  <c r="J7" i="104" s="1"/>
  <c r="E7" i="105" s="1"/>
  <c r="G15" i="104"/>
  <c r="J15" i="104" s="1"/>
  <c r="G14" i="104"/>
  <c r="J14" i="104" s="1"/>
  <c r="E14" i="105" s="1"/>
  <c r="G18" i="103"/>
  <c r="J18" i="103" s="1"/>
  <c r="G246" i="104"/>
  <c r="J246" i="104" s="1"/>
  <c r="E246" i="105" s="1"/>
  <c r="G238" i="104"/>
  <c r="J238" i="104" s="1"/>
  <c r="E238" i="105" s="1"/>
  <c r="G235" i="104"/>
  <c r="J235" i="104" s="1"/>
  <c r="E235" i="105" s="1"/>
  <c r="G88" i="104"/>
  <c r="J88" i="104" s="1"/>
  <c r="E88" i="105" s="1"/>
  <c r="G87" i="104"/>
  <c r="J87" i="104" s="1"/>
  <c r="E87" i="105" s="1"/>
  <c r="G6" i="104"/>
  <c r="J6" i="104" s="1"/>
  <c r="G251" i="104"/>
  <c r="J251" i="104" s="1"/>
  <c r="E251" i="105" s="1"/>
  <c r="G243" i="104"/>
  <c r="J243" i="104" s="1"/>
  <c r="E243" i="105" s="1"/>
  <c r="G86" i="104"/>
  <c r="J86" i="104" s="1"/>
  <c r="E86" i="105" s="1"/>
  <c r="G253" i="100"/>
  <c r="J253" i="100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165" i="107" l="1"/>
  <c r="G165" i="107" s="1"/>
  <c r="J165" i="107" s="1"/>
  <c r="E221" i="107"/>
  <c r="G221" i="107" s="1"/>
  <c r="J221" i="107" s="1"/>
  <c r="E119" i="107"/>
  <c r="G119" i="107" s="1"/>
  <c r="J119" i="107" s="1"/>
  <c r="E96" i="107"/>
  <c r="G96" i="107" s="1"/>
  <c r="J96" i="107" s="1"/>
  <c r="E38" i="107"/>
  <c r="G38" i="107" s="1"/>
  <c r="J38" i="107" s="1"/>
  <c r="E122" i="107"/>
  <c r="G122" i="107" s="1"/>
  <c r="J122" i="107" s="1"/>
  <c r="E161" i="107"/>
  <c r="G161" i="107" s="1"/>
  <c r="J161" i="107" s="1"/>
  <c r="E15" i="105"/>
  <c r="G15" i="105" s="1"/>
  <c r="J15" i="105" s="1"/>
  <c r="E214" i="106"/>
  <c r="G214" i="106" s="1"/>
  <c r="J214" i="106" s="1"/>
  <c r="E6" i="105"/>
  <c r="G6" i="105" s="1"/>
  <c r="J6" i="105" s="1"/>
  <c r="E47" i="106"/>
  <c r="G47" i="106" s="1"/>
  <c r="J47" i="106" s="1"/>
  <c r="E47" i="107" s="1"/>
  <c r="G47" i="107" s="1"/>
  <c r="J47" i="107" s="1"/>
  <c r="E53" i="106"/>
  <c r="G53" i="106" s="1"/>
  <c r="J53" i="106" s="1"/>
  <c r="E53" i="107" s="1"/>
  <c r="G53" i="107" s="1"/>
  <c r="J53" i="107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G201" i="82"/>
  <c r="J201" i="82" s="1"/>
  <c r="E201" i="83" s="1"/>
  <c r="G201" i="83" s="1"/>
  <c r="J201" i="83" s="1"/>
  <c r="E201" i="84" s="1"/>
  <c r="E201" i="82"/>
  <c r="E218" i="82"/>
  <c r="G218" i="82" s="1"/>
  <c r="J218" i="82" s="1"/>
  <c r="E218" i="83" s="1"/>
  <c r="G218" i="83" s="1"/>
  <c r="J218" i="83" s="1"/>
  <c r="E218" i="84" s="1"/>
  <c r="E5" i="88"/>
  <c r="G5" i="88" s="1"/>
  <c r="J5" i="88" s="1"/>
  <c r="E5" i="89" s="1"/>
  <c r="G5" i="89" s="1"/>
  <c r="J5" i="89" s="1"/>
  <c r="G5" i="90" s="1"/>
  <c r="J5" i="90" s="1"/>
  <c r="G16" i="105"/>
  <c r="J16" i="105" s="1"/>
  <c r="G235" i="105"/>
  <c r="J235" i="105" s="1"/>
  <c r="E235" i="106" s="1"/>
  <c r="G17" i="105"/>
  <c r="J17" i="105" s="1"/>
  <c r="G8" i="105"/>
  <c r="J8" i="105" s="1"/>
  <c r="G18" i="104"/>
  <c r="J18" i="104" s="1"/>
  <c r="G13" i="105"/>
  <c r="J13" i="105" s="1"/>
  <c r="G174" i="103"/>
  <c r="J174" i="103" s="1"/>
  <c r="G173" i="103"/>
  <c r="J173" i="103" s="1"/>
  <c r="G251" i="105"/>
  <c r="J251" i="105" s="1"/>
  <c r="E251" i="106" s="1"/>
  <c r="G251" i="106" s="1"/>
  <c r="J251" i="106" s="1"/>
  <c r="E251" i="107" s="1"/>
  <c r="G243" i="105"/>
  <c r="J243" i="105" s="1"/>
  <c r="E243" i="106" s="1"/>
  <c r="G7" i="105"/>
  <c r="J7" i="105" s="1"/>
  <c r="G246" i="105"/>
  <c r="J246" i="105" s="1"/>
  <c r="E246" i="106" s="1"/>
  <c r="G238" i="105"/>
  <c r="J238" i="105" s="1"/>
  <c r="E238" i="106" s="1"/>
  <c r="G252" i="105"/>
  <c r="J252" i="105" s="1"/>
  <c r="G230" i="105"/>
  <c r="J230" i="105" s="1"/>
  <c r="E230" i="106" s="1"/>
  <c r="G88" i="105"/>
  <c r="J88" i="105" s="1"/>
  <c r="E88" i="106" s="1"/>
  <c r="G87" i="105"/>
  <c r="J87" i="105" s="1"/>
  <c r="E87" i="106" s="1"/>
  <c r="G244" i="103"/>
  <c r="J244" i="103" s="1"/>
  <c r="G236" i="103"/>
  <c r="J236" i="103" s="1"/>
  <c r="G14" i="105"/>
  <c r="J14" i="105" s="1"/>
  <c r="G242" i="106"/>
  <c r="J242" i="106" s="1"/>
  <c r="E242" i="107" s="1"/>
  <c r="G247" i="106"/>
  <c r="J247" i="106" s="1"/>
  <c r="E247" i="107" s="1"/>
  <c r="G249" i="106"/>
  <c r="J249" i="106" s="1"/>
  <c r="E249" i="107" s="1"/>
  <c r="G241" i="106"/>
  <c r="J241" i="106" s="1"/>
  <c r="E241" i="107" s="1"/>
  <c r="G234" i="102"/>
  <c r="J234" i="102" s="1"/>
  <c r="G234" i="103" s="1"/>
  <c r="J234" i="103" s="1"/>
  <c r="G86" i="105"/>
  <c r="J86" i="105" s="1"/>
  <c r="E86" i="106" s="1"/>
  <c r="G253" i="101"/>
  <c r="J253" i="101" s="1"/>
  <c r="G225" i="106"/>
  <c r="J225" i="106" s="1"/>
  <c r="E225" i="107" s="1"/>
  <c r="G224" i="106"/>
  <c r="J224" i="106" s="1"/>
  <c r="E224" i="107" s="1"/>
  <c r="G228" i="103"/>
  <c r="J228" i="103" s="1"/>
  <c r="G227" i="105"/>
  <c r="J227" i="105" s="1"/>
  <c r="E227" i="106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5" i="106" l="1"/>
  <c r="G15" i="106" s="1"/>
  <c r="J15" i="106" s="1"/>
  <c r="E6" i="106"/>
  <c r="G6" i="106" s="1"/>
  <c r="J6" i="106" s="1"/>
  <c r="E214" i="107"/>
  <c r="G214" i="107" s="1"/>
  <c r="J214" i="107" s="1"/>
  <c r="E13" i="106"/>
  <c r="G13" i="106" s="1"/>
  <c r="J13" i="106" s="1"/>
  <c r="E14" i="106"/>
  <c r="G14" i="106" s="1"/>
  <c r="J14" i="106" s="1"/>
  <c r="E18" i="105"/>
  <c r="G18" i="105" s="1"/>
  <c r="J18" i="105" s="1"/>
  <c r="E16" i="106"/>
  <c r="G16" i="106" s="1"/>
  <c r="J16" i="106" s="1"/>
  <c r="E7" i="106"/>
  <c r="G7" i="106" s="1"/>
  <c r="J7" i="106" s="1"/>
  <c r="E8" i="106"/>
  <c r="G8" i="106" s="1"/>
  <c r="J8" i="106" s="1"/>
  <c r="E17" i="106"/>
  <c r="G17" i="106" s="1"/>
  <c r="J17" i="106" s="1"/>
  <c r="E124" i="81"/>
  <c r="G124" i="81" s="1"/>
  <c r="J124" i="81" s="1"/>
  <c r="G174" i="104"/>
  <c r="J174" i="104" s="1"/>
  <c r="E174" i="105" s="1"/>
  <c r="G244" i="104"/>
  <c r="J244" i="104" s="1"/>
  <c r="E244" i="105" s="1"/>
  <c r="G236" i="104"/>
  <c r="J236" i="104" s="1"/>
  <c r="E236" i="105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G230" i="106"/>
  <c r="J230" i="106" s="1"/>
  <c r="E230" i="107" s="1"/>
  <c r="G246" i="106"/>
  <c r="J246" i="106" s="1"/>
  <c r="E246" i="107" s="1"/>
  <c r="G238" i="106"/>
  <c r="J238" i="106" s="1"/>
  <c r="E238" i="107" s="1"/>
  <c r="G243" i="106"/>
  <c r="J243" i="106" s="1"/>
  <c r="E243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53" i="102"/>
  <c r="J253" i="102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5" i="91"/>
  <c r="J5" i="91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256" i="104"/>
  <c r="J256" i="104" s="1"/>
  <c r="G105" i="104"/>
  <c r="J105" i="104" s="1"/>
  <c r="E105" i="105" s="1"/>
  <c r="G258" i="104"/>
  <c r="J258" i="104" s="1"/>
  <c r="G187" i="104"/>
  <c r="J187" i="104" s="1"/>
  <c r="E187" i="105" s="1"/>
  <c r="G255" i="104"/>
  <c r="J255" i="104" s="1"/>
  <c r="G104" i="104"/>
  <c r="J104" i="104" s="1"/>
  <c r="E104" i="105" s="1"/>
  <c r="G233" i="104"/>
  <c r="J233" i="104" s="1"/>
  <c r="E233" i="105" s="1"/>
  <c r="G234" i="104"/>
  <c r="J234" i="104" s="1"/>
  <c r="E234" i="105" s="1"/>
  <c r="G173" i="104"/>
  <c r="J173" i="104" s="1"/>
  <c r="E17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G136" i="102"/>
  <c r="J136" i="102" s="1"/>
  <c r="G135" i="103"/>
  <c r="J135" i="103" s="1"/>
  <c r="G132" i="103"/>
  <c r="J132" i="103" s="1"/>
  <c r="E7" i="107" l="1"/>
  <c r="G7" i="107" s="1"/>
  <c r="J7" i="107" s="1"/>
  <c r="E16" i="107"/>
  <c r="G16" i="107" s="1"/>
  <c r="J16" i="107" s="1"/>
  <c r="E18" i="106"/>
  <c r="G18" i="106" s="1"/>
  <c r="J18" i="106" s="1"/>
  <c r="E18" i="107" s="1"/>
  <c r="G18" i="107" s="1"/>
  <c r="J18" i="107" s="1"/>
  <c r="E13" i="107"/>
  <c r="G13" i="107" s="1"/>
  <c r="J13" i="107" s="1"/>
  <c r="E6" i="107"/>
  <c r="G6" i="107" s="1"/>
  <c r="J6" i="107" s="1"/>
  <c r="E14" i="107"/>
  <c r="G14" i="107" s="1"/>
  <c r="J14" i="107" s="1"/>
  <c r="E17" i="107"/>
  <c r="G17" i="107" s="1"/>
  <c r="J17" i="107" s="1"/>
  <c r="E8" i="107"/>
  <c r="G8" i="107" s="1"/>
  <c r="J8" i="107" s="1"/>
  <c r="E15" i="107"/>
  <c r="G15" i="107" s="1"/>
  <c r="J15" i="107" s="1"/>
  <c r="E124" i="82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52" i="107"/>
  <c r="J252" i="107" s="1"/>
  <c r="G230" i="107"/>
  <c r="J230" i="107" s="1"/>
  <c r="G246" i="107"/>
  <c r="J246" i="107" s="1"/>
  <c r="G102" i="103"/>
  <c r="J102" i="103" s="1"/>
  <c r="G88" i="107"/>
  <c r="J88" i="107" s="1"/>
  <c r="G87" i="107"/>
  <c r="J87" i="107" s="1"/>
  <c r="G244" i="105"/>
  <c r="J244" i="105" s="1"/>
  <c r="E244" i="106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E228" i="106" s="1"/>
  <c r="G219" i="87"/>
  <c r="J219" i="87" s="1"/>
  <c r="E219" i="88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G104" i="105"/>
  <c r="J104" i="105" s="1"/>
  <c r="E104" i="106" s="1"/>
  <c r="G188" i="105"/>
  <c r="J188" i="105" s="1"/>
  <c r="E188" i="106" s="1"/>
  <c r="G234" i="105"/>
  <c r="J234" i="105" s="1"/>
  <c r="E234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G133" i="103"/>
  <c r="J133" i="103" s="1"/>
  <c r="E201" i="86" l="1"/>
  <c r="G201" i="86" s="1"/>
  <c r="J201" i="86" s="1"/>
  <c r="E201" i="87" s="1"/>
  <c r="E216" i="86"/>
  <c r="G216" i="86" s="1"/>
  <c r="J216" i="86" s="1"/>
  <c r="E216" i="87" s="1"/>
  <c r="E199" i="86"/>
  <c r="G199" i="86" s="1"/>
  <c r="J199" i="86" s="1"/>
  <c r="E199" i="87" s="1"/>
  <c r="E217" i="86"/>
  <c r="G217" i="86" s="1"/>
  <c r="J217" i="86" s="1"/>
  <c r="E217" i="87" s="1"/>
  <c r="G217" i="87" s="1"/>
  <c r="J217" i="87" s="1"/>
  <c r="E217" i="88" s="1"/>
  <c r="E218" i="86"/>
  <c r="G218" i="86" s="1"/>
  <c r="J218" i="86" s="1"/>
  <c r="E218" i="87" s="1"/>
  <c r="G218" i="87" s="1"/>
  <c r="J218" i="87" s="1"/>
  <c r="E218" i="88" s="1"/>
  <c r="E200" i="86"/>
  <c r="G200" i="86" s="1"/>
  <c r="J200" i="86" s="1"/>
  <c r="E200" i="87" s="1"/>
  <c r="G102" i="104"/>
  <c r="J102" i="104" s="1"/>
  <c r="E102" i="105" s="1"/>
  <c r="G174" i="106"/>
  <c r="J174" i="106" s="1"/>
  <c r="E174" i="107" s="1"/>
  <c r="G244" i="106"/>
  <c r="J244" i="106" s="1"/>
  <c r="E244" i="107" s="1"/>
  <c r="G236" i="106"/>
  <c r="J236" i="106" s="1"/>
  <c r="E236" i="107" s="1"/>
  <c r="G253" i="104"/>
  <c r="J253" i="104" s="1"/>
  <c r="E253" i="105" s="1"/>
  <c r="G228" i="106"/>
  <c r="J228" i="106" s="1"/>
  <c r="E228" i="107" s="1"/>
  <c r="G216" i="87"/>
  <c r="J216" i="87" s="1"/>
  <c r="E216" i="88" s="1"/>
  <c r="G200" i="87"/>
  <c r="J200" i="87" s="1"/>
  <c r="E200" i="88" s="1"/>
  <c r="G199" i="87"/>
  <c r="J199" i="87" s="1"/>
  <c r="E199" i="88" s="1"/>
  <c r="G201" i="87"/>
  <c r="J201" i="87" s="1"/>
  <c r="E201" i="88" s="1"/>
  <c r="G5" i="93"/>
  <c r="J5" i="93" s="1"/>
  <c r="G219" i="88"/>
  <c r="J219" i="88" s="1"/>
  <c r="G248" i="104"/>
  <c r="J248" i="104" s="1"/>
  <c r="E248" i="105" s="1"/>
  <c r="G82" i="104"/>
  <c r="J82" i="104" s="1"/>
  <c r="E82" i="105" s="1"/>
  <c r="G131" i="102"/>
  <c r="J131" i="102" s="1"/>
  <c r="G134" i="102"/>
  <c r="J134" i="102" s="1"/>
  <c r="G103" i="104"/>
  <c r="J103" i="104" s="1"/>
  <c r="E103" i="105" s="1"/>
  <c r="G254" i="104"/>
  <c r="J254" i="104" s="1"/>
  <c r="E254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255" i="106"/>
  <c r="J255" i="106" s="1"/>
  <c r="G104" i="106"/>
  <c r="J104" i="106" s="1"/>
  <c r="E104" i="107" s="1"/>
  <c r="G258" i="106"/>
  <c r="J258" i="106" s="1"/>
  <c r="G187" i="106"/>
  <c r="J187" i="106" s="1"/>
  <c r="E187" i="107" s="1"/>
  <c r="G188" i="106"/>
  <c r="J188" i="106" s="1"/>
  <c r="E188" i="107" s="1"/>
  <c r="G256" i="106"/>
  <c r="J256" i="106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219" i="89" l="1"/>
  <c r="G219" i="89" s="1"/>
  <c r="J219" i="89" s="1"/>
  <c r="G244" i="107"/>
  <c r="J244" i="107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E82" i="106" s="1"/>
  <c r="G248" i="105"/>
  <c r="J248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201" i="89" l="1"/>
  <c r="G201" i="89" s="1"/>
  <c r="J201" i="89" s="1"/>
  <c r="E200" i="89"/>
  <c r="G200" i="89" s="1"/>
  <c r="J200" i="89" s="1"/>
  <c r="E199" i="89"/>
  <c r="G199" i="89" s="1"/>
  <c r="J199" i="89" s="1"/>
  <c r="E218" i="89"/>
  <c r="G218" i="89" s="1"/>
  <c r="J218" i="89" s="1"/>
  <c r="E217" i="89"/>
  <c r="G217" i="89" s="1"/>
  <c r="J217" i="89" s="1"/>
  <c r="E216" i="89"/>
  <c r="G216" i="89" s="1"/>
  <c r="J216" i="89" s="1"/>
  <c r="E124" i="86"/>
  <c r="G124" i="86" s="1"/>
  <c r="J124" i="86" s="1"/>
  <c r="E124" i="87" s="1"/>
  <c r="G124" i="87" s="1"/>
  <c r="J124" i="87" s="1"/>
  <c r="E124" i="88" s="1"/>
  <c r="G102" i="106"/>
  <c r="J102" i="106" s="1"/>
  <c r="E102" i="107" s="1"/>
  <c r="G103" i="106"/>
  <c r="J103" i="106" s="1"/>
  <c r="E103" i="107" s="1"/>
  <c r="G253" i="106"/>
  <c r="J253" i="106" s="1"/>
  <c r="G5" i="95"/>
  <c r="J5" i="95" s="1"/>
  <c r="G248" i="106"/>
  <c r="J248" i="106" s="1"/>
  <c r="G82" i="106"/>
  <c r="J82" i="106" s="1"/>
  <c r="E82" i="107" s="1"/>
  <c r="G134" i="104"/>
  <c r="J134" i="104" s="1"/>
  <c r="E134" i="105" s="1"/>
  <c r="G131" i="104"/>
  <c r="J131" i="104" s="1"/>
  <c r="E131" i="105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G5" i="97"/>
  <c r="J5" i="97" s="1"/>
  <c r="G131" i="106"/>
  <c r="J131" i="106" s="1"/>
  <c r="E131" i="107" s="1"/>
  <c r="G134" i="106"/>
  <c r="J134" i="106" s="1"/>
  <c r="E134" i="107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E5" i="105" l="1"/>
  <c r="G5" i="105" s="1"/>
  <c r="J5" i="105" s="1"/>
  <c r="E5" i="106" s="1"/>
  <c r="G5" i="106" s="1"/>
  <c r="J5" i="106" s="1"/>
  <c r="E5" i="107" s="1"/>
  <c r="G219" i="104"/>
  <c r="J219" i="104" s="1"/>
  <c r="E219" i="105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124" i="98"/>
  <c r="J124" i="98" s="1"/>
  <c r="G199" i="104" l="1"/>
  <c r="J199" i="104" s="1"/>
  <c r="E199" i="105" s="1"/>
  <c r="G216" i="104"/>
  <c r="J216" i="104" s="1"/>
  <c r="E216" i="105" s="1"/>
  <c r="G217" i="104"/>
  <c r="J217" i="104" s="1"/>
  <c r="E217" i="105" s="1"/>
  <c r="G201" i="104"/>
  <c r="J201" i="104" s="1"/>
  <c r="E201" i="105" s="1"/>
  <c r="G200" i="104"/>
  <c r="J200" i="104" s="1"/>
  <c r="E200" i="105" s="1"/>
  <c r="G218" i="104"/>
  <c r="J218" i="104" s="1"/>
  <c r="E218" i="105" s="1"/>
  <c r="G219" i="105"/>
  <c r="J219" i="105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E219" i="106" l="1"/>
  <c r="G219" i="106" s="1"/>
  <c r="J219" i="106" s="1"/>
  <c r="G217" i="105"/>
  <c r="J217" i="105" s="1"/>
  <c r="G200" i="105"/>
  <c r="J200" i="105" s="1"/>
  <c r="G216" i="105"/>
  <c r="J216" i="105" s="1"/>
  <c r="G218" i="105"/>
  <c r="J218" i="105" s="1"/>
  <c r="G201" i="105"/>
  <c r="J201" i="105" s="1"/>
  <c r="G199" i="105"/>
  <c r="J199" i="105" s="1"/>
  <c r="G124" i="103"/>
  <c r="J124" i="103" s="1"/>
  <c r="G73" i="91"/>
  <c r="J73" i="91" s="1"/>
  <c r="E219" i="107" l="1"/>
  <c r="G219" i="107" s="1"/>
  <c r="J219" i="107" s="1"/>
  <c r="E201" i="106"/>
  <c r="G201" i="106" s="1"/>
  <c r="J201" i="106" s="1"/>
  <c r="E216" i="106"/>
  <c r="G216" i="106" s="1"/>
  <c r="J216" i="106" s="1"/>
  <c r="E199" i="106"/>
  <c r="G199" i="106" s="1"/>
  <c r="J199" i="106" s="1"/>
  <c r="E218" i="106"/>
  <c r="G218" i="106" s="1"/>
  <c r="J218" i="106" s="1"/>
  <c r="E200" i="106"/>
  <c r="G200" i="106" s="1"/>
  <c r="J200" i="106" s="1"/>
  <c r="E217" i="106"/>
  <c r="G217" i="106" s="1"/>
  <c r="J217" i="106" s="1"/>
  <c r="G124" i="104"/>
  <c r="J124" i="104" s="1"/>
  <c r="E124" i="105" s="1"/>
  <c r="G73" i="92"/>
  <c r="J73" i="92" s="1"/>
  <c r="E218" i="107" l="1"/>
  <c r="G218" i="107" s="1"/>
  <c r="J218" i="107" s="1"/>
  <c r="E217" i="107"/>
  <c r="G217" i="107" s="1"/>
  <c r="J217" i="107" s="1"/>
  <c r="E199" i="107"/>
  <c r="G199" i="107" s="1"/>
  <c r="J199" i="107" s="1"/>
  <c r="E201" i="107"/>
  <c r="G201" i="107" s="1"/>
  <c r="J201" i="107" s="1"/>
  <c r="E200" i="107"/>
  <c r="G200" i="107" s="1"/>
  <c r="J200" i="107" s="1"/>
  <c r="E216" i="107"/>
  <c r="G216" i="107" s="1"/>
  <c r="J216" i="107" s="1"/>
  <c r="G124" i="105"/>
  <c r="J124" i="105" s="1"/>
  <c r="G73" i="93"/>
  <c r="J73" i="93" s="1"/>
  <c r="E124" i="106" l="1"/>
  <c r="G124" i="106" s="1"/>
  <c r="J124" i="106" s="1"/>
  <c r="G73" i="94"/>
  <c r="J73" i="94" s="1"/>
  <c r="E124" i="107" l="1"/>
  <c r="G124" i="107" s="1"/>
  <c r="J124" i="107" s="1"/>
  <c r="G73" i="95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E73" i="105" l="1"/>
  <c r="G73" i="105" s="1"/>
  <c r="J73" i="105" s="1"/>
  <c r="E73" i="106" l="1"/>
  <c r="G73" i="106" s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<sst xmlns="http://schemas.openxmlformats.org/spreadsheetml/2006/main" count="38273" uniqueCount="1425">
  <si>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</si>
  <si>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</si>
  <si>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</si>
  <si>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</si>
  <si>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</si>
  <si>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</si>
  <si>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</si>
  <si>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</si>
  <si>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</si>
  <si>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</si>
  <si>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</si>
  <si>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</si>
  <si>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</si>
  <si>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</si>
  <si>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</si>
  <si>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</si>
  <si>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</si>
  <si>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</si>
  <si>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</si>
  <si>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</si>
  <si>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</si>
  <si>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</si>
  <si>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</si>
  <si>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</si>
  <si>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</si>
  <si>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</si>
  <si>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</si>
  <si>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</si>
  <si>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</si>
  <si>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</si>
  <si>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</si>
  <si>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</si>
  <si>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</si>
  <si>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</si>
  <si>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</si>
  <si>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</si>
  <si>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</si>
  <si>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</si>
  <si>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</si>
  <si>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</si>
  <si>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</si>
  <si>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</si>
  <si>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</si>
  <si>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</si>
  <si>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</si>
  <si>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</si>
  <si>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</si>
  <si>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</si>
  <si>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</si>
  <si>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</si>
  <si>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</si>
  <si>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</si>
  <si>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</si>
  <si>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</si>
  <si>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</si>
  <si>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</si>
  <si>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</si>
  <si>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</si>
  <si>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</si>
  <si>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</si>
  <si>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</si>
  <si>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</si>
  <si>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</si>
  <si>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</si>
  <si>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</si>
  <si>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</si>
  <si>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</si>
  <si>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</si>
  <si>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</si>
  <si>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</si>
  <si>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</si>
  <si>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</si>
  <si>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</si>
  <si>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</si>
  <si>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</si>
  <si>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</si>
  <si>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</si>
  <si>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</si>
  <si>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</si>
  <si>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</si>
  <si>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</si>
  <si>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</si>
  <si>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</si>
  <si>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</si>
  <si>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</si>
  <si>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</si>
  <si>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</si>
  <si>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</si>
  <si>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</si>
  <si>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</si>
  <si>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</si>
  <si>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</si>
  <si>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</si>
  <si>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</si>
  <si>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</si>
  <si>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</si>
  <si>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</si>
  <si>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</si>
  <si>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</si>
  <si>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</si>
  <si>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</si>
  <si>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</si>
  <si>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</si>
  <si>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</si>
  <si>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</si>
  <si>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</si>
  <si>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</si>
  <si>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</si>
  <si>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</si>
  <si>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</si>
  <si>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</si>
  <si>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</si>
  <si>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</si>
  <si>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</si>
  <si>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</si>
  <si>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</si>
  <si>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</si>
  <si>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</si>
  <si>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</si>
  <si>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</si>
  <si>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</si>
  <si>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</si>
  <si>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</si>
  <si>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</si>
  <si>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</si>
  <si>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</si>
  <si>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</si>
  <si>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</si>
  <si>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</si>
  <si>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</si>
  <si>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</si>
  <si>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</si>
  <si>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</si>
  <si>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</si>
  <si>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</si>
  <si>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</si>
  <si>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</si>
  <si>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</si>
  <si>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</si>
  <si>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</si>
  <si>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</si>
  <si>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</si>
  <si>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</si>
  <si>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</si>
  <si>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</si>
  <si>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</si>
  <si>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</si>
  <si>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</si>
  <si>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</si>
  <si>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</si>
  <si>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</si>
  <si>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</si>
  <si>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</si>
  <si>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</si>
  <si>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</si>
  <si>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</si>
  <si>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</si>
  <si>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</si>
  <si>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</si>
  <si>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</si>
  <si>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</si>
  <si>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</si>
  <si>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</si>
  <si>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</si>
  <si>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</si>
  <si>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</si>
  <si>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</si>
  <si>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</si>
  <si>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</si>
  <si>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</si>
  <si>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</si>
  <si>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</si>
  <si>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</si>
  <si>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</si>
  <si>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</si>
  <si>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</si>
  <si>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</si>
  <si>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</si>
  <si>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</si>
  <si>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</si>
  <si>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</si>
  <si>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</si>
  <si>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</si>
  <si>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</si>
  <si>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</si>
  <si>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</si>
  <si>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</si>
  <si>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</si>
  <si>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</si>
  <si>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</si>
  <si>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</si>
  <si>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</si>
  <si>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</si>
  <si>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</si>
  <si>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</si>
  <si>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</si>
  <si>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</si>
  <si>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</si>
  <si>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</si>
  <si>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</si>
  <si>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</si>
  <si>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</si>
  <si>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</si>
  <si>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</si>
  <si>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</si>
  <si>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</si>
  <si>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</si>
  <si>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</si>
  <si>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</si>
  <si>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</si>
  <si>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</si>
  <si>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</si>
  <si>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</si>
  <si>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</si>
  <si>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</si>
  <si>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</si>
  <si>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</si>
  <si>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</si>
  <si>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</si>
  <si>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</si>
  <si>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</si>
  <si>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</si>
  <si>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</si>
  <si>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</si>
  <si>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</si>
  <si>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</si>
  <si>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</si>
  <si>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</si>
  <si>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</si>
  <si>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</si>
  <si>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</si>
  <si>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</si>
  <si>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</si>
  <si>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</si>
  <si>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</si>
  <si>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</si>
  <si>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</si>
  <si>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</si>
  <si>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</si>
  <si>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</si>
  <si>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</si>
  <si>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</si>
  <si>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</si>
  <si>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</si>
  <si>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</si>
  <si>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</si>
  <si>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</si>
  <si>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</si>
  <si>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</si>
  <si>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</si>
  <si>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</si>
  <si>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</si>
  <si>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</si>
  <si>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</si>
  <si>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</si>
  <si>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</si>
  <si>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</si>
  <si>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</si>
  <si>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</si>
  <si>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</si>
  <si>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</si>
  <si>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</si>
  <si>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</si>
  <si>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</si>
  <si>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</si>
  <si>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</si>
  <si>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</si>
  <si>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</si>
  <si>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</si>
  <si>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</si>
  <si>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</si>
  <si>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</si>
  <si>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</si>
  <si>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</si>
  <si>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</si>
  <si>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</si>
  <si>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</si>
  <si>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</si>
  <si>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</si>
  <si>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</si>
  <si>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</si>
  <si>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</si>
  <si>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</si>
  <si>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</si>
  <si>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</si>
  <si>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</si>
  <si>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</si>
  <si>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</si>
  <si>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</si>
  <si>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</si>
  <si>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</si>
  <si>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</si>
  <si>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</si>
  <si>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</si>
  <si>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</si>
  <si>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</si>
  <si>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</si>
  <si>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</si>
  <si>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</si>
  <si>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</si>
  <si>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</si>
  <si>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</si>
  <si>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</si>
  <si>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</si>
  <si>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</si>
  <si>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</si>
  <si>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</si>
  <si>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</si>
  <si>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</si>
  <si>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</si>
  <si>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</si>
  <si>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</si>
  <si>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</si>
  <si>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</si>
  <si>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</si>
  <si>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</si>
  <si>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</si>
  <si>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</si>
  <si>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</si>
  <si>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</si>
  <si>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</si>
  <si>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</si>
  <si>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</si>
  <si>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</si>
  <si>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</si>
  <si>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</si>
  <si>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</si>
  <si>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</si>
  <si>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</si>
  <si>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</si>
  <si>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</si>
  <si>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</si>
  <si>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</si>
  <si>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</si>
  <si>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</si>
  <si>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</si>
  <si>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</si>
  <si>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</si>
  <si>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</si>
  <si>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</si>
  <si>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</si>
  <si>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</si>
  <si>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</si>
  <si>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</si>
  <si>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</si>
  <si>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</si>
  <si>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</si>
  <si>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</si>
  <si>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</si>
  <si>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</si>
  <si>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</si>
  <si>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</si>
  <si>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</si>
  <si>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</si>
  <si>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</si>
  <si>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</si>
  <si>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</si>
  <si>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</si>
  <si>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</si>
  <si>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</si>
  <si>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</si>
  <si>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</si>
  <si>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</si>
  <si>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</si>
  <si>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</si>
  <si>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</si>
  <si>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</si>
  <si>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</si>
  <si>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</si>
  <si>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</si>
  <si>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</si>
  <si>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</si>
  <si>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</si>
  <si>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</si>
  <si>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</si>
  <si>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</si>
  <si>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</si>
  <si>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</si>
  <si>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</si>
  <si>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</si>
  <si>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</si>
  <si>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</si>
  <si>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</si>
  <si>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</si>
  <si>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</si>
  <si>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</si>
  <si>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</si>
  <si>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</si>
  <si>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</si>
  <si>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</si>
  <si>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</si>
  <si>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</si>
  <si>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</si>
  <si>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</si>
  <si>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</si>
  <si>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</si>
  <si>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</si>
  <si>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</si>
  <si>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</si>
  <si>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</si>
  <si>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</si>
  <si>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</si>
  <si>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</si>
  <si>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</si>
  <si>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</si>
  <si>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</si>
  <si>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</si>
  <si>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</si>
  <si>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</si>
  <si>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</si>
  <si>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</si>
  <si>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</si>
  <si>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</si>
  <si>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</si>
  <si>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</si>
  <si>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</si>
  <si>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</si>
  <si>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</si>
  <si>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</si>
  <si>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</si>
  <si>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</si>
  <si>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</si>
  <si>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</si>
  <si>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</si>
  <si>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</si>
  <si>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</si>
  <si>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</si>
  <si>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</si>
  <si>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</si>
  <si>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</si>
  <si>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</si>
  <si>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</si>
  <si>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</si>
  <si>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</si>
  <si>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</si>
  <si>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</si>
  <si>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</si>
  <si>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</si>
  <si>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</si>
  <si>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</si>
  <si>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</si>
  <si>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</si>
  <si>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</si>
  <si>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</si>
  <si>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</si>
  <si>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</si>
  <si>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</si>
  <si>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</si>
  <si>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</si>
  <si>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</si>
  <si>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</si>
  <si>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</si>
  <si>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</si>
  <si>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</si>
  <si>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</si>
  <si>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</si>
  <si>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</si>
  <si>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</si>
  <si>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</si>
  <si>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</si>
  <si>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</si>
  <si>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</si>
  <si>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</si>
  <si>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</si>
  <si>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</si>
  <si>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</si>
  <si>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</si>
  <si>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</si>
  <si>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</si>
  <si>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</si>
  <si>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</si>
  <si>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</si>
  <si>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</si>
  <si>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</si>
  <si>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</si>
  <si>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</si>
  <si>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</si>
  <si>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</si>
  <si>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</si>
  <si>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</si>
  <si>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</si>
  <si>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</si>
  <si>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</si>
  <si>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</si>
  <si>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</si>
  <si>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</si>
  <si>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</si>
  <si>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</si>
  <si>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</si>
  <si>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</si>
  <si>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</si>
  <si>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</si>
  <si>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</si>
  <si>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</si>
  <si>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</si>
  <si>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</si>
  <si>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</si>
  <si>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</si>
  <si>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</si>
  <si>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</si>
  <si>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</si>
  <si>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</si>
  <si>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</si>
  <si>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</si>
  <si>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</si>
  <si>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</si>
  <si>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</si>
  <si>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</si>
  <si>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</si>
  <si>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</si>
  <si>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</si>
  <si>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</si>
  <si>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</si>
  <si>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</si>
  <si>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</si>
  <si>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</si>
  <si>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</si>
  <si>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</si>
  <si>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</si>
  <si>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</si>
  <si>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</si>
  <si>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</si>
  <si>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</si>
  <si>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</si>
  <si>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</si>
  <si>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</si>
  <si>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</si>
  <si>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</si>
  <si>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</si>
  <si>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</si>
  <si>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</si>
  <si>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</si>
  <si>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</si>
  <si>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</si>
  <si>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</si>
  <si>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</si>
  <si>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</si>
  <si>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</si>
  <si>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</si>
  <si>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</si>
  <si>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</si>
  <si>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</si>
  <si>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</si>
  <si>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</si>
  <si>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</si>
  <si>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</si>
  <si>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</si>
  <si>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</si>
  <si>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</si>
  <si>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</si>
  <si>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</si>
  <si>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</si>
  <si>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</si>
  <si>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</si>
  <si>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</si>
  <si>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</si>
  <si>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</si>
  <si>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</si>
  <si>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</si>
  <si>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</si>
  <si>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</si>
  <si>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</si>
  <si>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</si>
  <si>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</si>
  <si>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</si>
  <si>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</si>
  <si>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</si>
  <si>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</si>
  <si>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</si>
  <si>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</si>
  <si>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</si>
  <si>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</si>
  <si>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</si>
  <si>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</si>
  <si>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</si>
  <si>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</si>
  <si>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</si>
  <si>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</si>
  <si>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</si>
  <si>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</si>
  <si>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</si>
  <si>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</si>
  <si>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</si>
  <si>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</si>
  <si>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</si>
  <si>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</si>
  <si>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</si>
  <si>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</si>
  <si>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</si>
  <si>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</si>
  <si>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</si>
  <si>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</si>
  <si>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</si>
  <si>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</si>
  <si>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</si>
  <si>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</si>
  <si>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</si>
  <si>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</si>
  <si>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</si>
  <si>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</si>
  <si>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</si>
  <si>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</si>
  <si>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</si>
  <si>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</si>
  <si>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</si>
  <si>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</si>
  <si>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</si>
  <si>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</si>
  <si>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</si>
  <si>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</si>
  <si>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</si>
  <si>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</si>
  <si>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</si>
  <si>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</si>
  <si>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</si>
  <si>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</si>
  <si>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</si>
  <si>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</si>
  <si>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</si>
  <si>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</si>
  <si>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</si>
  <si>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</si>
  <si>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</si>
  <si>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</si>
  <si>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</si>
  <si>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</si>
  <si>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</si>
  <si>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</si>
  <si>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</si>
  <si>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</si>
  <si>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</si>
  <si>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</si>
  <si>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</si>
  <si>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</si>
  <si>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</si>
  <si>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</si>
  <si>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</si>
  <si>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</si>
  <si>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</si>
  <si>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</si>
  <si>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</si>
  <si>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</si>
  <si>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</si>
  <si>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</si>
  <si>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</si>
  <si>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</si>
  <si>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</si>
  <si>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</si>
  <si>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</si>
  <si>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</si>
  <si>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</si>
  <si>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</si>
  <si>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</si>
  <si>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</si>
  <si>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</si>
  <si>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</si>
  <si>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</si>
  <si>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</si>
  <si>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</si>
  <si>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</si>
  <si>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</si>
  <si>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</si>
  <si>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</si>
  <si>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</si>
  <si>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</si>
  <si>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</si>
  <si>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</si>
  <si>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</si>
  <si>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</si>
  <si>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</si>
  <si>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</si>
  <si>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</si>
  <si>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</si>
  <si>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</si>
  <si>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</si>
  <si>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</si>
  <si>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</si>
  <si>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</si>
  <si>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</si>
  <si>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</si>
  <si>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</si>
  <si>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</si>
  <si>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</si>
  <si>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</si>
  <si>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</si>
  <si>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</si>
  <si>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</si>
  <si>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</si>
  <si>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</si>
  <si>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</si>
  <si>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</si>
  <si>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</si>
  <si>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</si>
  <si>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</si>
  <si>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</si>
  <si>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</si>
  <si>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</si>
  <si>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</si>
  <si>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</si>
  <si>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</si>
  <si>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</si>
  <si>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</si>
  <si>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</si>
  <si>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</si>
  <si>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</si>
  <si>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</si>
  <si>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</si>
  <si>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</si>
  <si>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</si>
  <si>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</si>
  <si>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</si>
  <si>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</si>
  <si>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</si>
  <si>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</si>
  <si>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</si>
  <si>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</si>
  <si>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</si>
  <si>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</si>
  <si>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</si>
  <si>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</si>
  <si>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</si>
  <si>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</si>
  <si>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</si>
  <si>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</si>
  <si>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</si>
  <si>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</si>
  <si>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</si>
  <si>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</si>
  <si>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</si>
  <si>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</si>
  <si>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</si>
  <si>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</si>
  <si>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</si>
  <si>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</si>
  <si>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</si>
  <si>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</si>
  <si>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</si>
  <si>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</si>
  <si>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</si>
  <si>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</si>
  <si>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</si>
  <si>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</si>
  <si>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</si>
  <si>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</si>
  <si>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</si>
  <si>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</si>
  <si>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</si>
  <si>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</si>
  <si>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</si>
  <si>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</si>
  <si>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</si>
  <si>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</si>
  <si>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</si>
  <si>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</si>
  <si>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</si>
  <si>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</si>
  <si>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</si>
  <si>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</si>
  <si>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</si>
  <si>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</si>
  <si>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</si>
  <si>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</si>
  <si>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</si>
  <si>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</si>
  <si>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</si>
  <si>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</si>
  <si>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</si>
  <si>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</si>
  <si>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</si>
  <si>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</si>
  <si>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</si>
  <si>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</si>
  <si>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</si>
  <si>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</si>
  <si>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</si>
  <si>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</si>
  <si>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</si>
  <si>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</si>
  <si>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</si>
  <si>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</si>
  <si>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</si>
  <si>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</si>
  <si>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</si>
  <si>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</si>
  <si>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</si>
  <si>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</si>
  <si>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</si>
  <si>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</si>
  <si>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</si>
  <si>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</si>
  <si>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</si>
  <si>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</si>
  <si>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</si>
  <si>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</si>
  <si>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</si>
  <si>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</si>
  <si>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</si>
  <si>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</si>
  <si>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</si>
  <si>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</si>
  <si>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</si>
  <si>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</si>
  <si>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</si>
  <si>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</si>
  <si>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</si>
  <si>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</si>
  <si>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</si>
  <si>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</si>
  <si>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</si>
  <si>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</si>
  <si>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</si>
  <si>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</si>
  <si>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</si>
  <si>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</si>
  <si>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</si>
  <si>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</si>
  <si>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</si>
  <si>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</si>
  <si>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</si>
  <si>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</si>
  <si>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</si>
  <si>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</si>
  <si>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</si>
  <si>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</si>
  <si>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</si>
  <si>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</si>
  <si>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</si>
  <si>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</si>
  <si>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</si>
  <si>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</si>
  <si>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</si>
  <si>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</si>
  <si>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</si>
  <si>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</si>
  <si>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</si>
  <si>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</si>
  <si>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</si>
  <si>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</si>
  <si>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</si>
  <si>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</si>
  <si>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</si>
  <si>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</si>
  <si>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</si>
  <si>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</si>
  <si>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</si>
  <si>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</si>
  <si>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</si>
  <si>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</si>
  <si>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</si>
  <si>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</si>
  <si>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</si>
  <si>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</si>
  <si>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</si>
  <si>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</si>
  <si>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</si>
  <si>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</si>
  <si>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</si>
  <si>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</si>
  <si>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</si>
  <si>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</si>
  <si>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</si>
  <si>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</si>
  <si>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</si>
  <si>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</si>
  <si>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</si>
  <si>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</si>
  <si>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</si>
  <si>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</si>
  <si>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</si>
  <si>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</si>
  <si>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</si>
  <si>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</si>
  <si>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</si>
  <si>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</si>
  <si>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</si>
  <si>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</si>
  <si>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</si>
  <si>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</si>
  <si>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</si>
  <si>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</si>
  <si>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</si>
  <si>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</si>
  <si>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</si>
  <si>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</si>
  <si>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</si>
  <si>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</si>
  <si>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</si>
  <si>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</si>
  <si>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</si>
  <si>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</si>
  <si>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</si>
  <si>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</si>
  <si>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</si>
  <si>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</si>
  <si>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</si>
  <si>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</si>
  <si>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</si>
  <si>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</si>
  <si>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</si>
  <si>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</si>
  <si>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</si>
  <si>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</si>
  <si>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</si>
  <si>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</si>
  <si>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</si>
  <si>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</si>
  <si>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</si>
  <si>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</si>
  <si>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</si>
  <si>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</si>
  <si>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</si>
  <si>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</si>
  <si>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</si>
  <si>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</si>
  <si>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</si>
  <si>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</si>
  <si>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</si>
  <si>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</si>
  <si>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</si>
  <si>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</si>
  <si>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</si>
  <si>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</si>
  <si>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</si>
  <si>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</si>
  <si>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</si>
  <si>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</si>
  <si>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</si>
  <si>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</si>
  <si>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</si>
  <si>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</si>
  <si>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</si>
  <si>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</si>
  <si>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</si>
  <si>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</si>
  <si>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</si>
  <si>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</si>
  <si>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</si>
  <si>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</si>
  <si>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</si>
  <si>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</si>
  <si>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</si>
  <si>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</si>
  <si>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</si>
  <si>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</si>
  <si>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</si>
  <si>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</si>
  <si>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</si>
  <si>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</si>
  <si>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</si>
  <si>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</si>
  <si>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</si>
  <si>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</si>
  <si>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</si>
  <si>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</si>
  <si>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</si>
  <si>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</si>
  <si>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</si>
  <si>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</si>
  <si>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</si>
  <si>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</si>
  <si>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</si>
  <si>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</si>
  <si>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</si>
  <si>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</si>
  <si>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</si>
  <si>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</si>
  <si>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</si>
  <si>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</si>
  <si>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</si>
  <si>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</si>
  <si>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</si>
  <si>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</si>
  <si>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</si>
  <si>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</si>
  <si>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</si>
  <si>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</si>
  <si>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</si>
  <si>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</si>
  <si>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</si>
  <si>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</si>
  <si>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</si>
  <si>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</si>
  <si>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</si>
  <si>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</si>
  <si>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</si>
  <si>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</si>
  <si>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</si>
  <si>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</si>
  <si>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</si>
  <si>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</si>
  <si>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</si>
  <si>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</si>
  <si>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</si>
  <si>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</si>
  <si>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</si>
  <si>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</si>
  <si>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</si>
  <si>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</si>
  <si>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</si>
  <si>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</si>
  <si>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</si>
  <si>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</si>
  <si>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</si>
  <si>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</si>
  <si>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</si>
  <si>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</si>
  <si>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</si>
  <si>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</si>
  <si>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</si>
  <si>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</si>
  <si>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</si>
  <si>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</si>
  <si>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</si>
  <si>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</si>
  <si>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</si>
  <si>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</si>
  <si>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</si>
  <si>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</si>
  <si>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</si>
  <si>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</si>
  <si>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</si>
  <si>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</si>
  <si>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</si>
  <si>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</si>
  <si>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</si>
  <si>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</si>
  <si>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</si>
  <si>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</si>
  <si>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</si>
  <si>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</si>
  <si>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</si>
  <si>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</si>
  <si>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</si>
  <si>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</si>
  <si>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</si>
  <si>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</si>
  <si>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</si>
  <si>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</si>
  <si>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</si>
  <si>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</si>
  <si>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</si>
  <si>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</si>
  <si>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</si>
  <si>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</si>
  <si>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</si>
  <si>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</si>
  <si>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</si>
  <si>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</si>
  <si>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</si>
  <si>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</si>
  <si>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</si>
  <si>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</si>
  <si>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</si>
  <si>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</si>
  <si>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</si>
  <si>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</si>
  <si>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</si>
  <si>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</si>
  <si>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</si>
  <si>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</si>
  <si>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</si>
  <si>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</si>
  <si>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</si>
  <si>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</si>
  <si>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</si>
  <si>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</si>
  <si>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</si>
  <si>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</si>
  <si>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</si>
  <si>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</si>
  <si>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</si>
  <si>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</si>
  <si>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</si>
  <si>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</si>
  <si>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</si>
  <si>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</si>
  <si>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</si>
  <si>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</si>
  <si>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</si>
  <si>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</si>
  <si>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</si>
  <si>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</si>
  <si>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</si>
  <si>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</si>
  <si>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</si>
  <si>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</si>
  <si>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</si>
  <si>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</si>
  <si>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</si>
  <si>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</si>
  <si>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</si>
  <si>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</si>
  <si>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</si>
  <si>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</si>
  <si>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</si>
  <si>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</si>
  <si>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</si>
  <si>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</si>
  <si>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</si>
  <si>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</si>
  <si>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</si>
  <si>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</si>
  <si>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</si>
  <si>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</si>
  <si>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</si>
  <si>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</si>
  <si>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</si>
  <si>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</si>
  <si>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</si>
  <si>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</si>
  <si>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</si>
  <si>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</si>
  <si>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</si>
  <si>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</si>
  <si>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</si>
  <si>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</si>
  <si>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</si>
  <si>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</si>
  <si>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</si>
  <si>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</si>
  <si>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</si>
  <si>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</si>
  <si>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</si>
  <si>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</si>
  <si>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</si>
  <si>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</si>
  <si>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</si>
  <si>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</si>
  <si>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</si>
  <si>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</si>
  <si>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</si>
  <si>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</si>
  <si>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</si>
  <si>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</si>
  <si>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</si>
  <si>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</si>
  <si>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</si>
  <si>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</si>
  <si>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</si>
  <si>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</si>
  <si>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</si>
  <si>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</si>
  <si>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</si>
  <si>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</si>
  <si>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</si>
  <si>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</si>
  <si>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</si>
  <si>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</si>
  <si>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</si>
  <si>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</si>
  <si>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</si>
  <si>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</si>
  <si>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</si>
  <si>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</si>
  <si>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</si>
  <si>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</si>
  <si>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</si>
  <si>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</si>
  <si>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</si>
  <si>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</si>
  <si>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</si>
  <si>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</si>
  <si>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</si>
  <si>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</si>
  <si>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</si>
  <si>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</si>
  <si>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</si>
  <si>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</si>
  <si>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</si>
  <si>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</si>
  <si>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</si>
  <si>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</si>
  <si>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</si>
  <si>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</si>
  <si>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</si>
  <si>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</si>
  <si>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</si>
  <si>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</si>
  <si>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</si>
  <si>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</si>
  <si>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</si>
  <si>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</si>
  <si>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</si>
  <si>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</si>
  <si>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</si>
  <si>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</si>
  <si>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</si>
  <si>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</si>
  <si>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</si>
  <si>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</si>
  <si>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</si>
  <si>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</si>
  <si>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</si>
  <si>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</si>
  <si>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</si>
  <si>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</si>
  <si>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</si>
  <si>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</si>
  <si>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</si>
  <si>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</si>
  <si>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</si>
  <si>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</si>
  <si>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</si>
  <si>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</si>
  <si>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</si>
  <si>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</si>
  <si>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</si>
  <si>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</si>
  <si>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</si>
  <si>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</si>
  <si>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</si>
  <si>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</si>
  <si>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</si>
  <si>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</si>
  <si>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</si>
  <si>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</si>
  <si>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</si>
  <si>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</si>
  <si>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</si>
  <si>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</si>
  <si>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</si>
  <si>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</si>
  <si>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</si>
  <si>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</si>
  <si>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</si>
  <si>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</si>
  <si>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</si>
  <si>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</si>
  <si>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</si>
  <si>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</si>
  <si>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</si>
  <si>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</si>
  <si>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</si>
  <si>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</si>
  <si>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</si>
  <si>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</si>
  <si>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</si>
  <si>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</si>
  <si>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</si>
  <si>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</si>
  <si>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</si>
  <si>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</si>
  <si>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</si>
  <si>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</si>
  <si>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</si>
  <si>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</si>
  <si>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</si>
  <si>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</si>
  <si>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</si>
  <si>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</si>
  <si>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</si>
  <si>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</si>
  <si>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</si>
  <si>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</si>
  <si>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</si>
  <si>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</si>
  <si>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</si>
  <si>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</si>
  <si>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</si>
  <si>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</si>
  <si>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</si>
  <si>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</si>
  <si>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</si>
  <si>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</si>
  <si>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</si>
  <si>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</si>
  <si>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</si>
  <si>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</si>
  <si>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</si>
  <si>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</si>
  <si>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</si>
  <si>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</si>
  <si>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</si>
  <si>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</si>
  <si>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</si>
  <si>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</si>
  <si>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</si>
  <si>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</si>
  <si>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</si>
  <si>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</si>
  <si>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</si>
  <si>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</si>
  <si>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</si>
  <si>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</si>
  <si>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</si>
  <si>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</si>
  <si>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</si>
  <si>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</si>
  <si>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</si>
  <si>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</si>
  <si>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</si>
  <si>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</si>
  <si>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</si>
  <si>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</si>
  <si>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</si>
  <si>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</si>
  <si>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</si>
  <si>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</si>
  <si>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</si>
  <si>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</si>
  <si>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</si>
  <si>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</si>
  <si>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</si>
  <si>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</si>
  <si>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</si>
  <si>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</si>
  <si>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</si>
  <si>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</si>
  <si>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</si>
  <si>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</si>
  <si>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</si>
  <si>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</si>
  <si>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</si>
  <si>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</si>
  <si>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</si>
  <si>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</si>
  <si>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</si>
  <si>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</si>
  <si>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</si>
  <si>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</si>
  <si>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</si>
  <si>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</si>
  <si>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</si>
  <si>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</si>
  <si>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</si>
  <si>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</si>
  <si>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</si>
  <si>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</si>
  <si>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</si>
  <si>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</si>
  <si>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</si>
  <si>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</si>
  <si>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</si>
  <si>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</si>
  <si>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</si>
  <si>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</si>
  <si>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</si>
  <si>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</si>
  <si>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</si>
  <si>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</si>
  <si>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</si>
  <si>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</si>
  <si>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</si>
  <si>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</si>
  <si>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</si>
  <si>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</si>
  <si>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</si>
  <si>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</si>
  <si>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</si>
  <si>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</si>
  <si>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</si>
  <si>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</si>
  <si>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</si>
  <si>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</si>
  <si>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</si>
  <si>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</si>
  <si>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</si>
  <si>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</si>
  <si>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</si>
  <si>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</si>
  <si>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</si>
  <si>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</si>
  <si>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</si>
  <si>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</si>
  <si>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</si>
  <si>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</si>
  <si>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</si>
  <si>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</si>
  <si>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</si>
  <si>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</si>
  <si>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</si>
  <si>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</si>
  <si>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</si>
  <si>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</si>
  <si>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</si>
  <si>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</si>
  <si>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</si>
  <si>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</si>
  <si>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</si>
  <si>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</si>
  <si>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</si>
  <si>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</si>
  <si>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</si>
  <si>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</si>
  <si>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</si>
  <si>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</si>
  <si>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</si>
  <si>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</si>
  <si>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</si>
  <si>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</si>
  <si>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</si>
  <si>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</si>
  <si>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</si>
  <si>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</si>
  <si>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</si>
  <si>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</si>
  <si>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</si>
  <si>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</si>
  <si>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</si>
  <si>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</si>
  <si>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</si>
  <si>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</si>
  <si>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</si>
  <si>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</si>
  <si>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</si>
  <si>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</si>
  <si>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</si>
  <si>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</si>
  <si>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</si>
  <si>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</si>
  <si>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</si>
  <si>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</si>
  <si>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</si>
  <si>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</si>
  <si>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</si>
  <si>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</si>
  <si>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</si>
  <si>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</si>
  <si>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เอแคลร์ชาไทย 110 กรัม</t>
  </si>
  <si>
    <t>โดนัทใส้ครีมคัสจาร์ด 74 กรัม</t>
  </si>
  <si>
    <t>ขนมปังแฮมเห็ดมายองเนส 90 กรัม</t>
  </si>
  <si>
    <t>33</t>
  </si>
  <si>
    <t>บูธ ลำพยา 3 ใหม่ วันที่ 1-31 ม.ค. 2568</t>
  </si>
  <si>
    <t>สรุปยอดขาย บูธ ลำพยา 3 ใหม่ วันที่ 1-31 ม.ค. 2568</t>
  </si>
  <si>
    <t>บูธ  ลำพยา 3 ใหม่ วันที่ 1-31 ม.ค.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</si>
</sst>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43" fontId="10" fillId="2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46" sqref="L246"/>
      <selection pane="bottomLeft" activeCell="L246" sqref="L246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1417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22" activePane="bottomRight" state="frozen"/>
      <selection activeCell="L246" sqref="L246"/>
      <selection pane="topRight" activeCell="L246" sqref="L246"/>
      <selection pane="bottomLeft" activeCell="L246" sqref="L246"/>
      <selection pane="bottomRight" activeCell="AC36" sqref="AC3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2" t="s">
        <v>1422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92"/>
      <c r="P2" s="67"/>
      <c r="Q2" s="162" t="s">
        <v>1423</v>
      </c>
      <c r="R2" s="162"/>
      <c r="S2" s="162"/>
      <c r="T2" s="162"/>
      <c r="U2" s="162"/>
      <c r="V2" s="162"/>
      <c r="W2" s="162"/>
      <c r="X2" s="162"/>
      <c r="Y2" s="162"/>
      <c r="Z2" s="162"/>
      <c r="AA2" s="94"/>
      <c r="AB2" s="94"/>
    </row>
    <row r="3" spans="1:29" s="5" customFormat="1" ht="24.6" customHeight="1" x14ac:dyDescent="0.55000000000000004">
      <c r="A3" s="126" t="s">
        <v>1</v>
      </c>
      <c r="B3" s="126" t="s">
        <v>1354</v>
      </c>
      <c r="C3" s="126" t="s">
        <v>2</v>
      </c>
      <c r="D3" s="126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63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274</v>
      </c>
      <c r="P3" s="130" t="s">
        <v>275</v>
      </c>
      <c r="Q3" s="167" t="s">
        <v>214</v>
      </c>
      <c r="R3" s="167" t="s">
        <v>215</v>
      </c>
      <c r="S3" s="167" t="s">
        <v>10</v>
      </c>
      <c r="T3" s="167" t="s">
        <v>216</v>
      </c>
      <c r="U3" s="167" t="s">
        <v>217</v>
      </c>
      <c r="V3" s="165" t="s">
        <v>218</v>
      </c>
      <c r="W3" s="165" t="s">
        <v>219</v>
      </c>
      <c r="X3" s="165" t="s">
        <v>220</v>
      </c>
      <c r="Y3" s="167" t="s">
        <v>221</v>
      </c>
      <c r="Z3" s="168" t="s">
        <v>222</v>
      </c>
      <c r="AA3" s="122" t="s">
        <v>1361</v>
      </c>
      <c r="AB3" s="123" t="s">
        <v>1362</v>
      </c>
    </row>
    <row r="4" spans="1:29" s="5" customFormat="1" ht="24.6" customHeight="1" x14ac:dyDescent="0.55000000000000004">
      <c r="A4" s="126"/>
      <c r="B4" s="126"/>
      <c r="C4" s="126"/>
      <c r="D4" s="126"/>
      <c r="E4" s="126"/>
      <c r="F4" s="126"/>
      <c r="G4" s="126"/>
      <c r="H4" s="76" t="s">
        <v>11</v>
      </c>
      <c r="I4" s="164"/>
      <c r="J4" s="126"/>
      <c r="K4" s="62" t="s">
        <v>12</v>
      </c>
      <c r="L4" s="42" t="s">
        <v>13</v>
      </c>
      <c r="M4" s="62" t="s">
        <v>14</v>
      </c>
      <c r="N4" s="126"/>
      <c r="O4" s="129"/>
      <c r="P4" s="131"/>
      <c r="Q4" s="167"/>
      <c r="R4" s="167"/>
      <c r="S4" s="167"/>
      <c r="T4" s="167"/>
      <c r="U4" s="167"/>
      <c r="V4" s="166"/>
      <c r="W4" s="166"/>
      <c r="X4" s="166"/>
      <c r="Y4" s="167"/>
      <c r="Z4" s="169"/>
      <c r="AA4" s="122"/>
      <c r="AB4" s="12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87</v>
      </c>
      <c r="G5" s="43">
        <f t="shared" ref="G5:G85" si="0">+E5+F5</f>
        <v>97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92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4600</v>
      </c>
      <c r="N5" s="19"/>
      <c r="O5" s="89">
        <v>22.48</v>
      </c>
      <c r="P5" s="78">
        <f>+K5*O5</f>
        <v>2068.16</v>
      </c>
      <c r="Q5" s="45">
        <v>1</v>
      </c>
      <c r="R5" s="46">
        <f>+'1'!N262</f>
        <v>21137</v>
      </c>
      <c r="S5" s="46">
        <f>+'1'!N267</f>
        <v>3282</v>
      </c>
      <c r="T5" s="46">
        <f>+'1'!N265</f>
        <v>0</v>
      </c>
      <c r="U5" s="66">
        <f>+'1'!N263</f>
        <v>15</v>
      </c>
      <c r="V5" s="46">
        <f>+'1'!N266</f>
        <v>0</v>
      </c>
      <c r="W5" s="46">
        <f>+'1'!N264</f>
        <v>6700</v>
      </c>
      <c r="X5" s="46">
        <f>+R5-S5-T5-U5-V5-W5</f>
        <v>11140</v>
      </c>
      <c r="Y5" s="46">
        <f>+'1'!N269</f>
        <v>11140</v>
      </c>
      <c r="Z5" s="47">
        <f>+Y5-X5</f>
        <v>0</v>
      </c>
      <c r="AA5" s="47" t="s">
        <v>1364</v>
      </c>
      <c r="AB5" s="121">
        <f>+W5+Y5</f>
        <v>17840</v>
      </c>
      <c r="AC5" s="58">
        <f>+W5+Y5+Z5</f>
        <v>17840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96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163</v>
      </c>
      <c r="G6" s="43">
        <f t="shared" si="0"/>
        <v>259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20</v>
      </c>
      <c r="J6" s="43">
        <f t="shared" ref="J6:J27" si="1">E6+F6-H6-K6-I6</f>
        <v>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230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23000</v>
      </c>
      <c r="N6" s="19"/>
      <c r="O6" s="89">
        <v>39.29</v>
      </c>
      <c r="P6" s="78">
        <f t="shared" ref="P6:P70" si="2">+K6*O6</f>
        <v>9036.6999999999989</v>
      </c>
      <c r="Q6" s="45">
        <v>2</v>
      </c>
      <c r="R6" s="46">
        <f>+'2'!N262</f>
        <v>7947</v>
      </c>
      <c r="S6" s="46">
        <f>+'2'!N267</f>
        <v>652</v>
      </c>
      <c r="T6" s="46">
        <f>+'2'!N265</f>
        <v>0</v>
      </c>
      <c r="U6" s="66">
        <f>+'2'!N263</f>
        <v>15</v>
      </c>
      <c r="V6" s="46">
        <f>+'2'!N266</f>
        <v>0</v>
      </c>
      <c r="W6" s="46">
        <f>+'2'!N264</f>
        <v>2115</v>
      </c>
      <c r="X6" s="46">
        <f>+R6-S6-T6-U6-V6-W6</f>
        <v>5165</v>
      </c>
      <c r="Y6" s="46">
        <f>+'2'!N269</f>
        <v>5165</v>
      </c>
      <c r="Z6" s="47">
        <f t="shared" ref="Z6:Z35" si="3">+Y6-X6</f>
        <v>0</v>
      </c>
      <c r="AA6" s="47" t="s">
        <v>1365</v>
      </c>
      <c r="AB6" s="121">
        <f t="shared" ref="AB6:AB35" si="4">+W6+Y6</f>
        <v>7280</v>
      </c>
      <c r="AC6" s="58">
        <f t="shared" ref="AC6:AC35" si="5">+W6+Y6+Z6</f>
        <v>7280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+'3'!N262</f>
        <v>6317</v>
      </c>
      <c r="S7" s="46">
        <f>+'3'!N267</f>
        <v>612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2605</v>
      </c>
      <c r="X7" s="46">
        <f>+R7-S7-T7-U7-V7-W7</f>
        <v>3085</v>
      </c>
      <c r="Y7" s="46">
        <f>+'3'!N269</f>
        <v>3085</v>
      </c>
      <c r="Z7" s="47">
        <f>+Y7-X7</f>
        <v>0</v>
      </c>
      <c r="AA7" s="47" t="s">
        <v>1366</v>
      </c>
      <c r="AB7" s="47">
        <f>+W7+Y7</f>
        <v>5690</v>
      </c>
      <c r="AC7" s="58">
        <f t="shared" si="5"/>
        <v>5690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+'4'!N262</f>
        <v>6805</v>
      </c>
      <c r="S8" s="46">
        <f>+'4'!N267</f>
        <v>650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740</v>
      </c>
      <c r="X8" s="46">
        <f t="shared" ref="X8" si="6">+R8-S8-T8-U8-V8-W8</f>
        <v>5400</v>
      </c>
      <c r="Y8" s="46">
        <f>+'4'!N269</f>
        <v>5400</v>
      </c>
      <c r="Z8" s="47">
        <f t="shared" si="3"/>
        <v>0</v>
      </c>
      <c r="AA8" s="98" t="s">
        <v>1367</v>
      </c>
      <c r="AB8" s="47">
        <f t="shared" si="4"/>
        <v>6140</v>
      </c>
      <c r="AC8" s="58">
        <f t="shared" si="5"/>
        <v>6140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+'5'!N262</f>
        <v>4374</v>
      </c>
      <c r="S9" s="46">
        <f>+'5'!N267</f>
        <v>254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1110</v>
      </c>
      <c r="X9" s="46">
        <f t="shared" ref="X9:X34" si="7">+R9-S9-T9-U9-V9-W9</f>
        <v>2995</v>
      </c>
      <c r="Y9" s="46">
        <f>+'5'!N269</f>
        <v>2995</v>
      </c>
      <c r="Z9" s="47">
        <f t="shared" si="3"/>
        <v>0</v>
      </c>
      <c r="AA9" s="98" t="s">
        <v>1368</v>
      </c>
      <c r="AB9" s="47">
        <f t="shared" si="4"/>
        <v>4105</v>
      </c>
      <c r="AC9" s="58">
        <f t="shared" si="5"/>
        <v>4105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+'6'!N262</f>
        <v>4581</v>
      </c>
      <c r="S10" s="46">
        <f>+'6'!N267</f>
        <v>206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2190</v>
      </c>
      <c r="X10" s="46">
        <f t="shared" si="7"/>
        <v>2170</v>
      </c>
      <c r="Y10" s="46">
        <f>+'6'!N269</f>
        <v>2170</v>
      </c>
      <c r="Z10" s="47">
        <f t="shared" si="3"/>
        <v>0</v>
      </c>
      <c r="AA10" s="99" t="s">
        <v>1369</v>
      </c>
      <c r="AB10" s="47">
        <f t="shared" si="4"/>
        <v>4360</v>
      </c>
      <c r="AC10" s="58">
        <f t="shared" si="5"/>
        <v>4360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56</v>
      </c>
      <c r="G11" s="43">
        <f t="shared" si="0"/>
        <v>60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2950</v>
      </c>
      <c r="N11" s="19"/>
      <c r="O11" s="89">
        <v>16.940000000000001</v>
      </c>
      <c r="P11" s="78">
        <f t="shared" si="2"/>
        <v>999.46</v>
      </c>
      <c r="Q11" s="45">
        <v>7</v>
      </c>
      <c r="R11" s="46">
        <f>+'7'!N262</f>
        <v>3795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1020</v>
      </c>
      <c r="X11" s="46">
        <f t="shared" si="7"/>
        <v>2760</v>
      </c>
      <c r="Y11" s="46">
        <f>+'7'!N269</f>
        <v>2760</v>
      </c>
      <c r="Z11" s="47">
        <f t="shared" si="3"/>
        <v>0</v>
      </c>
      <c r="AA11" s="47" t="s">
        <v>1363</v>
      </c>
      <c r="AB11" s="47">
        <f t="shared" si="4"/>
        <v>3780</v>
      </c>
      <c r="AC11" s="58">
        <f t="shared" si="5"/>
        <v>3780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+'8'!N262</f>
        <v>3680</v>
      </c>
      <c r="S12" s="46">
        <f>+'8'!N267</f>
        <v>100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2010</v>
      </c>
      <c r="X12" s="46">
        <f t="shared" si="7"/>
        <v>1555</v>
      </c>
      <c r="Y12" s="46">
        <f>+'8'!N269</f>
        <v>1555</v>
      </c>
      <c r="Z12" s="47">
        <f t="shared" si="3"/>
        <v>0</v>
      </c>
      <c r="AA12" s="47" t="s">
        <v>1364</v>
      </c>
      <c r="AB12" s="47">
        <f t="shared" si="4"/>
        <v>3565</v>
      </c>
      <c r="AC12" s="58">
        <f t="shared" si="5"/>
        <v>3565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89">
        <v>17.32</v>
      </c>
      <c r="P13" s="78">
        <f t="shared" si="2"/>
        <v>0</v>
      </c>
      <c r="Q13" s="45">
        <v>9</v>
      </c>
      <c r="R13" s="46">
        <f>+'9'!N262</f>
        <v>5400</v>
      </c>
      <c r="S13" s="46">
        <f>+'9'!N267</f>
        <v>170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2720</v>
      </c>
      <c r="X13" s="46">
        <f>+R13-S13-T13-U13-V13-W13</f>
        <v>2495</v>
      </c>
      <c r="Y13" s="46">
        <f>+'9'!N269</f>
        <v>2495</v>
      </c>
      <c r="Z13" s="47">
        <f t="shared" si="3"/>
        <v>0</v>
      </c>
      <c r="AA13" s="47" t="s">
        <v>1365</v>
      </c>
      <c r="AB13" s="47">
        <f t="shared" si="4"/>
        <v>5215</v>
      </c>
      <c r="AC13" s="58">
        <f t="shared" si="5"/>
        <v>5215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89">
        <v>21.22</v>
      </c>
      <c r="P14" s="78">
        <f t="shared" si="2"/>
        <v>0</v>
      </c>
      <c r="Q14" s="45">
        <v>10</v>
      </c>
      <c r="R14" s="46">
        <f>+'10'!N262</f>
        <v>1670</v>
      </c>
      <c r="S14" s="46">
        <f>+'10'!N267</f>
        <v>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545</v>
      </c>
      <c r="X14" s="46">
        <f t="shared" si="7"/>
        <v>1110</v>
      </c>
      <c r="Y14" s="46">
        <f>+'10'!N269</f>
        <v>1110</v>
      </c>
      <c r="Z14" s="47">
        <f t="shared" si="3"/>
        <v>0</v>
      </c>
      <c r="AA14" s="47" t="s">
        <v>1366</v>
      </c>
      <c r="AB14" s="47">
        <f t="shared" si="4"/>
        <v>1655</v>
      </c>
      <c r="AC14" s="58">
        <f t="shared" si="5"/>
        <v>1655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4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4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4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200</v>
      </c>
      <c r="N15" s="19"/>
      <c r="O15" s="89">
        <v>24.37</v>
      </c>
      <c r="P15" s="78">
        <f t="shared" si="2"/>
        <v>97.48</v>
      </c>
      <c r="Q15" s="45">
        <v>11</v>
      </c>
      <c r="R15" s="46">
        <f>+'11'!N262</f>
        <v>3740</v>
      </c>
      <c r="S15" s="46">
        <f>+'11'!N267</f>
        <v>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2325</v>
      </c>
      <c r="X15" s="46">
        <f t="shared" si="7"/>
        <v>1400</v>
      </c>
      <c r="Y15" s="46">
        <f>+'11'!N269</f>
        <v>1400</v>
      </c>
      <c r="Z15" s="47">
        <f t="shared" si="3"/>
        <v>0</v>
      </c>
      <c r="AA15" s="98" t="s">
        <v>1367</v>
      </c>
      <c r="AB15" s="47">
        <f t="shared" si="4"/>
        <v>3725</v>
      </c>
      <c r="AC15" s="58">
        <f t="shared" si="5"/>
        <v>3725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+'12'!N262</f>
        <v>5105</v>
      </c>
      <c r="S16" s="46">
        <f>+'12'!N267</f>
        <v>170</v>
      </c>
      <c r="T16" s="46">
        <f>+'12'!N265</f>
        <v>0</v>
      </c>
      <c r="U16" s="66">
        <f>+'12'!N263</f>
        <v>15</v>
      </c>
      <c r="V16" s="46">
        <f>+'12'!N266</f>
        <v>0</v>
      </c>
      <c r="W16" s="46">
        <f>+'12'!N264</f>
        <v>1020</v>
      </c>
      <c r="X16" s="46">
        <f t="shared" si="7"/>
        <v>3900</v>
      </c>
      <c r="Y16" s="46">
        <f>+'12'!N269</f>
        <v>3900</v>
      </c>
      <c r="Z16" s="47">
        <f t="shared" si="3"/>
        <v>0</v>
      </c>
      <c r="AA16" s="98" t="s">
        <v>1368</v>
      </c>
      <c r="AB16" s="47">
        <f t="shared" si="4"/>
        <v>4920</v>
      </c>
      <c r="AC16" s="58">
        <f t="shared" si="5"/>
        <v>4920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89">
        <v>15.05</v>
      </c>
      <c r="P17" s="78">
        <f t="shared" si="2"/>
        <v>0</v>
      </c>
      <c r="Q17" s="45"/>
      <c r="R17" s="46">
        <f>+'13'!N262</f>
        <v>2304</v>
      </c>
      <c r="S17" s="46">
        <f>+'13'!N267</f>
        <v>94</v>
      </c>
      <c r="T17" s="46">
        <f>+'13'!N265</f>
        <v>0</v>
      </c>
      <c r="U17" s="66">
        <f>+'13'!N263</f>
        <v>15</v>
      </c>
      <c r="V17" s="46">
        <f>+'13'!N266</f>
        <v>0</v>
      </c>
      <c r="W17" s="46">
        <f>+'13'!N264</f>
        <v>840</v>
      </c>
      <c r="X17" s="46">
        <f>+R17-S17-T17-U17-V17-W17</f>
        <v>1355</v>
      </c>
      <c r="Y17" s="46">
        <f>+'13'!N269</f>
        <v>1355</v>
      </c>
      <c r="Z17" s="47">
        <f t="shared" si="3"/>
        <v>0</v>
      </c>
      <c r="AA17" s="47" t="s">
        <v>1369</v>
      </c>
      <c r="AB17" s="47">
        <f t="shared" si="4"/>
        <v>2195</v>
      </c>
      <c r="AC17" s="58">
        <f t="shared" si="5"/>
        <v>2195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47</v>
      </c>
      <c r="G18" s="43">
        <f t="shared" ref="G18:G22" si="9">+E18+F18</f>
        <v>47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2200</v>
      </c>
      <c r="N18" s="19"/>
      <c r="O18" s="89">
        <v>18.77</v>
      </c>
      <c r="P18" s="78">
        <f t="shared" si="2"/>
        <v>825.88</v>
      </c>
      <c r="Q18" s="45">
        <v>14</v>
      </c>
      <c r="R18" s="46">
        <f>+'14'!N262</f>
        <v>1696</v>
      </c>
      <c r="S18" s="46">
        <f>+'14'!N267</f>
        <v>36</v>
      </c>
      <c r="T18" s="46">
        <f>+'14'!N265</f>
        <v>0</v>
      </c>
      <c r="U18" s="66">
        <f>+'14'!N263</f>
        <v>15</v>
      </c>
      <c r="V18" s="46">
        <f>+'14'!N266</f>
        <v>0</v>
      </c>
      <c r="W18" s="46">
        <f>+'14'!N264</f>
        <v>675</v>
      </c>
      <c r="X18" s="46">
        <f t="shared" si="7"/>
        <v>970</v>
      </c>
      <c r="Y18" s="46">
        <f>+'14'!N269</f>
        <v>970</v>
      </c>
      <c r="Z18" s="47">
        <f t="shared" si="3"/>
        <v>0</v>
      </c>
      <c r="AA18" s="47" t="s">
        <v>1363</v>
      </c>
      <c r="AB18" s="99">
        <f t="shared" si="4"/>
        <v>1645</v>
      </c>
      <c r="AC18" s="58">
        <f t="shared" si="5"/>
        <v>1645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89">
        <v>19.04</v>
      </c>
      <c r="P19" s="78">
        <f t="shared" si="2"/>
        <v>0</v>
      </c>
      <c r="Q19" s="45">
        <v>15</v>
      </c>
      <c r="R19" s="46">
        <f>+'15'!N262</f>
        <v>1870</v>
      </c>
      <c r="S19" s="46">
        <f>+'15'!N267</f>
        <v>0</v>
      </c>
      <c r="T19" s="46">
        <f>+'15'!N265</f>
        <v>0</v>
      </c>
      <c r="U19" s="66">
        <f>+'15'!N263</f>
        <v>15</v>
      </c>
      <c r="V19" s="46">
        <f>+'15'!N266</f>
        <v>0</v>
      </c>
      <c r="W19" s="46">
        <f>+'15'!N264</f>
        <v>720</v>
      </c>
      <c r="X19" s="46">
        <f t="shared" si="7"/>
        <v>1135</v>
      </c>
      <c r="Y19" s="46">
        <f>+'15'!N269</f>
        <v>1135</v>
      </c>
      <c r="Z19" s="47">
        <f t="shared" si="3"/>
        <v>0</v>
      </c>
      <c r="AA19" s="47" t="s">
        <v>1364</v>
      </c>
      <c r="AB19" s="47">
        <f t="shared" si="4"/>
        <v>1855</v>
      </c>
      <c r="AC19" s="58">
        <f t="shared" si="5"/>
        <v>1855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21</v>
      </c>
      <c r="G20" s="43">
        <f t="shared" si="9"/>
        <v>21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20</v>
      </c>
      <c r="L20" s="20">
        <v>65</v>
      </c>
      <c r="M20" s="44">
        <f>+K20*L20</f>
        <v>1300</v>
      </c>
      <c r="N20" s="19"/>
      <c r="O20" s="89">
        <v>22.25</v>
      </c>
      <c r="P20" s="78">
        <f t="shared" si="2"/>
        <v>445</v>
      </c>
      <c r="Q20" s="45">
        <v>16</v>
      </c>
      <c r="R20" s="46">
        <f>+'16'!N262</f>
        <v>4240</v>
      </c>
      <c r="S20" s="46">
        <f>+'16'!N267</f>
        <v>50</v>
      </c>
      <c r="T20" s="46">
        <f>+'16'!N265</f>
        <v>0</v>
      </c>
      <c r="U20" s="66">
        <f>+'16'!N263</f>
        <v>15</v>
      </c>
      <c r="V20" s="46">
        <f>+'16'!N266</f>
        <v>0</v>
      </c>
      <c r="W20" s="46">
        <f>+'16'!N264</f>
        <v>2140</v>
      </c>
      <c r="X20" s="46">
        <f t="shared" si="7"/>
        <v>2035</v>
      </c>
      <c r="Y20" s="46">
        <f>+'16'!N269</f>
        <v>2035</v>
      </c>
      <c r="Z20" s="47">
        <f t="shared" si="3"/>
        <v>0</v>
      </c>
      <c r="AA20" s="47" t="s">
        <v>1365</v>
      </c>
      <c r="AB20" s="47">
        <f t="shared" si="4"/>
        <v>4175</v>
      </c>
      <c r="AC20" s="58">
        <f t="shared" si="5"/>
        <v>4175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19</v>
      </c>
      <c r="G21" s="43">
        <f t="shared" si="9"/>
        <v>19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18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1530</v>
      </c>
      <c r="N21" s="19"/>
      <c r="O21" s="89">
        <v>22.85</v>
      </c>
      <c r="P21" s="78">
        <f t="shared" si="2"/>
        <v>411.3</v>
      </c>
      <c r="Q21" s="45">
        <v>17</v>
      </c>
      <c r="R21" s="46">
        <f>+'17'!N262</f>
        <v>2820</v>
      </c>
      <c r="S21" s="46">
        <f>+'17'!N267</f>
        <v>270</v>
      </c>
      <c r="T21" s="46">
        <f>+'17'!N265</f>
        <v>0</v>
      </c>
      <c r="U21" s="66">
        <f>+'17'!N263</f>
        <v>15</v>
      </c>
      <c r="V21" s="46">
        <f>+'17'!N266</f>
        <v>0</v>
      </c>
      <c r="W21" s="46">
        <f>+'17'!N264</f>
        <v>860</v>
      </c>
      <c r="X21" s="46">
        <f t="shared" si="7"/>
        <v>1675</v>
      </c>
      <c r="Y21" s="46">
        <f>+'17'!N269</f>
        <v>1675</v>
      </c>
      <c r="Z21" s="47">
        <f t="shared" si="3"/>
        <v>0</v>
      </c>
      <c r="AA21" s="47" t="s">
        <v>1366</v>
      </c>
      <c r="AB21" s="47">
        <f t="shared" si="4"/>
        <v>2535</v>
      </c>
      <c r="AC21" s="58">
        <f t="shared" si="5"/>
        <v>2535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76</v>
      </c>
      <c r="G22" s="43">
        <f t="shared" si="9"/>
        <v>78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6900</v>
      </c>
      <c r="N22" s="19"/>
      <c r="O22" s="89">
        <v>26.6</v>
      </c>
      <c r="P22" s="78">
        <f t="shared" si="2"/>
        <v>1835.4</v>
      </c>
      <c r="Q22" s="45">
        <v>18</v>
      </c>
      <c r="R22" s="46">
        <f>+'18'!N262</f>
        <v>2630</v>
      </c>
      <c r="S22" s="46">
        <f>+'18'!N267</f>
        <v>85</v>
      </c>
      <c r="T22" s="46">
        <f>+'18'!N265</f>
        <v>0</v>
      </c>
      <c r="U22" s="66">
        <f>+'18'!N263</f>
        <v>15</v>
      </c>
      <c r="V22" s="46">
        <f>+'18'!N266</f>
        <v>0</v>
      </c>
      <c r="W22" s="46">
        <f>+'18'!N264</f>
        <v>1510</v>
      </c>
      <c r="X22" s="46">
        <f t="shared" si="7"/>
        <v>1020</v>
      </c>
      <c r="Y22" s="46">
        <f>+'18'!N269</f>
        <v>1020</v>
      </c>
      <c r="Z22" s="47">
        <f t="shared" si="3"/>
        <v>0</v>
      </c>
      <c r="AA22" s="98" t="s">
        <v>1367</v>
      </c>
      <c r="AB22" s="47">
        <f t="shared" si="4"/>
        <v>2530</v>
      </c>
      <c r="AC22" s="58">
        <f t="shared" si="5"/>
        <v>2530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89">
        <v>42.24</v>
      </c>
      <c r="P23" s="78">
        <f t="shared" si="2"/>
        <v>0</v>
      </c>
      <c r="Q23" s="45">
        <v>19</v>
      </c>
      <c r="R23" s="46">
        <f>+'19'!N262</f>
        <v>4245</v>
      </c>
      <c r="S23" s="46">
        <f>+'19'!N267</f>
        <v>102</v>
      </c>
      <c r="T23" s="46">
        <f>+'19'!N265</f>
        <v>0</v>
      </c>
      <c r="U23" s="66">
        <f>+'19'!N263</f>
        <v>15</v>
      </c>
      <c r="V23" s="46">
        <f>+'19'!N266</f>
        <v>0</v>
      </c>
      <c r="W23" s="46">
        <f>+'19'!N264</f>
        <v>1975</v>
      </c>
      <c r="X23" s="46">
        <f t="shared" si="7"/>
        <v>2153</v>
      </c>
      <c r="Y23" s="46">
        <f>+'19'!N269</f>
        <v>2153</v>
      </c>
      <c r="Z23" s="47">
        <f t="shared" si="3"/>
        <v>0</v>
      </c>
      <c r="AA23" s="98" t="s">
        <v>1368</v>
      </c>
      <c r="AB23" s="47">
        <f t="shared" si="4"/>
        <v>4128</v>
      </c>
      <c r="AC23" s="58">
        <f t="shared" si="5"/>
        <v>4128</v>
      </c>
    </row>
    <row r="24" spans="1:29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23</v>
      </c>
      <c r="G24" s="43">
        <f t="shared" si="0"/>
        <v>23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2100</v>
      </c>
      <c r="N24" s="19"/>
      <c r="O24" s="89">
        <v>40.51</v>
      </c>
      <c r="P24" s="78">
        <f t="shared" si="2"/>
        <v>850.70999999999992</v>
      </c>
      <c r="Q24" s="45">
        <v>20</v>
      </c>
      <c r="R24" s="46">
        <f>+'20'!N262</f>
        <v>2400</v>
      </c>
      <c r="S24" s="46">
        <f>+'20'!N267</f>
        <v>120</v>
      </c>
      <c r="T24" s="46">
        <f>+'20'!N265</f>
        <v>0</v>
      </c>
      <c r="U24" s="66">
        <f>+'20'!N263</f>
        <v>15</v>
      </c>
      <c r="V24" s="46">
        <f>+'20'!N266</f>
        <v>0</v>
      </c>
      <c r="W24" s="46">
        <f>+'20'!N264</f>
        <v>100</v>
      </c>
      <c r="X24" s="46">
        <f t="shared" si="7"/>
        <v>2165</v>
      </c>
      <c r="Y24" s="46">
        <f>+'20'!N269</f>
        <v>2165</v>
      </c>
      <c r="Z24" s="47">
        <f t="shared" si="3"/>
        <v>0</v>
      </c>
      <c r="AA24" s="47" t="s">
        <v>1369</v>
      </c>
      <c r="AB24" s="47">
        <f t="shared" si="4"/>
        <v>2265</v>
      </c>
      <c r="AC24" s="58">
        <f t="shared" si="5"/>
        <v>2265</v>
      </c>
    </row>
    <row r="25" spans="1:29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15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</v>
      </c>
      <c r="G25" s="43">
        <f t="shared" si="0"/>
        <v>20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2000</v>
      </c>
      <c r="N25" s="19"/>
      <c r="O25" s="89">
        <v>39.770000000000003</v>
      </c>
      <c r="P25" s="78">
        <f t="shared" si="2"/>
        <v>795.40000000000009</v>
      </c>
      <c r="Q25" s="45">
        <v>21</v>
      </c>
      <c r="R25" s="46">
        <f>+'21'!N262</f>
        <v>2210</v>
      </c>
      <c r="S25" s="46">
        <f>+'21'!N267</f>
        <v>120</v>
      </c>
      <c r="T25" s="46">
        <f>+'21'!N265</f>
        <v>0</v>
      </c>
      <c r="U25" s="66">
        <f>+'21'!N263</f>
        <v>15</v>
      </c>
      <c r="V25" s="46">
        <f>+'21'!N266</f>
        <v>0</v>
      </c>
      <c r="W25" s="46">
        <f>+'21'!N264</f>
        <v>100</v>
      </c>
      <c r="X25" s="46">
        <f t="shared" si="7"/>
        <v>1975</v>
      </c>
      <c r="Y25" s="46">
        <f>+'21'!N269</f>
        <v>1975</v>
      </c>
      <c r="Z25" s="47">
        <f t="shared" si="3"/>
        <v>0</v>
      </c>
      <c r="AA25" s="47" t="s">
        <v>1363</v>
      </c>
      <c r="AB25" s="47">
        <f t="shared" si="4"/>
        <v>2075</v>
      </c>
      <c r="AC25" s="58">
        <f t="shared" si="5"/>
        <v>2075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89">
        <v>35.39</v>
      </c>
      <c r="P26" s="78">
        <f t="shared" si="2"/>
        <v>0</v>
      </c>
      <c r="Q26" s="45">
        <v>22</v>
      </c>
      <c r="R26" s="46">
        <f>+'22'!N262</f>
        <v>2380</v>
      </c>
      <c r="S26" s="46">
        <f>+'22'!N267</f>
        <v>0</v>
      </c>
      <c r="T26" s="46">
        <f>+'22'!N265</f>
        <v>0</v>
      </c>
      <c r="U26" s="66">
        <f>+'22'!N263</f>
        <v>15</v>
      </c>
      <c r="V26" s="46">
        <f>+'22'!N266</f>
        <v>0</v>
      </c>
      <c r="W26" s="46">
        <f>+'22'!N264</f>
        <v>1710</v>
      </c>
      <c r="X26" s="46">
        <f t="shared" si="7"/>
        <v>655</v>
      </c>
      <c r="Y26" s="46">
        <f>+'22'!N269</f>
        <v>655</v>
      </c>
      <c r="Z26" s="47">
        <f t="shared" si="3"/>
        <v>0</v>
      </c>
      <c r="AA26" s="47" t="s">
        <v>1364</v>
      </c>
      <c r="AB26" s="47">
        <f t="shared" si="4"/>
        <v>2365</v>
      </c>
      <c r="AC26" s="58">
        <f t="shared" si="5"/>
        <v>2365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89">
        <v>31.62</v>
      </c>
      <c r="P27" s="78">
        <f t="shared" si="2"/>
        <v>0</v>
      </c>
      <c r="Q27" s="45">
        <v>23</v>
      </c>
      <c r="R27" s="46">
        <f>+'23'!N262</f>
        <v>3555</v>
      </c>
      <c r="S27" s="46">
        <f>+'23'!N267</f>
        <v>0</v>
      </c>
      <c r="T27" s="46">
        <f>+'23'!N265</f>
        <v>0</v>
      </c>
      <c r="U27" s="66">
        <f>+'23'!N263</f>
        <v>15</v>
      </c>
      <c r="V27" s="46">
        <f>+'23'!N266</f>
        <v>0</v>
      </c>
      <c r="W27" s="46">
        <f>+'23'!N264</f>
        <v>1015</v>
      </c>
      <c r="X27" s="46">
        <f>+R27-S27-T27-U27-V27-W27</f>
        <v>2525</v>
      </c>
      <c r="Y27" s="46">
        <f>+'23'!N269</f>
        <v>2525</v>
      </c>
      <c r="Z27" s="47">
        <f>+Y27-X27</f>
        <v>0</v>
      </c>
      <c r="AA27" s="47" t="s">
        <v>1365</v>
      </c>
      <c r="AB27" s="47">
        <f t="shared" si="4"/>
        <v>3540</v>
      </c>
      <c r="AC27" s="58">
        <f t="shared" si="5"/>
        <v>3540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70</v>
      </c>
      <c r="G28" s="43">
        <f t="shared" si="11"/>
        <v>73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6400</v>
      </c>
      <c r="N28" s="19"/>
      <c r="O28" s="89">
        <v>31.97</v>
      </c>
      <c r="P28" s="78">
        <f t="shared" si="2"/>
        <v>2046.08</v>
      </c>
      <c r="Q28" s="45">
        <v>24</v>
      </c>
      <c r="R28" s="46">
        <f>+'24'!N262</f>
        <v>1980</v>
      </c>
      <c r="S28" s="46">
        <f>+'24'!N267</f>
        <v>0</v>
      </c>
      <c r="T28" s="46">
        <f>+'24'!N265</f>
        <v>0</v>
      </c>
      <c r="U28" s="66">
        <f>+'24'!N263</f>
        <v>15</v>
      </c>
      <c r="V28" s="46">
        <f>+'24'!N266</f>
        <v>0</v>
      </c>
      <c r="W28" s="46">
        <f>+'24'!N264</f>
        <v>685</v>
      </c>
      <c r="X28" s="46">
        <f t="shared" si="7"/>
        <v>1280</v>
      </c>
      <c r="Y28" s="46">
        <f>+'24'!N269</f>
        <v>1280</v>
      </c>
      <c r="Z28" s="47">
        <f t="shared" si="3"/>
        <v>0</v>
      </c>
      <c r="AA28" s="47" t="s">
        <v>1366</v>
      </c>
      <c r="AB28" s="47">
        <f t="shared" si="4"/>
        <v>1965</v>
      </c>
      <c r="AC28" s="58">
        <f t="shared" si="5"/>
        <v>1965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89">
        <v>21.27</v>
      </c>
      <c r="P29" s="78">
        <f t="shared" si="2"/>
        <v>0</v>
      </c>
      <c r="Q29" s="45">
        <v>25</v>
      </c>
      <c r="R29" s="46">
        <f>+'25'!N262</f>
        <v>3795</v>
      </c>
      <c r="S29" s="46">
        <f>+'25'!N267</f>
        <v>100</v>
      </c>
      <c r="T29" s="46">
        <f>+'25'!N265</f>
        <v>0</v>
      </c>
      <c r="U29" s="66">
        <f>+'25'!N263</f>
        <v>15</v>
      </c>
      <c r="V29" s="46">
        <f>+'25'!N266</f>
        <v>0</v>
      </c>
      <c r="W29" s="46">
        <f>+'25'!N264</f>
        <v>2125</v>
      </c>
      <c r="X29" s="46">
        <f t="shared" si="7"/>
        <v>1555</v>
      </c>
      <c r="Y29" s="46">
        <f>+'25'!N269</f>
        <v>1555</v>
      </c>
      <c r="Z29" s="47">
        <f t="shared" si="3"/>
        <v>0</v>
      </c>
      <c r="AA29" s="98" t="s">
        <v>1367</v>
      </c>
      <c r="AB29" s="47">
        <f t="shared" si="4"/>
        <v>3680</v>
      </c>
      <c r="AC29" s="58">
        <f t="shared" si="5"/>
        <v>3680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89">
        <v>34.26</v>
      </c>
      <c r="P30" s="78">
        <f t="shared" si="2"/>
        <v>0</v>
      </c>
      <c r="Q30" s="45">
        <v>26</v>
      </c>
      <c r="R30" s="46">
        <f>+'26'!N262</f>
        <v>4245</v>
      </c>
      <c r="S30" s="46">
        <f>+'26'!N267</f>
        <v>190</v>
      </c>
      <c r="T30" s="46">
        <f>+'26'!N265</f>
        <v>0</v>
      </c>
      <c r="U30" s="66">
        <f>+'26'!N263</f>
        <v>15</v>
      </c>
      <c r="V30" s="46">
        <f>+'26'!N266</f>
        <v>0</v>
      </c>
      <c r="W30" s="46">
        <f>+'26'!N264</f>
        <v>1420</v>
      </c>
      <c r="X30" s="46">
        <f t="shared" si="7"/>
        <v>2620</v>
      </c>
      <c r="Y30" s="46">
        <f>+'26'!N269</f>
        <v>2620</v>
      </c>
      <c r="Z30" s="47">
        <f t="shared" si="3"/>
        <v>0</v>
      </c>
      <c r="AA30" s="98" t="s">
        <v>1368</v>
      </c>
      <c r="AB30" s="47">
        <f t="shared" si="4"/>
        <v>4040</v>
      </c>
      <c r="AC30" s="58">
        <f t="shared" si="5"/>
        <v>4040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154</v>
      </c>
      <c r="G31" s="43">
        <f t="shared" si="0"/>
        <v>158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18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140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14000</v>
      </c>
      <c r="N31" s="19"/>
      <c r="O31" s="89">
        <v>38.46</v>
      </c>
      <c r="P31" s="78">
        <f t="shared" si="2"/>
        <v>5384.4000000000005</v>
      </c>
      <c r="Q31" s="45">
        <v>27</v>
      </c>
      <c r="R31" s="46">
        <f>+'27'!N262</f>
        <v>1635</v>
      </c>
      <c r="S31" s="46">
        <f>+'27'!N267</f>
        <v>70</v>
      </c>
      <c r="T31" s="46">
        <f>+'27'!N265</f>
        <v>0</v>
      </c>
      <c r="U31" s="66">
        <f>+'27'!N263</f>
        <v>15</v>
      </c>
      <c r="V31" s="46">
        <f>+'27'!N266</f>
        <v>0</v>
      </c>
      <c r="W31" s="46">
        <f>+'27'!N264</f>
        <v>475</v>
      </c>
      <c r="X31" s="46">
        <f t="shared" si="7"/>
        <v>1075</v>
      </c>
      <c r="Y31" s="46">
        <f>+'27'!N269</f>
        <v>1075</v>
      </c>
      <c r="Z31" s="47">
        <f t="shared" si="3"/>
        <v>0</v>
      </c>
      <c r="AA31" s="47" t="s">
        <v>1369</v>
      </c>
      <c r="AB31" s="47">
        <f t="shared" si="4"/>
        <v>1550</v>
      </c>
      <c r="AC31" s="58">
        <f t="shared" si="5"/>
        <v>1550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32</v>
      </c>
      <c r="G32" s="43">
        <f t="shared" si="0"/>
        <v>34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4160</v>
      </c>
      <c r="N32" s="19"/>
      <c r="O32" s="89">
        <v>46.37</v>
      </c>
      <c r="P32" s="78">
        <f t="shared" si="2"/>
        <v>1483.84</v>
      </c>
      <c r="Q32" s="45">
        <v>28</v>
      </c>
      <c r="R32" s="46">
        <f>+'28'!N262</f>
        <v>2795</v>
      </c>
      <c r="S32" s="46">
        <f>+'28'!N267</f>
        <v>50</v>
      </c>
      <c r="T32" s="46">
        <f>+'28'!N265</f>
        <v>0</v>
      </c>
      <c r="U32" s="66">
        <f>+'28'!N263</f>
        <v>15</v>
      </c>
      <c r="V32" s="46">
        <f>+'28'!N266</f>
        <v>0</v>
      </c>
      <c r="W32" s="46">
        <f>+'28'!N264</f>
        <v>1090</v>
      </c>
      <c r="X32" s="46">
        <f>+R32-S32-T32-U32-V32-W32</f>
        <v>1640</v>
      </c>
      <c r="Y32" s="46">
        <v>1640</v>
      </c>
      <c r="Z32" s="47">
        <f>+'28'!N271</f>
        <v>0</v>
      </c>
      <c r="AA32" s="47" t="s">
        <v>1363</v>
      </c>
      <c r="AB32" s="47">
        <f t="shared" si="4"/>
        <v>2730</v>
      </c>
      <c r="AC32" s="58">
        <f t="shared" si="5"/>
        <v>2730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89">
        <v>38.9</v>
      </c>
      <c r="P33" s="78">
        <f t="shared" si="2"/>
        <v>0</v>
      </c>
      <c r="Q33" s="45">
        <v>29</v>
      </c>
      <c r="R33" s="46">
        <f>+'29'!N262</f>
        <v>3215</v>
      </c>
      <c r="S33" s="46">
        <f>+'29'!N267</f>
        <v>100</v>
      </c>
      <c r="T33" s="46">
        <f>+'28'!N265</f>
        <v>0</v>
      </c>
      <c r="U33" s="66">
        <f>+'29'!N263</f>
        <v>15</v>
      </c>
      <c r="V33" s="46">
        <f>+'29'!N266</f>
        <v>0</v>
      </c>
      <c r="W33" s="46">
        <f>+'29'!N264</f>
        <v>1205</v>
      </c>
      <c r="X33" s="46">
        <f t="shared" ref="X33" si="13">+R33-S33-T33-U33-V33-W33</f>
        <v>1895</v>
      </c>
      <c r="Y33" s="46">
        <f>+'29'!N269</f>
        <v>1895</v>
      </c>
      <c r="Z33" s="47">
        <f t="shared" ref="Z33" si="14">+Y33-X33</f>
        <v>0</v>
      </c>
      <c r="AA33" s="47" t="s">
        <v>1364</v>
      </c>
      <c r="AB33" s="47">
        <f t="shared" si="4"/>
        <v>3100</v>
      </c>
      <c r="AC33" s="58">
        <f t="shared" si="5"/>
        <v>3100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2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27</v>
      </c>
      <c r="G34" s="43">
        <f t="shared" si="0"/>
        <v>29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2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27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3510</v>
      </c>
      <c r="N34" s="19"/>
      <c r="O34" s="89">
        <v>38.07</v>
      </c>
      <c r="P34" s="78">
        <f t="shared" si="2"/>
        <v>1027.8900000000001</v>
      </c>
      <c r="Q34" s="45">
        <v>30</v>
      </c>
      <c r="R34" s="46">
        <f>+'30'!N262</f>
        <v>2160</v>
      </c>
      <c r="S34" s="46">
        <f>+'30'!N267</f>
        <v>170</v>
      </c>
      <c r="T34" s="46">
        <f>+'30'!N265</f>
        <v>0</v>
      </c>
      <c r="U34" s="66">
        <f>+'30'!N263</f>
        <v>15</v>
      </c>
      <c r="V34" s="46">
        <f>+'30'!N266</f>
        <v>0</v>
      </c>
      <c r="W34" s="46">
        <f>+'30'!N264</f>
        <v>250</v>
      </c>
      <c r="X34" s="46">
        <f t="shared" si="7"/>
        <v>1725</v>
      </c>
      <c r="Y34" s="46">
        <f>+'30'!N269</f>
        <v>1725</v>
      </c>
      <c r="Z34" s="47">
        <f t="shared" si="3"/>
        <v>0</v>
      </c>
      <c r="AA34" s="47" t="s">
        <v>1365</v>
      </c>
      <c r="AB34" s="47">
        <f t="shared" si="4"/>
        <v>1975</v>
      </c>
      <c r="AC34" s="58">
        <f t="shared" si="5"/>
        <v>1975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2"/>
        <v>0</v>
      </c>
      <c r="Q35" s="45">
        <v>31</v>
      </c>
      <c r="R35" s="46">
        <f>+'31.'!N262</f>
        <v>4135</v>
      </c>
      <c r="S35" s="46">
        <f>+'31.'!N267</f>
        <v>100</v>
      </c>
      <c r="T35" s="46">
        <f>+'31'!N231</f>
        <v>0</v>
      </c>
      <c r="U35" s="66">
        <f>+'31.'!N263</f>
        <v>15</v>
      </c>
      <c r="V35" s="46">
        <f>+'31'!N232</f>
        <v>0</v>
      </c>
      <c r="W35" s="46">
        <f>+'31.'!N264</f>
        <v>1130</v>
      </c>
      <c r="X35" s="46">
        <f>+R35-S35-T35-U35-V35-W35</f>
        <v>2890</v>
      </c>
      <c r="Y35" s="46">
        <f>+'31.'!N269</f>
        <v>2890</v>
      </c>
      <c r="Z35" s="47">
        <f t="shared" si="3"/>
        <v>0</v>
      </c>
      <c r="AA35" s="47" t="s">
        <v>1366</v>
      </c>
      <c r="AB35" s="47">
        <f t="shared" si="4"/>
        <v>4020</v>
      </c>
      <c r="AC35" s="58">
        <f t="shared" si="5"/>
        <v>4020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48">
        <f t="shared" ref="R36:AA36" si="15">SUM(R5:R35)</f>
        <v>128861</v>
      </c>
      <c r="S36" s="48">
        <f t="shared" si="15"/>
        <v>7753</v>
      </c>
      <c r="T36" s="48">
        <f t="shared" si="15"/>
        <v>0</v>
      </c>
      <c r="U36" s="48">
        <f t="shared" si="15"/>
        <v>465</v>
      </c>
      <c r="V36" s="48">
        <f t="shared" si="15"/>
        <v>0</v>
      </c>
      <c r="W36" s="48">
        <f t="shared" si="15"/>
        <v>45125</v>
      </c>
      <c r="X36" s="48">
        <f>SUM(X5:X35)</f>
        <v>75518</v>
      </c>
      <c r="Y36" s="48">
        <f>SUM(Y5:Y35)</f>
        <v>75518</v>
      </c>
      <c r="Z36" s="48">
        <f t="shared" si="15"/>
        <v>0</v>
      </c>
      <c r="AA36" s="48">
        <f t="shared" si="15"/>
        <v>0</v>
      </c>
      <c r="AB36" s="48">
        <f>SUM(AB5:AB35)</f>
        <v>120643</v>
      </c>
      <c r="AC36" s="58">
        <f>SUM(AC5:AC35)</f>
        <v>120643</v>
      </c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46">
        <f>+ยกมา!J38</f>
        <v>10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10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2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8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180</v>
      </c>
      <c r="N38" s="19"/>
      <c r="O38" s="119">
        <v>30.43</v>
      </c>
      <c r="P38" s="78">
        <f>+K38*O38</f>
        <v>243.44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0"/>
        <v>18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900</v>
      </c>
      <c r="N39" s="19"/>
      <c r="O39" s="89">
        <v>27.84</v>
      </c>
      <c r="P39" s="78">
        <f t="shared" si="2"/>
        <v>501.12</v>
      </c>
      <c r="Q39" s="5"/>
      <c r="R39" s="125" t="s">
        <v>1421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21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89">
        <v>27.12</v>
      </c>
      <c r="P40" s="78">
        <f t="shared" si="2"/>
        <v>488.16</v>
      </c>
      <c r="Q40" s="5"/>
      <c r="R40" s="12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26</v>
      </c>
      <c r="G46" s="43">
        <f t="shared" si="0"/>
        <v>34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1700</v>
      </c>
      <c r="N46" s="19"/>
      <c r="O46" s="89">
        <v>19.05</v>
      </c>
      <c r="P46" s="78">
        <f t="shared" si="2"/>
        <v>647.70000000000005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32</v>
      </c>
      <c r="G47" s="43">
        <f>+E47+F47</f>
        <v>39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7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1600</v>
      </c>
      <c r="N47" s="19"/>
      <c r="O47" s="89">
        <v>19.21</v>
      </c>
      <c r="P47" s="78">
        <f t="shared" si="2"/>
        <v>614.72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6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50</v>
      </c>
      <c r="G48" s="43">
        <f>+E48+F48</f>
        <v>56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2650</v>
      </c>
      <c r="N48" s="19"/>
      <c r="O48" s="89">
        <v>18.88</v>
      </c>
      <c r="P48" s="78">
        <f t="shared" si="2"/>
        <v>1000.64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38</v>
      </c>
      <c r="G49" s="43">
        <f>+E49+F49</f>
        <v>40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1600</v>
      </c>
      <c r="N49" s="19"/>
      <c r="O49" s="89">
        <v>20.43</v>
      </c>
      <c r="P49" s="78">
        <f t="shared" si="2"/>
        <v>653.76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25</v>
      </c>
      <c r="G50" s="43">
        <f t="shared" si="0"/>
        <v>30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1200</v>
      </c>
      <c r="N50" s="19"/>
      <c r="O50" s="89">
        <v>21.81</v>
      </c>
      <c r="P50" s="78">
        <f t="shared" si="2"/>
        <v>523.43999999999994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5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25</v>
      </c>
      <c r="G51" s="43">
        <f t="shared" si="0"/>
        <v>30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30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1500</v>
      </c>
      <c r="N51" s="19"/>
      <c r="O51" s="89">
        <v>14.65</v>
      </c>
      <c r="P51" s="78">
        <f t="shared" si="2"/>
        <v>439.5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89">
        <v>18.36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56</v>
      </c>
      <c r="G53" s="43">
        <f t="shared" si="0"/>
        <v>63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-1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3200</v>
      </c>
      <c r="N53" s="19"/>
      <c r="O53" s="89">
        <v>17.53</v>
      </c>
      <c r="P53" s="78">
        <f t="shared" si="2"/>
        <v>1121.92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89">
        <v>14.38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89">
        <v>29.34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</v>
      </c>
      <c r="G56" s="43">
        <f t="shared" si="0"/>
        <v>2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89">
        <v>33.409999999999997</v>
      </c>
      <c r="P56" s="78">
        <f t="shared" si="2"/>
        <v>33.409999999999997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9</v>
      </c>
      <c r="G57" s="43">
        <f t="shared" si="0"/>
        <v>9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8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960</v>
      </c>
      <c r="N57" s="19"/>
      <c r="O57" s="89">
        <v>31.46</v>
      </c>
      <c r="P57" s="78">
        <f t="shared" si="2"/>
        <v>251.68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11</v>
      </c>
      <c r="G58" s="43">
        <f t="shared" si="0"/>
        <v>11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8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960</v>
      </c>
      <c r="N58" s="19"/>
      <c r="O58" s="89">
        <v>34.56</v>
      </c>
      <c r="P58" s="78">
        <f t="shared" si="2"/>
        <v>276.48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89">
        <v>32.96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89">
        <v>27.25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89">
        <v>24.82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9</v>
      </c>
      <c r="G62" s="43">
        <f t="shared" si="0"/>
        <v>9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960</v>
      </c>
      <c r="N62" s="19"/>
      <c r="O62" s="89">
        <v>29.82</v>
      </c>
      <c r="P62" s="78">
        <f t="shared" si="2"/>
        <v>238.56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89">
        <v>27.72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9">
        <v>22.49</v>
      </c>
      <c r="P65" s="78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>
        <v>23.12</v>
      </c>
      <c r="P66" s="78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3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11</v>
      </c>
      <c r="G67" s="43">
        <f t="shared" si="0"/>
        <v>14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4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700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12</v>
      </c>
      <c r="G68" s="43">
        <f t="shared" si="0"/>
        <v>15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2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13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1040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21</v>
      </c>
      <c r="G74" s="43">
        <f t="shared" si="0"/>
        <v>21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900</v>
      </c>
      <c r="N74" s="19"/>
      <c r="O74" s="89">
        <v>17.09</v>
      </c>
      <c r="P74" s="78">
        <f t="shared" si="17"/>
        <v>307.62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27</v>
      </c>
      <c r="G77" s="43">
        <f t="shared" si="0"/>
        <v>30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1350</v>
      </c>
      <c r="N77" s="19"/>
      <c r="O77" s="89">
        <v>25.15</v>
      </c>
      <c r="P77" s="78">
        <f t="shared" si="17"/>
        <v>679.05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89">
        <v>14.35</v>
      </c>
      <c r="P80" s="78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9">
        <v>11.58</v>
      </c>
      <c r="P81" s="78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3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3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3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125</v>
      </c>
      <c r="N92" s="19"/>
      <c r="O92" s="89">
        <v>18.28</v>
      </c>
      <c r="P92" s="78">
        <f t="shared" si="17"/>
        <v>54.84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22</v>
      </c>
      <c r="G93" s="43">
        <f t="shared" si="24"/>
        <v>22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-1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23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805</v>
      </c>
      <c r="N93" s="19"/>
      <c r="O93" s="89">
        <v>18.63</v>
      </c>
      <c r="P93" s="78">
        <f t="shared" si="17"/>
        <v>428.48999999999995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8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8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8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8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31</v>
      </c>
      <c r="G112" s="43">
        <f>+E112+F112</f>
        <v>42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13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29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2900</v>
      </c>
      <c r="N112" s="19"/>
      <c r="O112" s="89">
        <v>30.3</v>
      </c>
      <c r="P112" s="78">
        <f t="shared" si="17"/>
        <v>878.7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11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15</v>
      </c>
      <c r="G113" s="43">
        <f t="shared" si="24"/>
        <v>26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1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13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12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660</v>
      </c>
      <c r="N113" s="19"/>
      <c r="O113" s="89">
        <v>20.58</v>
      </c>
      <c r="P113" s="78">
        <f t="shared" si="17"/>
        <v>246.95999999999998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185</v>
      </c>
      <c r="P114" s="78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34</v>
      </c>
      <c r="G115" s="43">
        <f t="shared" si="24"/>
        <v>36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11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1500</v>
      </c>
      <c r="N115" s="19"/>
      <c r="O115" s="89">
        <v>23.61</v>
      </c>
      <c r="P115" s="78">
        <f t="shared" si="17"/>
        <v>590.25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48</v>
      </c>
      <c r="G116" s="43">
        <f t="shared" si="24"/>
        <v>50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3800</v>
      </c>
      <c r="N116" s="19"/>
      <c r="O116" s="89">
        <v>13.03</v>
      </c>
      <c r="P116" s="78">
        <f t="shared" si="17"/>
        <v>495.14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2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20</v>
      </c>
      <c r="G125" s="43">
        <f t="shared" si="24"/>
        <v>22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-1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23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1150</v>
      </c>
      <c r="N125" s="19"/>
      <c r="O125" s="89">
        <v>33</v>
      </c>
      <c r="P125" s="78">
        <f t="shared" si="17"/>
        <v>759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4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30</v>
      </c>
      <c r="G126" s="43">
        <f t="shared" si="24"/>
        <v>34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12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22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2200</v>
      </c>
      <c r="N126" s="19"/>
      <c r="O126" s="89">
        <v>68</v>
      </c>
      <c r="P126" s="78">
        <f t="shared" si="17"/>
        <v>1496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26</v>
      </c>
      <c r="G131" s="43">
        <f t="shared" si="24"/>
        <v>28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1250</v>
      </c>
      <c r="N131" s="19"/>
      <c r="O131" s="89">
        <v>9.91</v>
      </c>
      <c r="P131" s="78">
        <f t="shared" si="17"/>
        <v>247.75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24"/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24.21</v>
      </c>
      <c r="P133" s="78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8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8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8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11.39</v>
      </c>
      <c r="P156" s="78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89"/>
      <c r="P163" s="78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2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43</v>
      </c>
      <c r="G173" s="43">
        <f>+E173+F173</f>
        <v>45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-2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47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1645</v>
      </c>
      <c r="N173" s="19"/>
      <c r="O173" s="89"/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2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43</v>
      </c>
      <c r="G174" s="43">
        <f t="shared" ref="G174" si="31">+E174+F174</f>
        <v>45</v>
      </c>
      <c r="H174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-2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47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33">+K174*O174</f>
        <v>1408.1200000000001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32</v>
      </c>
      <c r="G175" s="43">
        <f t="shared" si="30"/>
        <v>32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-4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36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1800</v>
      </c>
      <c r="N175" s="19"/>
      <c r="O175" s="89">
        <v>29.96</v>
      </c>
      <c r="P175" s="78">
        <f t="shared" si="29"/>
        <v>1078.56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>
        <v>38</v>
      </c>
      <c r="P178" s="78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89">
        <v>63</v>
      </c>
      <c r="P185" s="78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39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24</v>
      </c>
      <c r="G187" s="43">
        <f t="shared" ref="G187:G189" si="38">+E187+F187</f>
        <v>63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47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16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240</v>
      </c>
      <c r="N187" s="19"/>
      <c r="O187" s="89">
        <v>3.5</v>
      </c>
      <c r="P187" s="78">
        <f>+K187*O187</f>
        <v>56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14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12</v>
      </c>
      <c r="G188" s="43">
        <f t="shared" si="38"/>
        <v>26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22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4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60</v>
      </c>
      <c r="N188" s="19"/>
      <c r="O188" s="89">
        <v>3.5</v>
      </c>
      <c r="P188" s="78">
        <f>+K188*O188</f>
        <v>14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3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3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3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45</v>
      </c>
      <c r="N189" s="19"/>
      <c r="O189" s="89">
        <v>3.5</v>
      </c>
      <c r="P189" s="78">
        <f>+K189*O189</f>
        <v>10.5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35</v>
      </c>
      <c r="G193" s="43">
        <f t="shared" si="30"/>
        <v>35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6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29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1740</v>
      </c>
      <c r="N193" s="19"/>
      <c r="O193" s="89">
        <v>38</v>
      </c>
      <c r="P193" s="78">
        <f t="shared" si="29"/>
        <v>1102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53</v>
      </c>
      <c r="G194" s="43">
        <f t="shared" si="30"/>
        <v>58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9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5880</v>
      </c>
      <c r="N194" s="19"/>
      <c r="O194" s="89">
        <v>73</v>
      </c>
      <c r="P194" s="78">
        <f t="shared" si="29"/>
        <v>3577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4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30"/>
        <v>14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9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5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600</v>
      </c>
      <c r="N195" s="19"/>
      <c r="O195" s="89">
        <v>38</v>
      </c>
      <c r="P195" s="78">
        <f t="shared" si="29"/>
        <v>190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31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70</v>
      </c>
      <c r="G205" s="43">
        <f t="shared" si="30"/>
        <v>101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56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2475</v>
      </c>
      <c r="N205" s="19"/>
      <c r="O205" s="89">
        <v>40</v>
      </c>
      <c r="P205" s="78">
        <f t="shared" si="29"/>
        <v>1800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2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2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2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4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30"/>
        <v>19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1800</v>
      </c>
      <c r="N209" s="19"/>
      <c r="O209" s="89">
        <v>83</v>
      </c>
      <c r="P209" s="78">
        <f t="shared" si="29"/>
        <v>1245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/>
      <c r="P241" s="78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/>
      <c r="P242" s="78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741</v>
      </c>
      <c r="N243" s="19"/>
      <c r="O243" s="89"/>
      <c r="P243" s="78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1419</v>
      </c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40</v>
      </c>
      <c r="N244" s="19"/>
      <c r="O244" s="89"/>
      <c r="P244" s="78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1420</v>
      </c>
      <c r="D245" s="10" t="s">
        <v>564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>
        <v>27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135</v>
      </c>
      <c r="N245" s="19"/>
      <c r="O245" s="89"/>
      <c r="P245" s="78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/>
      <c r="P246" s="78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89"/>
      <c r="P247" s="78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89"/>
      <c r="P248" s="78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89"/>
      <c r="P249" s="78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89"/>
      <c r="P250" s="78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30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54"/>
        <v>30</v>
      </c>
      <c r="H256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11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19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10</v>
      </c>
      <c r="G257" s="43">
        <f t="shared" si="54"/>
        <v>10</v>
      </c>
      <c r="H257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8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5</v>
      </c>
      <c r="G258" s="43">
        <f t="shared" si="54"/>
        <v>5</v>
      </c>
      <c r="H258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5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89"/>
      <c r="P258" s="78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89"/>
      <c r="P259" s="78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2" t="s">
        <v>223</v>
      </c>
      <c r="B260" s="133"/>
      <c r="C260" s="133"/>
      <c r="D260" s="134"/>
      <c r="E260" s="141" t="s">
        <v>239</v>
      </c>
      <c r="F260" s="142"/>
      <c r="G260" s="135" t="s">
        <v>224</v>
      </c>
      <c r="H260" s="136"/>
      <c r="I260" s="137"/>
      <c r="J260" s="143" t="s">
        <v>225</v>
      </c>
      <c r="K260" s="143"/>
      <c r="L260" s="143"/>
      <c r="M260" s="51">
        <f>SUM(M5:M259)</f>
        <v>128861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4" t="s">
        <v>226</v>
      </c>
      <c r="B261" s="145"/>
      <c r="C261" s="150">
        <f>+M263</f>
        <v>128861</v>
      </c>
      <c r="D261" s="151"/>
      <c r="E261" s="53" t="s">
        <v>227</v>
      </c>
      <c r="F261" s="54">
        <f>+M260</f>
        <v>128861</v>
      </c>
      <c r="G261" s="55" t="s">
        <v>217</v>
      </c>
      <c r="H261" s="159">
        <f>SUM(U36)</f>
        <v>465</v>
      </c>
      <c r="I261" s="160"/>
      <c r="J261" s="155"/>
      <c r="K261" s="155"/>
      <c r="L261" s="155"/>
      <c r="M261" s="57"/>
      <c r="N261" s="57">
        <f>+W36</f>
        <v>45125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4"/>
      <c r="B262" s="145"/>
      <c r="C262" s="150"/>
      <c r="D262" s="151"/>
      <c r="E262" s="53" t="s">
        <v>228</v>
      </c>
      <c r="F262" s="54">
        <f>N263</f>
        <v>7753</v>
      </c>
      <c r="G262" s="55"/>
      <c r="H262" s="159">
        <v>0</v>
      </c>
      <c r="I262" s="160"/>
      <c r="J262" s="155" t="s">
        <v>229</v>
      </c>
      <c r="K262" s="155"/>
      <c r="L262" s="15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6" t="s">
        <v>10</v>
      </c>
      <c r="B263" s="147"/>
      <c r="C263" s="150">
        <f>+F262</f>
        <v>7753</v>
      </c>
      <c r="D263" s="151"/>
      <c r="E263" s="53"/>
      <c r="F263" s="54"/>
      <c r="G263" s="55" t="s">
        <v>230</v>
      </c>
      <c r="H263" s="159">
        <f>+V36</f>
        <v>0</v>
      </c>
      <c r="I263" s="160"/>
      <c r="J263" s="156" t="s">
        <v>231</v>
      </c>
      <c r="K263" s="157"/>
      <c r="L263" s="158"/>
      <c r="M263" s="57">
        <f>+M260-M261</f>
        <v>128861</v>
      </c>
      <c r="N263" s="59">
        <f>+S36</f>
        <v>7753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8" t="s">
        <v>232</v>
      </c>
      <c r="B264" s="149"/>
      <c r="C264" s="150">
        <f>+C261-C263</f>
        <v>121108</v>
      </c>
      <c r="D264" s="151"/>
      <c r="E264" s="53" t="s">
        <v>232</v>
      </c>
      <c r="F264" s="54">
        <f>+F261-F262</f>
        <v>121108</v>
      </c>
      <c r="G264" s="55" t="s">
        <v>233</v>
      </c>
      <c r="H264" s="159">
        <f>SUM(H261:H263)</f>
        <v>465</v>
      </c>
      <c r="I264" s="160"/>
      <c r="J264" s="155" t="s">
        <v>206</v>
      </c>
      <c r="K264" s="155"/>
      <c r="L264" s="155"/>
      <c r="M264" s="57">
        <f>H264</f>
        <v>465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75518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21108</v>
      </c>
      <c r="J266" s="138" t="s">
        <v>209</v>
      </c>
      <c r="K266" s="139"/>
      <c r="L266" s="140"/>
      <c r="M266" s="57">
        <f>+Y36</f>
        <v>75518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f>+F266*4%</f>
        <v>844.32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200</v>
      </c>
      <c r="J268" s="161" t="s">
        <v>211</v>
      </c>
      <c r="K268" s="161"/>
      <c r="L268" s="161"/>
      <c r="M268" s="57">
        <v>0</v>
      </c>
      <c r="N268" s="65"/>
    </row>
    <row r="269" spans="1:29" ht="24.75" customHeight="1" thickBot="1" x14ac:dyDescent="0.6">
      <c r="H269" s="152" t="s">
        <v>237</v>
      </c>
      <c r="I269" s="153"/>
      <c r="J269" s="153"/>
      <c r="K269" s="153"/>
      <c r="L269" s="153"/>
      <c r="M269" s="153"/>
      <c r="N269" s="154"/>
    </row>
    <row r="270" spans="1:29" x14ac:dyDescent="0.55000000000000004">
      <c r="F270" s="23"/>
    </row>
  </sheetData>
  <autoFilter ref="A4:AC269" xr:uid="{00000000-0009-0000-0000-000002000000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80" zoomScaleNormal="8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10</v>
      </c>
      <c r="F5" s="70"/>
      <c r="G5" s="46">
        <f t="shared" ref="G5" si="0">E5+F5</f>
        <v>10</v>
      </c>
      <c r="H5" s="77">
        <v>0</v>
      </c>
      <c r="I5" s="75">
        <v>0</v>
      </c>
      <c r="J5" s="46">
        <f t="shared" ref="J5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96</v>
      </c>
      <c r="F6" s="70"/>
      <c r="G6" s="46">
        <f t="shared" ref="G6:G26" si="2">E6+F6</f>
        <v>96</v>
      </c>
      <c r="H6" s="77">
        <v>0</v>
      </c>
      <c r="I6" s="75">
        <v>0</v>
      </c>
      <c r="J6" s="46">
        <f t="shared" ref="J6:J26" si="3">+G6-H6-K6-I6</f>
        <v>96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89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4</v>
      </c>
      <c r="F11" s="70"/>
      <c r="G11" s="46">
        <f t="shared" si="2"/>
        <v>4</v>
      </c>
      <c r="H11" s="77">
        <v>0</v>
      </c>
      <c r="I11" s="75">
        <v>0</v>
      </c>
      <c r="J11" s="46">
        <f t="shared" si="3"/>
        <v>4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89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v>4</v>
      </c>
      <c r="F15" s="70"/>
      <c r="G15" s="46">
        <f t="shared" si="2"/>
        <v>4</v>
      </c>
      <c r="H15" s="77">
        <v>0</v>
      </c>
      <c r="I15" s="75">
        <v>0</v>
      </c>
      <c r="J15" s="46">
        <f t="shared" si="3"/>
        <v>4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2</v>
      </c>
      <c r="F22" s="70"/>
      <c r="G22" s="46">
        <f t="shared" si="2"/>
        <v>2</v>
      </c>
      <c r="H22" s="77">
        <v>0</v>
      </c>
      <c r="I22" s="75">
        <v>0</v>
      </c>
      <c r="J22" s="46">
        <f t="shared" si="3"/>
        <v>2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89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89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89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v>15</v>
      </c>
      <c r="F25" s="70"/>
      <c r="G25" s="46">
        <f t="shared" si="2"/>
        <v>15</v>
      </c>
      <c r="H25" s="77">
        <v>0</v>
      </c>
      <c r="I25" s="75">
        <v>0</v>
      </c>
      <c r="J25" s="46">
        <f t="shared" si="3"/>
        <v>15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89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89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v>3</v>
      </c>
      <c r="F28" s="70"/>
      <c r="G28" s="46">
        <f t="shared" si="7"/>
        <v>3</v>
      </c>
      <c r="H28" s="77">
        <v>0</v>
      </c>
      <c r="I28" s="75">
        <v>0</v>
      </c>
      <c r="J28" s="46">
        <f t="shared" si="8"/>
        <v>3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89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89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89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v>4</v>
      </c>
      <c r="F31" s="70"/>
      <c r="G31" s="46">
        <f t="shared" si="7"/>
        <v>4</v>
      </c>
      <c r="H31" s="77">
        <v>0</v>
      </c>
      <c r="I31" s="75">
        <v>0</v>
      </c>
      <c r="J31" s="46">
        <f t="shared" si="8"/>
        <v>4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89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v>2</v>
      </c>
      <c r="F32" s="70"/>
      <c r="G32" s="46">
        <f t="shared" si="7"/>
        <v>2</v>
      </c>
      <c r="H32" s="77">
        <v>0</v>
      </c>
      <c r="I32" s="75">
        <v>0</v>
      </c>
      <c r="J32" s="46">
        <f t="shared" si="8"/>
        <v>2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v>2</v>
      </c>
      <c r="F34" s="70"/>
      <c r="G34" s="46">
        <f t="shared" si="7"/>
        <v>2</v>
      </c>
      <c r="H34" s="77">
        <v>0</v>
      </c>
      <c r="I34" s="75">
        <v>0</v>
      </c>
      <c r="J34" s="46">
        <f t="shared" si="8"/>
        <v>2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v>10</v>
      </c>
      <c r="F38" s="70"/>
      <c r="G38" s="46">
        <f t="shared" si="7"/>
        <v>10</v>
      </c>
      <c r="H38" s="77">
        <v>0</v>
      </c>
      <c r="I38" s="75">
        <v>0</v>
      </c>
      <c r="J38" s="46">
        <f t="shared" si="8"/>
        <v>10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v>1</v>
      </c>
      <c r="F40" s="70"/>
      <c r="G40" s="46">
        <f t="shared" si="7"/>
        <v>1</v>
      </c>
      <c r="H40" s="77">
        <v>0</v>
      </c>
      <c r="I40" s="75">
        <v>0</v>
      </c>
      <c r="J40" s="46">
        <f t="shared" si="8"/>
        <v>1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v>8</v>
      </c>
      <c r="F46" s="70"/>
      <c r="G46" s="46">
        <f t="shared" si="7"/>
        <v>8</v>
      </c>
      <c r="H46" s="77">
        <v>0</v>
      </c>
      <c r="I46" s="75">
        <v>0</v>
      </c>
      <c r="J46" s="46">
        <f t="shared" si="8"/>
        <v>8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89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v>7</v>
      </c>
      <c r="F47" s="70"/>
      <c r="G47" s="46">
        <f t="shared" si="7"/>
        <v>7</v>
      </c>
      <c r="H47" s="77">
        <v>0</v>
      </c>
      <c r="I47" s="75">
        <v>0</v>
      </c>
      <c r="J47" s="46">
        <f t="shared" si="8"/>
        <v>7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89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v>6</v>
      </c>
      <c r="F48" s="70"/>
      <c r="G48" s="46">
        <f t="shared" si="7"/>
        <v>6</v>
      </c>
      <c r="H48" s="77">
        <v>0</v>
      </c>
      <c r="I48" s="75">
        <v>0</v>
      </c>
      <c r="J48" s="46">
        <f t="shared" si="8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v>2</v>
      </c>
      <c r="F49" s="70"/>
      <c r="G49" s="46">
        <f t="shared" si="7"/>
        <v>2</v>
      </c>
      <c r="H49" s="77">
        <v>0</v>
      </c>
      <c r="I49" s="75">
        <v>0</v>
      </c>
      <c r="J49" s="46">
        <f t="shared" si="8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v>5</v>
      </c>
      <c r="F50" s="70"/>
      <c r="G50" s="46">
        <f t="shared" si="7"/>
        <v>5</v>
      </c>
      <c r="H50" s="77">
        <v>0</v>
      </c>
      <c r="I50" s="75">
        <v>0</v>
      </c>
      <c r="J50" s="46">
        <f t="shared" si="8"/>
        <v>5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89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v>5</v>
      </c>
      <c r="F51" s="70"/>
      <c r="G51" s="46">
        <f t="shared" si="7"/>
        <v>5</v>
      </c>
      <c r="H51" s="77">
        <v>0</v>
      </c>
      <c r="I51" s="75">
        <v>0</v>
      </c>
      <c r="J51" s="46">
        <f t="shared" si="8"/>
        <v>5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v>7</v>
      </c>
      <c r="F53" s="70"/>
      <c r="G53" s="46">
        <f t="shared" si="7"/>
        <v>7</v>
      </c>
      <c r="H53" s="77">
        <v>0</v>
      </c>
      <c r="I53" s="75">
        <v>0</v>
      </c>
      <c r="J53" s="46">
        <f t="shared" si="8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89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v>1</v>
      </c>
      <c r="F56" s="70"/>
      <c r="G56" s="46">
        <f t="shared" si="7"/>
        <v>1</v>
      </c>
      <c r="H56" s="77">
        <v>0</v>
      </c>
      <c r="I56" s="75">
        <v>0</v>
      </c>
      <c r="J56" s="46">
        <f t="shared" si="8"/>
        <v>1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89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89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89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89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89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v>3</v>
      </c>
      <c r="F67" s="70"/>
      <c r="G67" s="46">
        <f t="shared" si="7"/>
        <v>3</v>
      </c>
      <c r="H67" s="77">
        <v>0</v>
      </c>
      <c r="I67" s="75">
        <v>0</v>
      </c>
      <c r="J67" s="46">
        <f t="shared" si="8"/>
        <v>3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91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v>3</v>
      </c>
      <c r="F68" s="70"/>
      <c r="G68" s="46">
        <f t="shared" si="7"/>
        <v>3</v>
      </c>
      <c r="H68" s="77">
        <v>0</v>
      </c>
      <c r="I68" s="75">
        <v>0</v>
      </c>
      <c r="J68" s="46">
        <f t="shared" si="8"/>
        <v>3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91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v>3</v>
      </c>
      <c r="F77" s="70"/>
      <c r="G77" s="46">
        <f t="shared" si="7"/>
        <v>3</v>
      </c>
      <c r="H77" s="77">
        <v>0</v>
      </c>
      <c r="I77" s="75">
        <v>0</v>
      </c>
      <c r="J77" s="46">
        <f t="shared" si="8"/>
        <v>3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8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8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v>3</v>
      </c>
      <c r="F92" s="70"/>
      <c r="G92" s="46">
        <f t="shared" si="7"/>
        <v>3</v>
      </c>
      <c r="H92" s="77">
        <v>0</v>
      </c>
      <c r="I92" s="75">
        <v>0</v>
      </c>
      <c r="J92" s="46">
        <f t="shared" si="8"/>
        <v>3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8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8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8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91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91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91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v>11</v>
      </c>
      <c r="F112" s="70"/>
      <c r="G112" s="46">
        <f t="shared" si="25"/>
        <v>11</v>
      </c>
      <c r="H112" s="77">
        <v>0</v>
      </c>
      <c r="I112" s="75">
        <v>0</v>
      </c>
      <c r="J112" s="46">
        <f t="shared" si="26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v>11</v>
      </c>
      <c r="F113" s="70"/>
      <c r="G113" s="46">
        <f t="shared" si="25"/>
        <v>11</v>
      </c>
      <c r="H113" s="77">
        <v>0</v>
      </c>
      <c r="I113" s="75">
        <v>0</v>
      </c>
      <c r="J113" s="46">
        <f t="shared" si="26"/>
        <v>11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v>2</v>
      </c>
      <c r="F115" s="70"/>
      <c r="G115" s="46">
        <f t="shared" si="25"/>
        <v>2</v>
      </c>
      <c r="H115" s="77">
        <v>0</v>
      </c>
      <c r="I115" s="75">
        <v>0</v>
      </c>
      <c r="J115" s="46">
        <f t="shared" si="26"/>
        <v>2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v>2</v>
      </c>
      <c r="F116" s="70"/>
      <c r="G116" s="46">
        <f t="shared" si="25"/>
        <v>2</v>
      </c>
      <c r="H116" s="77">
        <v>0</v>
      </c>
      <c r="I116" s="75">
        <v>0</v>
      </c>
      <c r="J116" s="46">
        <f t="shared" si="26"/>
        <v>2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91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v>2</v>
      </c>
      <c r="F125" s="70"/>
      <c r="G125" s="46">
        <f t="shared" si="25"/>
        <v>2</v>
      </c>
      <c r="H125" s="77">
        <v>0</v>
      </c>
      <c r="I125" s="75">
        <v>0</v>
      </c>
      <c r="J125" s="46">
        <f t="shared" si="26"/>
        <v>2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v>4</v>
      </c>
      <c r="F126" s="70"/>
      <c r="G126" s="46">
        <f t="shared" si="25"/>
        <v>4</v>
      </c>
      <c r="H126" s="77">
        <v>0</v>
      </c>
      <c r="I126" s="75">
        <v>0</v>
      </c>
      <c r="J126" s="46">
        <f t="shared" si="26"/>
        <v>4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v>2</v>
      </c>
      <c r="F131" s="70"/>
      <c r="G131" s="46">
        <f t="shared" si="25"/>
        <v>2</v>
      </c>
      <c r="H131" s="77">
        <v>0</v>
      </c>
      <c r="I131" s="75">
        <v>0</v>
      </c>
      <c r="J131" s="46">
        <f t="shared" si="26"/>
        <v>2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91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v>2</v>
      </c>
      <c r="F173" s="70"/>
      <c r="G173" s="46">
        <f>E173+F173</f>
        <v>2</v>
      </c>
      <c r="H173" s="77">
        <v>0</v>
      </c>
      <c r="I173" s="75">
        <v>0</v>
      </c>
      <c r="J173" s="46">
        <f>+G173-H173-K173-I173</f>
        <v>2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v>10</v>
      </c>
      <c r="F174" s="70"/>
      <c r="G174" s="46">
        <f t="shared" ref="G174" si="34">E174+F174</f>
        <v>10</v>
      </c>
      <c r="H174" s="77">
        <v>0</v>
      </c>
      <c r="I174" s="75">
        <v>0</v>
      </c>
      <c r="J174" s="46">
        <f t="shared" ref="J174" si="35">+G174-H174-K174-I174</f>
        <v>10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89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91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1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v>39</v>
      </c>
      <c r="F187" s="70"/>
      <c r="G187" s="46">
        <f>E187+F187</f>
        <v>39</v>
      </c>
      <c r="H187" s="77">
        <v>0</v>
      </c>
      <c r="I187" s="75">
        <v>0</v>
      </c>
      <c r="J187" s="46">
        <f>+G187-H187-K187-I187</f>
        <v>39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v>14</v>
      </c>
      <c r="F188" s="70"/>
      <c r="G188" s="46">
        <f>E188+F188</f>
        <v>14</v>
      </c>
      <c r="H188" s="77">
        <v>0</v>
      </c>
      <c r="I188" s="75">
        <v>0</v>
      </c>
      <c r="J188" s="46">
        <f>+G188-H188-K188-I188</f>
        <v>14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v>3</v>
      </c>
      <c r="F189" s="70"/>
      <c r="G189" s="46">
        <f>E189+F189</f>
        <v>3</v>
      </c>
      <c r="H189" s="77">
        <v>0</v>
      </c>
      <c r="I189" s="75">
        <v>0</v>
      </c>
      <c r="J189" s="46">
        <f>+G189-H189-K189-I189</f>
        <v>3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1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91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v>5</v>
      </c>
      <c r="F194" s="70"/>
      <c r="G194" s="46">
        <f t="shared" si="32"/>
        <v>5</v>
      </c>
      <c r="H194" s="77">
        <v>0</v>
      </c>
      <c r="I194" s="75">
        <v>0</v>
      </c>
      <c r="J194" s="46">
        <f t="shared" si="33"/>
        <v>5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v>4</v>
      </c>
      <c r="F195" s="70"/>
      <c r="G195" s="46">
        <f t="shared" si="32"/>
        <v>4</v>
      </c>
      <c r="H195" s="77">
        <v>0</v>
      </c>
      <c r="I195" s="75">
        <v>0</v>
      </c>
      <c r="J195" s="46">
        <f t="shared" si="33"/>
        <v>4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91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91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91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91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91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91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v>31</v>
      </c>
      <c r="F205" s="70"/>
      <c r="G205" s="46">
        <f t="shared" si="32"/>
        <v>31</v>
      </c>
      <c r="H205" s="77">
        <v>0</v>
      </c>
      <c r="I205" s="75">
        <v>0</v>
      </c>
      <c r="J205" s="46">
        <f t="shared" si="33"/>
        <v>31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91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91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1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v>4</v>
      </c>
      <c r="F209" s="70"/>
      <c r="G209" s="46">
        <f t="shared" si="32"/>
        <v>4</v>
      </c>
      <c r="H209" s="77">
        <v>0</v>
      </c>
      <c r="I209" s="75">
        <v>0</v>
      </c>
      <c r="J209" s="46">
        <f t="shared" si="33"/>
        <v>4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91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91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91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91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91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91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91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91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91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60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91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250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91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/>
      <c r="F231" s="70"/>
      <c r="G231" s="46">
        <f t="shared" ref="G231:G258" si="48">E231+F231</f>
        <v>0</v>
      </c>
      <c r="H231" s="77">
        <v>0</v>
      </c>
      <c r="I231" s="75">
        <v>0</v>
      </c>
      <c r="J231" s="46">
        <f t="shared" ref="J231:J258" si="49">+G231-H231-K231-I231</f>
        <v>0</v>
      </c>
      <c r="K231" s="71"/>
      <c r="L231" s="20">
        <v>100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91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350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91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60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91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50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91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/>
      <c r="F235" s="70"/>
      <c r="G235" s="46">
        <f t="shared" ref="G235:G247" si="50">E235+F235</f>
        <v>0</v>
      </c>
      <c r="H235" s="77">
        <v>0</v>
      </c>
      <c r="I235" s="75">
        <v>0</v>
      </c>
      <c r="J235" s="46">
        <f t="shared" ref="J235:J247" si="51">+G235-H235-K235-I235</f>
        <v>0</v>
      </c>
      <c r="K235" s="71"/>
      <c r="L235" s="20">
        <v>100</v>
      </c>
      <c r="M235" s="64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1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/>
      <c r="F236" s="70"/>
      <c r="G236" s="46">
        <f t="shared" si="50"/>
        <v>0</v>
      </c>
      <c r="H236" s="77">
        <v>0</v>
      </c>
      <c r="I236" s="75">
        <v>0</v>
      </c>
      <c r="J236" s="46">
        <f t="shared" si="51"/>
        <v>0</v>
      </c>
      <c r="K236" s="71"/>
      <c r="L236" s="20">
        <v>120</v>
      </c>
      <c r="M236" s="64">
        <f t="shared" si="52"/>
        <v>0</v>
      </c>
      <c r="N236" s="17" t="s">
        <v>16</v>
      </c>
      <c r="O236" s="18"/>
      <c r="P236" s="23">
        <f t="shared" si="53"/>
        <v>0</v>
      </c>
      <c r="Q236" s="91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/>
      <c r="F237" s="70"/>
      <c r="G237" s="46">
        <f t="shared" si="50"/>
        <v>0</v>
      </c>
      <c r="H237" s="77">
        <v>0</v>
      </c>
      <c r="I237" s="75">
        <v>0</v>
      </c>
      <c r="J237" s="46">
        <f t="shared" si="51"/>
        <v>0</v>
      </c>
      <c r="K237" s="71"/>
      <c r="L237" s="20">
        <v>60</v>
      </c>
      <c r="M237" s="64">
        <f t="shared" si="52"/>
        <v>0</v>
      </c>
      <c r="N237" s="17" t="s">
        <v>16</v>
      </c>
      <c r="O237" s="18"/>
      <c r="P237" s="23">
        <f t="shared" si="53"/>
        <v>0</v>
      </c>
      <c r="Q237" s="91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/>
      <c r="F238" s="70"/>
      <c r="G238" s="46">
        <f t="shared" si="50"/>
        <v>0</v>
      </c>
      <c r="H238" s="77">
        <v>0</v>
      </c>
      <c r="I238" s="75">
        <v>0</v>
      </c>
      <c r="J238" s="46">
        <f t="shared" si="51"/>
        <v>0</v>
      </c>
      <c r="K238" s="71"/>
      <c r="L238" s="20">
        <v>150</v>
      </c>
      <c r="M238" s="64">
        <f t="shared" si="52"/>
        <v>0</v>
      </c>
      <c r="N238" s="17" t="s">
        <v>16</v>
      </c>
      <c r="O238" s="18"/>
      <c r="P238" s="23">
        <f t="shared" si="53"/>
        <v>0</v>
      </c>
      <c r="Q238" s="91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/>
      <c r="F239" s="70"/>
      <c r="G239" s="46">
        <f t="shared" si="50"/>
        <v>0</v>
      </c>
      <c r="H239" s="77">
        <v>0</v>
      </c>
      <c r="I239" s="75">
        <v>0</v>
      </c>
      <c r="J239" s="46">
        <f t="shared" si="51"/>
        <v>0</v>
      </c>
      <c r="K239" s="71"/>
      <c r="L239" s="20">
        <v>150</v>
      </c>
      <c r="M239" s="64">
        <f t="shared" si="52"/>
        <v>0</v>
      </c>
      <c r="N239" s="17" t="s">
        <v>16</v>
      </c>
      <c r="O239" s="18"/>
      <c r="P239" s="23">
        <f t="shared" si="53"/>
        <v>0</v>
      </c>
      <c r="Q239" s="91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/>
      <c r="F240" s="70"/>
      <c r="G240" s="46">
        <f t="shared" si="50"/>
        <v>0</v>
      </c>
      <c r="H240" s="77">
        <v>0</v>
      </c>
      <c r="I240" s="75">
        <v>0</v>
      </c>
      <c r="J240" s="46">
        <f t="shared" si="51"/>
        <v>0</v>
      </c>
      <c r="K240" s="71"/>
      <c r="L240" s="20">
        <v>200</v>
      </c>
      <c r="M240" s="64">
        <f t="shared" si="52"/>
        <v>0</v>
      </c>
      <c r="N240" s="17" t="s">
        <v>16</v>
      </c>
      <c r="O240" s="18"/>
      <c r="P240" s="23">
        <f t="shared" si="53"/>
        <v>0</v>
      </c>
      <c r="Q240" s="91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/>
      <c r="F241" s="70"/>
      <c r="G241" s="46">
        <f t="shared" si="50"/>
        <v>0</v>
      </c>
      <c r="H241" s="77">
        <v>0</v>
      </c>
      <c r="I241" s="75">
        <v>0</v>
      </c>
      <c r="J241" s="46">
        <f t="shared" si="51"/>
        <v>0</v>
      </c>
      <c r="K241" s="71"/>
      <c r="L241" s="20"/>
      <c r="M241" s="64">
        <f t="shared" si="52"/>
        <v>0</v>
      </c>
      <c r="N241" s="17" t="s">
        <v>16</v>
      </c>
      <c r="O241" s="18"/>
      <c r="P241" s="23">
        <f t="shared" si="53"/>
        <v>0</v>
      </c>
      <c r="Q241" s="91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/>
      <c r="F242" s="70"/>
      <c r="G242" s="46">
        <f t="shared" si="50"/>
        <v>0</v>
      </c>
      <c r="H242" s="77">
        <v>0</v>
      </c>
      <c r="I242" s="75">
        <v>0</v>
      </c>
      <c r="J242" s="46">
        <f t="shared" si="51"/>
        <v>0</v>
      </c>
      <c r="K242" s="71"/>
      <c r="L242" s="20">
        <v>35</v>
      </c>
      <c r="M242" s="64">
        <f t="shared" si="52"/>
        <v>0</v>
      </c>
      <c r="N242" s="17" t="s">
        <v>16</v>
      </c>
      <c r="O242" s="18"/>
      <c r="P242" s="23">
        <f t="shared" si="53"/>
        <v>0</v>
      </c>
      <c r="Q242" s="91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v>30</v>
      </c>
      <c r="F243" s="70"/>
      <c r="G243" s="46">
        <f t="shared" ref="G243:G246" si="55">E243+F243</f>
        <v>30</v>
      </c>
      <c r="H243" s="77">
        <v>0</v>
      </c>
      <c r="I243" s="75">
        <v>0</v>
      </c>
      <c r="J243" s="46">
        <f t="shared" ref="J243:J246" si="56">+G243-H243-K243-I243</f>
        <v>30</v>
      </c>
      <c r="K243" s="71"/>
      <c r="L243" s="20">
        <v>39</v>
      </c>
      <c r="M243" s="64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1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/>
      <c r="F244" s="70"/>
      <c r="G244" s="46">
        <f t="shared" si="55"/>
        <v>0</v>
      </c>
      <c r="H244" s="77">
        <v>0</v>
      </c>
      <c r="I244" s="75">
        <v>0</v>
      </c>
      <c r="J244" s="46">
        <f t="shared" si="56"/>
        <v>0</v>
      </c>
      <c r="K244" s="71"/>
      <c r="L244" s="20">
        <v>20</v>
      </c>
      <c r="M244" s="64">
        <f t="shared" si="57"/>
        <v>0</v>
      </c>
      <c r="N244" s="17" t="s">
        <v>16</v>
      </c>
      <c r="O244" s="18"/>
      <c r="P244" s="23">
        <f t="shared" si="58"/>
        <v>0</v>
      </c>
      <c r="Q244" s="91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/>
      <c r="F245" s="70"/>
      <c r="G245" s="46">
        <f t="shared" si="55"/>
        <v>0</v>
      </c>
      <c r="H245" s="77">
        <v>0</v>
      </c>
      <c r="I245" s="75">
        <v>0</v>
      </c>
      <c r="J245" s="46">
        <f t="shared" si="56"/>
        <v>0</v>
      </c>
      <c r="K245" s="71"/>
      <c r="L245" s="20">
        <v>27</v>
      </c>
      <c r="M245" s="64">
        <f t="shared" si="57"/>
        <v>0</v>
      </c>
      <c r="N245" s="17" t="s">
        <v>16</v>
      </c>
      <c r="O245" s="18"/>
      <c r="P245" s="23">
        <f t="shared" si="58"/>
        <v>0</v>
      </c>
      <c r="Q245" s="91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/>
      <c r="F246" s="70"/>
      <c r="G246" s="46">
        <f t="shared" si="55"/>
        <v>0</v>
      </c>
      <c r="H246" s="77">
        <v>0</v>
      </c>
      <c r="I246" s="75">
        <v>0</v>
      </c>
      <c r="J246" s="46">
        <f t="shared" si="56"/>
        <v>0</v>
      </c>
      <c r="K246" s="71"/>
      <c r="L246" s="20"/>
      <c r="M246" s="64">
        <f t="shared" si="57"/>
        <v>0</v>
      </c>
      <c r="N246" s="17" t="s">
        <v>16</v>
      </c>
      <c r="O246" s="18"/>
      <c r="P246" s="23">
        <f t="shared" si="58"/>
        <v>0</v>
      </c>
      <c r="Q246" s="91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>
        <f t="shared" si="50"/>
        <v>0</v>
      </c>
      <c r="H247" s="77">
        <v>0</v>
      </c>
      <c r="I247" s="75">
        <v>0</v>
      </c>
      <c r="J247" s="46">
        <f t="shared" si="51"/>
        <v>0</v>
      </c>
      <c r="K247" s="71"/>
      <c r="L247" s="20"/>
      <c r="M247" s="64">
        <f t="shared" si="52"/>
        <v>0</v>
      </c>
      <c r="N247" s="17" t="s">
        <v>16</v>
      </c>
      <c r="O247" s="18"/>
      <c r="P247" s="23">
        <f t="shared" si="53"/>
        <v>0</v>
      </c>
      <c r="Q247" s="91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/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91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/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91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91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91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91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60">E253+F253</f>
        <v>0</v>
      </c>
      <c r="H253" s="77">
        <v>0</v>
      </c>
      <c r="I253" s="75">
        <v>0</v>
      </c>
      <c r="J253" s="46">
        <f t="shared" ref="J253" si="61">+G253-H253-K253-I253</f>
        <v>0</v>
      </c>
      <c r="K253" s="71"/>
      <c r="L253" s="20"/>
      <c r="M253" s="64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1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/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7"/>
        <v>0</v>
      </c>
      <c r="Q254" s="91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/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7"/>
        <v>0</v>
      </c>
      <c r="Q255" s="91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/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37"/>
        <v>0</v>
      </c>
      <c r="Q256" s="91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65">E257+F257</f>
        <v>0</v>
      </c>
      <c r="H257" s="77">
        <v>0</v>
      </c>
      <c r="I257" s="75">
        <v>0</v>
      </c>
      <c r="J257" s="46">
        <f t="shared" ref="J257" si="66">+G257-H257-K257-I257</f>
        <v>0</v>
      </c>
      <c r="K257" s="71"/>
      <c r="L257" s="20"/>
      <c r="M257" s="64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1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48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36"/>
        <v>0</v>
      </c>
      <c r="N258" s="17" t="s">
        <v>16</v>
      </c>
      <c r="O258" s="18"/>
      <c r="P258" s="23">
        <f t="shared" si="37"/>
        <v>0</v>
      </c>
      <c r="Q258" s="91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70">E259+F259</f>
        <v>0</v>
      </c>
      <c r="H259" s="77">
        <v>0</v>
      </c>
      <c r="I259" s="75">
        <v>0</v>
      </c>
      <c r="J259" s="46">
        <f t="shared" ref="J259" si="71">+G259-H259-K259-I259</f>
        <v>0</v>
      </c>
      <c r="K259" s="71"/>
      <c r="L259" s="20"/>
      <c r="M259" s="64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1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0</v>
      </c>
      <c r="S260" s="74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FF"/>
  </sheetPr>
  <dimension ref="A1:AC346"/>
  <sheetViews>
    <sheetView zoomScale="70" zoomScaleNormal="70" workbookViewId="0">
      <pane xSplit="10" ySplit="4" topLeftCell="M5" activePane="bottomRight" state="frozen"/>
      <selection activeCell="L246" sqref="L246"/>
      <selection pane="topRight" activeCell="L246" sqref="L246"/>
      <selection pane="bottomLeft" activeCell="L246" sqref="L246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28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29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2">
        <f>SUM(M5-O5)</f>
        <v>50</v>
      </c>
      <c r="Q5" s="89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96</v>
      </c>
      <c r="F6" s="70"/>
      <c r="G6" s="46">
        <f t="shared" si="0"/>
        <v>96</v>
      </c>
      <c r="H6" s="77">
        <v>0</v>
      </c>
      <c r="I6" s="75">
        <v>10</v>
      </c>
      <c r="J6" s="46">
        <f t="shared" si="1"/>
        <v>3</v>
      </c>
      <c r="K6" s="71">
        <v>83</v>
      </c>
      <c r="L6" s="15">
        <v>100</v>
      </c>
      <c r="M6" s="64">
        <f t="shared" ref="M6:M80" si="2">+L6*K6</f>
        <v>8300</v>
      </c>
      <c r="N6" s="17" t="s">
        <v>16</v>
      </c>
      <c r="O6" s="18">
        <v>1411</v>
      </c>
      <c r="P6" s="102">
        <f>SUM(M6-O6)</f>
        <v>6889</v>
      </c>
      <c r="Q6" s="89">
        <v>39.29</v>
      </c>
      <c r="R6" s="43">
        <f t="shared" ref="R6:R80" si="3">+K6*Q6</f>
        <v>3261.0699999999997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4</v>
      </c>
      <c r="F11" s="70">
        <v>10</v>
      </c>
      <c r="G11" s="46">
        <f t="shared" si="0"/>
        <v>14</v>
      </c>
      <c r="H11" s="77">
        <v>0</v>
      </c>
      <c r="I11" s="75">
        <v>0</v>
      </c>
      <c r="J11" s="46">
        <f t="shared" si="1"/>
        <v>7</v>
      </c>
      <c r="K11" s="71">
        <v>7</v>
      </c>
      <c r="L11" s="15">
        <v>50</v>
      </c>
      <c r="M11" s="64">
        <f t="shared" si="2"/>
        <v>350</v>
      </c>
      <c r="N11" s="17" t="s">
        <v>16</v>
      </c>
      <c r="O11" s="18"/>
      <c r="P11" s="102">
        <f t="shared" si="4"/>
        <v>350</v>
      </c>
      <c r="Q11" s="89">
        <v>16.940000000000001</v>
      </c>
      <c r="R11" s="43">
        <f t="shared" si="3"/>
        <v>118.58000000000001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89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89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0</v>
      </c>
      <c r="K15" s="71">
        <v>4</v>
      </c>
      <c r="L15" s="15">
        <v>50</v>
      </c>
      <c r="M15" s="64">
        <f t="shared" si="2"/>
        <v>200</v>
      </c>
      <c r="N15" s="17" t="s">
        <v>16</v>
      </c>
      <c r="O15" s="18"/>
      <c r="P15" s="102">
        <f t="shared" si="4"/>
        <v>200</v>
      </c>
      <c r="Q15" s="89">
        <v>24.37</v>
      </c>
      <c r="R15" s="43">
        <f t="shared" si="3"/>
        <v>97.48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89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89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89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4"/>
        <v>0</v>
      </c>
      <c r="Q20" s="89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2</v>
      </c>
      <c r="F22" s="70">
        <v>15</v>
      </c>
      <c r="G22" s="46">
        <f t="shared" si="0"/>
        <v>17</v>
      </c>
      <c r="H22" s="77">
        <v>0</v>
      </c>
      <c r="I22" s="75">
        <v>0</v>
      </c>
      <c r="J22" s="46">
        <f t="shared" si="1"/>
        <v>3</v>
      </c>
      <c r="K22" s="71">
        <v>14</v>
      </c>
      <c r="L22" s="20">
        <v>100</v>
      </c>
      <c r="M22" s="64">
        <f t="shared" si="2"/>
        <v>1400</v>
      </c>
      <c r="N22" s="17" t="s">
        <v>16</v>
      </c>
      <c r="O22" s="18">
        <v>170</v>
      </c>
      <c r="P22" s="102">
        <f t="shared" si="4"/>
        <v>1230</v>
      </c>
      <c r="Q22" s="89">
        <v>26.6</v>
      </c>
      <c r="R22" s="43">
        <f t="shared" si="3"/>
        <v>372.40000000000003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89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4"/>
        <v>0</v>
      </c>
      <c r="Q24" s="89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15</v>
      </c>
      <c r="F25" s="70"/>
      <c r="G25" s="46">
        <f t="shared" si="0"/>
        <v>15</v>
      </c>
      <c r="H25" s="77">
        <v>0</v>
      </c>
      <c r="I25" s="75">
        <v>0</v>
      </c>
      <c r="J25" s="46">
        <f t="shared" si="1"/>
        <v>9</v>
      </c>
      <c r="K25" s="71">
        <v>6</v>
      </c>
      <c r="L25" s="15">
        <v>100</v>
      </c>
      <c r="M25" s="64">
        <f t="shared" si="2"/>
        <v>600</v>
      </c>
      <c r="N25" s="17" t="s">
        <v>16</v>
      </c>
      <c r="O25" s="18"/>
      <c r="P25" s="102">
        <f t="shared" si="4"/>
        <v>600</v>
      </c>
      <c r="Q25" s="89">
        <v>39.770000000000003</v>
      </c>
      <c r="R25" s="43">
        <f t="shared" si="3"/>
        <v>238.62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89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89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3</v>
      </c>
      <c r="F28" s="70">
        <v>15</v>
      </c>
      <c r="G28" s="46">
        <f t="shared" si="5"/>
        <v>18</v>
      </c>
      <c r="H28" s="77">
        <v>0</v>
      </c>
      <c r="I28" s="75">
        <v>0</v>
      </c>
      <c r="J28" s="46">
        <f t="shared" si="6"/>
        <v>8</v>
      </c>
      <c r="K28" s="71">
        <v>10</v>
      </c>
      <c r="L28" s="15">
        <v>100</v>
      </c>
      <c r="M28" s="64">
        <f t="shared" si="2"/>
        <v>1000</v>
      </c>
      <c r="N28" s="17" t="s">
        <v>16</v>
      </c>
      <c r="O28" s="18">
        <v>170</v>
      </c>
      <c r="P28" s="102">
        <f t="shared" si="4"/>
        <v>830</v>
      </c>
      <c r="Q28" s="89">
        <v>31.97</v>
      </c>
      <c r="R28" s="43">
        <f t="shared" si="3"/>
        <v>319.7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89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89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4</v>
      </c>
      <c r="F31" s="70">
        <v>20</v>
      </c>
      <c r="G31" s="46">
        <f t="shared" si="5"/>
        <v>24</v>
      </c>
      <c r="H31" s="77">
        <v>0</v>
      </c>
      <c r="I31" s="75">
        <v>0</v>
      </c>
      <c r="J31" s="46">
        <f t="shared" si="6"/>
        <v>16</v>
      </c>
      <c r="K31" s="71">
        <v>8</v>
      </c>
      <c r="L31" s="15">
        <v>100</v>
      </c>
      <c r="M31" s="64">
        <f t="shared" si="2"/>
        <v>800</v>
      </c>
      <c r="N31" s="17" t="s">
        <v>16</v>
      </c>
      <c r="O31" s="18">
        <v>631</v>
      </c>
      <c r="P31" s="102">
        <f t="shared" si="4"/>
        <v>169</v>
      </c>
      <c r="Q31" s="89">
        <v>38.46</v>
      </c>
      <c r="R31" s="43">
        <f t="shared" si="3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4"/>
        <v>130</v>
      </c>
      <c r="Q32" s="89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2</v>
      </c>
      <c r="F34" s="70"/>
      <c r="G34" s="46">
        <f t="shared" si="5"/>
        <v>2</v>
      </c>
      <c r="H34" s="77">
        <v>0</v>
      </c>
      <c r="I34" s="75">
        <v>0</v>
      </c>
      <c r="J34" s="46">
        <f t="shared" si="6"/>
        <v>0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02">
        <f t="shared" si="4"/>
        <v>260</v>
      </c>
      <c r="Q34" s="89">
        <v>38.07</v>
      </c>
      <c r="R34" s="43">
        <f t="shared" si="3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4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+ยกมา!J38</f>
        <v>10</v>
      </c>
      <c r="F38" s="70"/>
      <c r="G38" s="46">
        <f t="shared" si="5"/>
        <v>10</v>
      </c>
      <c r="H38" s="77">
        <v>0</v>
      </c>
      <c r="I38" s="75">
        <v>0</v>
      </c>
      <c r="J38" s="46">
        <f t="shared" si="6"/>
        <v>8</v>
      </c>
      <c r="K38" s="71">
        <v>2</v>
      </c>
      <c r="L38" s="20">
        <v>30</v>
      </c>
      <c r="M38" s="64">
        <f>+L38*K38</f>
        <v>60</v>
      </c>
      <c r="N38" s="17" t="s">
        <v>16</v>
      </c>
      <c r="O38" s="18"/>
      <c r="P38" s="102">
        <f>SUM(M38-O38)</f>
        <v>60</v>
      </c>
      <c r="Q38" s="119">
        <v>30.43</v>
      </c>
      <c r="R38" s="43">
        <f>+K38*Q38</f>
        <v>60.86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+ยกมา!J39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4"/>
        <v>0</v>
      </c>
      <c r="Q39" s="89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+ยกมา!J40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4"/>
        <v>50</v>
      </c>
      <c r="Q40" s="89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+ยกมา!J46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0</v>
      </c>
      <c r="K46" s="71">
        <v>8</v>
      </c>
      <c r="L46" s="15">
        <v>50</v>
      </c>
      <c r="M46" s="64">
        <f t="shared" si="2"/>
        <v>400</v>
      </c>
      <c r="N46" s="17" t="s">
        <v>16</v>
      </c>
      <c r="O46" s="18"/>
      <c r="P46" s="102">
        <f t="shared" si="4"/>
        <v>400</v>
      </c>
      <c r="Q46" s="89">
        <v>19.05</v>
      </c>
      <c r="R46" s="43">
        <f t="shared" si="3"/>
        <v>152.4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+ยกมา!J47</f>
        <v>7</v>
      </c>
      <c r="F47" s="70">
        <v>5</v>
      </c>
      <c r="G47" s="46">
        <f t="shared" si="5"/>
        <v>12</v>
      </c>
      <c r="H47" s="77">
        <v>0</v>
      </c>
      <c r="I47" s="75">
        <v>0</v>
      </c>
      <c r="J47" s="46">
        <f t="shared" si="6"/>
        <v>0</v>
      </c>
      <c r="K47" s="71">
        <v>12</v>
      </c>
      <c r="L47" s="15">
        <v>50</v>
      </c>
      <c r="M47" s="64">
        <f t="shared" si="2"/>
        <v>600</v>
      </c>
      <c r="N47" s="17" t="s">
        <v>16</v>
      </c>
      <c r="O47" s="18"/>
      <c r="P47" s="102">
        <f t="shared" si="4"/>
        <v>600</v>
      </c>
      <c r="Q47" s="89">
        <v>19.21</v>
      </c>
      <c r="R47" s="43">
        <f t="shared" si="3"/>
        <v>230.52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+ยกมา!J48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0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02">
        <f>SUM(M48-O48)</f>
        <v>300</v>
      </c>
      <c r="Q48" s="89">
        <v>18.88</v>
      </c>
      <c r="R48" s="43">
        <f>+K48*Q48</f>
        <v>113.28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+ยกมา!J49</f>
        <v>2</v>
      </c>
      <c r="F49" s="70">
        <v>5</v>
      </c>
      <c r="G49" s="46">
        <f t="shared" si="5"/>
        <v>7</v>
      </c>
      <c r="H49" s="77">
        <v>0</v>
      </c>
      <c r="I49" s="75">
        <v>0</v>
      </c>
      <c r="J49" s="46">
        <f t="shared" si="6"/>
        <v>4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02">
        <f>SUM(M49-O49)</f>
        <v>150</v>
      </c>
      <c r="Q49" s="89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+ยกมา!J50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0</v>
      </c>
      <c r="K50" s="71">
        <v>5</v>
      </c>
      <c r="L50" s="15">
        <v>50</v>
      </c>
      <c r="M50" s="64">
        <f t="shared" si="2"/>
        <v>250</v>
      </c>
      <c r="N50" s="17" t="s">
        <v>16</v>
      </c>
      <c r="O50" s="18"/>
      <c r="P50" s="102">
        <f t="shared" si="4"/>
        <v>250</v>
      </c>
      <c r="Q50" s="89">
        <v>21.81</v>
      </c>
      <c r="R50" s="43">
        <f t="shared" si="3"/>
        <v>109.05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+ยกมา!J51</f>
        <v>5</v>
      </c>
      <c r="F51" s="70"/>
      <c r="G51" s="46">
        <f t="shared" si="5"/>
        <v>5</v>
      </c>
      <c r="H51" s="77">
        <v>0</v>
      </c>
      <c r="I51" s="75">
        <v>0</v>
      </c>
      <c r="J51" s="46">
        <f t="shared" si="6"/>
        <v>0</v>
      </c>
      <c r="K51" s="71">
        <v>5</v>
      </c>
      <c r="L51" s="15">
        <v>50</v>
      </c>
      <c r="M51" s="64">
        <f>+L51*K51</f>
        <v>250</v>
      </c>
      <c r="N51" s="17" t="s">
        <v>16</v>
      </c>
      <c r="O51" s="18"/>
      <c r="P51" s="102">
        <f>SUM(M51-O51)</f>
        <v>250</v>
      </c>
      <c r="Q51" s="89">
        <v>14.65</v>
      </c>
      <c r="R51" s="43">
        <f>+K51*Q51</f>
        <v>73.25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+ยกมา!J53</f>
        <v>7</v>
      </c>
      <c r="F53" s="70">
        <v>5</v>
      </c>
      <c r="G53" s="46">
        <f t="shared" si="5"/>
        <v>12</v>
      </c>
      <c r="H53" s="77">
        <v>0</v>
      </c>
      <c r="I53" s="75">
        <v>0</v>
      </c>
      <c r="J53" s="46">
        <f t="shared" si="6"/>
        <v>1</v>
      </c>
      <c r="K53" s="71">
        <v>11</v>
      </c>
      <c r="L53" s="20">
        <v>50</v>
      </c>
      <c r="M53" s="64">
        <f>+L53*K53</f>
        <v>550</v>
      </c>
      <c r="N53" s="17" t="s">
        <v>16</v>
      </c>
      <c r="O53" s="18"/>
      <c r="P53" s="102">
        <f>SUM(M53-O53)</f>
        <v>550</v>
      </c>
      <c r="Q53" s="89">
        <v>17.53</v>
      </c>
      <c r="R53" s="43">
        <f>+K53*Q53</f>
        <v>192.83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89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+ยกมา!J56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02">
        <f>SUM(M56-O56)</f>
        <v>120</v>
      </c>
      <c r="Q56" s="89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89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89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4"/>
        <v>0</v>
      </c>
      <c r="Q59" s="89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89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89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89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89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+ยกมา!J65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4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+ยกมา!J67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4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+ยกมา!J68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2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2">
        <f t="shared" si="4"/>
        <v>80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4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+ยกมา!J77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02">
        <f t="shared" si="4"/>
        <v>100</v>
      </c>
      <c r="Q77" s="89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+ยกมา!J92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1</v>
      </c>
      <c r="K92" s="71">
        <v>2</v>
      </c>
      <c r="L92" s="20">
        <v>45</v>
      </c>
      <c r="M92" s="64">
        <f t="shared" si="7"/>
        <v>90</v>
      </c>
      <c r="N92" s="17" t="s">
        <v>16</v>
      </c>
      <c r="O92" s="18"/>
      <c r="P92" s="102">
        <f t="shared" si="8"/>
        <v>90</v>
      </c>
      <c r="Q92" s="89">
        <v>18.28</v>
      </c>
      <c r="R92" s="43">
        <f t="shared" si="9"/>
        <v>36.56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+ยกมา!J112</f>
        <v>11</v>
      </c>
      <c r="F112" s="70">
        <v>5</v>
      </c>
      <c r="G112" s="46">
        <f t="shared" si="23"/>
        <v>16</v>
      </c>
      <c r="H112" s="77">
        <v>0</v>
      </c>
      <c r="I112" s="75">
        <v>0</v>
      </c>
      <c r="J112" s="46">
        <f t="shared" si="24"/>
        <v>13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02">
        <f>SUM(M112-O112)</f>
        <v>300</v>
      </c>
      <c r="Q112" s="89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+ยกมา!J113</f>
        <v>11</v>
      </c>
      <c r="F113" s="70">
        <v>5</v>
      </c>
      <c r="G113" s="46">
        <f t="shared" si="23"/>
        <v>16</v>
      </c>
      <c r="H113" s="77">
        <v>0</v>
      </c>
      <c r="I113" s="75">
        <v>0</v>
      </c>
      <c r="J113" s="46">
        <f t="shared" si="24"/>
        <v>14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02">
        <f t="shared" si="8"/>
        <v>110</v>
      </c>
      <c r="Q113" s="89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+ยกมา!J115</f>
        <v>2</v>
      </c>
      <c r="F115" s="70"/>
      <c r="G115" s="46">
        <f t="shared" si="23"/>
        <v>2</v>
      </c>
      <c r="H115" s="77">
        <v>0</v>
      </c>
      <c r="I115" s="75">
        <v>0</v>
      </c>
      <c r="J115" s="46">
        <f t="shared" si="24"/>
        <v>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+ยกมา!J116</f>
        <v>2</v>
      </c>
      <c r="F116" s="70">
        <v>10</v>
      </c>
      <c r="G116" s="46">
        <f t="shared" si="23"/>
        <v>12</v>
      </c>
      <c r="H116" s="77">
        <v>0</v>
      </c>
      <c r="I116" s="75">
        <v>0</v>
      </c>
      <c r="J116" s="46">
        <f t="shared" si="24"/>
        <v>9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02">
        <f t="shared" si="8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+ยกมา!J125</f>
        <v>2</v>
      </c>
      <c r="F125" s="70">
        <v>5</v>
      </c>
      <c r="G125" s="46">
        <f t="shared" si="23"/>
        <v>7</v>
      </c>
      <c r="H125" s="77">
        <v>0</v>
      </c>
      <c r="I125" s="75">
        <v>0</v>
      </c>
      <c r="J125" s="46">
        <f t="shared" si="24"/>
        <v>1</v>
      </c>
      <c r="K125" s="71">
        <v>6</v>
      </c>
      <c r="L125" s="22">
        <v>50</v>
      </c>
      <c r="M125" s="64">
        <f t="shared" si="7"/>
        <v>300</v>
      </c>
      <c r="N125" s="17" t="s">
        <v>16</v>
      </c>
      <c r="O125" s="18"/>
      <c r="P125" s="102">
        <f t="shared" si="8"/>
        <v>300</v>
      </c>
      <c r="Q125" s="89">
        <v>33</v>
      </c>
      <c r="R125" s="43">
        <f t="shared" si="9"/>
        <v>198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+ยกมา!J126</f>
        <v>4</v>
      </c>
      <c r="F126" s="70">
        <v>5</v>
      </c>
      <c r="G126" s="46">
        <f t="shared" si="23"/>
        <v>9</v>
      </c>
      <c r="H126" s="77">
        <v>0</v>
      </c>
      <c r="I126" s="75">
        <v>0</v>
      </c>
      <c r="J126" s="46">
        <f t="shared" si="24"/>
        <v>6</v>
      </c>
      <c r="K126" s="71">
        <v>3</v>
      </c>
      <c r="L126" s="22">
        <v>100</v>
      </c>
      <c r="M126" s="64">
        <f t="shared" si="7"/>
        <v>300</v>
      </c>
      <c r="N126" s="17" t="s">
        <v>16</v>
      </c>
      <c r="O126" s="18"/>
      <c r="P126" s="102">
        <f t="shared" si="8"/>
        <v>300</v>
      </c>
      <c r="Q126" s="89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+ยกมา!J131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0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02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+ยกมา!J132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+ยกมา!J133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+ยกมา!J173</f>
        <v>2</v>
      </c>
      <c r="F173" s="70">
        <v>5</v>
      </c>
      <c r="G173" s="46">
        <f>E173+F173</f>
        <v>7</v>
      </c>
      <c r="H173" s="77">
        <v>0</v>
      </c>
      <c r="I173" s="75">
        <v>0</v>
      </c>
      <c r="J173" s="46">
        <f>+G173-H173-K173-I173</f>
        <v>3</v>
      </c>
      <c r="K173" s="71">
        <v>4</v>
      </c>
      <c r="L173" s="20">
        <v>35</v>
      </c>
      <c r="M173" s="64">
        <f>+L173*K173</f>
        <v>140</v>
      </c>
      <c r="N173" s="17" t="s">
        <v>16</v>
      </c>
      <c r="O173" s="18"/>
      <c r="P173" s="102">
        <f>SUM(M173-O173)</f>
        <v>140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/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7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02">
        <f>SUM(M175-O175)</f>
        <v>150</v>
      </c>
      <c r="Q175" s="89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+ยกมา!J178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+ยกมา!J180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+ยกมา!J185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+ยกมา!J187</f>
        <v>39</v>
      </c>
      <c r="F187" s="70"/>
      <c r="G187" s="46">
        <f>E187+F187</f>
        <v>39</v>
      </c>
      <c r="H187" s="77">
        <v>0</v>
      </c>
      <c r="I187" s="75">
        <v>0</v>
      </c>
      <c r="J187" s="46">
        <f>+G187-H187-K187-I187</f>
        <v>36</v>
      </c>
      <c r="K187" s="71">
        <v>3</v>
      </c>
      <c r="L187" s="20">
        <v>15</v>
      </c>
      <c r="M187" s="64">
        <f>+L187*K187</f>
        <v>45</v>
      </c>
      <c r="N187" s="17" t="s">
        <v>16</v>
      </c>
      <c r="O187" s="18"/>
      <c r="P187" s="102">
        <f>SUM(M187-O187)</f>
        <v>45</v>
      </c>
      <c r="Q187" s="89">
        <v>3.5</v>
      </c>
      <c r="R187" s="43">
        <f>+K187*Q187</f>
        <v>10.5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+ยกมา!J188</f>
        <v>14</v>
      </c>
      <c r="F188" s="70"/>
      <c r="G188" s="46">
        <f>E188+F188</f>
        <v>14</v>
      </c>
      <c r="H188" s="77">
        <v>0</v>
      </c>
      <c r="I188" s="75">
        <v>0</v>
      </c>
      <c r="J188" s="46">
        <f>+G188-H188-K188-I188</f>
        <v>13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/>
      <c r="P188" s="102">
        <f>SUM(M188-O188)</f>
        <v>15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+ยกมา!J189</f>
        <v>3</v>
      </c>
      <c r="F189" s="70"/>
      <c r="G189" s="46">
        <f>E189+F189</f>
        <v>3</v>
      </c>
      <c r="H189" s="77">
        <v>0</v>
      </c>
      <c r="I189" s="75">
        <v>0</v>
      </c>
      <c r="J189" s="46">
        <f>+G189-H189-K189-I189</f>
        <v>2</v>
      </c>
      <c r="K189" s="71">
        <v>1</v>
      </c>
      <c r="L189" s="20">
        <v>15</v>
      </c>
      <c r="M189" s="64">
        <f>+L189*K189</f>
        <v>15</v>
      </c>
      <c r="N189" s="17" t="s">
        <v>16</v>
      </c>
      <c r="O189" s="18"/>
      <c r="P189" s="102">
        <f>SUM(M189-O189)</f>
        <v>15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+ยกมา!J193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+ยกมา!J194</f>
        <v>5</v>
      </c>
      <c r="F194" s="70">
        <v>10</v>
      </c>
      <c r="G194" s="46">
        <f t="shared" si="30"/>
        <v>15</v>
      </c>
      <c r="H194" s="77">
        <v>0</v>
      </c>
      <c r="I194" s="75">
        <v>0</v>
      </c>
      <c r="J194" s="46">
        <f t="shared" si="31"/>
        <v>0</v>
      </c>
      <c r="K194" s="71">
        <v>15</v>
      </c>
      <c r="L194" s="20">
        <v>120</v>
      </c>
      <c r="M194" s="64">
        <f t="shared" si="34"/>
        <v>1800</v>
      </c>
      <c r="N194" s="17" t="s">
        <v>16</v>
      </c>
      <c r="O194" s="18">
        <v>900</v>
      </c>
      <c r="P194" s="102">
        <f t="shared" si="35"/>
        <v>900</v>
      </c>
      <c r="Q194" s="89">
        <v>73</v>
      </c>
      <c r="R194" s="43">
        <f t="shared" si="36"/>
        <v>1095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+ยกมา!J195</f>
        <v>4</v>
      </c>
      <c r="F195" s="70">
        <v>10</v>
      </c>
      <c r="G195" s="46">
        <f t="shared" si="30"/>
        <v>14</v>
      </c>
      <c r="H195" s="77">
        <v>0</v>
      </c>
      <c r="I195" s="75">
        <v>0</v>
      </c>
      <c r="J195" s="46">
        <f t="shared" si="31"/>
        <v>9</v>
      </c>
      <c r="K195" s="71">
        <v>5</v>
      </c>
      <c r="L195" s="20">
        <v>120</v>
      </c>
      <c r="M195" s="64">
        <f t="shared" si="34"/>
        <v>600</v>
      </c>
      <c r="N195" s="17" t="s">
        <v>16</v>
      </c>
      <c r="O195" s="18"/>
      <c r="P195" s="102">
        <f t="shared" si="35"/>
        <v>600</v>
      </c>
      <c r="Q195" s="89">
        <v>38</v>
      </c>
      <c r="R195" s="43">
        <f t="shared" si="36"/>
        <v>190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+ยกมา!J196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+ยกมา!J201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+ยกมา!J205</f>
        <v>31</v>
      </c>
      <c r="F205" s="70"/>
      <c r="G205" s="46">
        <f t="shared" si="30"/>
        <v>31</v>
      </c>
      <c r="H205" s="77">
        <v>0</v>
      </c>
      <c r="I205" s="75">
        <v>0</v>
      </c>
      <c r="J205" s="46">
        <f t="shared" si="31"/>
        <v>23</v>
      </c>
      <c r="K205" s="71">
        <v>8</v>
      </c>
      <c r="L205" s="20">
        <v>55</v>
      </c>
      <c r="M205" s="64">
        <f t="shared" si="34"/>
        <v>440</v>
      </c>
      <c r="N205" s="17" t="s">
        <v>16</v>
      </c>
      <c r="O205" s="18"/>
      <c r="P205" s="102">
        <f t="shared" si="35"/>
        <v>440</v>
      </c>
      <c r="Q205" s="89">
        <v>40</v>
      </c>
      <c r="R205" s="43">
        <f t="shared" si="36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+ยกมา!J208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+ยกมา!J209</f>
        <v>4</v>
      </c>
      <c r="F209" s="70"/>
      <c r="G209" s="46">
        <f t="shared" si="30"/>
        <v>4</v>
      </c>
      <c r="H209" s="77">
        <v>0</v>
      </c>
      <c r="I209" s="75">
        <v>0</v>
      </c>
      <c r="J209" s="46">
        <f t="shared" si="31"/>
        <v>3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2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+ยกมา!J217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+ยกมา!J231</f>
        <v>0</v>
      </c>
      <c r="F231" s="70"/>
      <c r="G231" s="46">
        <f t="shared" ref="G231:G258" si="46">E231+F231</f>
        <v>0</v>
      </c>
      <c r="H231" s="77">
        <v>0</v>
      </c>
      <c r="I231" s="75">
        <v>0</v>
      </c>
      <c r="J231" s="46">
        <f t="shared" ref="J231:J258" si="47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+ยกมา!J235</f>
        <v>0</v>
      </c>
      <c r="F235" s="70"/>
      <c r="G235" s="46">
        <f t="shared" ref="G235:G247" si="48">E235+F235</f>
        <v>0</v>
      </c>
      <c r="H235" s="77">
        <v>0</v>
      </c>
      <c r="I235" s="75">
        <v>0</v>
      </c>
      <c r="J235" s="46">
        <f t="shared" ref="J235:J247" si="49">+G235-H235-K235-I235</f>
        <v>0</v>
      </c>
      <c r="K235" s="71"/>
      <c r="L235" s="20">
        <v>100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+ยกมา!J236</f>
        <v>0</v>
      </c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120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+ยกมา!J237</f>
        <v>0</v>
      </c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60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+ยกมา!J238</f>
        <v>0</v>
      </c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150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+ยกมา!J239</f>
        <v>0</v>
      </c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150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+ยกมา!J240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200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+ยกมา!J241</f>
        <v>0</v>
      </c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/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+ยกมา!J242</f>
        <v>0</v>
      </c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35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+ยกมา!J243</f>
        <v>30</v>
      </c>
      <c r="F243" s="70"/>
      <c r="G243" s="46">
        <f t="shared" ref="G243:G246" si="53">E243+F243</f>
        <v>30</v>
      </c>
      <c r="H243" s="77">
        <v>0</v>
      </c>
      <c r="I243" s="75">
        <v>0</v>
      </c>
      <c r="J243" s="46">
        <f t="shared" ref="J243:J246" si="54">+G243-H243-K243-I243</f>
        <v>22</v>
      </c>
      <c r="K243" s="71">
        <v>8</v>
      </c>
      <c r="L243" s="20">
        <v>39</v>
      </c>
      <c r="M243" s="64">
        <f t="shared" ref="M243:M246" si="55">+L243*K243</f>
        <v>312</v>
      </c>
      <c r="N243" s="17" t="s">
        <v>16</v>
      </c>
      <c r="O243" s="18"/>
      <c r="P243" s="102">
        <f t="shared" ref="P243:P246" si="56">SUM(M243-O243)</f>
        <v>312</v>
      </c>
      <c r="Q243" s="89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+ยกมา!J244</f>
        <v>0</v>
      </c>
      <c r="F244" s="70"/>
      <c r="G244" s="46">
        <f t="shared" si="53"/>
        <v>0</v>
      </c>
      <c r="H244" s="77">
        <v>0</v>
      </c>
      <c r="I244" s="75">
        <v>0</v>
      </c>
      <c r="J244" s="46">
        <f t="shared" si="54"/>
        <v>0</v>
      </c>
      <c r="K244" s="71"/>
      <c r="L244" s="20">
        <v>20</v>
      </c>
      <c r="M244" s="64">
        <f t="shared" si="55"/>
        <v>0</v>
      </c>
      <c r="N244" s="17" t="s">
        <v>16</v>
      </c>
      <c r="O244" s="18"/>
      <c r="P244" s="23">
        <f t="shared" si="56"/>
        <v>0</v>
      </c>
      <c r="Q244" s="89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+ยกมา!J245</f>
        <v>0</v>
      </c>
      <c r="F245" s="70"/>
      <c r="G245" s="46">
        <f t="shared" si="53"/>
        <v>0</v>
      </c>
      <c r="H245" s="77">
        <v>0</v>
      </c>
      <c r="I245" s="75">
        <v>0</v>
      </c>
      <c r="J245" s="46">
        <f t="shared" si="54"/>
        <v>0</v>
      </c>
      <c r="K245" s="71"/>
      <c r="L245" s="20">
        <v>27</v>
      </c>
      <c r="M245" s="64">
        <f t="shared" si="55"/>
        <v>0</v>
      </c>
      <c r="N245" s="17" t="s">
        <v>16</v>
      </c>
      <c r="O245" s="18"/>
      <c r="P245" s="23">
        <f t="shared" si="56"/>
        <v>0</v>
      </c>
      <c r="Q245" s="89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+ยกมา!J246</f>
        <v>0</v>
      </c>
      <c r="F246" s="70"/>
      <c r="G246" s="46">
        <f t="shared" si="53"/>
        <v>0</v>
      </c>
      <c r="H246" s="77">
        <v>0</v>
      </c>
      <c r="I246" s="75">
        <v>0</v>
      </c>
      <c r="J246" s="46">
        <f t="shared" si="54"/>
        <v>0</v>
      </c>
      <c r="K246" s="71"/>
      <c r="L246" s="20"/>
      <c r="M246" s="64">
        <f t="shared" si="55"/>
        <v>0</v>
      </c>
      <c r="N246" s="17" t="s">
        <v>16</v>
      </c>
      <c r="O246" s="18"/>
      <c r="P246" s="23">
        <f t="shared" si="56"/>
        <v>0</v>
      </c>
      <c r="Q246" s="89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+ยกมา!J247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/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+ยกมา!J253</f>
        <v>0</v>
      </c>
      <c r="F253" s="70"/>
      <c r="G253" s="46">
        <f t="shared" ref="G253" si="58">E253+F253</f>
        <v>0</v>
      </c>
      <c r="H253" s="77">
        <v>0</v>
      </c>
      <c r="I253" s="75">
        <v>0</v>
      </c>
      <c r="J253" s="46">
        <f t="shared" ref="J253" si="59">+G253-H253-K253-I253</f>
        <v>0</v>
      </c>
      <c r="K253" s="71"/>
      <c r="L253" s="20"/>
      <c r="M253" s="64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89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+ยกมา!J254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+ยกมา!J255</f>
        <v>0</v>
      </c>
      <c r="F255" s="70"/>
      <c r="G255" s="46">
        <f t="shared" si="46"/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+ยกมา!J256</f>
        <v>0</v>
      </c>
      <c r="F256" s="70"/>
      <c r="G256" s="46">
        <f t="shared" si="46"/>
        <v>0</v>
      </c>
      <c r="H256" s="77">
        <v>0</v>
      </c>
      <c r="I256" s="75">
        <v>0</v>
      </c>
      <c r="J256" s="46">
        <f t="shared" si="47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3">
        <f>+ยกมา!J257</f>
        <v>0</v>
      </c>
      <c r="F257" s="70"/>
      <c r="G257" s="46">
        <f t="shared" ref="G257" si="63">E257+F257</f>
        <v>0</v>
      </c>
      <c r="H257" s="77">
        <v>0</v>
      </c>
      <c r="I257" s="75">
        <v>0</v>
      </c>
      <c r="J257" s="46">
        <f t="shared" ref="J257" si="64">+G257-H257-K257-I257</f>
        <v>0</v>
      </c>
      <c r="K257" s="71"/>
      <c r="L257" s="20"/>
      <c r="M257" s="64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89"/>
      <c r="R257" s="43">
        <f t="shared" ref="R257" si="67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3">
        <f>+ยกมา!J258</f>
        <v>0</v>
      </c>
      <c r="F258" s="70"/>
      <c r="G258" s="46">
        <f t="shared" si="46"/>
        <v>0</v>
      </c>
      <c r="H258" s="77">
        <v>0</v>
      </c>
      <c r="I258" s="75">
        <v>0</v>
      </c>
      <c r="J258" s="46">
        <f t="shared" si="47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3">
        <f>+ยกมา!J259</f>
        <v>0</v>
      </c>
      <c r="F259" s="70"/>
      <c r="G259" s="46">
        <f t="shared" ref="G259" si="68">E259+F259</f>
        <v>0</v>
      </c>
      <c r="H259" s="77">
        <v>0</v>
      </c>
      <c r="I259" s="75">
        <v>0</v>
      </c>
      <c r="J259" s="46">
        <f t="shared" ref="J259" si="69">+G259-H259-K259-I259</f>
        <v>0</v>
      </c>
      <c r="K259" s="71"/>
      <c r="L259" s="20"/>
      <c r="M259" s="64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89"/>
      <c r="R259" s="43">
        <f t="shared" ref="R259" si="72">+K259*Q259</f>
        <v>0</v>
      </c>
    </row>
    <row r="260" spans="1:29" ht="25.5" x14ac:dyDescent="0.55000000000000004">
      <c r="A260" s="1"/>
      <c r="E260" s="63">
        <f>+ยกมา!J260</f>
        <v>0</v>
      </c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8389.74</v>
      </c>
      <c r="S260" s="74"/>
    </row>
    <row r="261" spans="1:29" ht="25.5" customHeight="1" x14ac:dyDescent="0.5">
      <c r="A261" s="1"/>
      <c r="E261" s="63">
        <f>+ยกมา!J261</f>
        <v>0</v>
      </c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9" ht="25.5" x14ac:dyDescent="0.55000000000000004">
      <c r="A262" s="1"/>
      <c r="E262" s="63">
        <f>+ยกมา!J262</f>
        <v>0</v>
      </c>
      <c r="F262" s="1"/>
      <c r="G262" s="31"/>
      <c r="J262" s="31"/>
      <c r="K262" s="32"/>
      <c r="L262" s="95" t="s">
        <v>202</v>
      </c>
      <c r="M262" s="95"/>
      <c r="N262" s="33">
        <f>SUM(M5:M261)</f>
        <v>21137</v>
      </c>
    </row>
    <row r="263" spans="1:29" ht="25.5" x14ac:dyDescent="0.55000000000000004">
      <c r="A263" s="1"/>
      <c r="E263" s="63">
        <f>+ยกมา!J263</f>
        <v>0</v>
      </c>
      <c r="F263" s="1"/>
      <c r="G263" s="31"/>
      <c r="J263" s="31"/>
      <c r="L263" s="34" t="s">
        <v>203</v>
      </c>
      <c r="M263" s="35"/>
      <c r="N263" s="36">
        <v>15</v>
      </c>
    </row>
    <row r="264" spans="1:29" ht="25.5" x14ac:dyDescent="0.55000000000000004">
      <c r="A264" s="1"/>
      <c r="E264" s="63">
        <f>+ยกมา!J264</f>
        <v>0</v>
      </c>
      <c r="F264" s="1"/>
      <c r="G264" s="31"/>
      <c r="J264" s="31"/>
      <c r="L264" s="34" t="s">
        <v>204</v>
      </c>
      <c r="M264" s="35"/>
      <c r="N264" s="36">
        <f>SUM(O264:AF264)</f>
        <v>6700</v>
      </c>
      <c r="O264" s="2">
        <v>100</v>
      </c>
      <c r="P264" s="2">
        <v>220</v>
      </c>
      <c r="Q264" s="2">
        <v>140</v>
      </c>
      <c r="R264" s="2">
        <v>500</v>
      </c>
      <c r="S264" s="2">
        <v>35</v>
      </c>
      <c r="T264" s="2">
        <v>160</v>
      </c>
      <c r="U264" s="2">
        <v>210</v>
      </c>
      <c r="V264" s="2">
        <v>450</v>
      </c>
      <c r="W264" s="2">
        <v>250</v>
      </c>
      <c r="X264" s="2">
        <v>320</v>
      </c>
      <c r="Y264" s="2">
        <v>250</v>
      </c>
      <c r="Z264" s="2">
        <v>585</v>
      </c>
      <c r="AA264" s="2">
        <v>420</v>
      </c>
      <c r="AB264" s="2">
        <v>2610</v>
      </c>
      <c r="AC264" s="2">
        <v>450</v>
      </c>
    </row>
    <row r="265" spans="1:29" ht="25.5" x14ac:dyDescent="0.55000000000000004">
      <c r="A265" s="1"/>
      <c r="E265" s="63">
        <f>+ยกมา!J265</f>
        <v>0</v>
      </c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63">
        <f>+ยกมา!J266</f>
        <v>0</v>
      </c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63">
        <f>+ยกมา!J267</f>
        <v>0</v>
      </c>
      <c r="F267" s="1"/>
      <c r="G267" s="31"/>
      <c r="J267" s="31"/>
      <c r="L267" s="34" t="s">
        <v>207</v>
      </c>
      <c r="M267" s="35"/>
      <c r="N267" s="37">
        <f>SUM(O5:O260)</f>
        <v>3282</v>
      </c>
    </row>
    <row r="268" spans="1:29" ht="25.5" x14ac:dyDescent="0.55000000000000004">
      <c r="A268" s="1"/>
      <c r="E268" s="63">
        <f>+ยกมา!J268</f>
        <v>0</v>
      </c>
      <c r="F268" s="1"/>
      <c r="G268" s="31"/>
      <c r="J268" s="31"/>
      <c r="L268" s="34" t="s">
        <v>208</v>
      </c>
      <c r="M268" s="35"/>
      <c r="N268" s="33">
        <f>N262-N263-N264-N266-N267</f>
        <v>11140</v>
      </c>
    </row>
    <row r="269" spans="1:29" ht="25.5" x14ac:dyDescent="0.55000000000000004">
      <c r="A269" s="1"/>
      <c r="E269" s="63">
        <f>+ยกมา!J269</f>
        <v>0</v>
      </c>
      <c r="F269" s="1"/>
      <c r="G269" s="31"/>
      <c r="J269" s="31"/>
      <c r="L269" s="34" t="s">
        <v>209</v>
      </c>
      <c r="M269" s="35"/>
      <c r="N269" s="37">
        <v>11140</v>
      </c>
    </row>
    <row r="270" spans="1:29" ht="25.5" x14ac:dyDescent="0.55000000000000004">
      <c r="A270" s="1"/>
      <c r="E270" s="63">
        <f>+ยกมา!J270</f>
        <v>0</v>
      </c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63">
        <f>+ยกมา!J271</f>
        <v>0</v>
      </c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0</v>
      </c>
      <c r="K5" s="71">
        <v>9</v>
      </c>
      <c r="L5" s="15">
        <v>50</v>
      </c>
      <c r="M5" s="64">
        <f>+L5*K5</f>
        <v>450</v>
      </c>
      <c r="N5" s="17" t="s">
        <v>16</v>
      </c>
      <c r="O5" s="18"/>
      <c r="P5" s="102">
        <f>SUM(M5-O5)</f>
        <v>450</v>
      </c>
      <c r="Q5" s="89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+'1'!J6</f>
        <v>3</v>
      </c>
      <c r="F6" s="70">
        <v>100</v>
      </c>
      <c r="G6" s="46">
        <f t="shared" si="0"/>
        <v>103</v>
      </c>
      <c r="H6" s="77">
        <v>0</v>
      </c>
      <c r="I6" s="75">
        <v>0</v>
      </c>
      <c r="J6" s="46">
        <f t="shared" si="1"/>
        <v>96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>
        <v>119</v>
      </c>
      <c r="P6" s="102">
        <f t="shared" ref="P6:P80" si="3">SUM(M6-O6)</f>
        <v>581</v>
      </c>
      <c r="Q6" s="89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0</v>
      </c>
      <c r="K11" s="71">
        <v>7</v>
      </c>
      <c r="L11" s="15">
        <v>50</v>
      </c>
      <c r="M11" s="64">
        <f t="shared" si="2"/>
        <v>350</v>
      </c>
      <c r="N11" s="17" t="s">
        <v>16</v>
      </c>
      <c r="O11" s="18"/>
      <c r="P11" s="102">
        <f t="shared" si="3"/>
        <v>350</v>
      </c>
      <c r="Q11" s="89">
        <v>16.940000000000001</v>
      </c>
      <c r="R11" s="43">
        <f t="shared" si="4"/>
        <v>118.58000000000001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0</v>
      </c>
      <c r="K18" s="71">
        <v>5</v>
      </c>
      <c r="L18" s="15">
        <v>50</v>
      </c>
      <c r="M18" s="64">
        <f t="shared" si="2"/>
        <v>250</v>
      </c>
      <c r="N18" s="17" t="s">
        <v>16</v>
      </c>
      <c r="O18" s="18"/>
      <c r="P18" s="102">
        <f t="shared" si="3"/>
        <v>250</v>
      </c>
      <c r="Q18" s="89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+'1'!J22</f>
        <v>3</v>
      </c>
      <c r="F22" s="70">
        <v>10</v>
      </c>
      <c r="G22" s="46">
        <f t="shared" si="0"/>
        <v>13</v>
      </c>
      <c r="H22" s="77">
        <v>0</v>
      </c>
      <c r="I22" s="75">
        <v>0</v>
      </c>
      <c r="J22" s="46">
        <f t="shared" si="1"/>
        <v>6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>
        <v>119</v>
      </c>
      <c r="P22" s="102">
        <f t="shared" si="3"/>
        <v>581</v>
      </c>
      <c r="Q22" s="89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+'1'!J25</f>
        <v>9</v>
      </c>
      <c r="F25" s="70"/>
      <c r="G25" s="46">
        <f t="shared" si="0"/>
        <v>9</v>
      </c>
      <c r="H25" s="77">
        <v>0</v>
      </c>
      <c r="I25" s="75">
        <v>0</v>
      </c>
      <c r="J25" s="46">
        <f t="shared" si="1"/>
        <v>6</v>
      </c>
      <c r="K25" s="71">
        <v>3</v>
      </c>
      <c r="L25" s="15">
        <v>100</v>
      </c>
      <c r="M25" s="64">
        <f t="shared" si="2"/>
        <v>300</v>
      </c>
      <c r="N25" s="17" t="s">
        <v>16</v>
      </c>
      <c r="O25" s="18"/>
      <c r="P25" s="102">
        <f t="shared" si="3"/>
        <v>300</v>
      </c>
      <c r="Q25" s="89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2</v>
      </c>
      <c r="K28" s="71">
        <v>6</v>
      </c>
      <c r="L28" s="15">
        <v>100</v>
      </c>
      <c r="M28" s="64">
        <f t="shared" si="2"/>
        <v>600</v>
      </c>
      <c r="N28" s="17" t="s">
        <v>16</v>
      </c>
      <c r="O28" s="18">
        <v>102</v>
      </c>
      <c r="P28" s="102">
        <f t="shared" si="3"/>
        <v>498</v>
      </c>
      <c r="Q28" s="89">
        <v>31.97</v>
      </c>
      <c r="R28" s="43">
        <f t="shared" si="4"/>
        <v>191.82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+'1'!J31</f>
        <v>16</v>
      </c>
      <c r="F31" s="70">
        <v>10</v>
      </c>
      <c r="G31" s="46">
        <f t="shared" si="5"/>
        <v>26</v>
      </c>
      <c r="H31" s="77">
        <v>0</v>
      </c>
      <c r="I31" s="75">
        <v>0</v>
      </c>
      <c r="J31" s="46">
        <f t="shared" si="6"/>
        <v>4</v>
      </c>
      <c r="K31" s="71">
        <v>22</v>
      </c>
      <c r="L31" s="15">
        <v>100</v>
      </c>
      <c r="M31" s="64">
        <f t="shared" si="2"/>
        <v>2200</v>
      </c>
      <c r="N31" s="17" t="s">
        <v>16</v>
      </c>
      <c r="O31" s="18">
        <v>312</v>
      </c>
      <c r="P31" s="102">
        <f t="shared" si="3"/>
        <v>1888</v>
      </c>
      <c r="Q31" s="89">
        <v>38.46</v>
      </c>
      <c r="R31" s="43">
        <f t="shared" si="4"/>
        <v>846.12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+'1'!J34</f>
        <v>0</v>
      </c>
      <c r="F34" s="70">
        <v>2</v>
      </c>
      <c r="G34" s="46">
        <f t="shared" si="5"/>
        <v>2</v>
      </c>
      <c r="H34" s="77">
        <v>0</v>
      </c>
      <c r="I34" s="75">
        <v>0</v>
      </c>
      <c r="J34" s="46">
        <f t="shared" si="6"/>
        <v>0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02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+'1'!J38</f>
        <v>8</v>
      </c>
      <c r="F38" s="70"/>
      <c r="G38" s="46">
        <f t="shared" si="5"/>
        <v>8</v>
      </c>
      <c r="H38" s="77">
        <v>0</v>
      </c>
      <c r="I38" s="75">
        <v>0</v>
      </c>
      <c r="J38" s="46">
        <f t="shared" si="6"/>
        <v>8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+'1'!J40</f>
        <v>0</v>
      </c>
      <c r="F40" s="70">
        <v>1</v>
      </c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>SUM(M49-O49)</f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2">
        <f>SUM(M53-O53)</f>
        <v>50</v>
      </c>
      <c r="Q53" s="89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+'1'!J56</f>
        <v>0</v>
      </c>
      <c r="F56" s="70">
        <v>1</v>
      </c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2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2">
        <f t="shared" si="3"/>
        <v>70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0</v>
      </c>
      <c r="K68" s="71">
        <v>2</v>
      </c>
      <c r="L68" s="15">
        <v>80</v>
      </c>
      <c r="M68" s="64">
        <f t="shared" si="2"/>
        <v>160</v>
      </c>
      <c r="N68" s="17" t="s">
        <v>16</v>
      </c>
      <c r="O68" s="18"/>
      <c r="P68" s="102">
        <f t="shared" si="3"/>
        <v>160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0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02">
        <f t="shared" si="3"/>
        <v>50</v>
      </c>
      <c r="Q77" s="89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+'1'!J93</f>
        <v>0</v>
      </c>
      <c r="F93" s="70">
        <v>1</v>
      </c>
      <c r="G93" s="46">
        <f t="shared" si="5"/>
        <v>1</v>
      </c>
      <c r="H93" s="77">
        <v>0</v>
      </c>
      <c r="I93" s="75">
        <v>0</v>
      </c>
      <c r="J93" s="46">
        <f t="shared" si="6"/>
        <v>1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+'1'!J112</f>
        <v>13</v>
      </c>
      <c r="F112" s="70"/>
      <c r="G112" s="46">
        <f t="shared" si="23"/>
        <v>13</v>
      </c>
      <c r="H112" s="77">
        <v>0</v>
      </c>
      <c r="I112" s="75">
        <v>0</v>
      </c>
      <c r="J112" s="46">
        <f t="shared" si="24"/>
        <v>12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>SUM(M112-O112)</f>
        <v>100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+'1'!J115</f>
        <v>2</v>
      </c>
      <c r="F115" s="70"/>
      <c r="G115" s="46">
        <f t="shared" si="23"/>
        <v>2</v>
      </c>
      <c r="H115" s="77">
        <v>0</v>
      </c>
      <c r="I115" s="75">
        <v>0</v>
      </c>
      <c r="J115" s="46">
        <f t="shared" si="24"/>
        <v>0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2">
        <f t="shared" si="8"/>
        <v>120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7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2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+'1'!J125</f>
        <v>1</v>
      </c>
      <c r="F125" s="70"/>
      <c r="G125" s="46">
        <f t="shared" si="23"/>
        <v>1</v>
      </c>
      <c r="H125" s="77">
        <v>0</v>
      </c>
      <c r="I125" s="75">
        <v>0</v>
      </c>
      <c r="J125" s="46">
        <f t="shared" si="24"/>
        <v>0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0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+'1'!J126</f>
        <v>6</v>
      </c>
      <c r="F126" s="70"/>
      <c r="G126" s="46">
        <f t="shared" si="23"/>
        <v>6</v>
      </c>
      <c r="H126" s="77">
        <v>0</v>
      </c>
      <c r="I126" s="75">
        <v>0</v>
      </c>
      <c r="J126" s="46">
        <f t="shared" si="24"/>
        <v>4</v>
      </c>
      <c r="K126" s="71">
        <v>2</v>
      </c>
      <c r="L126" s="22">
        <v>100</v>
      </c>
      <c r="M126" s="64">
        <f t="shared" si="7"/>
        <v>200</v>
      </c>
      <c r="N126" s="17" t="s">
        <v>16</v>
      </c>
      <c r="O126" s="18"/>
      <c r="P126" s="102">
        <f t="shared" si="8"/>
        <v>200</v>
      </c>
      <c r="Q126" s="89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+'1'!J173</f>
        <v>3</v>
      </c>
      <c r="F173" s="70"/>
      <c r="G173" s="46">
        <f>E173+F173</f>
        <v>3</v>
      </c>
      <c r="H173" s="77">
        <v>0</v>
      </c>
      <c r="I173" s="75">
        <v>0</v>
      </c>
      <c r="J173" s="46">
        <f>+G173-H173-K173-I173</f>
        <v>0</v>
      </c>
      <c r="K173" s="71">
        <v>3</v>
      </c>
      <c r="L173" s="20">
        <v>35</v>
      </c>
      <c r="M173" s="64">
        <f>+L173*K173</f>
        <v>105</v>
      </c>
      <c r="N173" s="17" t="s">
        <v>16</v>
      </c>
      <c r="O173" s="18"/>
      <c r="P173" s="102">
        <f>SUM(M173-O173)</f>
        <v>105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4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02">
        <f>SUM(M175-O175)</f>
        <v>150</v>
      </c>
      <c r="Q175" s="89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+'1'!J187</f>
        <v>36</v>
      </c>
      <c r="F187" s="70"/>
      <c r="G187" s="46">
        <f>E187+F187</f>
        <v>36</v>
      </c>
      <c r="H187" s="77">
        <v>0</v>
      </c>
      <c r="I187" s="75">
        <v>0</v>
      </c>
      <c r="J187" s="46">
        <f>+G187-H187-K187-I187</f>
        <v>36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+'1'!J188</f>
        <v>13</v>
      </c>
      <c r="F188" s="70"/>
      <c r="G188" s="46">
        <f>E188+F188</f>
        <v>13</v>
      </c>
      <c r="H188" s="77">
        <v>0</v>
      </c>
      <c r="I188" s="75">
        <v>0</v>
      </c>
      <c r="J188" s="46">
        <f>+G188-H188-K188-I188</f>
        <v>13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+'1'!J189</f>
        <v>2</v>
      </c>
      <c r="F189" s="70"/>
      <c r="G189" s="46">
        <f>E189+F189</f>
        <v>2</v>
      </c>
      <c r="H189" s="77">
        <v>0</v>
      </c>
      <c r="I189" s="75">
        <v>0</v>
      </c>
      <c r="J189" s="46">
        <f>+G189-H189-K189-I189</f>
        <v>2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+'1'!J194</f>
        <v>0</v>
      </c>
      <c r="F194" s="70">
        <v>9</v>
      </c>
      <c r="G194" s="46">
        <f t="shared" si="30"/>
        <v>9</v>
      </c>
      <c r="H194" s="77">
        <v>0</v>
      </c>
      <c r="I194" s="75">
        <v>0</v>
      </c>
      <c r="J194" s="46">
        <f t="shared" si="31"/>
        <v>7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2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/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+'1'!J205</f>
        <v>23</v>
      </c>
      <c r="F205" s="70"/>
      <c r="G205" s="46">
        <f t="shared" si="30"/>
        <v>23</v>
      </c>
      <c r="H205" s="77">
        <v>0</v>
      </c>
      <c r="I205" s="75">
        <v>0</v>
      </c>
      <c r="J205" s="46">
        <f t="shared" si="31"/>
        <v>22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2">
        <f t="shared" si="35"/>
        <v>55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1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02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+'1'!J234</f>
        <v>0</v>
      </c>
      <c r="F234" s="70"/>
      <c r="G234" s="46">
        <f>E234+F234</f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+'1'!J242</f>
        <v>0</v>
      </c>
      <c r="F242" s="70"/>
      <c r="G242" s="46">
        <f>E242+F242</f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+'1'!J243</f>
        <v>22</v>
      </c>
      <c r="F243" s="70"/>
      <c r="G243" s="46">
        <f t="shared" ref="G243:G246" si="47">E243+F243</f>
        <v>22</v>
      </c>
      <c r="H243" s="77">
        <v>0</v>
      </c>
      <c r="I243" s="75">
        <v>0</v>
      </c>
      <c r="J243" s="46">
        <f t="shared" ref="J243:J246" si="48">+G243-H243-K243-I243</f>
        <v>19</v>
      </c>
      <c r="K243" s="71">
        <v>3</v>
      </c>
      <c r="L243" s="20">
        <v>39</v>
      </c>
      <c r="M243" s="64">
        <f t="shared" ref="M243:M246" si="49">+L243*K243</f>
        <v>117</v>
      </c>
      <c r="N243" s="17" t="s">
        <v>16</v>
      </c>
      <c r="O243" s="18"/>
      <c r="P243" s="102">
        <f t="shared" ref="P243:P246" si="50">SUM(M243-O243)</f>
        <v>117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+'1'!J244</f>
        <v>0</v>
      </c>
      <c r="F244" s="70">
        <v>10</v>
      </c>
      <c r="G244" s="46">
        <f t="shared" si="47"/>
        <v>10</v>
      </c>
      <c r="H244" s="77">
        <v>0</v>
      </c>
      <c r="I244" s="75">
        <v>0</v>
      </c>
      <c r="J244" s="46">
        <f t="shared" si="48"/>
        <v>10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3">
        <f>+'1'!J257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3">
        <f>+'1'!J258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2835.0899999999997</v>
      </c>
      <c r="S260" s="74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7947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2115</v>
      </c>
      <c r="O264" s="2">
        <v>450</v>
      </c>
      <c r="P264" s="2">
        <v>100</v>
      </c>
      <c r="Q264" s="87">
        <v>300</v>
      </c>
      <c r="R264" s="2">
        <v>250</v>
      </c>
      <c r="S264" s="2">
        <v>135</v>
      </c>
      <c r="T264" s="2">
        <v>250</v>
      </c>
      <c r="U264" s="2">
        <v>100</v>
      </c>
      <c r="V264" s="2">
        <v>280</v>
      </c>
      <c r="W264" s="2">
        <v>250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652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5165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5165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>
    <filterColumn colId="15">
      <filters blank="1">
        <filter val="-"/>
        <filter val="100"/>
        <filter val="100.00"/>
        <filter val="105.00"/>
        <filter val="117.00"/>
        <filter val="120.00"/>
        <filter val="130.00"/>
        <filter val="150.00"/>
        <filter val="160.00"/>
        <filter val="200.00"/>
        <filter val="240.00"/>
        <filter val="250.00"/>
        <filter val="260.00"/>
        <filter val="300.00"/>
        <filter val="350.00"/>
        <filter val="450.00"/>
        <filter val="498.00"/>
        <filter val="50.00"/>
        <filter val="55.00"/>
        <filter val="581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8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2">
        <f>SUM(M5-O5)</f>
        <v>100</v>
      </c>
      <c r="Q5" s="89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96</v>
      </c>
      <c r="F6" s="70"/>
      <c r="G6" s="46">
        <f t="shared" si="0"/>
        <v>96</v>
      </c>
      <c r="H6" s="77">
        <v>0</v>
      </c>
      <c r="I6" s="75">
        <v>0</v>
      </c>
      <c r="J6" s="46">
        <f t="shared" si="1"/>
        <v>76</v>
      </c>
      <c r="K6" s="71">
        <v>20</v>
      </c>
      <c r="L6" s="15">
        <v>100</v>
      </c>
      <c r="M6" s="64">
        <f t="shared" ref="M6:M80" si="2">+L6*K6</f>
        <v>2000</v>
      </c>
      <c r="N6" s="17" t="s">
        <v>16</v>
      </c>
      <c r="O6" s="18">
        <v>340</v>
      </c>
      <c r="P6" s="102">
        <f t="shared" ref="P6:P80" si="3">SUM(M6-O6)</f>
        <v>1660</v>
      </c>
      <c r="Q6" s="89">
        <v>39.29</v>
      </c>
      <c r="R6" s="43">
        <f t="shared" ref="R6:R80" si="4">+K6*Q6</f>
        <v>785.8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2">
        <f t="shared" si="3"/>
        <v>100</v>
      </c>
      <c r="Q11" s="89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02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1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85</v>
      </c>
      <c r="P22" s="102">
        <f t="shared" si="3"/>
        <v>415</v>
      </c>
      <c r="Q22" s="89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6</v>
      </c>
      <c r="F25" s="70">
        <v>5</v>
      </c>
      <c r="G25" s="46">
        <f t="shared" si="0"/>
        <v>11</v>
      </c>
      <c r="H25" s="77">
        <v>0</v>
      </c>
      <c r="I25" s="75">
        <v>0</v>
      </c>
      <c r="J25" s="46">
        <f t="shared" si="1"/>
        <v>8</v>
      </c>
      <c r="K25" s="71">
        <v>3</v>
      </c>
      <c r="L25" s="15">
        <v>100</v>
      </c>
      <c r="M25" s="64">
        <f t="shared" si="2"/>
        <v>300</v>
      </c>
      <c r="N25" s="17" t="s">
        <v>16</v>
      </c>
      <c r="O25" s="18"/>
      <c r="P25" s="102">
        <f t="shared" si="3"/>
        <v>300</v>
      </c>
      <c r="Q25" s="89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2</v>
      </c>
      <c r="F28" s="70">
        <v>15</v>
      </c>
      <c r="G28" s="46">
        <f t="shared" si="5"/>
        <v>17</v>
      </c>
      <c r="H28" s="77">
        <v>0</v>
      </c>
      <c r="I28" s="75">
        <v>0</v>
      </c>
      <c r="J28" s="46">
        <f t="shared" si="6"/>
        <v>10</v>
      </c>
      <c r="K28" s="71">
        <v>7</v>
      </c>
      <c r="L28" s="15">
        <v>100</v>
      </c>
      <c r="M28" s="64">
        <f t="shared" si="2"/>
        <v>700</v>
      </c>
      <c r="N28" s="17" t="s">
        <v>16</v>
      </c>
      <c r="O28" s="18">
        <v>119</v>
      </c>
      <c r="P28" s="102">
        <f t="shared" si="3"/>
        <v>581</v>
      </c>
      <c r="Q28" s="89">
        <v>31.97</v>
      </c>
      <c r="R28" s="43">
        <f t="shared" si="4"/>
        <v>223.79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4</v>
      </c>
      <c r="F31" s="70">
        <v>10</v>
      </c>
      <c r="G31" s="46">
        <f t="shared" si="5"/>
        <v>14</v>
      </c>
      <c r="H31" s="77">
        <v>0</v>
      </c>
      <c r="I31" s="75">
        <v>0</v>
      </c>
      <c r="J31" s="46">
        <f t="shared" si="6"/>
        <v>10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>
        <v>68</v>
      </c>
      <c r="P31" s="102">
        <f t="shared" si="3"/>
        <v>332</v>
      </c>
      <c r="Q31" s="89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>
        <v>3</v>
      </c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+'2'!J38</f>
        <v>8</v>
      </c>
      <c r="F38" s="70"/>
      <c r="G38" s="46">
        <f t="shared" si="5"/>
        <v>8</v>
      </c>
      <c r="H38" s="77">
        <v>0</v>
      </c>
      <c r="I38" s="75">
        <v>0</v>
      </c>
      <c r="J38" s="46">
        <f t="shared" si="6"/>
        <v>4</v>
      </c>
      <c r="K38" s="71">
        <v>4</v>
      </c>
      <c r="L38" s="20">
        <v>20</v>
      </c>
      <c r="M38" s="64">
        <f>+L38*K38</f>
        <v>80</v>
      </c>
      <c r="N38" s="17" t="s">
        <v>16</v>
      </c>
      <c r="O38" s="18"/>
      <c r="P38" s="102">
        <f>SUM(M38-O38)</f>
        <v>80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+'2'!J46</f>
        <v>0</v>
      </c>
      <c r="F46" s="70">
        <v>5</v>
      </c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+'2'!J48</f>
        <v>0</v>
      </c>
      <c r="F48" s="70">
        <v>5</v>
      </c>
      <c r="G48" s="46">
        <f t="shared" si="5"/>
        <v>5</v>
      </c>
      <c r="H48" s="77">
        <v>0</v>
      </c>
      <c r="I48" s="75">
        <v>0</v>
      </c>
      <c r="J48" s="46">
        <f t="shared" si="6"/>
        <v>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>SUM(M48-O48)</f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+'2'!J49</f>
        <v>3</v>
      </c>
      <c r="F49" s="70">
        <v>5</v>
      </c>
      <c r="G49" s="46">
        <f t="shared" si="5"/>
        <v>8</v>
      </c>
      <c r="H49" s="77">
        <v>0</v>
      </c>
      <c r="I49" s="75">
        <v>0</v>
      </c>
      <c r="J49" s="46">
        <f t="shared" si="6"/>
        <v>2</v>
      </c>
      <c r="K49" s="71">
        <v>6</v>
      </c>
      <c r="L49" s="20">
        <v>50</v>
      </c>
      <c r="M49" s="64">
        <f>+L49*K49</f>
        <v>300</v>
      </c>
      <c r="N49" s="17" t="s">
        <v>16</v>
      </c>
      <c r="O49" s="18"/>
      <c r="P49" s="102">
        <f>SUM(M49-O49)</f>
        <v>300</v>
      </c>
      <c r="Q49" s="89">
        <v>20.43</v>
      </c>
      <c r="R49" s="43">
        <f>+K49*Q49</f>
        <v>122.58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+'2'!J51</f>
        <v>0</v>
      </c>
      <c r="F51" s="70">
        <v>5</v>
      </c>
      <c r="G51" s="46">
        <f t="shared" si="5"/>
        <v>5</v>
      </c>
      <c r="H51" s="77">
        <v>0</v>
      </c>
      <c r="I51" s="75">
        <v>0</v>
      </c>
      <c r="J51" s="46">
        <f t="shared" si="6"/>
        <v>5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+'2'!J53</f>
        <v>0</v>
      </c>
      <c r="F53" s="70">
        <v>10</v>
      </c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02">
        <f t="shared" si="3"/>
        <v>100</v>
      </c>
      <c r="Q77" s="89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+'2'!J93</f>
        <v>1</v>
      </c>
      <c r="F93" s="70">
        <v>3</v>
      </c>
      <c r="G93" s="46">
        <f t="shared" si="5"/>
        <v>4</v>
      </c>
      <c r="H93" s="77">
        <v>0</v>
      </c>
      <c r="I93" s="75">
        <v>0</v>
      </c>
      <c r="J93" s="46">
        <f t="shared" si="6"/>
        <v>0</v>
      </c>
      <c r="K93" s="71">
        <v>4</v>
      </c>
      <c r="L93" s="21">
        <v>35</v>
      </c>
      <c r="M93" s="64">
        <f t="shared" si="7"/>
        <v>140</v>
      </c>
      <c r="N93" s="17" t="s">
        <v>16</v>
      </c>
      <c r="O93" s="18"/>
      <c r="P93" s="102">
        <f t="shared" si="8"/>
        <v>140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10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2">
        <f>SUM(M112-O112)</f>
        <v>200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+'2'!J115</f>
        <v>0</v>
      </c>
      <c r="F115" s="70"/>
      <c r="G115" s="46">
        <f t="shared" si="23"/>
        <v>0</v>
      </c>
      <c r="H115" s="77">
        <v>0</v>
      </c>
      <c r="I115" s="75">
        <v>0</v>
      </c>
      <c r="J115" s="46">
        <f t="shared" si="24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+'2'!J126</f>
        <v>4</v>
      </c>
      <c r="F126" s="70"/>
      <c r="G126" s="46">
        <f t="shared" si="23"/>
        <v>4</v>
      </c>
      <c r="H126" s="77">
        <v>0</v>
      </c>
      <c r="I126" s="75">
        <v>0</v>
      </c>
      <c r="J126" s="46">
        <f t="shared" si="24"/>
        <v>2</v>
      </c>
      <c r="K126" s="71">
        <v>2</v>
      </c>
      <c r="L126" s="22">
        <v>100</v>
      </c>
      <c r="M126" s="64">
        <f t="shared" si="7"/>
        <v>200</v>
      </c>
      <c r="N126" s="17" t="s">
        <v>16</v>
      </c>
      <c r="O126" s="18"/>
      <c r="P126" s="102">
        <f t="shared" si="8"/>
        <v>200</v>
      </c>
      <c r="Q126" s="89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+'2'!J131</f>
        <v>0</v>
      </c>
      <c r="F131" s="70">
        <v>3</v>
      </c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0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+'2'!J187</f>
        <v>36</v>
      </c>
      <c r="F187" s="70"/>
      <c r="G187" s="46">
        <f>E187+F187</f>
        <v>36</v>
      </c>
      <c r="H187" s="77">
        <v>0</v>
      </c>
      <c r="I187" s="75">
        <v>0</v>
      </c>
      <c r="J187" s="46">
        <f>+G187-H187-K187-I187</f>
        <v>36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+'2'!J188</f>
        <v>13</v>
      </c>
      <c r="F188" s="70"/>
      <c r="G188" s="46">
        <f>E188+F188</f>
        <v>13</v>
      </c>
      <c r="H188" s="77">
        <v>0</v>
      </c>
      <c r="I188" s="75">
        <v>0</v>
      </c>
      <c r="J188" s="46">
        <f>+G188-H188-K188-I188</f>
        <v>13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+'2'!J189</f>
        <v>2</v>
      </c>
      <c r="F189" s="70"/>
      <c r="G189" s="46">
        <f>E189+F189</f>
        <v>2</v>
      </c>
      <c r="H189" s="77">
        <v>0</v>
      </c>
      <c r="I189" s="75">
        <v>0</v>
      </c>
      <c r="J189" s="46">
        <f>+G189-H189-K189-I189</f>
        <v>2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2</v>
      </c>
      <c r="K194" s="71">
        <v>5</v>
      </c>
      <c r="L194" s="20">
        <v>120</v>
      </c>
      <c r="M194" s="64">
        <f t="shared" si="34"/>
        <v>600</v>
      </c>
      <c r="N194" s="17" t="s">
        <v>16</v>
      </c>
      <c r="O194" s="18"/>
      <c r="P194" s="102">
        <f t="shared" si="35"/>
        <v>600</v>
      </c>
      <c r="Q194" s="89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+'2'!J205</f>
        <v>22</v>
      </c>
      <c r="F205" s="70"/>
      <c r="G205" s="46">
        <f t="shared" si="30"/>
        <v>22</v>
      </c>
      <c r="H205" s="77">
        <v>0</v>
      </c>
      <c r="I205" s="75">
        <v>0</v>
      </c>
      <c r="J205" s="46">
        <f t="shared" si="31"/>
        <v>20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02">
        <f t="shared" si="35"/>
        <v>110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0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2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+'2'!J243</f>
        <v>19</v>
      </c>
      <c r="F243" s="70"/>
      <c r="G243" s="46">
        <f t="shared" ref="G243:G246" si="47">E243+F243</f>
        <v>19</v>
      </c>
      <c r="H243" s="77">
        <v>0</v>
      </c>
      <c r="I243" s="75">
        <v>0</v>
      </c>
      <c r="J243" s="46">
        <f t="shared" ref="J243:J246" si="48">+G243-H243-K243-I243</f>
        <v>16</v>
      </c>
      <c r="K243" s="71">
        <v>3</v>
      </c>
      <c r="L243" s="20">
        <v>39</v>
      </c>
      <c r="M243" s="64">
        <f t="shared" ref="M243:M246" si="49">+L243*K243</f>
        <v>117</v>
      </c>
      <c r="N243" s="17" t="s">
        <v>16</v>
      </c>
      <c r="O243" s="18"/>
      <c r="P243" s="102">
        <f t="shared" ref="P243:P246" si="50">SUM(M243-O243)</f>
        <v>117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+'2'!J244</f>
        <v>10</v>
      </c>
      <c r="F244" s="70"/>
      <c r="G244" s="46">
        <f t="shared" si="47"/>
        <v>10</v>
      </c>
      <c r="H244" s="77">
        <v>0</v>
      </c>
      <c r="I244" s="75">
        <v>0</v>
      </c>
      <c r="J244" s="46">
        <f t="shared" si="48"/>
        <v>9</v>
      </c>
      <c r="K244" s="71">
        <v>1</v>
      </c>
      <c r="L244" s="20">
        <v>20</v>
      </c>
      <c r="M244" s="64">
        <f t="shared" si="49"/>
        <v>20</v>
      </c>
      <c r="N244" s="17" t="s">
        <v>16</v>
      </c>
      <c r="O244" s="18"/>
      <c r="P244" s="102">
        <f t="shared" si="50"/>
        <v>20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+'2'!J254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+'2'!J255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/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2309.1099999999997</v>
      </c>
      <c r="S260" s="74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6317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2605</v>
      </c>
      <c r="O264" s="2">
        <v>50</v>
      </c>
      <c r="P264" s="2">
        <v>50</v>
      </c>
      <c r="Q264" s="87">
        <v>115</v>
      </c>
      <c r="R264" s="2">
        <v>100</v>
      </c>
      <c r="S264" s="2">
        <v>50</v>
      </c>
      <c r="T264" s="2">
        <v>190</v>
      </c>
      <c r="U264" s="2">
        <v>750</v>
      </c>
      <c r="V264" s="2">
        <v>200</v>
      </c>
      <c r="W264" s="2">
        <v>215</v>
      </c>
      <c r="X264" s="2">
        <v>250</v>
      </c>
      <c r="Y264" s="2">
        <v>285</v>
      </c>
      <c r="Z264" s="2">
        <v>350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612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3085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3085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>
    <filterColumn colId="15">
      <filters blank="1">
        <filter val="-"/>
        <filter val="1,660.00"/>
        <filter val="100.00"/>
        <filter val="110.00"/>
        <filter val="117.00"/>
        <filter val="120.00"/>
        <filter val="130.00"/>
        <filter val="140.00"/>
        <filter val="20.00"/>
        <filter val="200.00"/>
        <filter val="300.00"/>
        <filter val="415.00"/>
        <filter val="50"/>
        <filter val="50.00"/>
        <filter val="581.00"/>
        <filter val="60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24" sqref="J24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0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02">
        <f>SUM(M5-O5)</f>
        <v>400</v>
      </c>
      <c r="Q5" s="89">
        <v>22.48</v>
      </c>
      <c r="R5" s="43">
        <f>+K5*Q5</f>
        <v>179.84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68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>
        <v>136</v>
      </c>
      <c r="P6" s="102">
        <f t="shared" ref="P6:P80" si="3">SUM(M6-O6)</f>
        <v>664</v>
      </c>
      <c r="Q6" s="89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6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2">
        <f t="shared" si="3"/>
        <v>100</v>
      </c>
      <c r="Q11" s="89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7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02">
        <f t="shared" si="3"/>
        <v>150</v>
      </c>
      <c r="Q18" s="89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2">
        <f t="shared" si="3"/>
        <v>100</v>
      </c>
      <c r="Q22" s="89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8</v>
      </c>
      <c r="F25" s="70"/>
      <c r="G25" s="46">
        <f t="shared" si="0"/>
        <v>8</v>
      </c>
      <c r="H25" s="77">
        <v>0</v>
      </c>
      <c r="I25" s="75">
        <v>0</v>
      </c>
      <c r="J25" s="46">
        <f t="shared" si="1"/>
        <v>1</v>
      </c>
      <c r="K25" s="71">
        <v>7</v>
      </c>
      <c r="L25" s="15">
        <v>100</v>
      </c>
      <c r="M25" s="64">
        <f t="shared" si="2"/>
        <v>700</v>
      </c>
      <c r="N25" s="17" t="s">
        <v>16</v>
      </c>
      <c r="O25" s="18">
        <v>119</v>
      </c>
      <c r="P25" s="102">
        <f t="shared" si="3"/>
        <v>581</v>
      </c>
      <c r="Q25" s="89">
        <v>39.770000000000003</v>
      </c>
      <c r="R25" s="43">
        <f t="shared" si="4"/>
        <v>278.39000000000004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0</v>
      </c>
      <c r="K28" s="71">
        <v>10</v>
      </c>
      <c r="L28" s="15">
        <v>100</v>
      </c>
      <c r="M28" s="64">
        <f t="shared" si="2"/>
        <v>1000</v>
      </c>
      <c r="N28" s="17" t="s">
        <v>16</v>
      </c>
      <c r="O28" s="18">
        <v>170</v>
      </c>
      <c r="P28" s="102">
        <f t="shared" si="3"/>
        <v>830</v>
      </c>
      <c r="Q28" s="89">
        <v>31.97</v>
      </c>
      <c r="R28" s="43">
        <f t="shared" si="4"/>
        <v>319.7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10</v>
      </c>
      <c r="F31" s="70">
        <v>10</v>
      </c>
      <c r="G31" s="46">
        <f t="shared" si="5"/>
        <v>20</v>
      </c>
      <c r="H31" s="77">
        <v>0</v>
      </c>
      <c r="I31" s="75">
        <v>0</v>
      </c>
      <c r="J31" s="46">
        <f t="shared" si="6"/>
        <v>6</v>
      </c>
      <c r="K31" s="71">
        <v>14</v>
      </c>
      <c r="L31" s="15">
        <v>100</v>
      </c>
      <c r="M31" s="64">
        <f t="shared" si="2"/>
        <v>1400</v>
      </c>
      <c r="N31" s="17" t="s">
        <v>16</v>
      </c>
      <c r="O31" s="18">
        <v>225</v>
      </c>
      <c r="P31" s="102">
        <f t="shared" si="3"/>
        <v>1175</v>
      </c>
      <c r="Q31" s="89">
        <v>38.46</v>
      </c>
      <c r="R31" s="43">
        <f t="shared" si="4"/>
        <v>538.44000000000005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02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0</v>
      </c>
      <c r="K34" s="71">
        <v>3</v>
      </c>
      <c r="L34" s="15">
        <v>130</v>
      </c>
      <c r="M34" s="64">
        <f t="shared" si="2"/>
        <v>390</v>
      </c>
      <c r="N34" s="17" t="s">
        <v>16</v>
      </c>
      <c r="O34" s="18"/>
      <c r="P34" s="102">
        <f t="shared" si="3"/>
        <v>390</v>
      </c>
      <c r="Q34" s="89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+'3'!J38</f>
        <v>4</v>
      </c>
      <c r="F38" s="70"/>
      <c r="G38" s="46">
        <f t="shared" si="5"/>
        <v>4</v>
      </c>
      <c r="H38" s="77">
        <v>0</v>
      </c>
      <c r="I38" s="75">
        <v>0</v>
      </c>
      <c r="J38" s="46">
        <f t="shared" si="6"/>
        <v>2</v>
      </c>
      <c r="K38" s="71">
        <v>2</v>
      </c>
      <c r="L38" s="20">
        <v>20</v>
      </c>
      <c r="M38" s="64">
        <f>+L38*K38</f>
        <v>40</v>
      </c>
      <c r="N38" s="17" t="s">
        <v>16</v>
      </c>
      <c r="O38" s="18"/>
      <c r="P38" s="102">
        <f>SUM(M38-O38)</f>
        <v>40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+'3'!J46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2">
        <f t="shared" si="3"/>
        <v>50</v>
      </c>
      <c r="Q46" s="89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+'3'!J47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+'3'!J48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>SUM(M48-O48)</f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+'3'!J49</f>
        <v>2</v>
      </c>
      <c r="F49" s="70">
        <v>4</v>
      </c>
      <c r="G49" s="46">
        <f t="shared" si="5"/>
        <v>6</v>
      </c>
      <c r="H49" s="77">
        <v>0</v>
      </c>
      <c r="I49" s="75">
        <v>0</v>
      </c>
      <c r="J49" s="46">
        <f t="shared" si="6"/>
        <v>3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02">
        <f>SUM(M49-O49)</f>
        <v>150</v>
      </c>
      <c r="Q49" s="89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+'3'!J51</f>
        <v>5</v>
      </c>
      <c r="F51" s="70"/>
      <c r="G51" s="46">
        <f t="shared" si="5"/>
        <v>5</v>
      </c>
      <c r="H51" s="77">
        <v>0</v>
      </c>
      <c r="I51" s="75">
        <v>0</v>
      </c>
      <c r="J51" s="46">
        <f t="shared" si="6"/>
        <v>3</v>
      </c>
      <c r="K51" s="71">
        <v>2</v>
      </c>
      <c r="L51" s="15">
        <v>50</v>
      </c>
      <c r="M51" s="64">
        <f>+L51*K51</f>
        <v>100</v>
      </c>
      <c r="N51" s="17" t="s">
        <v>16</v>
      </c>
      <c r="O51" s="18"/>
      <c r="P51" s="102">
        <f>SUM(M51-O51)</f>
        <v>100</v>
      </c>
      <c r="Q51" s="89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+'3'!J53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2">
        <f>SUM(M53-O53)</f>
        <v>50</v>
      </c>
      <c r="Q53" s="89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+'3'!J56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+'3'!J67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1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2">
        <f t="shared" si="3"/>
        <v>70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+'3'!J74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02">
        <f t="shared" si="3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+'3'!J77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+'3'!J92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+'3'!J112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+'3'!J113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+'3'!J115</f>
        <v>0</v>
      </c>
      <c r="F115" s="70"/>
      <c r="G115" s="46">
        <f t="shared" si="23"/>
        <v>0</v>
      </c>
      <c r="H115" s="77">
        <v>0</v>
      </c>
      <c r="I115" s="75">
        <v>0</v>
      </c>
      <c r="J115" s="46">
        <f t="shared" si="24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+'3'!J116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3</v>
      </c>
      <c r="K116" s="71">
        <v>4</v>
      </c>
      <c r="L116" s="22">
        <v>100</v>
      </c>
      <c r="M116" s="64">
        <f t="shared" si="7"/>
        <v>400</v>
      </c>
      <c r="N116" s="17" t="s">
        <v>16</v>
      </c>
      <c r="O116" s="18"/>
      <c r="P116" s="102">
        <f t="shared" si="8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+'3'!J126</f>
        <v>2</v>
      </c>
      <c r="F126" s="70"/>
      <c r="G126" s="46">
        <f t="shared" si="23"/>
        <v>2</v>
      </c>
      <c r="H126" s="77">
        <v>0</v>
      </c>
      <c r="I126" s="75">
        <v>0</v>
      </c>
      <c r="J126" s="46">
        <f t="shared" si="24"/>
        <v>2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+'3'!J131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0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+'3'!J173</f>
        <v>0</v>
      </c>
      <c r="F173" s="70">
        <v>5</v>
      </c>
      <c r="G173" s="46">
        <f>E173+F173</f>
        <v>5</v>
      </c>
      <c r="H173" s="77">
        <v>0</v>
      </c>
      <c r="I173" s="75">
        <v>0</v>
      </c>
      <c r="J173" s="46">
        <f>+G173-H173-K173-I173</f>
        <v>3</v>
      </c>
      <c r="K173" s="71">
        <v>2</v>
      </c>
      <c r="L173" s="20">
        <v>35</v>
      </c>
      <c r="M173" s="64">
        <f>+L173*K173</f>
        <v>70</v>
      </c>
      <c r="N173" s="17" t="s">
        <v>16</v>
      </c>
      <c r="O173" s="18"/>
      <c r="P173" s="102">
        <f>SUM(M173-O173)</f>
        <v>70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+'3'!J175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+'3'!J187</f>
        <v>36</v>
      </c>
      <c r="F187" s="70"/>
      <c r="G187" s="46">
        <f>E187+F187</f>
        <v>36</v>
      </c>
      <c r="H187" s="77">
        <v>0</v>
      </c>
      <c r="I187" s="75">
        <v>0</v>
      </c>
      <c r="J187" s="46">
        <f>+G187-H187-K187-I187</f>
        <v>36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+'3'!J188</f>
        <v>13</v>
      </c>
      <c r="F188" s="70"/>
      <c r="G188" s="46">
        <f>E188+F188</f>
        <v>13</v>
      </c>
      <c r="H188" s="77">
        <v>0</v>
      </c>
      <c r="I188" s="75">
        <v>0</v>
      </c>
      <c r="J188" s="46">
        <f>+G188-H188-K188-I188</f>
        <v>13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+'3'!J189</f>
        <v>2</v>
      </c>
      <c r="F189" s="70"/>
      <c r="G189" s="46">
        <f>E189+F189</f>
        <v>2</v>
      </c>
      <c r="H189" s="77">
        <v>0</v>
      </c>
      <c r="I189" s="75">
        <v>0</v>
      </c>
      <c r="J189" s="46">
        <f>+G189-H189-K189-I189</f>
        <v>2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+'3'!J193</f>
        <v>0</v>
      </c>
      <c r="F193" s="70">
        <v>10</v>
      </c>
      <c r="G193" s="46">
        <f t="shared" si="30"/>
        <v>10</v>
      </c>
      <c r="H193" s="77">
        <v>0</v>
      </c>
      <c r="I193" s="75">
        <v>0</v>
      </c>
      <c r="J193" s="46">
        <f t="shared" si="31"/>
        <v>10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+'3'!J194</f>
        <v>2</v>
      </c>
      <c r="F194" s="70">
        <v>5</v>
      </c>
      <c r="G194" s="46">
        <f t="shared" si="30"/>
        <v>7</v>
      </c>
      <c r="H194" s="77">
        <v>0</v>
      </c>
      <c r="I194" s="75">
        <v>0</v>
      </c>
      <c r="J194" s="46">
        <f t="shared" si="31"/>
        <v>6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+'3'!J205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19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2">
        <f t="shared" si="35"/>
        <v>55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+'3'!J231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+'3'!J235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+'3'!J236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+'3'!J242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+'3'!J243</f>
        <v>16</v>
      </c>
      <c r="F243" s="70"/>
      <c r="G243" s="46">
        <f t="shared" ref="G243:G246" si="47">E243+F243</f>
        <v>16</v>
      </c>
      <c r="H243" s="77">
        <v>0</v>
      </c>
      <c r="I243" s="75">
        <v>0</v>
      </c>
      <c r="J243" s="46">
        <f t="shared" ref="J243:J246" si="48">+G243-H243-K243-I243</f>
        <v>16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+'3'!J244</f>
        <v>9</v>
      </c>
      <c r="F244" s="70"/>
      <c r="G244" s="46">
        <f t="shared" si="47"/>
        <v>9</v>
      </c>
      <c r="H244" s="77">
        <v>0</v>
      </c>
      <c r="I244" s="75">
        <v>0</v>
      </c>
      <c r="J244" s="46">
        <f t="shared" si="48"/>
        <v>8</v>
      </c>
      <c r="K244" s="71">
        <v>1</v>
      </c>
      <c r="L244" s="20">
        <v>20</v>
      </c>
      <c r="M244" s="64">
        <f t="shared" si="49"/>
        <v>20</v>
      </c>
      <c r="N244" s="17" t="s">
        <v>16</v>
      </c>
      <c r="O244" s="18"/>
      <c r="P244" s="102">
        <f t="shared" si="50"/>
        <v>20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+'3'!J245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+'3'!J246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+'3'!J252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+'3'!J253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+'3'!J254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+'3'!J255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+'3'!J256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>
        <f>+'3'!J257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2333.15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740</v>
      </c>
      <c r="O264" s="2">
        <v>250</v>
      </c>
      <c r="P264" s="2">
        <v>200</v>
      </c>
      <c r="Q264" s="87">
        <v>250</v>
      </c>
      <c r="R264" s="2">
        <v>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>
    <filterColumn colId="15">
      <filters blank="1">
        <filter val="-"/>
        <filter val="100.00"/>
        <filter val="120.00"/>
        <filter val="150.00"/>
        <filter val="20.00"/>
        <filter val="200"/>
        <filter val="390.00"/>
        <filter val="40.00"/>
        <filter val="400.00"/>
        <filter val="50.00"/>
        <filter val="55.00"/>
        <filter val="581.00"/>
        <filter val="70.00"/>
        <filter val="83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68</v>
      </c>
      <c r="F6" s="70"/>
      <c r="G6" s="46">
        <f t="shared" si="0"/>
        <v>68</v>
      </c>
      <c r="H6" s="77">
        <v>0</v>
      </c>
      <c r="I6" s="75">
        <v>0</v>
      </c>
      <c r="J6" s="46">
        <f t="shared" si="1"/>
        <v>57</v>
      </c>
      <c r="K6" s="71">
        <v>11</v>
      </c>
      <c r="L6" s="15">
        <v>100</v>
      </c>
      <c r="M6" s="64">
        <f t="shared" ref="M6:M80" si="2">+L6*K6</f>
        <v>1100</v>
      </c>
      <c r="N6" s="17" t="s">
        <v>16</v>
      </c>
      <c r="O6" s="18">
        <v>169</v>
      </c>
      <c r="P6" s="102">
        <f t="shared" ref="P6:P80" si="3">SUM(M6-O6)</f>
        <v>931</v>
      </c>
      <c r="Q6" s="89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0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02">
        <f t="shared" si="3"/>
        <v>300</v>
      </c>
      <c r="Q11" s="89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2</v>
      </c>
      <c r="K18" s="71">
        <v>5</v>
      </c>
      <c r="L18" s="15">
        <v>50</v>
      </c>
      <c r="M18" s="64">
        <f t="shared" si="2"/>
        <v>250</v>
      </c>
      <c r="N18" s="17" t="s">
        <v>16</v>
      </c>
      <c r="O18" s="18"/>
      <c r="P18" s="102">
        <f t="shared" si="3"/>
        <v>250</v>
      </c>
      <c r="Q18" s="89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0</v>
      </c>
      <c r="K21" s="71">
        <v>3</v>
      </c>
      <c r="L21" s="15">
        <v>85</v>
      </c>
      <c r="M21" s="64">
        <f t="shared" si="2"/>
        <v>255</v>
      </c>
      <c r="N21" s="17" t="s">
        <v>16</v>
      </c>
      <c r="O21" s="18"/>
      <c r="P21" s="102">
        <f t="shared" si="3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0</v>
      </c>
      <c r="F24" s="70">
        <v>1</v>
      </c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1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6</v>
      </c>
      <c r="F31" s="70">
        <v>10</v>
      </c>
      <c r="G31" s="46">
        <f t="shared" si="5"/>
        <v>16</v>
      </c>
      <c r="H31" s="77">
        <v>0</v>
      </c>
      <c r="I31" s="75">
        <v>0</v>
      </c>
      <c r="J31" s="46">
        <f t="shared" si="6"/>
        <v>8</v>
      </c>
      <c r="K31" s="71">
        <v>8</v>
      </c>
      <c r="L31" s="15">
        <v>100</v>
      </c>
      <c r="M31" s="64">
        <f t="shared" si="2"/>
        <v>800</v>
      </c>
      <c r="N31" s="17" t="s">
        <v>16</v>
      </c>
      <c r="O31" s="18">
        <v>85</v>
      </c>
      <c r="P31" s="102">
        <f t="shared" si="3"/>
        <v>715</v>
      </c>
      <c r="Q31" s="89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+'4'!J38</f>
        <v>2</v>
      </c>
      <c r="F38" s="70"/>
      <c r="G38" s="46">
        <f t="shared" si="5"/>
        <v>2</v>
      </c>
      <c r="H38" s="77">
        <v>2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+'4'!J40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+'4'!J46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2">
        <f t="shared" si="3"/>
        <v>50</v>
      </c>
      <c r="Q46" s="89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2">
        <f t="shared" si="3"/>
        <v>50</v>
      </c>
      <c r="Q47" s="89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+'4'!J48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2">
        <f>SUM(M48-O48)</f>
        <v>100</v>
      </c>
      <c r="Q48" s="89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+'4'!J51</f>
        <v>3</v>
      </c>
      <c r="F51" s="70"/>
      <c r="G51" s="46">
        <f t="shared" si="5"/>
        <v>3</v>
      </c>
      <c r="H51" s="77">
        <v>0</v>
      </c>
      <c r="I51" s="75">
        <v>0</v>
      </c>
      <c r="J51" s="46">
        <f t="shared" si="6"/>
        <v>2</v>
      </c>
      <c r="K51" s="71">
        <v>1</v>
      </c>
      <c r="L51" s="15">
        <v>50</v>
      </c>
      <c r="M51" s="64">
        <f>+L51*K51</f>
        <v>50</v>
      </c>
      <c r="N51" s="17" t="s">
        <v>16</v>
      </c>
      <c r="O51" s="18"/>
      <c r="P51" s="102">
        <f>SUM(M51-O51)</f>
        <v>50</v>
      </c>
      <c r="Q51" s="89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+'4'!J53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7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2">
        <f>SUM(M53-O53)</f>
        <v>100</v>
      </c>
      <c r="Q53" s="89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+'4'!J56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+'4'!J67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+'4'!J77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+'4'!J92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+'4'!J112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>SUM(M112-O112)</f>
        <v>100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+'4'!J113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+'4'!J115</f>
        <v>0</v>
      </c>
      <c r="F115" s="70"/>
      <c r="G115" s="46">
        <f t="shared" si="23"/>
        <v>0</v>
      </c>
      <c r="H115" s="77">
        <v>0</v>
      </c>
      <c r="I115" s="75">
        <v>0</v>
      </c>
      <c r="J115" s="46">
        <f t="shared" si="24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+'4'!J116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+'4'!J126</f>
        <v>2</v>
      </c>
      <c r="F126" s="70"/>
      <c r="G126" s="46">
        <f t="shared" si="23"/>
        <v>2</v>
      </c>
      <c r="H126" s="77">
        <v>0</v>
      </c>
      <c r="I126" s="75">
        <v>0</v>
      </c>
      <c r="J126" s="46">
        <f t="shared" si="24"/>
        <v>1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0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+'4'!J131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0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0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+'4'!J133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+'4'!J173</f>
        <v>3</v>
      </c>
      <c r="F173" s="70"/>
      <c r="G173" s="46">
        <f>E173+F173</f>
        <v>3</v>
      </c>
      <c r="H173" s="77">
        <v>0</v>
      </c>
      <c r="I173" s="75">
        <v>0</v>
      </c>
      <c r="J173" s="46">
        <f>+G173-H173-K173-I173</f>
        <v>0</v>
      </c>
      <c r="K173" s="71">
        <v>3</v>
      </c>
      <c r="L173" s="20">
        <v>35</v>
      </c>
      <c r="M173" s="64">
        <f>+L173*K173</f>
        <v>105</v>
      </c>
      <c r="N173" s="17" t="s">
        <v>16</v>
      </c>
      <c r="O173" s="18"/>
      <c r="P173" s="102">
        <f>SUM(M173-O173)</f>
        <v>105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+'4'!J175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2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02">
        <f>SUM(M175-O175)</f>
        <v>100</v>
      </c>
      <c r="Q175" s="89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+'4'!J185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+'4'!J187</f>
        <v>36</v>
      </c>
      <c r="F187" s="70"/>
      <c r="G187" s="46">
        <f>E187+F187</f>
        <v>36</v>
      </c>
      <c r="H187" s="77">
        <v>0</v>
      </c>
      <c r="I187" s="75">
        <v>0</v>
      </c>
      <c r="J187" s="46">
        <f>+G187-H187-K187-I187</f>
        <v>35</v>
      </c>
      <c r="K187" s="71">
        <v>1</v>
      </c>
      <c r="L187" s="20">
        <v>15</v>
      </c>
      <c r="M187" s="64">
        <f>+L187*K187</f>
        <v>15</v>
      </c>
      <c r="N187" s="17" t="s">
        <v>16</v>
      </c>
      <c r="O187" s="18"/>
      <c r="P187" s="102">
        <f>SUM(M187-O187)</f>
        <v>15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+'4'!J188</f>
        <v>13</v>
      </c>
      <c r="F188" s="70"/>
      <c r="G188" s="46">
        <f>E188+F188</f>
        <v>13</v>
      </c>
      <c r="H188" s="77">
        <v>0</v>
      </c>
      <c r="I188" s="75">
        <v>0</v>
      </c>
      <c r="J188" s="46">
        <f>+G188-H188-K188-I188</f>
        <v>13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+'4'!J189</f>
        <v>2</v>
      </c>
      <c r="F189" s="70"/>
      <c r="G189" s="46">
        <f>E189+F189</f>
        <v>2</v>
      </c>
      <c r="H189" s="77">
        <v>0</v>
      </c>
      <c r="I189" s="75">
        <v>0</v>
      </c>
      <c r="J189" s="46">
        <f>+G189-H189-K189-I189</f>
        <v>1</v>
      </c>
      <c r="K189" s="71">
        <v>1</v>
      </c>
      <c r="L189" s="20">
        <v>15</v>
      </c>
      <c r="M189" s="64">
        <f>+L189*K189</f>
        <v>15</v>
      </c>
      <c r="N189" s="17" t="s">
        <v>16</v>
      </c>
      <c r="O189" s="18"/>
      <c r="P189" s="102">
        <f>SUM(M189-O189)</f>
        <v>15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+'4'!J193</f>
        <v>10</v>
      </c>
      <c r="F193" s="70"/>
      <c r="G193" s="46">
        <f t="shared" si="30"/>
        <v>10</v>
      </c>
      <c r="H193" s="77">
        <v>0</v>
      </c>
      <c r="I193" s="75">
        <v>0</v>
      </c>
      <c r="J193" s="46">
        <f t="shared" si="31"/>
        <v>8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02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+'4'!J194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4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2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+'4'!J205</f>
        <v>19</v>
      </c>
      <c r="F205" s="70"/>
      <c r="G205" s="46">
        <f t="shared" si="30"/>
        <v>19</v>
      </c>
      <c r="H205" s="77">
        <v>0</v>
      </c>
      <c r="I205" s="75">
        <v>0</v>
      </c>
      <c r="J205" s="46">
        <f t="shared" si="31"/>
        <v>15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/>
      <c r="P205" s="102">
        <f t="shared" si="35"/>
        <v>220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+'4'!J231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+'4'!J235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+'4'!J236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+'4'!J237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+'4'!J238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+'4'!J239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+'4'!J240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+'4'!J241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+'4'!J242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+'4'!J243</f>
        <v>16</v>
      </c>
      <c r="F243" s="70"/>
      <c r="G243" s="46">
        <f t="shared" ref="G243:G246" si="47">E243+F243</f>
        <v>16</v>
      </c>
      <c r="H243" s="77">
        <v>0</v>
      </c>
      <c r="I243" s="75">
        <v>0</v>
      </c>
      <c r="J243" s="46">
        <f t="shared" ref="J243:J246" si="48">+G243-H243-K243-I243</f>
        <v>15</v>
      </c>
      <c r="K243" s="71">
        <v>1</v>
      </c>
      <c r="L243" s="20">
        <v>39</v>
      </c>
      <c r="M243" s="64">
        <f t="shared" ref="M243:M246" si="49">+L243*K243</f>
        <v>39</v>
      </c>
      <c r="N243" s="17" t="s">
        <v>16</v>
      </c>
      <c r="O243" s="18"/>
      <c r="P243" s="102">
        <f t="shared" ref="P243:P246" si="50">SUM(M243-O243)</f>
        <v>39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+'4'!J244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+'4'!J245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+'4'!J246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+'4'!J247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+'4'!J252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+'4'!J253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+'4'!J254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+'4'!J255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+'4'!J256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3">
        <f>+'4'!J257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3">
        <f>+'4'!J258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1579.3500000000001</v>
      </c>
      <c r="S260" s="74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4374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1110</v>
      </c>
      <c r="O264" s="2">
        <v>160</v>
      </c>
      <c r="P264" s="2">
        <v>250</v>
      </c>
      <c r="Q264" s="87">
        <v>100</v>
      </c>
      <c r="R264" s="2">
        <v>250</v>
      </c>
      <c r="S264" s="2">
        <v>200</v>
      </c>
      <c r="T264" s="2">
        <v>150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254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2995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100.00"/>
        <filter val="105.00"/>
        <filter val="120.00"/>
        <filter val="15.00"/>
        <filter val="220.00"/>
        <filter val="240.00"/>
        <filter val="250"/>
        <filter val="250.00"/>
        <filter val="255.00"/>
        <filter val="300.00"/>
        <filter val="39.00"/>
        <filter val="50.00"/>
        <filter val="65.00"/>
        <filter val="71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CCFF"/>
  </sheetPr>
  <dimension ref="A1:V346"/>
  <sheetViews>
    <sheetView zoomScale="70" zoomScaleNormal="70" workbookViewId="0">
      <pane xSplit="10" ySplit="4" topLeftCell="K249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50</v>
      </c>
      <c r="P5" s="23">
        <f>SUM(M5-O5)</f>
        <v>0</v>
      </c>
      <c r="Q5" s="89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52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89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2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02">
        <f t="shared" si="3"/>
        <v>150</v>
      </c>
      <c r="Q11" s="89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2</v>
      </c>
      <c r="F18" s="70">
        <v>5</v>
      </c>
      <c r="G18" s="46">
        <f t="shared" si="0"/>
        <v>7</v>
      </c>
      <c r="H18" s="77">
        <v>0</v>
      </c>
      <c r="I18" s="75">
        <v>0</v>
      </c>
      <c r="J18" s="46">
        <f t="shared" si="1"/>
        <v>1</v>
      </c>
      <c r="K18" s="71">
        <v>6</v>
      </c>
      <c r="L18" s="15">
        <v>50</v>
      </c>
      <c r="M18" s="64">
        <f t="shared" si="2"/>
        <v>300</v>
      </c>
      <c r="N18" s="17" t="s">
        <v>16</v>
      </c>
      <c r="O18" s="18"/>
      <c r="P18" s="102">
        <f t="shared" si="3"/>
        <v>300</v>
      </c>
      <c r="Q18" s="89">
        <v>18.77</v>
      </c>
      <c r="R18" s="43">
        <f t="shared" si="4"/>
        <v>112.62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0</v>
      </c>
      <c r="F22" s="70">
        <v>5</v>
      </c>
      <c r="G22" s="46">
        <f t="shared" si="0"/>
        <v>5</v>
      </c>
      <c r="H22" s="77">
        <v>0</v>
      </c>
      <c r="I22" s="75">
        <v>0</v>
      </c>
      <c r="J22" s="46">
        <f t="shared" si="1"/>
        <v>3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2">
        <f t="shared" si="3"/>
        <v>200</v>
      </c>
      <c r="Q22" s="89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1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8</v>
      </c>
      <c r="F31" s="70">
        <v>10</v>
      </c>
      <c r="G31" s="46">
        <f t="shared" si="5"/>
        <v>18</v>
      </c>
      <c r="H31" s="77">
        <v>0</v>
      </c>
      <c r="I31" s="75">
        <v>0</v>
      </c>
      <c r="J31" s="46">
        <f t="shared" si="6"/>
        <v>11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02">
        <f t="shared" si="3"/>
        <v>700</v>
      </c>
      <c r="Q31" s="89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>
        <v>2</v>
      </c>
      <c r="G34" s="46">
        <f t="shared" si="5"/>
        <v>2</v>
      </c>
      <c r="H34" s="77">
        <v>0</v>
      </c>
      <c r="I34" s="75">
        <v>0</v>
      </c>
      <c r="J34" s="46">
        <f t="shared" si="6"/>
        <v>2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0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+'5'!J40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02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+'5'!J46</f>
        <v>3</v>
      </c>
      <c r="F46" s="70">
        <v>10</v>
      </c>
      <c r="G46" s="46">
        <f t="shared" si="5"/>
        <v>13</v>
      </c>
      <c r="H46" s="77">
        <v>0</v>
      </c>
      <c r="I46" s="75">
        <v>0</v>
      </c>
      <c r="J46" s="46">
        <f t="shared" si="6"/>
        <v>11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02">
        <f t="shared" si="3"/>
        <v>100</v>
      </c>
      <c r="Q46" s="89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+'5'!J47</f>
        <v>4</v>
      </c>
      <c r="F47" s="70">
        <v>5</v>
      </c>
      <c r="G47" s="46">
        <f t="shared" si="5"/>
        <v>9</v>
      </c>
      <c r="H47" s="77">
        <v>0</v>
      </c>
      <c r="I47" s="75">
        <v>0</v>
      </c>
      <c r="J47" s="46">
        <f t="shared" si="6"/>
        <v>7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02">
        <f t="shared" si="3"/>
        <v>100</v>
      </c>
      <c r="Q47" s="89">
        <v>19.21</v>
      </c>
      <c r="R47" s="43">
        <f t="shared" si="4"/>
        <v>38.42</v>
      </c>
    </row>
    <row r="48" spans="1:18" ht="25.5" hidden="1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+'5'!J48</f>
        <v>1</v>
      </c>
      <c r="F48" s="70">
        <v>15</v>
      </c>
      <c r="G48" s="46">
        <f t="shared" si="5"/>
        <v>16</v>
      </c>
      <c r="H48" s="77">
        <v>0</v>
      </c>
      <c r="I48" s="75">
        <v>0</v>
      </c>
      <c r="J48" s="46">
        <f t="shared" si="6"/>
        <v>10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>
        <v>50</v>
      </c>
      <c r="P48" s="102">
        <f>SUM(M48-O48)</f>
        <v>250</v>
      </c>
      <c r="Q48" s="89">
        <v>18.88</v>
      </c>
      <c r="R48" s="43">
        <f>+K48*Q48</f>
        <v>113.28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+'5'!J49</f>
        <v>3</v>
      </c>
      <c r="F49" s="70">
        <v>5</v>
      </c>
      <c r="G49" s="46">
        <f t="shared" si="5"/>
        <v>8</v>
      </c>
      <c r="H49" s="77">
        <v>0</v>
      </c>
      <c r="I49" s="75">
        <v>0</v>
      </c>
      <c r="J49" s="46">
        <f t="shared" si="6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>SUM(M49-O49)</f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+'5'!J50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+'5'!J51</f>
        <v>2</v>
      </c>
      <c r="F51" s="70">
        <v>15</v>
      </c>
      <c r="G51" s="46">
        <f t="shared" si="5"/>
        <v>17</v>
      </c>
      <c r="H51" s="77">
        <v>0</v>
      </c>
      <c r="I51" s="75">
        <v>0</v>
      </c>
      <c r="J51" s="46">
        <f t="shared" si="6"/>
        <v>16</v>
      </c>
      <c r="K51" s="71">
        <v>1</v>
      </c>
      <c r="L51" s="15">
        <v>50</v>
      </c>
      <c r="M51" s="64">
        <f>+L51*K51</f>
        <v>50</v>
      </c>
      <c r="N51" s="17" t="s">
        <v>16</v>
      </c>
      <c r="O51" s="18"/>
      <c r="P51" s="102">
        <f>SUM(M51-O51)</f>
        <v>50</v>
      </c>
      <c r="Q51" s="89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+'5'!J53</f>
        <v>7</v>
      </c>
      <c r="F53" s="70">
        <v>8</v>
      </c>
      <c r="G53" s="46">
        <f t="shared" si="5"/>
        <v>15</v>
      </c>
      <c r="H53" s="77">
        <v>0</v>
      </c>
      <c r="I53" s="75">
        <v>0</v>
      </c>
      <c r="J53" s="46">
        <v>8</v>
      </c>
      <c r="K53" s="71">
        <v>8</v>
      </c>
      <c r="L53" s="20">
        <v>50</v>
      </c>
      <c r="M53" s="64">
        <f>+L53*K53</f>
        <v>400</v>
      </c>
      <c r="N53" s="17" t="s">
        <v>16</v>
      </c>
      <c r="O53" s="18">
        <v>50</v>
      </c>
      <c r="P53" s="102">
        <f>SUM(M53-O53)</f>
        <v>350</v>
      </c>
      <c r="Q53" s="89">
        <v>17.53</v>
      </c>
      <c r="R53" s="43">
        <f>+K53*Q53</f>
        <v>140.24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+'5'!J56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+'5'!J57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0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/>
      <c r="P57" s="102">
        <f t="shared" si="3"/>
        <v>240</v>
      </c>
      <c r="Q57" s="89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+'5'!J62</f>
        <v>0</v>
      </c>
      <c r="F62" s="70">
        <v>2</v>
      </c>
      <c r="G62" s="46">
        <f t="shared" si="5"/>
        <v>2</v>
      </c>
      <c r="H62" s="77">
        <v>0</v>
      </c>
      <c r="I62" s="75">
        <v>0</v>
      </c>
      <c r="J62" s="46">
        <f t="shared" si="6"/>
        <v>0</v>
      </c>
      <c r="K62" s="71">
        <v>2</v>
      </c>
      <c r="L62" s="15">
        <v>120</v>
      </c>
      <c r="M62" s="64">
        <f t="shared" si="2"/>
        <v>240</v>
      </c>
      <c r="N62" s="17" t="s">
        <v>16</v>
      </c>
      <c r="O62" s="18"/>
      <c r="P62" s="102">
        <f t="shared" si="3"/>
        <v>240</v>
      </c>
      <c r="Q62" s="89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+'5'!J67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0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2">
        <f t="shared" si="3"/>
        <v>70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+'5'!J74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02">
        <f t="shared" si="3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+'5'!J77</f>
        <v>1</v>
      </c>
      <c r="F77" s="70">
        <v>3</v>
      </c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02">
        <f t="shared" si="3"/>
        <v>50</v>
      </c>
      <c r="Q77" s="89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+'5'!J92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+'5'!J93</f>
        <v>0</v>
      </c>
      <c r="F93" s="70">
        <v>3</v>
      </c>
      <c r="G93" s="46">
        <f t="shared" si="5"/>
        <v>3</v>
      </c>
      <c r="H93" s="77">
        <v>0</v>
      </c>
      <c r="I93" s="75">
        <v>0</v>
      </c>
      <c r="J93" s="46">
        <f t="shared" si="6"/>
        <v>3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+'5'!J112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+'5'!J113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+'5'!J115</f>
        <v>0</v>
      </c>
      <c r="F115" s="70"/>
      <c r="G115" s="46">
        <f t="shared" si="23"/>
        <v>0</v>
      </c>
      <c r="H115" s="77">
        <v>0</v>
      </c>
      <c r="I115" s="75">
        <v>0</v>
      </c>
      <c r="J115" s="46">
        <f t="shared" si="24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+'5'!J116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1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2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+'5'!J126</f>
        <v>1</v>
      </c>
      <c r="F126" s="70"/>
      <c r="G126" s="46">
        <f t="shared" si="23"/>
        <v>1</v>
      </c>
      <c r="H126" s="77">
        <v>0</v>
      </c>
      <c r="I126" s="75">
        <v>0</v>
      </c>
      <c r="J126" s="46">
        <f t="shared" si="24"/>
        <v>1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+'5'!J133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+'5'!J173</f>
        <v>0</v>
      </c>
      <c r="F173" s="70">
        <v>5</v>
      </c>
      <c r="G173" s="46">
        <f>E173+F173</f>
        <v>5</v>
      </c>
      <c r="H173" s="77">
        <v>0</v>
      </c>
      <c r="I173" s="75">
        <v>0</v>
      </c>
      <c r="J173" s="46">
        <f>+G173-H173-K173-I173</f>
        <v>4</v>
      </c>
      <c r="K173" s="71">
        <v>1</v>
      </c>
      <c r="L173" s="20">
        <v>35</v>
      </c>
      <c r="M173" s="64">
        <f>+L173*K173</f>
        <v>35</v>
      </c>
      <c r="N173" s="17" t="s">
        <v>16</v>
      </c>
      <c r="O173" s="18"/>
      <c r="P173" s="102">
        <f>SUM(M173-O173)</f>
        <v>35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+'5'!J175</f>
        <v>2</v>
      </c>
      <c r="F175" s="70"/>
      <c r="G175" s="46">
        <f t="shared" si="30"/>
        <v>2</v>
      </c>
      <c r="H175" s="77">
        <v>0</v>
      </c>
      <c r="I175" s="75">
        <v>0</v>
      </c>
      <c r="J175" s="46">
        <f t="shared" si="31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+'5'!J178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+'5'!J185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+'5'!J187</f>
        <v>35</v>
      </c>
      <c r="F187" s="70"/>
      <c r="G187" s="46">
        <f>E187+F187</f>
        <v>35</v>
      </c>
      <c r="H187" s="77">
        <v>0</v>
      </c>
      <c r="I187" s="75">
        <v>0</v>
      </c>
      <c r="J187" s="46">
        <f>+G187-H187-K187-I187</f>
        <v>34</v>
      </c>
      <c r="K187" s="71">
        <v>1</v>
      </c>
      <c r="L187" s="20">
        <v>15</v>
      </c>
      <c r="M187" s="64">
        <f>+L187*K187</f>
        <v>15</v>
      </c>
      <c r="N187" s="17" t="s">
        <v>16</v>
      </c>
      <c r="O187" s="18"/>
      <c r="P187" s="102">
        <f>SUM(M187-O187)</f>
        <v>15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+'5'!J188</f>
        <v>13</v>
      </c>
      <c r="F188" s="70"/>
      <c r="G188" s="46">
        <f>E188+F188</f>
        <v>13</v>
      </c>
      <c r="H188" s="77">
        <v>0</v>
      </c>
      <c r="I188" s="75">
        <v>0</v>
      </c>
      <c r="J188" s="46">
        <f>+G188-H188-K188-I188</f>
        <v>13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+'5'!J189</f>
        <v>1</v>
      </c>
      <c r="F189" s="70"/>
      <c r="G189" s="46">
        <f>E189+F189</f>
        <v>1</v>
      </c>
      <c r="H189" s="77">
        <v>0</v>
      </c>
      <c r="I189" s="75">
        <v>0</v>
      </c>
      <c r="J189" s="46">
        <f>+G189-H189-K189-I189</f>
        <v>0</v>
      </c>
      <c r="K189" s="71">
        <v>1</v>
      </c>
      <c r="L189" s="20">
        <v>15</v>
      </c>
      <c r="M189" s="64">
        <f>+L189*K189</f>
        <v>15</v>
      </c>
      <c r="N189" s="17" t="s">
        <v>16</v>
      </c>
      <c r="O189" s="18"/>
      <c r="P189" s="102">
        <f>SUM(M189-O189)</f>
        <v>15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+'5'!J193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4</v>
      </c>
      <c r="K193" s="71">
        <v>4</v>
      </c>
      <c r="L193" s="20">
        <v>60</v>
      </c>
      <c r="M193" s="64">
        <f t="shared" si="34"/>
        <v>240</v>
      </c>
      <c r="N193" s="17" t="s">
        <v>16</v>
      </c>
      <c r="O193" s="18"/>
      <c r="P193" s="102">
        <f t="shared" si="35"/>
        <v>240</v>
      </c>
      <c r="Q193" s="89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+'5'!J194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3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>
        <v>20</v>
      </c>
      <c r="P194" s="102">
        <f t="shared" si="35"/>
        <v>100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+'5'!J205</f>
        <v>15</v>
      </c>
      <c r="F205" s="70"/>
      <c r="G205" s="46">
        <f t="shared" si="30"/>
        <v>15</v>
      </c>
      <c r="H205" s="77">
        <v>0</v>
      </c>
      <c r="I205" s="75">
        <v>0</v>
      </c>
      <c r="J205" s="46">
        <f t="shared" si="31"/>
        <v>15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+'5'!J231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+'5'!J235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+'5'!J243</f>
        <v>15</v>
      </c>
      <c r="F243" s="70"/>
      <c r="G243" s="46">
        <f t="shared" ref="G243:G246" si="47">E243+F243</f>
        <v>15</v>
      </c>
      <c r="H243" s="77">
        <v>0</v>
      </c>
      <c r="I243" s="75">
        <v>0</v>
      </c>
      <c r="J243" s="46">
        <f t="shared" ref="J243:J246" si="48">+G243-H243-K243-I243</f>
        <v>11</v>
      </c>
      <c r="K243" s="71">
        <v>4</v>
      </c>
      <c r="L243" s="20">
        <v>39</v>
      </c>
      <c r="M243" s="64">
        <f t="shared" ref="M243:M246" si="49">+L243*K243</f>
        <v>156</v>
      </c>
      <c r="N243" s="17" t="s">
        <v>16</v>
      </c>
      <c r="O243" s="18">
        <v>36</v>
      </c>
      <c r="P243" s="102">
        <f t="shared" ref="P243:P246" si="50">SUM(M243-O243)</f>
        <v>120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+'5'!J244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+'5'!J245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+'5'!J246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+'5'!J253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+'5'!J255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/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1594.2099999999998</v>
      </c>
      <c r="S260" s="74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4581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2190</v>
      </c>
      <c r="O264" s="2">
        <v>190</v>
      </c>
      <c r="P264" s="2">
        <v>200</v>
      </c>
      <c r="Q264" s="87">
        <v>500</v>
      </c>
      <c r="R264" s="2">
        <v>300</v>
      </c>
      <c r="S264" s="2">
        <v>200</v>
      </c>
      <c r="T264" s="2">
        <v>200</v>
      </c>
      <c r="U264" s="2">
        <v>500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206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2170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2170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>
    <filterColumn colId="15">
      <filters blank="1">
        <filter val="-"/>
        <filter val="100.00"/>
        <filter val="120.00"/>
        <filter val="15.00"/>
        <filter val="150.00"/>
        <filter val="200"/>
        <filter val="200.00"/>
        <filter val="240.00"/>
        <filter val="300.00"/>
        <filter val="35.00"/>
        <filter val="50.00"/>
        <filter val="500.00"/>
        <filter val="70.00"/>
        <filter val="7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2">
        <f>SUM(M5-O5)</f>
        <v>100</v>
      </c>
      <c r="Q5" s="89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52</v>
      </c>
      <c r="F6" s="70"/>
      <c r="G6" s="46">
        <f t="shared" si="0"/>
        <v>52</v>
      </c>
      <c r="H6" s="77">
        <v>0</v>
      </c>
      <c r="I6" s="75">
        <v>0</v>
      </c>
      <c r="J6" s="46">
        <f t="shared" si="1"/>
        <v>46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89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2">
        <f t="shared" si="3"/>
        <v>100</v>
      </c>
      <c r="Q11" s="89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02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0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02">
        <f t="shared" si="3"/>
        <v>300</v>
      </c>
      <c r="Q22" s="89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0</v>
      </c>
      <c r="F24" s="70">
        <v>3</v>
      </c>
      <c r="G24" s="46">
        <f t="shared" si="0"/>
        <v>3</v>
      </c>
      <c r="H24" s="77">
        <v>0</v>
      </c>
      <c r="I24" s="75">
        <v>0</v>
      </c>
      <c r="J24" s="46">
        <f t="shared" si="1"/>
        <v>0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02">
        <f t="shared" si="3"/>
        <v>300</v>
      </c>
      <c r="Q24" s="89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1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3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02">
        <f t="shared" si="3"/>
        <v>200</v>
      </c>
      <c r="Q28" s="89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4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02">
        <f t="shared" si="3"/>
        <v>700</v>
      </c>
      <c r="Q31" s="89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2</v>
      </c>
      <c r="F34" s="70"/>
      <c r="G34" s="46">
        <f t="shared" si="5"/>
        <v>2</v>
      </c>
      <c r="H34" s="77">
        <v>0</v>
      </c>
      <c r="I34" s="75">
        <v>0</v>
      </c>
      <c r="J34" s="46">
        <f t="shared" si="6"/>
        <v>2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+'6'!J39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+'6'!J40</f>
        <v>0</v>
      </c>
      <c r="F40" s="70">
        <v>1</v>
      </c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+'6'!J46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11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+'6'!J47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6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2">
        <f t="shared" si="3"/>
        <v>50</v>
      </c>
      <c r="Q47" s="89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+'6'!J48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+'6'!J49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>SUM(M49-O49)</f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+'6'!J50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2">
        <f t="shared" si="3"/>
        <v>50</v>
      </c>
      <c r="Q50" s="89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+'6'!J51</f>
        <v>16</v>
      </c>
      <c r="F51" s="70"/>
      <c r="G51" s="46">
        <f t="shared" si="5"/>
        <v>16</v>
      </c>
      <c r="H51" s="77">
        <v>0</v>
      </c>
      <c r="I51" s="75">
        <v>0</v>
      </c>
      <c r="J51" s="46">
        <f t="shared" si="6"/>
        <v>15</v>
      </c>
      <c r="K51" s="71">
        <v>1</v>
      </c>
      <c r="L51" s="15">
        <v>50</v>
      </c>
      <c r="M51" s="64">
        <f>+L51*K51</f>
        <v>50</v>
      </c>
      <c r="N51" s="17" t="s">
        <v>16</v>
      </c>
      <c r="O51" s="18"/>
      <c r="P51" s="102">
        <f>SUM(M51-O51)</f>
        <v>50</v>
      </c>
      <c r="Q51" s="89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+'6'!J53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2">
        <f>SUM(M53-O53)</f>
        <v>50</v>
      </c>
      <c r="Q53" s="89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+'6'!J56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+'6'!J77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0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02">
        <f t="shared" si="3"/>
        <v>150</v>
      </c>
      <c r="Q77" s="89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+'6'!J92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+'6'!J93</f>
        <v>3</v>
      </c>
      <c r="F93" s="70"/>
      <c r="G93" s="46">
        <f t="shared" si="5"/>
        <v>3</v>
      </c>
      <c r="H93" s="77">
        <v>0</v>
      </c>
      <c r="I93" s="75">
        <v>0</v>
      </c>
      <c r="J93" s="46">
        <f t="shared" si="6"/>
        <v>1</v>
      </c>
      <c r="K93" s="71">
        <v>2</v>
      </c>
      <c r="L93" s="21">
        <v>35</v>
      </c>
      <c r="M93" s="64">
        <f t="shared" si="7"/>
        <v>70</v>
      </c>
      <c r="N93" s="17" t="s">
        <v>16</v>
      </c>
      <c r="O93" s="18"/>
      <c r="P93" s="102">
        <f t="shared" si="8"/>
        <v>70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+'6'!J112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+'6'!J113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+'6'!J115</f>
        <v>0</v>
      </c>
      <c r="F115" s="70"/>
      <c r="G115" s="46">
        <f t="shared" si="23"/>
        <v>0</v>
      </c>
      <c r="H115" s="77">
        <v>0</v>
      </c>
      <c r="I115" s="75">
        <v>0</v>
      </c>
      <c r="J115" s="46">
        <f t="shared" si="24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+'6'!J116</f>
        <v>1</v>
      </c>
      <c r="F116" s="70"/>
      <c r="G116" s="46">
        <f t="shared" si="23"/>
        <v>1</v>
      </c>
      <c r="H116" s="77">
        <v>0</v>
      </c>
      <c r="I116" s="75">
        <v>0</v>
      </c>
      <c r="J116" s="46">
        <f t="shared" si="24"/>
        <v>1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+'6'!J126</f>
        <v>1</v>
      </c>
      <c r="F126" s="70"/>
      <c r="G126" s="46">
        <f t="shared" si="23"/>
        <v>1</v>
      </c>
      <c r="H126" s="77">
        <v>0</v>
      </c>
      <c r="I126" s="75">
        <v>0</v>
      </c>
      <c r="J126" s="46">
        <f t="shared" si="24"/>
        <v>1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+'6'!J131</f>
        <v>0</v>
      </c>
      <c r="F131" s="70">
        <v>3</v>
      </c>
      <c r="G131" s="46">
        <f t="shared" si="23"/>
        <v>3</v>
      </c>
      <c r="H131" s="77">
        <v>0</v>
      </c>
      <c r="I131" s="75">
        <v>0</v>
      </c>
      <c r="J131" s="46">
        <f t="shared" si="24"/>
        <v>0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/>
      <c r="P131" s="102">
        <f t="shared" si="8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+'6'!J133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+'6'!J173</f>
        <v>4</v>
      </c>
      <c r="F173" s="70"/>
      <c r="G173" s="46">
        <f>E173+F173</f>
        <v>4</v>
      </c>
      <c r="H173" s="77">
        <v>0</v>
      </c>
      <c r="I173" s="75">
        <v>0</v>
      </c>
      <c r="J173" s="46">
        <f>+G173-H173-K173-I173</f>
        <v>1</v>
      </c>
      <c r="K173" s="71">
        <v>3</v>
      </c>
      <c r="L173" s="20">
        <v>35</v>
      </c>
      <c r="M173" s="64">
        <f>+L173*K173</f>
        <v>105</v>
      </c>
      <c r="N173" s="17" t="s">
        <v>16</v>
      </c>
      <c r="O173" s="18"/>
      <c r="P173" s="102">
        <f>SUM(M173-O173)</f>
        <v>105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+'6'!J175</f>
        <v>2</v>
      </c>
      <c r="F175" s="70"/>
      <c r="G175" s="46">
        <f t="shared" si="30"/>
        <v>2</v>
      </c>
      <c r="H175" s="77">
        <v>0</v>
      </c>
      <c r="I175" s="75">
        <v>0</v>
      </c>
      <c r="J175" s="46">
        <f t="shared" si="31"/>
        <v>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02">
        <f>SUM(M175-O175)</f>
        <v>50</v>
      </c>
      <c r="Q175" s="89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+'6'!J185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+'6'!J187</f>
        <v>34</v>
      </c>
      <c r="F187" s="70"/>
      <c r="G187" s="46">
        <f>E187+F187</f>
        <v>34</v>
      </c>
      <c r="H187" s="77">
        <v>0</v>
      </c>
      <c r="I187" s="75">
        <v>0</v>
      </c>
      <c r="J187" s="46">
        <f>+G187-H187-K187-I187</f>
        <v>34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+'6'!J188</f>
        <v>13</v>
      </c>
      <c r="F188" s="70"/>
      <c r="G188" s="46">
        <f>E188+F188</f>
        <v>13</v>
      </c>
      <c r="H188" s="77">
        <v>0</v>
      </c>
      <c r="I188" s="75">
        <v>0</v>
      </c>
      <c r="J188" s="46">
        <f>+G188-H188-K188-I188</f>
        <v>13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+'6'!J193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2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02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+'6'!J194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+'6'!J205</f>
        <v>15</v>
      </c>
      <c r="F205" s="70"/>
      <c r="G205" s="46">
        <f t="shared" si="30"/>
        <v>15</v>
      </c>
      <c r="H205" s="77">
        <v>0</v>
      </c>
      <c r="I205" s="75">
        <v>0</v>
      </c>
      <c r="J205" s="46">
        <f t="shared" si="31"/>
        <v>15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+'6'!J231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+'6'!J235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+'6'!J236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+'6'!J237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+'6'!J238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+'6'!J239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+'6'!J240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+'6'!J241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+'6'!J242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+'6'!J243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+'6'!J244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+'6'!J245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+'6'!J246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+'6'!J247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+'6'!J253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+'6'!J255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+'6'!J256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>
        <f>+'6'!J257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>
        <f>+'6'!J258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1368.94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220</v>
      </c>
      <c r="P264" s="2">
        <v>400</v>
      </c>
      <c r="Q264" s="87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0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02">
        <f>SUM(M5-O5)</f>
        <v>350</v>
      </c>
      <c r="Q5" s="89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41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89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0</v>
      </c>
      <c r="K25" s="71">
        <v>1</v>
      </c>
      <c r="L25" s="15">
        <v>100</v>
      </c>
      <c r="M25" s="64">
        <f t="shared" si="2"/>
        <v>100</v>
      </c>
      <c r="N25" s="17" t="s">
        <v>16</v>
      </c>
      <c r="O25" s="18"/>
      <c r="P25" s="102">
        <f t="shared" si="3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2">
        <f t="shared" si="3"/>
        <v>100</v>
      </c>
      <c r="Q28" s="89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4</v>
      </c>
      <c r="F31" s="70">
        <v>10</v>
      </c>
      <c r="G31" s="46">
        <f t="shared" si="5"/>
        <v>14</v>
      </c>
      <c r="H31" s="77">
        <v>0</v>
      </c>
      <c r="I31" s="75">
        <v>0</v>
      </c>
      <c r="J31" s="46">
        <f t="shared" si="6"/>
        <v>4</v>
      </c>
      <c r="K31" s="71">
        <v>10</v>
      </c>
      <c r="L31" s="15">
        <v>100</v>
      </c>
      <c r="M31" s="64">
        <f t="shared" si="2"/>
        <v>1000</v>
      </c>
      <c r="N31" s="17" t="s">
        <v>16</v>
      </c>
      <c r="O31" s="18"/>
      <c r="P31" s="102">
        <f t="shared" si="3"/>
        <v>1000</v>
      </c>
      <c r="Q31" s="89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2</v>
      </c>
      <c r="F34" s="70"/>
      <c r="G34" s="46">
        <f t="shared" si="5"/>
        <v>2</v>
      </c>
      <c r="H34" s="77">
        <v>0</v>
      </c>
      <c r="I34" s="75">
        <v>0</v>
      </c>
      <c r="J34" s="46">
        <f t="shared" si="6"/>
        <v>1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/>
      <c r="P34" s="102">
        <f t="shared" si="3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+'7'!J39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+'7'!J46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9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02">
        <f t="shared" si="3"/>
        <v>100</v>
      </c>
      <c r="Q46" s="89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+'7'!J47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5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2">
        <f t="shared" si="3"/>
        <v>50</v>
      </c>
      <c r="Q47" s="89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+'7'!J48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>SUM(M48-O48)</f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+'7'!J49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>SUM(M49-O49)</f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1</v>
      </c>
      <c r="K50" s="71">
        <v>3</v>
      </c>
      <c r="L50" s="15">
        <v>50</v>
      </c>
      <c r="M50" s="64">
        <f t="shared" si="2"/>
        <v>150</v>
      </c>
      <c r="N50" s="17" t="s">
        <v>16</v>
      </c>
      <c r="O50" s="18"/>
      <c r="P50" s="102">
        <f t="shared" si="3"/>
        <v>150</v>
      </c>
      <c r="Q50" s="89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+'7'!J51</f>
        <v>15</v>
      </c>
      <c r="F51" s="70"/>
      <c r="G51" s="46">
        <f t="shared" si="5"/>
        <v>15</v>
      </c>
      <c r="H51" s="77">
        <v>0</v>
      </c>
      <c r="I51" s="75">
        <v>0</v>
      </c>
      <c r="J51" s="46">
        <f t="shared" si="6"/>
        <v>14</v>
      </c>
      <c r="K51" s="71">
        <v>1</v>
      </c>
      <c r="L51" s="15">
        <v>50</v>
      </c>
      <c r="M51" s="64">
        <f>+L51*K51</f>
        <v>50</v>
      </c>
      <c r="N51" s="17" t="s">
        <v>16</v>
      </c>
      <c r="O51" s="18"/>
      <c r="P51" s="102">
        <f>SUM(M51-O51)</f>
        <v>50</v>
      </c>
      <c r="Q51" s="89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+'7'!J53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3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2">
        <f>SUM(M53-O53)</f>
        <v>200</v>
      </c>
      <c r="Q53" s="89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+'7'!J56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+'7'!J58</f>
        <v>0</v>
      </c>
      <c r="F58" s="70">
        <v>2</v>
      </c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+'7'!J67</f>
        <v>0</v>
      </c>
      <c r="F67" s="70">
        <v>3</v>
      </c>
      <c r="G67" s="46">
        <f t="shared" si="5"/>
        <v>3</v>
      </c>
      <c r="H67" s="77">
        <v>0</v>
      </c>
      <c r="I67" s="75">
        <v>0</v>
      </c>
      <c r="J67" s="46">
        <f t="shared" si="6"/>
        <v>2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2">
        <f t="shared" si="3"/>
        <v>70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+'7'!J68</f>
        <v>0</v>
      </c>
      <c r="F68" s="70">
        <v>3</v>
      </c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+'7'!J77</f>
        <v>0</v>
      </c>
      <c r="F77" s="70">
        <v>4</v>
      </c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+'7'!J92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+'7'!J93</f>
        <v>1</v>
      </c>
      <c r="F93" s="70"/>
      <c r="G93" s="46">
        <f t="shared" si="5"/>
        <v>1</v>
      </c>
      <c r="H93" s="77">
        <v>0</v>
      </c>
      <c r="I93" s="75">
        <v>0</v>
      </c>
      <c r="J93" s="46">
        <f t="shared" si="6"/>
        <v>1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+'7'!J112</f>
        <v>9</v>
      </c>
      <c r="F112" s="70">
        <v>5</v>
      </c>
      <c r="G112" s="46">
        <f t="shared" si="23"/>
        <v>14</v>
      </c>
      <c r="H112" s="77">
        <v>0</v>
      </c>
      <c r="I112" s="75">
        <v>0</v>
      </c>
      <c r="J112" s="46">
        <f t="shared" si="24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>SUM(M112-O112)</f>
        <v>100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+'7'!J113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13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2">
        <f t="shared" si="8"/>
        <v>55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+'7'!J115</f>
        <v>0</v>
      </c>
      <c r="F115" s="70">
        <v>10</v>
      </c>
      <c r="G115" s="46">
        <f t="shared" si="23"/>
        <v>10</v>
      </c>
      <c r="H115" s="77">
        <v>0</v>
      </c>
      <c r="I115" s="75">
        <v>0</v>
      </c>
      <c r="J115" s="46">
        <f t="shared" si="24"/>
        <v>10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+'7'!J116</f>
        <v>1</v>
      </c>
      <c r="F116" s="70">
        <v>10</v>
      </c>
      <c r="G116" s="46">
        <f t="shared" si="23"/>
        <v>11</v>
      </c>
      <c r="H116" s="77">
        <v>0</v>
      </c>
      <c r="I116" s="75">
        <v>0</v>
      </c>
      <c r="J116" s="46">
        <f t="shared" si="24"/>
        <v>10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>
        <v>50</v>
      </c>
      <c r="P116" s="102">
        <f t="shared" si="8"/>
        <v>50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+'7'!J125</f>
        <v>0</v>
      </c>
      <c r="F125" s="70">
        <v>5</v>
      </c>
      <c r="G125" s="46">
        <f t="shared" si="23"/>
        <v>5</v>
      </c>
      <c r="H125" s="77">
        <v>0</v>
      </c>
      <c r="I125" s="75">
        <v>0</v>
      </c>
      <c r="J125" s="46">
        <f t="shared" si="24"/>
        <v>3</v>
      </c>
      <c r="K125" s="71">
        <v>2</v>
      </c>
      <c r="L125" s="22">
        <v>50</v>
      </c>
      <c r="M125" s="64">
        <f t="shared" si="7"/>
        <v>100</v>
      </c>
      <c r="N125" s="17" t="s">
        <v>16</v>
      </c>
      <c r="O125" s="18">
        <v>50</v>
      </c>
      <c r="P125" s="102">
        <f t="shared" si="8"/>
        <v>50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+'7'!J126</f>
        <v>1</v>
      </c>
      <c r="F126" s="70">
        <v>5</v>
      </c>
      <c r="G126" s="46">
        <f t="shared" si="23"/>
        <v>6</v>
      </c>
      <c r="H126" s="77">
        <v>0</v>
      </c>
      <c r="I126" s="75">
        <v>0</v>
      </c>
      <c r="J126" s="46">
        <f t="shared" si="24"/>
        <v>6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+'7'!J131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+'7'!J133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+'7'!J173</f>
        <v>1</v>
      </c>
      <c r="F173" s="70">
        <v>5</v>
      </c>
      <c r="G173" s="46">
        <f>E173+F173</f>
        <v>6</v>
      </c>
      <c r="H173" s="77">
        <v>0</v>
      </c>
      <c r="I173" s="75">
        <v>0</v>
      </c>
      <c r="J173" s="46">
        <f>+G173-H173-K173-I173</f>
        <v>6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+'7'!J175</f>
        <v>1</v>
      </c>
      <c r="F175" s="70">
        <v>10</v>
      </c>
      <c r="G175" s="46">
        <f t="shared" si="30"/>
        <v>11</v>
      </c>
      <c r="H175" s="77">
        <v>0</v>
      </c>
      <c r="I175" s="75">
        <v>0</v>
      </c>
      <c r="J175" s="46">
        <f t="shared" si="31"/>
        <v>10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02">
        <f>SUM(M175-O175)</f>
        <v>50</v>
      </c>
      <c r="Q175" s="89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+'7'!J185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+'7'!J187</f>
        <v>34</v>
      </c>
      <c r="F187" s="70"/>
      <c r="G187" s="46">
        <f>E187+F187</f>
        <v>34</v>
      </c>
      <c r="H187" s="77">
        <v>0</v>
      </c>
      <c r="I187" s="75">
        <v>0</v>
      </c>
      <c r="J187" s="46">
        <f>+G187-H187-K187-I187</f>
        <v>34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+'7'!J188</f>
        <v>13</v>
      </c>
      <c r="F188" s="70"/>
      <c r="G188" s="46">
        <f>E188+F188</f>
        <v>13</v>
      </c>
      <c r="H188" s="77">
        <v>0</v>
      </c>
      <c r="I188" s="75">
        <v>0</v>
      </c>
      <c r="J188" s="46">
        <f>+G188-H188-K188-I188</f>
        <v>13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+'7'!J193</f>
        <v>2</v>
      </c>
      <c r="F193" s="70"/>
      <c r="G193" s="46">
        <f t="shared" si="30"/>
        <v>2</v>
      </c>
      <c r="H193" s="77">
        <v>0</v>
      </c>
      <c r="I193" s="75">
        <v>0</v>
      </c>
      <c r="J193" s="46">
        <f t="shared" si="31"/>
        <v>1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+'7'!J194</f>
        <v>2</v>
      </c>
      <c r="F194" s="70"/>
      <c r="G194" s="46">
        <f t="shared" si="30"/>
        <v>2</v>
      </c>
      <c r="H194" s="77">
        <v>0</v>
      </c>
      <c r="I194" s="75">
        <v>0</v>
      </c>
      <c r="J194" s="46">
        <f t="shared" si="31"/>
        <v>1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23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+'7'!J205</f>
        <v>15</v>
      </c>
      <c r="F205" s="70"/>
      <c r="G205" s="46">
        <f t="shared" si="30"/>
        <v>15</v>
      </c>
      <c r="H205" s="77">
        <v>0</v>
      </c>
      <c r="I205" s="75">
        <v>0</v>
      </c>
      <c r="J205" s="46">
        <f t="shared" si="31"/>
        <v>15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+'7'!J231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+'7'!J235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+'7'!J243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+'7'!J244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+'7'!J245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+'7'!J246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+'7'!J253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3">
        <f>+'7'!J257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3">
        <f>+'7'!J258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3">
        <f>+'7'!J259</f>
        <v>0</v>
      </c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1383.6500000000003</v>
      </c>
      <c r="S260" s="74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3680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2010</v>
      </c>
      <c r="O264" s="2">
        <v>350</v>
      </c>
      <c r="P264" s="2">
        <v>200</v>
      </c>
      <c r="Q264" s="87">
        <v>150</v>
      </c>
      <c r="R264" s="2">
        <v>500</v>
      </c>
      <c r="S264" s="2">
        <v>230</v>
      </c>
      <c r="T264" s="2">
        <v>70</v>
      </c>
      <c r="U264" s="2">
        <v>160</v>
      </c>
      <c r="V264" s="2">
        <v>350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1555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41</v>
      </c>
      <c r="F6" s="70"/>
      <c r="G6" s="46">
        <f t="shared" si="0"/>
        <v>41</v>
      </c>
      <c r="H6" s="77">
        <v>0</v>
      </c>
      <c r="I6" s="75">
        <v>0</v>
      </c>
      <c r="J6" s="46">
        <f t="shared" si="1"/>
        <v>30</v>
      </c>
      <c r="K6" s="71">
        <v>11</v>
      </c>
      <c r="L6" s="15">
        <v>100</v>
      </c>
      <c r="M6" s="64">
        <f t="shared" ref="M6:M80" si="2">+L6*K6</f>
        <v>1100</v>
      </c>
      <c r="N6" s="17" t="s">
        <v>16</v>
      </c>
      <c r="O6" s="18">
        <v>70</v>
      </c>
      <c r="P6" s="102">
        <f t="shared" ref="P6:P80" si="3">SUM(M6-O6)</f>
        <v>1030</v>
      </c>
      <c r="Q6" s="89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0</v>
      </c>
      <c r="F22" s="70">
        <v>5</v>
      </c>
      <c r="G22" s="46">
        <f t="shared" si="0"/>
        <v>5</v>
      </c>
      <c r="H22" s="77">
        <v>0</v>
      </c>
      <c r="I22" s="75">
        <v>0</v>
      </c>
      <c r="J22" s="46">
        <f t="shared" si="1"/>
        <v>0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02">
        <f t="shared" si="3"/>
        <v>500</v>
      </c>
      <c r="Q22" s="89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0</v>
      </c>
      <c r="F24" s="70">
        <v>1</v>
      </c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2</v>
      </c>
      <c r="F28" s="70">
        <v>3</v>
      </c>
      <c r="G28" s="46">
        <f t="shared" si="5"/>
        <v>5</v>
      </c>
      <c r="H28" s="77">
        <v>0</v>
      </c>
      <c r="I28" s="75">
        <v>0</v>
      </c>
      <c r="J28" s="46">
        <f t="shared" si="6"/>
        <v>0</v>
      </c>
      <c r="K28" s="71">
        <v>5</v>
      </c>
      <c r="L28" s="15">
        <v>100</v>
      </c>
      <c r="M28" s="64">
        <f t="shared" si="2"/>
        <v>500</v>
      </c>
      <c r="N28" s="17" t="s">
        <v>16</v>
      </c>
      <c r="O28" s="18"/>
      <c r="P28" s="102">
        <f t="shared" si="3"/>
        <v>500</v>
      </c>
      <c r="Q28" s="89">
        <v>31.97</v>
      </c>
      <c r="R28" s="43">
        <f t="shared" si="4"/>
        <v>159.85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4</v>
      </c>
      <c r="F31" s="70"/>
      <c r="G31" s="46">
        <f t="shared" si="5"/>
        <v>4</v>
      </c>
      <c r="H31" s="77">
        <v>0</v>
      </c>
      <c r="I31" s="75">
        <v>0</v>
      </c>
      <c r="J31" s="46">
        <f t="shared" si="6"/>
        <v>0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02">
        <f t="shared" si="3"/>
        <v>400</v>
      </c>
      <c r="Q31" s="89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+'8'!J39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100</v>
      </c>
      <c r="P39" s="23">
        <f t="shared" si="3"/>
        <v>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+'8'!J46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5</v>
      </c>
      <c r="K46" s="71">
        <v>4</v>
      </c>
      <c r="L46" s="15">
        <v>50</v>
      </c>
      <c r="M46" s="64">
        <f t="shared" si="2"/>
        <v>200</v>
      </c>
      <c r="N46" s="17" t="s">
        <v>16</v>
      </c>
      <c r="O46" s="18"/>
      <c r="P46" s="102">
        <f t="shared" si="3"/>
        <v>200</v>
      </c>
      <c r="Q46" s="89">
        <v>19.05</v>
      </c>
      <c r="R46" s="43">
        <f t="shared" si="4"/>
        <v>76.2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+'8'!J47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3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02">
        <f t="shared" si="3"/>
        <v>100</v>
      </c>
      <c r="Q47" s="89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+'8'!J48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4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02">
        <f>SUM(M48-O48)</f>
        <v>250</v>
      </c>
      <c r="Q48" s="89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+'8'!J49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>SUM(M49-O49)</f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+'8'!J50</f>
        <v>1</v>
      </c>
      <c r="F50" s="70">
        <v>5</v>
      </c>
      <c r="G50" s="46">
        <f t="shared" si="5"/>
        <v>6</v>
      </c>
      <c r="H50" s="77">
        <v>0</v>
      </c>
      <c r="I50" s="75">
        <v>0</v>
      </c>
      <c r="J50" s="46">
        <f t="shared" si="6"/>
        <v>2</v>
      </c>
      <c r="K50" s="71">
        <v>4</v>
      </c>
      <c r="L50" s="15">
        <v>50</v>
      </c>
      <c r="M50" s="64">
        <f t="shared" si="2"/>
        <v>200</v>
      </c>
      <c r="N50" s="17" t="s">
        <v>16</v>
      </c>
      <c r="O50" s="18"/>
      <c r="P50" s="102">
        <f t="shared" si="3"/>
        <v>200</v>
      </c>
      <c r="Q50" s="89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+'8'!J51</f>
        <v>14</v>
      </c>
      <c r="F51" s="70"/>
      <c r="G51" s="46">
        <f t="shared" si="5"/>
        <v>14</v>
      </c>
      <c r="H51" s="77">
        <v>0</v>
      </c>
      <c r="I51" s="75">
        <v>0</v>
      </c>
      <c r="J51" s="46">
        <f t="shared" si="6"/>
        <v>11</v>
      </c>
      <c r="K51" s="71">
        <v>3</v>
      </c>
      <c r="L51" s="15">
        <v>50</v>
      </c>
      <c r="M51" s="64">
        <f>+L51*K51</f>
        <v>150</v>
      </c>
      <c r="N51" s="17" t="s">
        <v>16</v>
      </c>
      <c r="O51" s="18"/>
      <c r="P51" s="102">
        <f>SUM(M51-O51)</f>
        <v>150</v>
      </c>
      <c r="Q51" s="89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1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2">
        <f>SUM(M53-O53)</f>
        <v>100</v>
      </c>
      <c r="Q53" s="89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+'8'!J56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0</v>
      </c>
      <c r="K58" s="71">
        <v>2</v>
      </c>
      <c r="L58" s="15">
        <v>120</v>
      </c>
      <c r="M58" s="64">
        <f t="shared" si="2"/>
        <v>240</v>
      </c>
      <c r="N58" s="17" t="s">
        <v>16</v>
      </c>
      <c r="O58" s="18"/>
      <c r="P58" s="102">
        <f t="shared" si="3"/>
        <v>240</v>
      </c>
      <c r="Q58" s="89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+'8'!J67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+'8'!J68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2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2">
        <f t="shared" si="3"/>
        <v>80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+'8'!J77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+'8'!J92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+'8'!J93</f>
        <v>1</v>
      </c>
      <c r="F93" s="70">
        <v>3</v>
      </c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+'8'!J112</f>
        <v>13</v>
      </c>
      <c r="F112" s="70"/>
      <c r="G112" s="46">
        <f t="shared" si="23"/>
        <v>13</v>
      </c>
      <c r="H112" s="77">
        <v>0</v>
      </c>
      <c r="I112" s="75">
        <v>0</v>
      </c>
      <c r="J112" s="46">
        <f t="shared" si="24"/>
        <v>11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2">
        <f>SUM(M112-O112)</f>
        <v>200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+'8'!J113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8</v>
      </c>
      <c r="K113" s="71">
        <v>5</v>
      </c>
      <c r="L113" s="20">
        <v>55</v>
      </c>
      <c r="M113" s="64">
        <f t="shared" si="7"/>
        <v>275</v>
      </c>
      <c r="N113" s="17" t="s">
        <v>16</v>
      </c>
      <c r="O113" s="18"/>
      <c r="P113" s="102">
        <f t="shared" si="8"/>
        <v>275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+'8'!J115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8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2">
        <f t="shared" si="8"/>
        <v>120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+'8'!J116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+'8'!J125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+'8'!J126</f>
        <v>6</v>
      </c>
      <c r="F126" s="70"/>
      <c r="G126" s="46">
        <f t="shared" si="23"/>
        <v>6</v>
      </c>
      <c r="H126" s="77">
        <v>0</v>
      </c>
      <c r="I126" s="75">
        <v>0</v>
      </c>
      <c r="J126" s="46">
        <f t="shared" si="24"/>
        <v>6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+'8'!J131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+'8'!J133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+'8'!J156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+'8'!J173</f>
        <v>6</v>
      </c>
      <c r="F173" s="70"/>
      <c r="G173" s="46">
        <f>E173+F173</f>
        <v>6</v>
      </c>
      <c r="H173" s="77">
        <v>0</v>
      </c>
      <c r="I173" s="75">
        <v>0</v>
      </c>
      <c r="J173" s="46">
        <f>+G173-H173-K173-I173</f>
        <v>2</v>
      </c>
      <c r="K173" s="71">
        <v>4</v>
      </c>
      <c r="L173" s="20">
        <v>35</v>
      </c>
      <c r="M173" s="64">
        <f>+L173*K173</f>
        <v>140</v>
      </c>
      <c r="N173" s="17" t="s">
        <v>16</v>
      </c>
      <c r="O173" s="18"/>
      <c r="P173" s="102">
        <f>SUM(M173-O173)</f>
        <v>140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+'8'!J175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5</v>
      </c>
      <c r="K175" s="71">
        <v>5</v>
      </c>
      <c r="L175" s="15">
        <v>50</v>
      </c>
      <c r="M175" s="64">
        <f>+L175*K175</f>
        <v>250</v>
      </c>
      <c r="N175" s="17" t="s">
        <v>16</v>
      </c>
      <c r="O175" s="18"/>
      <c r="P175" s="102">
        <f>SUM(M175-O175)</f>
        <v>250</v>
      </c>
      <c r="Q175" s="89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+'8'!J178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+'8'!J185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+'8'!J187</f>
        <v>34</v>
      </c>
      <c r="F187" s="70"/>
      <c r="G187" s="46">
        <f>E187+F187</f>
        <v>34</v>
      </c>
      <c r="H187" s="77">
        <v>0</v>
      </c>
      <c r="I187" s="75">
        <v>0</v>
      </c>
      <c r="J187" s="46">
        <f>+G187-H187-K187-I187</f>
        <v>34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+'8'!J188</f>
        <v>13</v>
      </c>
      <c r="F188" s="70"/>
      <c r="G188" s="46">
        <f>E188+F188</f>
        <v>13</v>
      </c>
      <c r="H188" s="77">
        <v>0</v>
      </c>
      <c r="I188" s="75">
        <v>0</v>
      </c>
      <c r="J188" s="46">
        <f>+G188-H188-K188-I188</f>
        <v>13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+'8'!J193</f>
        <v>1</v>
      </c>
      <c r="F193" s="70"/>
      <c r="G193" s="46">
        <f t="shared" si="30"/>
        <v>1</v>
      </c>
      <c r="H193" s="77">
        <v>0</v>
      </c>
      <c r="I193" s="75">
        <v>0</v>
      </c>
      <c r="J193" s="46">
        <f t="shared" si="31"/>
        <v>0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+'8'!J194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+'8'!J196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+'8'!J205</f>
        <v>15</v>
      </c>
      <c r="F205" s="70"/>
      <c r="G205" s="46">
        <f t="shared" si="30"/>
        <v>15</v>
      </c>
      <c r="H205" s="77">
        <v>0</v>
      </c>
      <c r="I205" s="75">
        <v>0</v>
      </c>
      <c r="J205" s="46">
        <f t="shared" si="31"/>
        <v>14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2">
        <f t="shared" si="35"/>
        <v>55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+'8'!J208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+'8'!J209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+'8'!J231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+'8'!J235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+'8'!J236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+'8'!J237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+'8'!J238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+'8'!J239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+'8'!J240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+'8'!J241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+'8'!J242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+'8'!J243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+'8'!J244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+'8'!J245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+'8'!J246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+'8'!J247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+'8'!J252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+'8'!J253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+'8'!J254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+'8'!J255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+'8'!J256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3">
        <f>+'8'!J257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3">
        <f>+'8'!J258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1687.0900000000001</v>
      </c>
      <c r="S260" s="74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5400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2720</v>
      </c>
      <c r="O264" s="2">
        <v>1420</v>
      </c>
      <c r="P264" s="2">
        <v>100</v>
      </c>
      <c r="Q264" s="87">
        <v>100</v>
      </c>
      <c r="R264" s="2">
        <v>100</v>
      </c>
      <c r="S264" s="2">
        <v>180</v>
      </c>
      <c r="T264" s="2">
        <v>100</v>
      </c>
      <c r="U264" s="2">
        <v>100</v>
      </c>
      <c r="V264" s="2">
        <v>100</v>
      </c>
      <c r="W264" s="2">
        <v>310</v>
      </c>
      <c r="X264" s="2">
        <v>210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2495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2495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>
    <filterColumn colId="15">
      <filters blank="1">
        <filter val="-"/>
        <filter val="100"/>
        <filter val="100.00"/>
        <filter val="120.00"/>
        <filter val="130.00"/>
        <filter val="140.00"/>
        <filter val="150.00"/>
        <filter val="200.00"/>
        <filter val="240.00"/>
        <filter val="250.00"/>
        <filter val="275.00"/>
        <filter val="400.00"/>
        <filter val="50.00"/>
        <filter val="500.00"/>
        <filter val="55.00"/>
        <filter val="6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2">
        <f>SUM(M5-O5)</f>
        <v>50</v>
      </c>
      <c r="Q5" s="89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28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89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1</v>
      </c>
      <c r="F18" s="70">
        <v>5</v>
      </c>
      <c r="G18" s="46">
        <f t="shared" si="0"/>
        <v>6</v>
      </c>
      <c r="H18" s="77">
        <v>0</v>
      </c>
      <c r="I18" s="75">
        <v>0</v>
      </c>
      <c r="J18" s="46">
        <f t="shared" si="1"/>
        <v>5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2">
        <f t="shared" si="3"/>
        <v>50</v>
      </c>
      <c r="Q18" s="89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0</v>
      </c>
      <c r="F22" s="70">
        <v>5</v>
      </c>
      <c r="G22" s="46">
        <f t="shared" si="0"/>
        <v>5</v>
      </c>
      <c r="H22" s="77">
        <v>0</v>
      </c>
      <c r="I22" s="75">
        <v>0</v>
      </c>
      <c r="J22" s="46">
        <f t="shared" si="1"/>
        <v>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2">
        <f t="shared" si="3"/>
        <v>100</v>
      </c>
      <c r="Q22" s="89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0</v>
      </c>
      <c r="F24" s="70">
        <v>3</v>
      </c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0</v>
      </c>
      <c r="F31" s="70">
        <v>10</v>
      </c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1</v>
      </c>
      <c r="F34" s="70">
        <v>4</v>
      </c>
      <c r="G34" s="46">
        <f t="shared" si="5"/>
        <v>5</v>
      </c>
      <c r="H34" s="77">
        <v>0</v>
      </c>
      <c r="I34" s="75">
        <v>0</v>
      </c>
      <c r="J34" s="46">
        <f t="shared" si="6"/>
        <v>2</v>
      </c>
      <c r="K34" s="71">
        <v>3</v>
      </c>
      <c r="L34" s="15">
        <v>130</v>
      </c>
      <c r="M34" s="64">
        <f t="shared" si="2"/>
        <v>390</v>
      </c>
      <c r="N34" s="17" t="s">
        <v>16</v>
      </c>
      <c r="O34" s="18"/>
      <c r="P34" s="102">
        <f t="shared" si="3"/>
        <v>390</v>
      </c>
      <c r="Q34" s="89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+'9'!J39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+'9'!J40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+'9'!J46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2">
        <f t="shared" si="3"/>
        <v>50</v>
      </c>
      <c r="Q46" s="89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+'9'!J47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+'9'!J48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>SUM(M48-O48)</f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+'9'!J50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+'9'!J51</f>
        <v>11</v>
      </c>
      <c r="F51" s="70"/>
      <c r="G51" s="46">
        <f t="shared" si="5"/>
        <v>11</v>
      </c>
      <c r="H51" s="77">
        <v>0</v>
      </c>
      <c r="I51" s="75">
        <v>0</v>
      </c>
      <c r="J51" s="46">
        <f t="shared" si="6"/>
        <v>9</v>
      </c>
      <c r="K51" s="71">
        <v>2</v>
      </c>
      <c r="L51" s="15">
        <v>50</v>
      </c>
      <c r="M51" s="64">
        <f>+L51*K51</f>
        <v>100</v>
      </c>
      <c r="N51" s="17" t="s">
        <v>16</v>
      </c>
      <c r="O51" s="18"/>
      <c r="P51" s="102">
        <f>SUM(M51-O51)</f>
        <v>100</v>
      </c>
      <c r="Q51" s="89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+'9'!J53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+'9'!J56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+'9'!J67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+'9'!J68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0</v>
      </c>
      <c r="K68" s="71">
        <v>2</v>
      </c>
      <c r="L68" s="15">
        <v>80</v>
      </c>
      <c r="M68" s="64">
        <f t="shared" si="2"/>
        <v>160</v>
      </c>
      <c r="N68" s="17" t="s">
        <v>16</v>
      </c>
      <c r="O68" s="18"/>
      <c r="P68" s="102">
        <f t="shared" si="3"/>
        <v>160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+'9'!J74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+'9'!J77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02">
        <f t="shared" si="3"/>
        <v>100</v>
      </c>
      <c r="Q77" s="89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+'9'!J92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+'9'!J93</f>
        <v>4</v>
      </c>
      <c r="F93" s="70">
        <v>3</v>
      </c>
      <c r="G93" s="46">
        <f t="shared" si="5"/>
        <v>7</v>
      </c>
      <c r="H93" s="77">
        <v>0</v>
      </c>
      <c r="I93" s="75">
        <v>0</v>
      </c>
      <c r="J93" s="46">
        <f t="shared" si="6"/>
        <v>7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+'9'!J112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10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>SUM(M112-O112)</f>
        <v>100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+'9'!J113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+'9'!J115</f>
        <v>8</v>
      </c>
      <c r="F115" s="70"/>
      <c r="G115" s="46">
        <f t="shared" si="23"/>
        <v>8</v>
      </c>
      <c r="H115" s="77">
        <v>0</v>
      </c>
      <c r="I115" s="75">
        <v>0</v>
      </c>
      <c r="J115" s="46">
        <f t="shared" si="24"/>
        <v>8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+'9'!J116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8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+'9'!J125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+'9'!J126</f>
        <v>6</v>
      </c>
      <c r="F126" s="70"/>
      <c r="G126" s="46">
        <f t="shared" si="23"/>
        <v>6</v>
      </c>
      <c r="H126" s="77">
        <v>0</v>
      </c>
      <c r="I126" s="75">
        <v>0</v>
      </c>
      <c r="J126" s="46">
        <f t="shared" si="24"/>
        <v>6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+'9'!J131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+'9'!J133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+'9'!J156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+'9'!J157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+'9'!J173</f>
        <v>2</v>
      </c>
      <c r="F173" s="70">
        <v>5</v>
      </c>
      <c r="G173" s="46">
        <f>E173+F173</f>
        <v>7</v>
      </c>
      <c r="H173" s="77">
        <v>0</v>
      </c>
      <c r="I173" s="75">
        <v>0</v>
      </c>
      <c r="J173" s="46">
        <f>+G173-H173-K173-I173</f>
        <v>6</v>
      </c>
      <c r="K173" s="71">
        <v>1</v>
      </c>
      <c r="L173" s="20">
        <v>35</v>
      </c>
      <c r="M173" s="64">
        <f>+L173*K173</f>
        <v>35</v>
      </c>
      <c r="N173" s="17" t="s">
        <v>16</v>
      </c>
      <c r="O173" s="18"/>
      <c r="P173" s="102">
        <f>SUM(M173-O173)</f>
        <v>35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+'9'!J175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+'9'!J178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+'9'!J185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+'9'!J187</f>
        <v>34</v>
      </c>
      <c r="F187" s="70"/>
      <c r="G187" s="46">
        <f>E187+F187</f>
        <v>34</v>
      </c>
      <c r="H187" s="77">
        <v>0</v>
      </c>
      <c r="I187" s="75">
        <v>0</v>
      </c>
      <c r="J187" s="46">
        <f>+G187-H187-K187-I187</f>
        <v>33</v>
      </c>
      <c r="K187" s="71">
        <v>1</v>
      </c>
      <c r="L187" s="20">
        <v>15</v>
      </c>
      <c r="M187" s="64">
        <f>+L187*K187</f>
        <v>15</v>
      </c>
      <c r="N187" s="17" t="s">
        <v>16</v>
      </c>
      <c r="O187" s="18"/>
      <c r="P187" s="102">
        <f>SUM(M187-O187)</f>
        <v>15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+'9'!J188</f>
        <v>13</v>
      </c>
      <c r="F188" s="70"/>
      <c r="G188" s="46">
        <f>E188+F188</f>
        <v>13</v>
      </c>
      <c r="H188" s="77">
        <v>0</v>
      </c>
      <c r="I188" s="75">
        <v>0</v>
      </c>
      <c r="J188" s="46">
        <f>+G188-H188-K188-I188</f>
        <v>12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/>
      <c r="P188" s="102">
        <f>SUM(M188-O188)</f>
        <v>15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+'9'!J193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+'9'!J194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+'9'!J195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+'9'!J196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+'9'!J205</f>
        <v>14</v>
      </c>
      <c r="F205" s="70">
        <v>70</v>
      </c>
      <c r="G205" s="46">
        <f t="shared" si="30"/>
        <v>84</v>
      </c>
      <c r="H205" s="77">
        <v>0</v>
      </c>
      <c r="I205" s="75">
        <v>0</v>
      </c>
      <c r="J205" s="46">
        <f t="shared" si="31"/>
        <v>83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2">
        <f t="shared" si="35"/>
        <v>55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+'9'!J231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+'9'!J235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+'9'!J236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+'9'!J237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+'9'!J238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+'9'!J239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+'9'!J240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+'9'!J241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+'9'!J242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+'9'!J243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+'9'!J244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+'9'!J245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+'9'!J246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+'9'!J247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+'9'!J253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+'9'!J255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+'9'!J256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>
        <f>+'9'!J257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>
        <f>+'9'!J258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419.77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1670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545</v>
      </c>
      <c r="O264" s="2">
        <v>100</v>
      </c>
      <c r="P264" s="2">
        <v>35</v>
      </c>
      <c r="Q264" s="87">
        <v>210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Y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4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02">
        <f>SUM(M5-O5)</f>
        <v>250</v>
      </c>
      <c r="Q5" s="89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20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/>
      <c r="P6" s="102">
        <f t="shared" ref="P6:P80" si="3">SUM(M6-O6)</f>
        <v>800</v>
      </c>
      <c r="Q6" s="89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1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02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2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2">
        <f t="shared" si="3"/>
        <v>200</v>
      </c>
      <c r="Q22" s="89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4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02">
        <f t="shared" si="3"/>
        <v>600</v>
      </c>
      <c r="Q31" s="89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2</v>
      </c>
      <c r="F34" s="70"/>
      <c r="G34" s="46">
        <f t="shared" si="5"/>
        <v>2</v>
      </c>
      <c r="H34" s="77">
        <v>0</v>
      </c>
      <c r="I34" s="75">
        <v>0</v>
      </c>
      <c r="J34" s="46">
        <f t="shared" si="6"/>
        <v>0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02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0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+'10'!J40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+'10'!J46</f>
        <v>4</v>
      </c>
      <c r="F46" s="70">
        <v>6</v>
      </c>
      <c r="G46" s="46">
        <f t="shared" si="5"/>
        <v>10</v>
      </c>
      <c r="H46" s="77">
        <v>0</v>
      </c>
      <c r="I46" s="75">
        <v>0</v>
      </c>
      <c r="J46" s="46">
        <f t="shared" si="6"/>
        <v>9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2">
        <f t="shared" si="3"/>
        <v>50</v>
      </c>
      <c r="Q46" s="89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+'10'!J47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+'10'!J48</f>
        <v>3</v>
      </c>
      <c r="F48" s="70">
        <v>5</v>
      </c>
      <c r="G48" s="46">
        <f t="shared" si="5"/>
        <v>8</v>
      </c>
      <c r="H48" s="77">
        <v>0</v>
      </c>
      <c r="I48" s="75">
        <v>0</v>
      </c>
      <c r="J48" s="46">
        <f t="shared" si="6"/>
        <v>6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2">
        <f>SUM(M48-O48)</f>
        <v>100</v>
      </c>
      <c r="Q48" s="89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+'10'!J49</f>
        <v>4</v>
      </c>
      <c r="F49" s="70">
        <v>5</v>
      </c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+'10'!J50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+'10'!J51</f>
        <v>9</v>
      </c>
      <c r="F51" s="70">
        <v>5</v>
      </c>
      <c r="G51" s="46">
        <f t="shared" si="5"/>
        <v>14</v>
      </c>
      <c r="H51" s="77">
        <v>0</v>
      </c>
      <c r="I51" s="75">
        <v>0</v>
      </c>
      <c r="J51" s="46">
        <f t="shared" si="6"/>
        <v>13</v>
      </c>
      <c r="K51" s="71">
        <v>1</v>
      </c>
      <c r="L51" s="15">
        <v>50</v>
      </c>
      <c r="M51" s="64">
        <f>+L51*K51</f>
        <v>50</v>
      </c>
      <c r="N51" s="17" t="s">
        <v>16</v>
      </c>
      <c r="O51" s="18"/>
      <c r="P51" s="102">
        <f>SUM(M51-O51)</f>
        <v>50</v>
      </c>
      <c r="Q51" s="89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+'10'!J53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+'10'!J56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+'10'!J67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+'10'!J92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+'10'!J93</f>
        <v>7</v>
      </c>
      <c r="F93" s="70"/>
      <c r="G93" s="46">
        <f t="shared" si="5"/>
        <v>7</v>
      </c>
      <c r="H93" s="77">
        <v>0</v>
      </c>
      <c r="I93" s="75">
        <v>0</v>
      </c>
      <c r="J93" s="46">
        <f t="shared" si="6"/>
        <v>6</v>
      </c>
      <c r="K93" s="71">
        <v>1</v>
      </c>
      <c r="L93" s="21">
        <v>35</v>
      </c>
      <c r="M93" s="64">
        <f t="shared" si="7"/>
        <v>35</v>
      </c>
      <c r="N93" s="17" t="s">
        <v>16</v>
      </c>
      <c r="O93" s="18"/>
      <c r="P93" s="102">
        <f t="shared" si="8"/>
        <v>35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+'10'!J112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+'10'!J113</f>
        <v>8</v>
      </c>
      <c r="F113" s="70"/>
      <c r="G113" s="46">
        <f t="shared" si="23"/>
        <v>8</v>
      </c>
      <c r="H113" s="77">
        <v>1</v>
      </c>
      <c r="I113" s="75">
        <v>0</v>
      </c>
      <c r="J113" s="46">
        <f t="shared" si="24"/>
        <v>6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2">
        <f t="shared" si="8"/>
        <v>55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+'10'!J115</f>
        <v>8</v>
      </c>
      <c r="F115" s="70"/>
      <c r="G115" s="46">
        <f t="shared" si="23"/>
        <v>8</v>
      </c>
      <c r="H115" s="77">
        <v>0</v>
      </c>
      <c r="I115" s="75">
        <v>0</v>
      </c>
      <c r="J115" s="46">
        <f t="shared" si="24"/>
        <v>6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2">
        <f t="shared" si="8"/>
        <v>120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+'10'!J116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6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2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+'10'!J125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2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0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+'10'!J126</f>
        <v>6</v>
      </c>
      <c r="F126" s="70"/>
      <c r="G126" s="46">
        <f t="shared" si="23"/>
        <v>6</v>
      </c>
      <c r="H126" s="77">
        <v>0</v>
      </c>
      <c r="I126" s="75">
        <v>0</v>
      </c>
      <c r="J126" s="46">
        <f t="shared" si="24"/>
        <v>6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+'10'!J131</f>
        <v>0</v>
      </c>
      <c r="F131" s="70">
        <v>3</v>
      </c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+'10'!J133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+'10'!J173</f>
        <v>6</v>
      </c>
      <c r="F173" s="70"/>
      <c r="G173" s="46">
        <f>E173+F173</f>
        <v>6</v>
      </c>
      <c r="H173" s="77">
        <v>0</v>
      </c>
      <c r="I173" s="75">
        <v>0</v>
      </c>
      <c r="J173" s="46">
        <f>+G173-H173-K173-I173</f>
        <v>4</v>
      </c>
      <c r="K173" s="71">
        <v>2</v>
      </c>
      <c r="L173" s="20">
        <v>35</v>
      </c>
      <c r="M173" s="64">
        <f>+L173*K173</f>
        <v>70</v>
      </c>
      <c r="N173" s="17" t="s">
        <v>16</v>
      </c>
      <c r="O173" s="18"/>
      <c r="P173" s="102">
        <f>SUM(M173-O173)</f>
        <v>70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+'10'!J175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3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02">
        <f>SUM(M175-O175)</f>
        <v>100</v>
      </c>
      <c r="Q175" s="89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+'10'!J178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+'10'!J185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+'10'!J187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>+G187-H187-K187-I187</f>
        <v>33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+'10'!J188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+'10'!J193</f>
        <v>0</v>
      </c>
      <c r="F193" s="70">
        <v>5</v>
      </c>
      <c r="G193" s="46">
        <f t="shared" si="30"/>
        <v>5</v>
      </c>
      <c r="H193" s="77">
        <v>0</v>
      </c>
      <c r="I193" s="75">
        <v>0</v>
      </c>
      <c r="J193" s="46">
        <f t="shared" si="31"/>
        <v>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+'10'!J194</f>
        <v>1</v>
      </c>
      <c r="F194" s="70">
        <v>5</v>
      </c>
      <c r="G194" s="46">
        <f t="shared" si="30"/>
        <v>6</v>
      </c>
      <c r="H194" s="77">
        <v>0</v>
      </c>
      <c r="I194" s="75">
        <v>0</v>
      </c>
      <c r="J194" s="46">
        <f t="shared" si="31"/>
        <v>4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2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+'10'!J205</f>
        <v>83</v>
      </c>
      <c r="F205" s="70"/>
      <c r="G205" s="46">
        <f t="shared" si="30"/>
        <v>83</v>
      </c>
      <c r="H205" s="77">
        <v>0</v>
      </c>
      <c r="I205" s="75">
        <v>0</v>
      </c>
      <c r="J205" s="46">
        <f t="shared" si="31"/>
        <v>82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23">
        <f t="shared" si="35"/>
        <v>55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+'10'!J231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+'10'!J235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+'10'!J236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+'10'!J237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+'10'!J238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+'10'!J239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+'10'!J240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+'10'!J241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+'10'!J242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+'10'!J243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+'10'!J244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+'10'!J245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+'10'!J246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+'10'!J247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+'10'!J253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+'10'!J254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+'10'!J255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+'10'!J256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1310.5900000000001</v>
      </c>
      <c r="S260" s="74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3740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2325</v>
      </c>
      <c r="O264" s="2">
        <v>100</v>
      </c>
      <c r="P264" s="2">
        <v>400</v>
      </c>
      <c r="Q264" s="87">
        <v>105</v>
      </c>
      <c r="R264" s="2">
        <v>150</v>
      </c>
      <c r="S264" s="2">
        <v>285</v>
      </c>
      <c r="T264" s="2">
        <v>200</v>
      </c>
      <c r="U264" s="2">
        <v>100</v>
      </c>
      <c r="V264" s="2">
        <v>440</v>
      </c>
      <c r="W264" s="2">
        <v>65</v>
      </c>
      <c r="X264" s="2">
        <v>250</v>
      </c>
      <c r="Y264" s="2">
        <v>230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4</v>
      </c>
      <c r="F5" s="70"/>
      <c r="G5" s="46">
        <f t="shared" ref="G5:G26" si="0">E5+F5</f>
        <v>4</v>
      </c>
      <c r="H5" s="77">
        <v>0</v>
      </c>
      <c r="I5" s="75">
        <v>0</v>
      </c>
      <c r="J5" s="46">
        <f t="shared" ref="J5:J26" si="1">+G5-H5-K5-I5</f>
        <v>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20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2">
        <f t="shared" si="3"/>
        <v>100</v>
      </c>
      <c r="Q11" s="89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3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2">
        <f t="shared" si="3"/>
        <v>100</v>
      </c>
      <c r="Q18" s="89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0</v>
      </c>
      <c r="K21" s="71">
        <v>3</v>
      </c>
      <c r="L21" s="15">
        <v>85</v>
      </c>
      <c r="M21" s="64">
        <f t="shared" si="2"/>
        <v>255</v>
      </c>
      <c r="N21" s="17" t="s">
        <v>16</v>
      </c>
      <c r="O21" s="18"/>
      <c r="P21" s="102">
        <f t="shared" si="3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2">
        <f t="shared" si="3"/>
        <v>200</v>
      </c>
      <c r="Q22" s="89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2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2">
        <f t="shared" si="3"/>
        <v>300</v>
      </c>
      <c r="Q28" s="89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4</v>
      </c>
      <c r="F31" s="70">
        <v>5</v>
      </c>
      <c r="G31" s="46">
        <f t="shared" si="5"/>
        <v>9</v>
      </c>
      <c r="H31" s="77">
        <v>0</v>
      </c>
      <c r="I31" s="75">
        <v>0</v>
      </c>
      <c r="J31" s="46">
        <f t="shared" si="6"/>
        <v>6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2">
        <f t="shared" si="3"/>
        <v>300</v>
      </c>
      <c r="Q31" s="89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+'11'!J39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+'11'!J40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+'11'!J46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8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2">
        <f t="shared" si="3"/>
        <v>50</v>
      </c>
      <c r="Q46" s="89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+'11'!J47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0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>
        <v>50</v>
      </c>
      <c r="P47" s="102">
        <f t="shared" si="3"/>
        <v>100</v>
      </c>
      <c r="Q47" s="89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+'11'!J48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>SUM(M48-O48)</f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+'11'!J49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5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/>
      <c r="P49" s="102">
        <f>SUM(M49-O49)</f>
        <v>200</v>
      </c>
      <c r="Q49" s="89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+'11'!J50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0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/>
      <c r="P50" s="102">
        <f t="shared" si="3"/>
        <v>100</v>
      </c>
      <c r="Q50" s="89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+'11'!J51</f>
        <v>13</v>
      </c>
      <c r="F51" s="70"/>
      <c r="G51" s="46">
        <f t="shared" si="5"/>
        <v>13</v>
      </c>
      <c r="H51" s="77">
        <v>0</v>
      </c>
      <c r="I51" s="75">
        <v>0</v>
      </c>
      <c r="J51" s="46">
        <f t="shared" si="6"/>
        <v>11</v>
      </c>
      <c r="K51" s="71">
        <v>2</v>
      </c>
      <c r="L51" s="15">
        <v>50</v>
      </c>
      <c r="M51" s="64">
        <f>+L51*K51</f>
        <v>100</v>
      </c>
      <c r="N51" s="17" t="s">
        <v>16</v>
      </c>
      <c r="O51" s="18"/>
      <c r="P51" s="102">
        <f>SUM(M51-O51)</f>
        <v>100</v>
      </c>
      <c r="Q51" s="89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+'11'!J53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+'11'!J56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+'11'!J67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0</v>
      </c>
      <c r="K67" s="71">
        <v>2</v>
      </c>
      <c r="L67" s="15">
        <v>70</v>
      </c>
      <c r="M67" s="64">
        <f t="shared" si="2"/>
        <v>140</v>
      </c>
      <c r="N67" s="17" t="s">
        <v>16</v>
      </c>
      <c r="O67" s="18"/>
      <c r="P67" s="102">
        <f t="shared" si="3"/>
        <v>140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+'11'!J77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02">
        <f t="shared" si="3"/>
        <v>50</v>
      </c>
      <c r="Q77" s="89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+'11'!J92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+'11'!J93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0</v>
      </c>
      <c r="K93" s="71">
        <v>6</v>
      </c>
      <c r="L93" s="21">
        <v>35</v>
      </c>
      <c r="M93" s="64">
        <f t="shared" si="7"/>
        <v>210</v>
      </c>
      <c r="N93" s="17" t="s">
        <v>16</v>
      </c>
      <c r="O93" s="18">
        <v>70</v>
      </c>
      <c r="P93" s="102">
        <f t="shared" si="8"/>
        <v>140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+'11'!J112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>SUM(M112-O112)</f>
        <v>100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+'11'!J113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+'11'!J115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3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02">
        <f t="shared" si="8"/>
        <v>180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+'11'!J116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3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02">
        <f t="shared" si="8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+'11'!J125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0</v>
      </c>
      <c r="K125" s="71">
        <v>2</v>
      </c>
      <c r="L125" s="22">
        <v>50</v>
      </c>
      <c r="M125" s="64">
        <f t="shared" si="7"/>
        <v>100</v>
      </c>
      <c r="N125" s="17" t="s">
        <v>16</v>
      </c>
      <c r="O125" s="18"/>
      <c r="P125" s="102">
        <f t="shared" si="8"/>
        <v>100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+'11'!J126</f>
        <v>6</v>
      </c>
      <c r="F126" s="70"/>
      <c r="G126" s="46">
        <f t="shared" si="23"/>
        <v>6</v>
      </c>
      <c r="H126" s="77">
        <v>0</v>
      </c>
      <c r="I126" s="75">
        <v>0</v>
      </c>
      <c r="J126" s="46">
        <f t="shared" si="24"/>
        <v>0</v>
      </c>
      <c r="K126" s="71">
        <v>6</v>
      </c>
      <c r="L126" s="22">
        <v>100</v>
      </c>
      <c r="M126" s="64">
        <f t="shared" si="7"/>
        <v>600</v>
      </c>
      <c r="N126" s="17" t="s">
        <v>16</v>
      </c>
      <c r="O126" s="18"/>
      <c r="P126" s="102">
        <f t="shared" si="8"/>
        <v>600</v>
      </c>
      <c r="Q126" s="89">
        <v>68</v>
      </c>
      <c r="R126" s="43">
        <f t="shared" si="9"/>
        <v>408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+'11'!J131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0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/>
      <c r="P131" s="102">
        <f t="shared" si="8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+'11'!J173</f>
        <v>4</v>
      </c>
      <c r="F173" s="70">
        <v>1</v>
      </c>
      <c r="G173" s="46">
        <f>E173+F173</f>
        <v>5</v>
      </c>
      <c r="H173" s="77">
        <v>0</v>
      </c>
      <c r="I173" s="75">
        <v>0</v>
      </c>
      <c r="J173" s="46">
        <f>+G173-H173-K173-I173</f>
        <v>0</v>
      </c>
      <c r="K173" s="71">
        <v>5</v>
      </c>
      <c r="L173" s="20">
        <v>35</v>
      </c>
      <c r="M173" s="64">
        <f>+L173*K173</f>
        <v>175</v>
      </c>
      <c r="N173" s="17" t="s">
        <v>16</v>
      </c>
      <c r="O173" s="18"/>
      <c r="P173" s="23">
        <f>SUM(M173-O173)</f>
        <v>175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+'11'!J175</f>
        <v>3</v>
      </c>
      <c r="F175" s="70"/>
      <c r="G175" s="46">
        <f t="shared" si="30"/>
        <v>3</v>
      </c>
      <c r="H175" s="77">
        <v>0</v>
      </c>
      <c r="I175" s="75">
        <v>0</v>
      </c>
      <c r="J175" s="46">
        <f t="shared" si="31"/>
        <v>0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02">
        <f>SUM(M175-O175)</f>
        <v>150</v>
      </c>
      <c r="Q175" s="89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+'11'!J187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>+G187-H187-K187-I187</f>
        <v>33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+'11'!J188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+'11'!J193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1</v>
      </c>
      <c r="K193" s="71">
        <v>4</v>
      </c>
      <c r="L193" s="20">
        <v>60</v>
      </c>
      <c r="M193" s="64">
        <f t="shared" si="34"/>
        <v>240</v>
      </c>
      <c r="N193" s="17" t="s">
        <v>16</v>
      </c>
      <c r="O193" s="18"/>
      <c r="P193" s="23">
        <f t="shared" si="35"/>
        <v>240</v>
      </c>
      <c r="Q193" s="89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+'11'!J194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0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02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+'11'!J205</f>
        <v>82</v>
      </c>
      <c r="F205" s="70"/>
      <c r="G205" s="46">
        <f t="shared" si="30"/>
        <v>82</v>
      </c>
      <c r="H205" s="77">
        <v>0</v>
      </c>
      <c r="I205" s="75">
        <v>0</v>
      </c>
      <c r="J205" s="46">
        <f t="shared" si="31"/>
        <v>80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23">
        <f t="shared" si="35"/>
        <v>110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+'11'!J231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+'11'!J235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+'11'!J236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+'11'!J238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+'11'!J239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+'11'!J240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+'11'!J241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+'11'!J242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+'11'!J243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+'11'!J244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+'11'!J245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+'11'!J246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+'11'!J247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+'11'!J253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/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/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1832.48</v>
      </c>
      <c r="S260" s="74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5105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100</v>
      </c>
      <c r="P264" s="2">
        <v>100</v>
      </c>
      <c r="Q264" s="87">
        <v>100</v>
      </c>
      <c r="R264" s="2">
        <v>300</v>
      </c>
      <c r="S264" s="2">
        <v>170</v>
      </c>
      <c r="T264" s="2">
        <v>100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3900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3900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4</v>
      </c>
      <c r="F5" s="70">
        <v>7</v>
      </c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9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2">
        <f>SUM(M5-O5)</f>
        <v>100</v>
      </c>
      <c r="Q5" s="89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20</v>
      </c>
      <c r="F6" s="70">
        <v>8</v>
      </c>
      <c r="G6" s="46">
        <f t="shared" si="0"/>
        <v>28</v>
      </c>
      <c r="H6" s="77">
        <v>0</v>
      </c>
      <c r="I6" s="75">
        <v>0</v>
      </c>
      <c r="J6" s="46">
        <f t="shared" si="1"/>
        <v>27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89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3</v>
      </c>
      <c r="F11" s="70">
        <v>5</v>
      </c>
      <c r="G11" s="46">
        <f t="shared" si="0"/>
        <v>8</v>
      </c>
      <c r="H11" s="77">
        <v>0</v>
      </c>
      <c r="I11" s="75">
        <v>0</v>
      </c>
      <c r="J11" s="46">
        <f t="shared" si="1"/>
        <v>3</v>
      </c>
      <c r="K11" s="71">
        <v>5</v>
      </c>
      <c r="L11" s="15">
        <v>50</v>
      </c>
      <c r="M11" s="64">
        <f t="shared" si="2"/>
        <v>250</v>
      </c>
      <c r="N11" s="17" t="s">
        <v>16</v>
      </c>
      <c r="O11" s="18"/>
      <c r="P11" s="102">
        <f t="shared" si="3"/>
        <v>250</v>
      </c>
      <c r="Q11" s="89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3</v>
      </c>
      <c r="F18" s="70">
        <v>6</v>
      </c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2">
        <f t="shared" si="3"/>
        <v>50</v>
      </c>
      <c r="Q18" s="89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0</v>
      </c>
      <c r="F22" s="70">
        <v>5</v>
      </c>
      <c r="G22" s="46">
        <f t="shared" si="0"/>
        <v>5</v>
      </c>
      <c r="H22" s="77">
        <v>0</v>
      </c>
      <c r="I22" s="75">
        <v>0</v>
      </c>
      <c r="J22" s="46">
        <f t="shared" si="1"/>
        <v>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2">
        <f t="shared" si="3"/>
        <v>100</v>
      </c>
      <c r="Q22" s="89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2</v>
      </c>
      <c r="F28" s="70">
        <v>5</v>
      </c>
      <c r="G28" s="46">
        <f t="shared" si="5"/>
        <v>7</v>
      </c>
      <c r="H28" s="77">
        <v>0</v>
      </c>
      <c r="I28" s="75">
        <v>0</v>
      </c>
      <c r="J28" s="46">
        <f t="shared" si="6"/>
        <v>4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2">
        <f t="shared" si="3"/>
        <v>300</v>
      </c>
      <c r="Q28" s="89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6</v>
      </c>
      <c r="F31" s="70">
        <v>10</v>
      </c>
      <c r="G31" s="46">
        <f t="shared" si="5"/>
        <v>16</v>
      </c>
      <c r="H31" s="77">
        <v>0</v>
      </c>
      <c r="I31" s="75">
        <v>0</v>
      </c>
      <c r="J31" s="46">
        <f t="shared" si="6"/>
        <v>13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2">
        <f t="shared" si="3"/>
        <v>300</v>
      </c>
      <c r="Q31" s="89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>
        <v>2</v>
      </c>
      <c r="G34" s="46">
        <f t="shared" si="5"/>
        <v>2</v>
      </c>
      <c r="H34" s="77">
        <v>0</v>
      </c>
      <c r="I34" s="75">
        <v>0</v>
      </c>
      <c r="J34" s="46">
        <f t="shared" si="6"/>
        <v>2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+'12'!J39</f>
        <v>2</v>
      </c>
      <c r="F39" s="70">
        <v>3</v>
      </c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0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+'12'!J40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+'12'!J46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5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02">
        <f t="shared" si="3"/>
        <v>150</v>
      </c>
      <c r="Q46" s="89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+'12'!J47</f>
        <v>0</v>
      </c>
      <c r="F47" s="70">
        <v>1</v>
      </c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+'12'!J48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+'12'!J49</f>
        <v>5</v>
      </c>
      <c r="F49" s="70">
        <v>1</v>
      </c>
      <c r="G49" s="46">
        <f t="shared" si="5"/>
        <v>6</v>
      </c>
      <c r="H49" s="77">
        <v>0</v>
      </c>
      <c r="I49" s="75">
        <v>0</v>
      </c>
      <c r="J49" s="46">
        <f t="shared" si="6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>SUM(M49-O49)</f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+'12'!J50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+'12'!J51</f>
        <v>11</v>
      </c>
      <c r="F51" s="70"/>
      <c r="G51" s="46">
        <f t="shared" si="5"/>
        <v>11</v>
      </c>
      <c r="H51" s="77">
        <v>0</v>
      </c>
      <c r="I51" s="75">
        <v>0</v>
      </c>
      <c r="J51" s="46">
        <f t="shared" si="6"/>
        <v>11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+'12'!J53</f>
        <v>1</v>
      </c>
      <c r="F53" s="70">
        <v>4</v>
      </c>
      <c r="G53" s="46">
        <f t="shared" si="5"/>
        <v>5</v>
      </c>
      <c r="H53" s="77">
        <v>0</v>
      </c>
      <c r="I53" s="75">
        <v>0</v>
      </c>
      <c r="J53" s="46">
        <f t="shared" si="6"/>
        <v>2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02">
        <f>SUM(M53-O53)</f>
        <v>150</v>
      </c>
      <c r="Q53" s="89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+'12'!J56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+'12'!J57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1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02">
        <f t="shared" si="3"/>
        <v>85</v>
      </c>
      <c r="Q57" s="89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+'12'!J62</f>
        <v>0</v>
      </c>
      <c r="F62" s="70">
        <v>2</v>
      </c>
      <c r="G62" s="46">
        <f t="shared" si="5"/>
        <v>2</v>
      </c>
      <c r="H62" s="77">
        <v>0</v>
      </c>
      <c r="I62" s="75">
        <v>0</v>
      </c>
      <c r="J62" s="46">
        <f t="shared" si="6"/>
        <v>1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02">
        <f t="shared" si="3"/>
        <v>85</v>
      </c>
      <c r="Q62" s="89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+'12'!J74</f>
        <v>1</v>
      </c>
      <c r="F74" s="70">
        <v>2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+'12'!J92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+'12'!J93</f>
        <v>0</v>
      </c>
      <c r="F93" s="70">
        <v>3</v>
      </c>
      <c r="G93" s="46">
        <f t="shared" si="5"/>
        <v>3</v>
      </c>
      <c r="H93" s="77">
        <v>0</v>
      </c>
      <c r="I93" s="75">
        <v>0</v>
      </c>
      <c r="J93" s="46">
        <f t="shared" si="6"/>
        <v>2</v>
      </c>
      <c r="K93" s="71">
        <v>1</v>
      </c>
      <c r="L93" s="21">
        <v>35</v>
      </c>
      <c r="M93" s="64">
        <f t="shared" si="7"/>
        <v>35</v>
      </c>
      <c r="N93" s="17" t="s">
        <v>16</v>
      </c>
      <c r="O93" s="18"/>
      <c r="P93" s="102">
        <f t="shared" si="8"/>
        <v>35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+'12'!J112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+'12'!J113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+'12'!J115</f>
        <v>3</v>
      </c>
      <c r="F115" s="70"/>
      <c r="G115" s="46">
        <f t="shared" si="23"/>
        <v>3</v>
      </c>
      <c r="H115" s="77">
        <v>0</v>
      </c>
      <c r="I115" s="75">
        <v>0</v>
      </c>
      <c r="J115" s="46">
        <f t="shared" si="24"/>
        <v>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+'12'!J116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2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+'12'!J131</f>
        <v>0</v>
      </c>
      <c r="F131" s="70">
        <v>3</v>
      </c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+'12'!J133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+'12'!J175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+'12'!J185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+'12'!J187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>+G187-H187-K187-I187</f>
        <v>33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+'12'!J188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+'12'!J193</f>
        <v>1</v>
      </c>
      <c r="F193" s="70"/>
      <c r="G193" s="46">
        <f t="shared" si="30"/>
        <v>1</v>
      </c>
      <c r="H193" s="77">
        <v>0</v>
      </c>
      <c r="I193" s="75">
        <v>0</v>
      </c>
      <c r="J193" s="46">
        <f t="shared" si="31"/>
        <v>1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+'12'!J194</f>
        <v>0</v>
      </c>
      <c r="F194" s="70">
        <v>3</v>
      </c>
      <c r="G194" s="46">
        <f t="shared" si="30"/>
        <v>3</v>
      </c>
      <c r="H194" s="77">
        <v>0</v>
      </c>
      <c r="I194" s="75">
        <v>0</v>
      </c>
      <c r="J194" s="46">
        <f t="shared" si="31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+'12'!J205</f>
        <v>80</v>
      </c>
      <c r="F205" s="70"/>
      <c r="G205" s="46">
        <f t="shared" si="30"/>
        <v>80</v>
      </c>
      <c r="H205" s="77">
        <v>0</v>
      </c>
      <c r="I205" s="75">
        <v>0</v>
      </c>
      <c r="J205" s="46">
        <f t="shared" si="31"/>
        <v>78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02">
        <f t="shared" si="35"/>
        <v>110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+'12'!J231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+'12'!J235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+'12'!J243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+'12'!J244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+'12'!J245</f>
        <v>0</v>
      </c>
      <c r="F245" s="70">
        <v>5</v>
      </c>
      <c r="G245" s="46">
        <f t="shared" si="47"/>
        <v>5</v>
      </c>
      <c r="H245" s="77">
        <v>0</v>
      </c>
      <c r="I245" s="75">
        <v>0</v>
      </c>
      <c r="J245" s="46">
        <f t="shared" si="48"/>
        <v>3</v>
      </c>
      <c r="K245" s="71">
        <v>2</v>
      </c>
      <c r="L245" s="20">
        <v>27</v>
      </c>
      <c r="M245" s="64">
        <f t="shared" si="49"/>
        <v>54</v>
      </c>
      <c r="N245" s="17" t="s">
        <v>16</v>
      </c>
      <c r="O245" s="18">
        <v>24</v>
      </c>
      <c r="P245" s="23">
        <f t="shared" si="50"/>
        <v>30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+'12'!J246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+'12'!J253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+'12'!J254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+'12'!J255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+'12'!J256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3">
        <f>+'12'!J257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3">
        <f>+'12'!J258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720.69</v>
      </c>
      <c r="S260" s="74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2304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840</v>
      </c>
      <c r="O264" s="2">
        <v>55</v>
      </c>
      <c r="P264" s="2">
        <v>35</v>
      </c>
      <c r="Q264" s="87">
        <v>215</v>
      </c>
      <c r="R264" s="2">
        <v>150</v>
      </c>
      <c r="S264" s="2">
        <v>65</v>
      </c>
      <c r="T264" s="2">
        <v>320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94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27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4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/>
      <c r="P18" s="102">
        <f t="shared" si="3"/>
        <v>200</v>
      </c>
      <c r="Q18" s="89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1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2">
        <f t="shared" si="3"/>
        <v>300</v>
      </c>
      <c r="Q28" s="89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2">
        <f t="shared" si="3"/>
        <v>100</v>
      </c>
      <c r="Q31" s="89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2</v>
      </c>
      <c r="F34" s="70"/>
      <c r="G34" s="46">
        <f t="shared" si="5"/>
        <v>2</v>
      </c>
      <c r="H34" s="77">
        <v>0</v>
      </c>
      <c r="I34" s="75">
        <v>0</v>
      </c>
      <c r="J34" s="46">
        <f t="shared" si="6"/>
        <v>0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02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+'13'!J39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0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+'13'!J46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+'13'!J47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2">
        <f t="shared" si="3"/>
        <v>50</v>
      </c>
      <c r="Q47" s="89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+'13'!J48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+'13'!J49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+'13'!J50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+'13'!J51</f>
        <v>11</v>
      </c>
      <c r="F51" s="70"/>
      <c r="G51" s="46">
        <f t="shared" si="5"/>
        <v>11</v>
      </c>
      <c r="H51" s="77">
        <v>0</v>
      </c>
      <c r="I51" s="75">
        <v>0</v>
      </c>
      <c r="J51" s="46">
        <f t="shared" si="6"/>
        <v>11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+'13'!J53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2">
        <f>SUM(M53-O53)</f>
        <v>50</v>
      </c>
      <c r="Q53" s="89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+'13'!J56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+'13'!J57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+'13'!J62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+'13'!J92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+'13'!J93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1</v>
      </c>
      <c r="K93" s="71">
        <v>1</v>
      </c>
      <c r="L93" s="21">
        <v>35</v>
      </c>
      <c r="M93" s="64">
        <f t="shared" si="7"/>
        <v>35</v>
      </c>
      <c r="N93" s="17" t="s">
        <v>16</v>
      </c>
      <c r="O93" s="18"/>
      <c r="P93" s="102">
        <f t="shared" si="8"/>
        <v>35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+'13'!J112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+'13'!J113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+'13'!J115</f>
        <v>3</v>
      </c>
      <c r="F115" s="70"/>
      <c r="G115" s="46">
        <f t="shared" si="23"/>
        <v>3</v>
      </c>
      <c r="H115" s="77">
        <v>0</v>
      </c>
      <c r="I115" s="75">
        <v>0</v>
      </c>
      <c r="J115" s="46">
        <f t="shared" si="24"/>
        <v>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+'13'!J116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+'13'!J131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0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/>
      <c r="P131" s="102">
        <f t="shared" si="8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+'13'!J175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+'13'!J187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>+G187-H187-K187-I187</f>
        <v>33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+'13'!J188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+'13'!J193</f>
        <v>1</v>
      </c>
      <c r="F193" s="70"/>
      <c r="G193" s="46">
        <f t="shared" si="30"/>
        <v>1</v>
      </c>
      <c r="H193" s="77">
        <v>0</v>
      </c>
      <c r="I193" s="75">
        <v>0</v>
      </c>
      <c r="J193" s="46">
        <f t="shared" si="31"/>
        <v>1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+'13'!J194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+'13'!J205</f>
        <v>78</v>
      </c>
      <c r="F205" s="70"/>
      <c r="G205" s="46">
        <f t="shared" si="30"/>
        <v>78</v>
      </c>
      <c r="H205" s="77">
        <v>0</v>
      </c>
      <c r="I205" s="75">
        <v>0</v>
      </c>
      <c r="J205" s="46">
        <f t="shared" si="31"/>
        <v>77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2">
        <f t="shared" si="35"/>
        <v>55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+'13'!J231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+'13'!J235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+'13'!J236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+'13'!J242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+'13'!J243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+'13'!J244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+'13'!J245</f>
        <v>3</v>
      </c>
      <c r="F245" s="70"/>
      <c r="G245" s="46">
        <f t="shared" si="47"/>
        <v>3</v>
      </c>
      <c r="H245" s="77">
        <v>0</v>
      </c>
      <c r="I245" s="75">
        <v>0</v>
      </c>
      <c r="J245" s="46">
        <f t="shared" si="48"/>
        <v>0</v>
      </c>
      <c r="K245" s="71">
        <v>3</v>
      </c>
      <c r="L245" s="20">
        <v>27</v>
      </c>
      <c r="M245" s="64">
        <f t="shared" si="49"/>
        <v>81</v>
      </c>
      <c r="N245" s="17" t="s">
        <v>16</v>
      </c>
      <c r="O245" s="18">
        <v>36</v>
      </c>
      <c r="P245" s="102">
        <f t="shared" si="50"/>
        <v>45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+'13'!J246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+'13'!J253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+'13'!J254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+'13'!J255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+'13'!J256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>
        <f>+'13'!J257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>
        <f>+'13'!J258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538.6099999999999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1696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675</v>
      </c>
      <c r="O264" s="2">
        <v>260</v>
      </c>
      <c r="P264" s="2">
        <v>50</v>
      </c>
      <c r="Q264" s="87">
        <v>35</v>
      </c>
      <c r="R264" s="2">
        <v>100</v>
      </c>
      <c r="S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/>
      <c r="E5" s="63">
        <f>+'14'!J5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26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89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2">
        <f t="shared" si="3"/>
        <v>50</v>
      </c>
      <c r="Q11" s="89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2">
        <f t="shared" si="3"/>
        <v>50</v>
      </c>
      <c r="Q18" s="89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02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4</v>
      </c>
      <c r="F22" s="70">
        <v>3</v>
      </c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1</v>
      </c>
      <c r="F28" s="70">
        <v>3</v>
      </c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7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02">
        <f t="shared" si="3"/>
        <v>500</v>
      </c>
      <c r="Q31" s="89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1</v>
      </c>
      <c r="F32" s="70">
        <v>2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>
        <v>2</v>
      </c>
      <c r="G34" s="46">
        <f t="shared" si="5"/>
        <v>2</v>
      </c>
      <c r="H34" s="77">
        <v>0</v>
      </c>
      <c r="I34" s="75">
        <v>0</v>
      </c>
      <c r="J34" s="46">
        <f t="shared" si="6"/>
        <v>0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02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+'14'!J40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+'14'!J46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+'14'!J47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+'14'!J48</f>
        <v>5</v>
      </c>
      <c r="F48" s="70">
        <v>4</v>
      </c>
      <c r="G48" s="46">
        <f t="shared" si="5"/>
        <v>9</v>
      </c>
      <c r="H48" s="77">
        <v>0</v>
      </c>
      <c r="I48" s="75">
        <v>0</v>
      </c>
      <c r="J48" s="46">
        <f t="shared" si="6"/>
        <v>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2">
        <f>SUM(M48-O48)</f>
        <v>100</v>
      </c>
      <c r="Q48" s="89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+'14'!J49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3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02">
        <f>SUM(M49-O49)</f>
        <v>100</v>
      </c>
      <c r="Q49" s="89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+'14'!J50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+'14'!J51</f>
        <v>11</v>
      </c>
      <c r="F51" s="70"/>
      <c r="G51" s="46">
        <f t="shared" si="5"/>
        <v>11</v>
      </c>
      <c r="H51" s="77">
        <v>0</v>
      </c>
      <c r="I51" s="75">
        <v>0</v>
      </c>
      <c r="J51" s="46">
        <f t="shared" si="6"/>
        <v>11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+'14'!J53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+'14'!J56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+'14'!J57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+'14'!J58</f>
        <v>0</v>
      </c>
      <c r="F58" s="70">
        <v>2</v>
      </c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+'14'!J62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+'14'!J67</f>
        <v>0</v>
      </c>
      <c r="F67" s="70">
        <v>3</v>
      </c>
      <c r="G67" s="46">
        <f t="shared" si="5"/>
        <v>3</v>
      </c>
      <c r="H67" s="77">
        <v>0</v>
      </c>
      <c r="I67" s="75">
        <v>0</v>
      </c>
      <c r="J67" s="46">
        <f t="shared" si="6"/>
        <v>2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2">
        <f t="shared" si="3"/>
        <v>70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+'14'!J68</f>
        <v>0</v>
      </c>
      <c r="F68" s="70">
        <v>3</v>
      </c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+'14'!J74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02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+'14'!J92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0</v>
      </c>
      <c r="K92" s="71">
        <v>1</v>
      </c>
      <c r="L92" s="20">
        <v>35</v>
      </c>
      <c r="M92" s="64">
        <f t="shared" si="7"/>
        <v>35</v>
      </c>
      <c r="N92" s="17" t="s">
        <v>16</v>
      </c>
      <c r="O92" s="18"/>
      <c r="P92" s="102">
        <f t="shared" si="8"/>
        <v>35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+'14'!J93</f>
        <v>1</v>
      </c>
      <c r="F93" s="70"/>
      <c r="G93" s="46">
        <f t="shared" si="5"/>
        <v>1</v>
      </c>
      <c r="H93" s="77">
        <v>0</v>
      </c>
      <c r="I93" s="75">
        <v>0</v>
      </c>
      <c r="J93" s="46">
        <f t="shared" si="6"/>
        <v>1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+'14'!J112</f>
        <v>9</v>
      </c>
      <c r="F112" s="70">
        <v>5</v>
      </c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+'14'!J113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+'14'!J115</f>
        <v>3</v>
      </c>
      <c r="F115" s="70">
        <v>10</v>
      </c>
      <c r="G115" s="46">
        <f t="shared" si="23"/>
        <v>13</v>
      </c>
      <c r="H115" s="77">
        <v>0</v>
      </c>
      <c r="I115" s="75">
        <v>0</v>
      </c>
      <c r="J115" s="46">
        <f t="shared" si="24"/>
        <v>13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+'14'!J116</f>
        <v>2</v>
      </c>
      <c r="F116" s="70">
        <v>10</v>
      </c>
      <c r="G116" s="46">
        <f t="shared" si="23"/>
        <v>12</v>
      </c>
      <c r="H116" s="77">
        <v>0</v>
      </c>
      <c r="I116" s="75">
        <v>0</v>
      </c>
      <c r="J116" s="46">
        <f t="shared" si="24"/>
        <v>12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+'14'!J131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+'14'!J133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+'14'!J173</f>
        <v>0</v>
      </c>
      <c r="F173" s="70">
        <v>5</v>
      </c>
      <c r="G173" s="46">
        <f>E173+F173</f>
        <v>5</v>
      </c>
      <c r="H173" s="77">
        <v>0</v>
      </c>
      <c r="I173" s="75">
        <v>0</v>
      </c>
      <c r="J173" s="46">
        <f>+G173-H173-K173-I173</f>
        <v>5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+'14'!J175</f>
        <v>0</v>
      </c>
      <c r="F175" s="70">
        <v>10</v>
      </c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+'14'!J185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+'14'!J187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>+G187-H187-K187-I187</f>
        <v>33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+'14'!J188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+'14'!J193</f>
        <v>1</v>
      </c>
      <c r="F193" s="70">
        <v>6</v>
      </c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+'14'!J194</f>
        <v>2</v>
      </c>
      <c r="F194" s="70">
        <v>5</v>
      </c>
      <c r="G194" s="46">
        <f t="shared" si="30"/>
        <v>7</v>
      </c>
      <c r="H194" s="77">
        <v>0</v>
      </c>
      <c r="I194" s="75">
        <v>0</v>
      </c>
      <c r="J194" s="46">
        <f t="shared" si="31"/>
        <v>7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+'14'!J205</f>
        <v>77</v>
      </c>
      <c r="F205" s="70"/>
      <c r="G205" s="46">
        <f t="shared" si="30"/>
        <v>77</v>
      </c>
      <c r="H205" s="77">
        <v>0</v>
      </c>
      <c r="I205" s="75">
        <v>0</v>
      </c>
      <c r="J205" s="46">
        <f t="shared" si="31"/>
        <v>76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2">
        <f t="shared" si="35"/>
        <v>55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+'14'!J231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+'14'!J235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+'14'!J236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+'14'!J237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+'14'!J238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+'14'!J239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+'14'!J240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+'14'!J241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+'14'!J242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+'14'!J243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+'14'!J244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+'14'!J245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+'14'!J246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+'14'!J247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+'14'!J253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+'14'!J254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+'14'!J255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+'14'!J256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>
        <f>+'14'!J257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615.93999999999994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720</v>
      </c>
      <c r="O264" s="2">
        <v>230</v>
      </c>
      <c r="P264" s="2">
        <v>120</v>
      </c>
      <c r="Q264" s="87">
        <v>370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3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02">
        <f>SUM(M5-O5)</f>
        <v>300</v>
      </c>
      <c r="Q5" s="89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20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89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1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2">
        <f t="shared" si="3"/>
        <v>100</v>
      </c>
      <c r="Q18" s="89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3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2">
        <f t="shared" si="3"/>
        <v>100</v>
      </c>
      <c r="Q28" s="89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6"/>
        <v>1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02">
        <f t="shared" si="3"/>
        <v>600</v>
      </c>
      <c r="Q31" s="89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+'15'!J40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+'15'!J46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0</v>
      </c>
      <c r="K46" s="71">
        <v>5</v>
      </c>
      <c r="L46" s="15">
        <v>50</v>
      </c>
      <c r="M46" s="64">
        <f t="shared" si="2"/>
        <v>250</v>
      </c>
      <c r="N46" s="17" t="s">
        <v>16</v>
      </c>
      <c r="O46" s="18"/>
      <c r="P46" s="102">
        <f t="shared" si="3"/>
        <v>250</v>
      </c>
      <c r="Q46" s="89">
        <v>19.05</v>
      </c>
      <c r="R46" s="43">
        <f t="shared" si="4"/>
        <v>95.25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+'15'!J47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3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>
        <v>50</v>
      </c>
      <c r="P47" s="102">
        <f t="shared" si="3"/>
        <v>50</v>
      </c>
      <c r="Q47" s="89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+'15'!J48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3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02">
        <f>SUM(M48-O48)</f>
        <v>200</v>
      </c>
      <c r="Q48" s="89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+'15'!J49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+'15'!J50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+'15'!J51</f>
        <v>11</v>
      </c>
      <c r="F51" s="70"/>
      <c r="G51" s="46">
        <f t="shared" si="5"/>
        <v>11</v>
      </c>
      <c r="H51" s="77">
        <v>0</v>
      </c>
      <c r="I51" s="75">
        <v>0</v>
      </c>
      <c r="J51" s="46">
        <f t="shared" si="6"/>
        <v>6</v>
      </c>
      <c r="K51" s="71">
        <v>5</v>
      </c>
      <c r="L51" s="15">
        <v>50</v>
      </c>
      <c r="M51" s="64">
        <f>+L51*K51</f>
        <v>250</v>
      </c>
      <c r="N51" s="17" t="s">
        <v>16</v>
      </c>
      <c r="O51" s="18"/>
      <c r="P51" s="102">
        <f>SUM(M51-O51)</f>
        <v>250</v>
      </c>
      <c r="Q51" s="89">
        <v>14.65</v>
      </c>
      <c r="R51" s="43">
        <f>+K51*Q51</f>
        <v>73.25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+'15'!J53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+'15'!J56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+'15'!J57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+'15'!J62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+'15'!J67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+'15'!J68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0</v>
      </c>
      <c r="K68" s="71">
        <v>3</v>
      </c>
      <c r="L68" s="15">
        <v>80</v>
      </c>
      <c r="M68" s="64">
        <f t="shared" si="2"/>
        <v>240</v>
      </c>
      <c r="N68" s="17" t="s">
        <v>16</v>
      </c>
      <c r="O68" s="18"/>
      <c r="P68" s="102">
        <f t="shared" si="3"/>
        <v>240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+'15'!J93</f>
        <v>1</v>
      </c>
      <c r="F93" s="70"/>
      <c r="G93" s="46">
        <f t="shared" si="5"/>
        <v>1</v>
      </c>
      <c r="H93" s="77">
        <v>0</v>
      </c>
      <c r="I93" s="75">
        <v>0</v>
      </c>
      <c r="J93" s="46">
        <f t="shared" si="6"/>
        <v>1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+'15'!J112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+'15'!J113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+'15'!J115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8</v>
      </c>
      <c r="K115" s="71">
        <v>5</v>
      </c>
      <c r="L115" s="22">
        <v>60</v>
      </c>
      <c r="M115" s="64">
        <f t="shared" si="7"/>
        <v>300</v>
      </c>
      <c r="N115" s="17" t="s">
        <v>16</v>
      </c>
      <c r="O115" s="18"/>
      <c r="P115" s="102">
        <f t="shared" si="8"/>
        <v>300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+'15'!J116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9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02">
        <f t="shared" si="8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+'15'!J125</f>
        <v>0</v>
      </c>
      <c r="F125" s="70">
        <v>5</v>
      </c>
      <c r="G125" s="46">
        <f t="shared" si="23"/>
        <v>5</v>
      </c>
      <c r="H125" s="77">
        <v>0</v>
      </c>
      <c r="I125" s="75">
        <v>0</v>
      </c>
      <c r="J125" s="46">
        <f t="shared" si="24"/>
        <v>3</v>
      </c>
      <c r="K125" s="71">
        <v>2</v>
      </c>
      <c r="L125" s="22">
        <v>50</v>
      </c>
      <c r="M125" s="64">
        <f t="shared" si="7"/>
        <v>100</v>
      </c>
      <c r="N125" s="17" t="s">
        <v>16</v>
      </c>
      <c r="O125" s="18"/>
      <c r="P125" s="102">
        <f t="shared" si="8"/>
        <v>100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+'15'!J126</f>
        <v>0</v>
      </c>
      <c r="F126" s="70">
        <v>5</v>
      </c>
      <c r="G126" s="46">
        <f t="shared" si="23"/>
        <v>5</v>
      </c>
      <c r="H126" s="77">
        <v>0</v>
      </c>
      <c r="I126" s="75">
        <v>0</v>
      </c>
      <c r="J126" s="46">
        <f t="shared" si="24"/>
        <v>3</v>
      </c>
      <c r="K126" s="71">
        <v>2</v>
      </c>
      <c r="L126" s="22">
        <v>100</v>
      </c>
      <c r="M126" s="64">
        <f t="shared" si="7"/>
        <v>200</v>
      </c>
      <c r="N126" s="17" t="s">
        <v>16</v>
      </c>
      <c r="O126" s="18"/>
      <c r="P126" s="102">
        <f t="shared" si="8"/>
        <v>200</v>
      </c>
      <c r="Q126" s="89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+'15'!J133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+'15'!J173</f>
        <v>5</v>
      </c>
      <c r="F173" s="70"/>
      <c r="G173" s="46">
        <f>E173+F173</f>
        <v>5</v>
      </c>
      <c r="H173" s="77">
        <v>0</v>
      </c>
      <c r="I173" s="75">
        <v>0</v>
      </c>
      <c r="J173" s="46">
        <f>+G173-H173-K173-I173</f>
        <v>5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+'15'!J175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+'15'!J178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+'15'!J185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+'15'!J187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>+G187-H187-K187-I187</f>
        <v>33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+'15'!J188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+'15'!J193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+'15'!J194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6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+'15'!J205</f>
        <v>76</v>
      </c>
      <c r="F205" s="70"/>
      <c r="G205" s="46">
        <f t="shared" si="30"/>
        <v>76</v>
      </c>
      <c r="H205" s="77">
        <v>0</v>
      </c>
      <c r="I205" s="75">
        <v>0</v>
      </c>
      <c r="J205" s="46">
        <f t="shared" si="31"/>
        <v>76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+'15'!J209</f>
        <v>0</v>
      </c>
      <c r="F209" s="70">
        <v>4</v>
      </c>
      <c r="G209" s="46">
        <f t="shared" si="30"/>
        <v>4</v>
      </c>
      <c r="H209" s="77">
        <v>0</v>
      </c>
      <c r="I209" s="75">
        <v>0</v>
      </c>
      <c r="J209" s="46">
        <f t="shared" si="31"/>
        <v>3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2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+'15'!J231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+'15'!J235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+'15'!J243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+'15'!J244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+'15'!J245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+'15'!J246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+'15'!J253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+'15'!J255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+'15'!J256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3">
        <f>+'15'!J257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3">
        <f>+'15'!J258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3">
        <f>+'15'!J259</f>
        <v>0</v>
      </c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1483.6699999999998</v>
      </c>
      <c r="S260" s="74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4240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2140</v>
      </c>
      <c r="O264" s="2">
        <v>100</v>
      </c>
      <c r="P264" s="2">
        <v>300</v>
      </c>
      <c r="Q264" s="87">
        <v>360</v>
      </c>
      <c r="R264" s="2">
        <v>130</v>
      </c>
      <c r="S264" s="2">
        <v>60</v>
      </c>
      <c r="T264" s="2">
        <v>60</v>
      </c>
      <c r="U264" s="2">
        <v>120</v>
      </c>
      <c r="V264" s="2">
        <v>380</v>
      </c>
      <c r="W264" s="2">
        <v>50</v>
      </c>
      <c r="X264" s="2">
        <v>500</v>
      </c>
      <c r="Y264" s="2">
        <v>80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2035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2035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3</v>
      </c>
      <c r="F5" s="70">
        <v>10</v>
      </c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9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50</v>
      </c>
      <c r="P5" s="102">
        <f>SUM(M5-O5)</f>
        <v>150</v>
      </c>
      <c r="Q5" s="89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20</v>
      </c>
      <c r="F6" s="70">
        <v>10</v>
      </c>
      <c r="G6" s="46">
        <f t="shared" si="0"/>
        <v>30</v>
      </c>
      <c r="H6" s="77">
        <v>0</v>
      </c>
      <c r="I6" s="75">
        <v>0</v>
      </c>
      <c r="J6" s="46">
        <f t="shared" si="1"/>
        <v>28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89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1</v>
      </c>
      <c r="F18" s="70">
        <v>1</v>
      </c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2">
        <f t="shared" si="3"/>
        <v>100</v>
      </c>
      <c r="Q18" s="89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7</v>
      </c>
      <c r="F22" s="70">
        <v>5</v>
      </c>
      <c r="G22" s="46">
        <f t="shared" si="0"/>
        <v>12</v>
      </c>
      <c r="H22" s="77">
        <v>0</v>
      </c>
      <c r="I22" s="75">
        <v>0</v>
      </c>
      <c r="J22" s="46">
        <f t="shared" si="1"/>
        <v>8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02">
        <f t="shared" si="3"/>
        <v>400</v>
      </c>
      <c r="Q22" s="89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3</v>
      </c>
      <c r="F28" s="70">
        <v>5</v>
      </c>
      <c r="G28" s="46">
        <f t="shared" si="5"/>
        <v>8</v>
      </c>
      <c r="H28" s="77">
        <v>0</v>
      </c>
      <c r="I28" s="75">
        <v>0</v>
      </c>
      <c r="J28" s="46">
        <f t="shared" si="6"/>
        <v>7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2">
        <f t="shared" si="3"/>
        <v>100</v>
      </c>
      <c r="Q28" s="89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1</v>
      </c>
      <c r="F31" s="70">
        <v>10</v>
      </c>
      <c r="G31" s="46">
        <f t="shared" si="5"/>
        <v>11</v>
      </c>
      <c r="H31" s="77">
        <v>0</v>
      </c>
      <c r="I31" s="75">
        <v>0</v>
      </c>
      <c r="J31" s="46">
        <f t="shared" si="6"/>
        <v>10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2">
        <f t="shared" si="3"/>
        <v>100</v>
      </c>
      <c r="Q31" s="89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>
        <v>2</v>
      </c>
      <c r="G34" s="46">
        <f t="shared" si="5"/>
        <v>2</v>
      </c>
      <c r="H34" s="77">
        <v>0</v>
      </c>
      <c r="I34" s="75">
        <v>0</v>
      </c>
      <c r="J34" s="46">
        <f t="shared" si="6"/>
        <v>1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/>
      <c r="P34" s="102">
        <f t="shared" si="3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+'16'!J39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+'16'!J40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+'16'!J46</f>
        <v>0</v>
      </c>
      <c r="F46" s="70">
        <v>5</v>
      </c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2">
        <f t="shared" si="3"/>
        <v>50</v>
      </c>
      <c r="Q46" s="89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+'16'!J47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+'16'!J48</f>
        <v>3</v>
      </c>
      <c r="F48" s="70">
        <v>4</v>
      </c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>SUM(M48-O48)</f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1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02">
        <f>SUM(M49-O49)</f>
        <v>100</v>
      </c>
      <c r="Q49" s="89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+'16'!J50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1</v>
      </c>
      <c r="K50" s="71">
        <v>4</v>
      </c>
      <c r="L50" s="15">
        <v>50</v>
      </c>
      <c r="M50" s="64">
        <f t="shared" si="2"/>
        <v>200</v>
      </c>
      <c r="N50" s="17" t="s">
        <v>16</v>
      </c>
      <c r="O50" s="18">
        <v>100</v>
      </c>
      <c r="P50" s="102">
        <f t="shared" si="3"/>
        <v>100</v>
      </c>
      <c r="Q50" s="89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+'16'!J51</f>
        <v>6</v>
      </c>
      <c r="F51" s="70"/>
      <c r="G51" s="46">
        <f t="shared" si="5"/>
        <v>6</v>
      </c>
      <c r="H51" s="77">
        <v>0</v>
      </c>
      <c r="I51" s="75">
        <v>0</v>
      </c>
      <c r="J51" s="46">
        <f t="shared" si="6"/>
        <v>4</v>
      </c>
      <c r="K51" s="71">
        <v>2</v>
      </c>
      <c r="L51" s="15">
        <v>50</v>
      </c>
      <c r="M51" s="64">
        <f>+L51*K51</f>
        <v>100</v>
      </c>
      <c r="N51" s="17" t="s">
        <v>16</v>
      </c>
      <c r="O51" s="18"/>
      <c r="P51" s="102">
        <f>SUM(M51-O51)</f>
        <v>100</v>
      </c>
      <c r="Q51" s="89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+'16'!J53</f>
        <v>1</v>
      </c>
      <c r="F53" s="70">
        <v>4</v>
      </c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50</v>
      </c>
      <c r="P53" s="23">
        <f>SUM(M53-O53)</f>
        <v>0</v>
      </c>
      <c r="Q53" s="89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+'16'!J56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+'16'!J57</f>
        <v>1</v>
      </c>
      <c r="F57" s="70">
        <v>2</v>
      </c>
      <c r="G57" s="46">
        <f t="shared" si="5"/>
        <v>3</v>
      </c>
      <c r="H57" s="77">
        <v>0</v>
      </c>
      <c r="I57" s="75">
        <v>0</v>
      </c>
      <c r="J57" s="46">
        <f t="shared" si="6"/>
        <v>2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02">
        <f t="shared" si="3"/>
        <v>85</v>
      </c>
      <c r="Q57" s="89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+'16'!J58</f>
        <v>2</v>
      </c>
      <c r="F58" s="70">
        <v>4</v>
      </c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+'16'!J62</f>
        <v>1</v>
      </c>
      <c r="F62" s="70">
        <v>2</v>
      </c>
      <c r="G62" s="46">
        <f t="shared" si="5"/>
        <v>3</v>
      </c>
      <c r="H62" s="77">
        <v>0</v>
      </c>
      <c r="I62" s="75">
        <v>0</v>
      </c>
      <c r="J62" s="46">
        <f t="shared" si="6"/>
        <v>2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02">
        <f t="shared" si="3"/>
        <v>85</v>
      </c>
      <c r="Q62" s="89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+'16'!J67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+'16'!J77</f>
        <v>0</v>
      </c>
      <c r="F77" s="70">
        <v>6</v>
      </c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+'16'!J93</f>
        <v>1</v>
      </c>
      <c r="F93" s="70"/>
      <c r="G93" s="46">
        <f t="shared" si="5"/>
        <v>1</v>
      </c>
      <c r="H93" s="77">
        <v>0</v>
      </c>
      <c r="I93" s="75">
        <v>0</v>
      </c>
      <c r="J93" s="46">
        <f t="shared" si="6"/>
        <v>1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+'16'!J112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+'16'!J113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+'16'!J115</f>
        <v>8</v>
      </c>
      <c r="F115" s="70"/>
      <c r="G115" s="46">
        <f t="shared" si="23"/>
        <v>8</v>
      </c>
      <c r="H115" s="77">
        <v>0</v>
      </c>
      <c r="I115" s="75">
        <v>0</v>
      </c>
      <c r="J115" s="46">
        <f t="shared" si="24"/>
        <v>7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2">
        <f t="shared" si="8"/>
        <v>60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+'16'!J116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+'16'!J125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+'16'!J126</f>
        <v>3</v>
      </c>
      <c r="F126" s="70"/>
      <c r="G126" s="46">
        <f t="shared" si="23"/>
        <v>3</v>
      </c>
      <c r="H126" s="77">
        <v>0</v>
      </c>
      <c r="I126" s="75">
        <v>0</v>
      </c>
      <c r="J126" s="46">
        <f t="shared" si="24"/>
        <v>3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+'16'!J131</f>
        <v>0</v>
      </c>
      <c r="F131" s="70">
        <v>3</v>
      </c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0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+'16'!J133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+'16'!J173</f>
        <v>5</v>
      </c>
      <c r="F173" s="70">
        <v>3</v>
      </c>
      <c r="G173" s="46">
        <f>E173+F173</f>
        <v>8</v>
      </c>
      <c r="H173" s="77">
        <v>0</v>
      </c>
      <c r="I173" s="75">
        <v>0</v>
      </c>
      <c r="J173" s="46">
        <f>+G173-H173-K173-I173</f>
        <v>8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+'16'!J175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+'16'!J185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+'16'!J187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>+G187-H187-K187-I187</f>
        <v>33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+'16'!J188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+'16'!J193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6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+'16'!J194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4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2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+'16'!J205</f>
        <v>76</v>
      </c>
      <c r="F205" s="70"/>
      <c r="G205" s="46">
        <f t="shared" si="30"/>
        <v>76</v>
      </c>
      <c r="H205" s="77">
        <v>0</v>
      </c>
      <c r="I205" s="75">
        <v>0</v>
      </c>
      <c r="J205" s="46">
        <f t="shared" si="31"/>
        <v>76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+'16'!J209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1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02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+'16'!J231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+'16'!J235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+'16'!J236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+'16'!J237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+'16'!J238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+'16'!J239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+'16'!J240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+'16'!J241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+'16'!J242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+'16'!J243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+'16'!J244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+'16'!J245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+'16'!J246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+'16'!J247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+'16'!J253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+'16'!J255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+'16'!J256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>
        <f>+'16'!J257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>
        <f>+'16'!J258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1122.6199999999999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860</v>
      </c>
      <c r="O264" s="2">
        <v>110</v>
      </c>
      <c r="P264" s="2">
        <v>150</v>
      </c>
      <c r="Q264" s="87">
        <v>600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5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50</v>
      </c>
      <c r="P5" s="102">
        <f>SUM(M5-O5)</f>
        <v>150</v>
      </c>
      <c r="Q5" s="89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26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89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3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/>
      <c r="P11" s="102">
        <f t="shared" si="3"/>
        <v>200</v>
      </c>
      <c r="Q11" s="89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2">
        <f t="shared" si="3"/>
        <v>100</v>
      </c>
      <c r="Q22" s="89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6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02">
        <f t="shared" si="3"/>
        <v>400</v>
      </c>
      <c r="Q31" s="89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+'17'!J39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1</v>
      </c>
      <c r="K39" s="71">
        <v>4</v>
      </c>
      <c r="L39" s="15">
        <v>50</v>
      </c>
      <c r="M39" s="64">
        <f t="shared" si="2"/>
        <v>200</v>
      </c>
      <c r="N39" s="17" t="s">
        <v>16</v>
      </c>
      <c r="O39" s="18"/>
      <c r="P39" s="102">
        <f t="shared" si="3"/>
        <v>200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1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02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+'17'!J46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+'17'!J47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2">
        <f t="shared" si="3"/>
        <v>50</v>
      </c>
      <c r="Q47" s="89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+'17'!J48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2">
        <f>SUM(M48-O48)</f>
        <v>100</v>
      </c>
      <c r="Q48" s="89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+'17'!J49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+'17'!J50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+'17'!J51</f>
        <v>4</v>
      </c>
      <c r="F51" s="70"/>
      <c r="G51" s="46">
        <f t="shared" si="5"/>
        <v>4</v>
      </c>
      <c r="H51" s="77">
        <v>0</v>
      </c>
      <c r="I51" s="75">
        <v>0</v>
      </c>
      <c r="J51" s="46">
        <f t="shared" si="6"/>
        <v>3</v>
      </c>
      <c r="K51" s="71">
        <v>1</v>
      </c>
      <c r="L51" s="15">
        <v>50</v>
      </c>
      <c r="M51" s="64">
        <f>+L51*K51</f>
        <v>50</v>
      </c>
      <c r="N51" s="17" t="s">
        <v>16</v>
      </c>
      <c r="O51" s="18"/>
      <c r="P51" s="102">
        <f>SUM(M51-O51)</f>
        <v>50</v>
      </c>
      <c r="Q51" s="89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+'17'!J53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2">
        <f>SUM(M53-O53)</f>
        <v>50</v>
      </c>
      <c r="Q53" s="89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+'17'!J56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+'17'!J57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+'17'!J58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+'17'!J62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+'17'!J67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1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2">
        <f t="shared" si="3"/>
        <v>70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+'17'!J77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02">
        <f t="shared" si="3"/>
        <v>100</v>
      </c>
      <c r="Q77" s="89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+'17'!J93</f>
        <v>1</v>
      </c>
      <c r="F93" s="70"/>
      <c r="G93" s="46">
        <f t="shared" si="5"/>
        <v>1</v>
      </c>
      <c r="H93" s="77">
        <v>0</v>
      </c>
      <c r="I93" s="75">
        <v>0</v>
      </c>
      <c r="J93" s="46">
        <f t="shared" si="6"/>
        <v>1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8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8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8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8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91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91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91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+'17'!J112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>SUM(M112-O112)</f>
        <v>100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+'17'!J113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+'17'!J115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5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2">
        <f t="shared" si="8"/>
        <v>120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+'17'!J116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+'17'!J125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+'17'!J126</f>
        <v>3</v>
      </c>
      <c r="F126" s="70"/>
      <c r="G126" s="46">
        <f t="shared" si="23"/>
        <v>3</v>
      </c>
      <c r="H126" s="77">
        <v>0</v>
      </c>
      <c r="I126" s="75">
        <v>0</v>
      </c>
      <c r="J126" s="46">
        <f t="shared" si="24"/>
        <v>3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+'17'!J131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+'17'!J133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+'17'!J173</f>
        <v>8</v>
      </c>
      <c r="F173" s="70"/>
      <c r="G173" s="46">
        <f>E173+F173</f>
        <v>8</v>
      </c>
      <c r="H173" s="77">
        <v>0</v>
      </c>
      <c r="I173" s="75">
        <v>0</v>
      </c>
      <c r="J173" s="46">
        <f>+G173-H173-K173-I173</f>
        <v>3</v>
      </c>
      <c r="K173" s="71">
        <v>5</v>
      </c>
      <c r="L173" s="20">
        <v>35</v>
      </c>
      <c r="M173" s="64">
        <f>+L173*K173</f>
        <v>175</v>
      </c>
      <c r="N173" s="17" t="s">
        <v>16</v>
      </c>
      <c r="O173" s="18">
        <v>35</v>
      </c>
      <c r="P173" s="102">
        <f>SUM(M173-O173)</f>
        <v>140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+'17'!J175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+'17'!J185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91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91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+'17'!J187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>+G187-H187-K187-I187</f>
        <v>33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+'17'!J188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91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91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+'17'!J193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+'17'!J194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91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91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91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91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91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91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+'17'!J205</f>
        <v>76</v>
      </c>
      <c r="F205" s="70"/>
      <c r="G205" s="46">
        <f t="shared" si="30"/>
        <v>76</v>
      </c>
      <c r="H205" s="77">
        <v>0</v>
      </c>
      <c r="I205" s="75">
        <v>0</v>
      </c>
      <c r="J205" s="46">
        <f t="shared" si="31"/>
        <v>72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/>
      <c r="P205" s="102">
        <f t="shared" si="35"/>
        <v>220</v>
      </c>
      <c r="Q205" s="91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91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+'17'!J209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1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91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91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91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91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91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91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91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91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91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91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91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+'17'!J231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91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91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91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91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+'17'!J235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1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91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91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91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91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91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91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91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+'17'!J243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1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+'17'!J244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91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+'17'!J245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91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+'17'!J246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91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91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91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91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91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91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91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+'17'!J253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1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91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91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91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3">
        <f>+'17'!J257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1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3">
        <f>+'17'!J258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91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1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774.73</v>
      </c>
      <c r="S260" s="74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2630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1510</v>
      </c>
      <c r="O264" s="2">
        <v>355</v>
      </c>
      <c r="P264" s="2">
        <v>500</v>
      </c>
      <c r="Q264" s="87">
        <v>185</v>
      </c>
      <c r="R264" s="2">
        <v>100</v>
      </c>
      <c r="S264" s="2">
        <v>200</v>
      </c>
      <c r="T264" s="2">
        <v>100</v>
      </c>
      <c r="U264" s="2">
        <v>70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68" si="1">+G5-H5-K5-I5</f>
        <v>2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02">
        <f>SUM(M5-O5)</f>
        <v>150</v>
      </c>
      <c r="Q5" s="89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18</v>
      </c>
      <c r="K6" s="71">
        <v>8</v>
      </c>
      <c r="L6" s="15">
        <v>100</v>
      </c>
      <c r="M6" s="64">
        <f>+L6*K6</f>
        <v>800</v>
      </c>
      <c r="N6" s="17" t="s">
        <v>16</v>
      </c>
      <c r="O6" s="18"/>
      <c r="P6" s="102">
        <f t="shared" ref="P6:P80" si="2">SUM(M6-O6)</f>
        <v>800</v>
      </c>
      <c r="Q6" s="89">
        <v>39.29</v>
      </c>
      <c r="R6" s="43">
        <f t="shared" ref="R6:R80" si="3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ref="M7:M80" si="4">+L7*K7</f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4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2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2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0</v>
      </c>
      <c r="K11" s="71">
        <v>3</v>
      </c>
      <c r="L11" s="15">
        <v>50</v>
      </c>
      <c r="M11" s="64">
        <f t="shared" si="4"/>
        <v>150</v>
      </c>
      <c r="N11" s="17" t="s">
        <v>16</v>
      </c>
      <c r="O11" s="18"/>
      <c r="P11" s="102">
        <f t="shared" si="2"/>
        <v>150</v>
      </c>
      <c r="Q11" s="89">
        <v>16.940000000000001</v>
      </c>
      <c r="R11" s="43">
        <f t="shared" si="3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4"/>
        <v>0</v>
      </c>
      <c r="N12" s="17" t="s">
        <v>16</v>
      </c>
      <c r="O12" s="18"/>
      <c r="P12" s="23">
        <f t="shared" si="2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4"/>
        <v>0</v>
      </c>
      <c r="N13" s="17" t="s">
        <v>16</v>
      </c>
      <c r="O13" s="18"/>
      <c r="P13" s="23">
        <f t="shared" si="2"/>
        <v>0</v>
      </c>
      <c r="Q13" s="89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4"/>
        <v>0</v>
      </c>
      <c r="N14" s="17" t="s">
        <v>16</v>
      </c>
      <c r="O14" s="18"/>
      <c r="P14" s="23">
        <f t="shared" si="2"/>
        <v>0</v>
      </c>
      <c r="Q14" s="89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4"/>
        <v>0</v>
      </c>
      <c r="N15" s="17" t="s">
        <v>16</v>
      </c>
      <c r="O15" s="18"/>
      <c r="P15" s="23">
        <f t="shared" si="2"/>
        <v>0</v>
      </c>
      <c r="Q15" s="89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4"/>
        <v>0</v>
      </c>
      <c r="N16" s="17" t="s">
        <v>16</v>
      </c>
      <c r="O16" s="18"/>
      <c r="P16" s="23">
        <f t="shared" si="2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4"/>
        <v>0</v>
      </c>
      <c r="N17" s="17" t="s">
        <v>16</v>
      </c>
      <c r="O17" s="18"/>
      <c r="P17" s="23">
        <f t="shared" si="2"/>
        <v>0</v>
      </c>
      <c r="Q17" s="89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4"/>
        <v>0</v>
      </c>
      <c r="N18" s="17" t="s">
        <v>16</v>
      </c>
      <c r="O18" s="18"/>
      <c r="P18" s="23">
        <f t="shared" si="2"/>
        <v>0</v>
      </c>
      <c r="Q18" s="89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4"/>
        <v>0</v>
      </c>
      <c r="N19" s="17" t="s">
        <v>16</v>
      </c>
      <c r="O19" s="18"/>
      <c r="P19" s="23">
        <f t="shared" si="2"/>
        <v>0</v>
      </c>
      <c r="Q19" s="89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4"/>
        <v>65</v>
      </c>
      <c r="N20" s="17" t="s">
        <v>16</v>
      </c>
      <c r="O20" s="18"/>
      <c r="P20" s="102">
        <f t="shared" si="2"/>
        <v>65</v>
      </c>
      <c r="Q20" s="89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4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100</v>
      </c>
      <c r="M22" s="64">
        <f t="shared" si="4"/>
        <v>100</v>
      </c>
      <c r="N22" s="17" t="s">
        <v>16</v>
      </c>
      <c r="O22" s="18"/>
      <c r="P22" s="102">
        <f t="shared" si="2"/>
        <v>100</v>
      </c>
      <c r="Q22" s="89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4"/>
        <v>0</v>
      </c>
      <c r="N23" s="17" t="s">
        <v>16</v>
      </c>
      <c r="O23" s="18"/>
      <c r="P23" s="23">
        <f t="shared" si="2"/>
        <v>0</v>
      </c>
      <c r="Q23" s="89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4"/>
        <v>0</v>
      </c>
      <c r="N24" s="17" t="s">
        <v>16</v>
      </c>
      <c r="O24" s="18"/>
      <c r="P24" s="23">
        <f t="shared" si="2"/>
        <v>0</v>
      </c>
      <c r="Q24" s="89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4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4"/>
        <v>0</v>
      </c>
      <c r="N26" s="17" t="s">
        <v>16</v>
      </c>
      <c r="O26" s="18"/>
      <c r="P26" s="23">
        <f t="shared" si="2"/>
        <v>0</v>
      </c>
      <c r="Q26" s="89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4"/>
        <v>0</v>
      </c>
      <c r="N27" s="17" t="s">
        <v>16</v>
      </c>
      <c r="O27" s="18"/>
      <c r="P27" s="23">
        <f t="shared" si="2"/>
        <v>0</v>
      </c>
      <c r="Q27" s="89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1"/>
        <v>5</v>
      </c>
      <c r="K28" s="71">
        <v>2</v>
      </c>
      <c r="L28" s="15">
        <v>100</v>
      </c>
      <c r="M28" s="64">
        <f t="shared" si="4"/>
        <v>200</v>
      </c>
      <c r="N28" s="17" t="s">
        <v>16</v>
      </c>
      <c r="O28" s="18"/>
      <c r="P28" s="102">
        <f t="shared" si="2"/>
        <v>200</v>
      </c>
      <c r="Q28" s="89">
        <v>31.97</v>
      </c>
      <c r="R28" s="43">
        <f t="shared" si="3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4"/>
        <v>0</v>
      </c>
      <c r="N29" s="17" t="s">
        <v>16</v>
      </c>
      <c r="O29" s="18"/>
      <c r="P29" s="23">
        <f t="shared" si="2"/>
        <v>0</v>
      </c>
      <c r="Q29" s="89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4"/>
        <v>0</v>
      </c>
      <c r="N30" s="17" t="s">
        <v>16</v>
      </c>
      <c r="O30" s="18"/>
      <c r="P30" s="23">
        <f t="shared" si="2"/>
        <v>0</v>
      </c>
      <c r="Q30" s="89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6</v>
      </c>
      <c r="F31" s="70"/>
      <c r="G31" s="46">
        <f t="shared" si="5"/>
        <v>6</v>
      </c>
      <c r="H31" s="77">
        <v>0</v>
      </c>
      <c r="I31" s="75">
        <v>0</v>
      </c>
      <c r="J31" s="46">
        <f t="shared" si="1"/>
        <v>0</v>
      </c>
      <c r="K31" s="71">
        <v>6</v>
      </c>
      <c r="L31" s="15">
        <v>100</v>
      </c>
      <c r="M31" s="64">
        <f t="shared" si="4"/>
        <v>600</v>
      </c>
      <c r="N31" s="17" t="s">
        <v>16</v>
      </c>
      <c r="O31" s="18"/>
      <c r="P31" s="102">
        <f t="shared" si="2"/>
        <v>600</v>
      </c>
      <c r="Q31" s="89">
        <v>38.46</v>
      </c>
      <c r="R31" s="43">
        <f t="shared" si="3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15">
        <v>130</v>
      </c>
      <c r="M32" s="64">
        <f t="shared" si="4"/>
        <v>130</v>
      </c>
      <c r="N32" s="17" t="s">
        <v>16</v>
      </c>
      <c r="O32" s="18"/>
      <c r="P32" s="102">
        <f t="shared" si="2"/>
        <v>130</v>
      </c>
      <c r="Q32" s="89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4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1"/>
        <v>0</v>
      </c>
      <c r="K34" s="71">
        <v>1</v>
      </c>
      <c r="L34" s="15">
        <v>130</v>
      </c>
      <c r="M34" s="64">
        <f t="shared" si="4"/>
        <v>130</v>
      </c>
      <c r="N34" s="17" t="s">
        <v>16</v>
      </c>
      <c r="O34" s="18"/>
      <c r="P34" s="102">
        <f t="shared" si="2"/>
        <v>130</v>
      </c>
      <c r="Q34" s="89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4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4"/>
        <v>0</v>
      </c>
      <c r="N36" s="17" t="s">
        <v>16</v>
      </c>
      <c r="O36" s="18"/>
      <c r="P36" s="23">
        <f t="shared" si="2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4"/>
        <v>0</v>
      </c>
      <c r="N37" s="17" t="s">
        <v>16</v>
      </c>
      <c r="O37" s="18"/>
      <c r="P37" s="23">
        <f t="shared" si="2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+'18'!J39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1"/>
        <v>0</v>
      </c>
      <c r="K39" s="71">
        <v>1</v>
      </c>
      <c r="L39" s="15">
        <v>50</v>
      </c>
      <c r="M39" s="64">
        <f t="shared" si="4"/>
        <v>50</v>
      </c>
      <c r="N39" s="17" t="s">
        <v>16</v>
      </c>
      <c r="O39" s="18"/>
      <c r="P39" s="102">
        <f t="shared" si="2"/>
        <v>50</v>
      </c>
      <c r="Q39" s="89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+'18'!J40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15">
        <v>50</v>
      </c>
      <c r="M40" s="64">
        <f t="shared" si="4"/>
        <v>50</v>
      </c>
      <c r="N40" s="17" t="s">
        <v>16</v>
      </c>
      <c r="O40" s="18"/>
      <c r="P40" s="102">
        <f t="shared" si="2"/>
        <v>50</v>
      </c>
      <c r="Q40" s="89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4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4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4"/>
        <v>0</v>
      </c>
      <c r="N44" s="17" t="s">
        <v>16</v>
      </c>
      <c r="O44" s="18"/>
      <c r="P44" s="23">
        <f t="shared" si="2"/>
        <v>0</v>
      </c>
      <c r="Q44" s="89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4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+'18'!J46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1"/>
        <v>2</v>
      </c>
      <c r="K46" s="71">
        <v>2</v>
      </c>
      <c r="L46" s="15">
        <v>50</v>
      </c>
      <c r="M46" s="64">
        <f t="shared" si="4"/>
        <v>100</v>
      </c>
      <c r="N46" s="17" t="s">
        <v>16</v>
      </c>
      <c r="O46" s="18">
        <v>50</v>
      </c>
      <c r="P46" s="102">
        <f t="shared" si="2"/>
        <v>50</v>
      </c>
      <c r="Q46" s="89">
        <v>19.05</v>
      </c>
      <c r="R46" s="43">
        <f t="shared" si="3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4"/>
        <v>0</v>
      </c>
      <c r="N47" s="17" t="s">
        <v>16</v>
      </c>
      <c r="O47" s="18"/>
      <c r="P47" s="23">
        <f t="shared" si="2"/>
        <v>0</v>
      </c>
      <c r="Q47" s="89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+'18'!J48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1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>SUM(M48-O48)</f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+'18'!J49</f>
        <v>1</v>
      </c>
      <c r="F49" s="70"/>
      <c r="G49" s="46">
        <f t="shared" si="5"/>
        <v>1</v>
      </c>
      <c r="H49" s="77">
        <v>1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+'18'!J50</f>
        <v>1</v>
      </c>
      <c r="F50" s="70"/>
      <c r="G50" s="46">
        <f t="shared" si="5"/>
        <v>1</v>
      </c>
      <c r="H50" s="77">
        <v>1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4"/>
        <v>0</v>
      </c>
      <c r="N50" s="17" t="s">
        <v>16</v>
      </c>
      <c r="O50" s="18"/>
      <c r="P50" s="23">
        <f t="shared" si="2"/>
        <v>0</v>
      </c>
      <c r="Q50" s="89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+'18'!J51</f>
        <v>3</v>
      </c>
      <c r="F51" s="70"/>
      <c r="G51" s="46">
        <f t="shared" si="5"/>
        <v>3</v>
      </c>
      <c r="H51" s="77"/>
      <c r="I51" s="75">
        <v>0</v>
      </c>
      <c r="J51" s="46">
        <f t="shared" si="1"/>
        <v>2</v>
      </c>
      <c r="K51" s="71">
        <v>1</v>
      </c>
      <c r="L51" s="15">
        <v>50</v>
      </c>
      <c r="M51" s="64">
        <f t="shared" ref="M51:M56" si="6">+L51*K51</f>
        <v>50</v>
      </c>
      <c r="N51" s="17" t="s">
        <v>16</v>
      </c>
      <c r="O51" s="18"/>
      <c r="P51" s="102">
        <f>SUM(M51-O51)</f>
        <v>50</v>
      </c>
      <c r="Q51" s="89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6"/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1"/>
        <v>0</v>
      </c>
      <c r="K53" s="71">
        <v>3</v>
      </c>
      <c r="L53" s="20">
        <v>50</v>
      </c>
      <c r="M53" s="64">
        <f t="shared" si="6"/>
        <v>150</v>
      </c>
      <c r="N53" s="17" t="s">
        <v>16</v>
      </c>
      <c r="O53" s="18"/>
      <c r="P53" s="102">
        <f>SUM(M53-O53)</f>
        <v>150</v>
      </c>
      <c r="Q53" s="89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6"/>
        <v>0</v>
      </c>
      <c r="N54" s="17" t="s">
        <v>16</v>
      </c>
      <c r="O54" s="18"/>
      <c r="P54" s="23">
        <f t="shared" si="2"/>
        <v>0</v>
      </c>
      <c r="Q54" s="89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6"/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+'18'!J56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1"/>
        <v>1</v>
      </c>
      <c r="K56" s="71"/>
      <c r="L56" s="15">
        <v>120</v>
      </c>
      <c r="M56" s="64">
        <f t="shared" si="6"/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+'18'!J57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4"/>
        <v>0</v>
      </c>
      <c r="N57" s="17" t="s">
        <v>16</v>
      </c>
      <c r="O57" s="18"/>
      <c r="P57" s="23">
        <f t="shared" si="2"/>
        <v>0</v>
      </c>
      <c r="Q57" s="89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+'18'!J58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1"/>
        <v>6</v>
      </c>
      <c r="K58" s="71"/>
      <c r="L58" s="15">
        <v>120</v>
      </c>
      <c r="M58" s="64">
        <f t="shared" si="4"/>
        <v>0</v>
      </c>
      <c r="N58" s="17" t="s">
        <v>16</v>
      </c>
      <c r="O58" s="18"/>
      <c r="P58" s="23">
        <f t="shared" si="2"/>
        <v>0</v>
      </c>
      <c r="Q58" s="89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4"/>
        <v>0</v>
      </c>
      <c r="N59" s="17" t="s">
        <v>16</v>
      </c>
      <c r="O59" s="18"/>
      <c r="P59" s="23">
        <f t="shared" si="2"/>
        <v>0</v>
      </c>
      <c r="Q59" s="89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4"/>
        <v>0</v>
      </c>
      <c r="N60" s="17" t="s">
        <v>16</v>
      </c>
      <c r="O60" s="18"/>
      <c r="P60" s="23">
        <f t="shared" si="2"/>
        <v>0</v>
      </c>
      <c r="Q60" s="89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4"/>
        <v>0</v>
      </c>
      <c r="N61" s="17" t="s">
        <v>16</v>
      </c>
      <c r="O61" s="18"/>
      <c r="P61" s="23">
        <f t="shared" si="2"/>
        <v>0</v>
      </c>
      <c r="Q61" s="89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+'18'!J62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1"/>
        <v>1</v>
      </c>
      <c r="K62" s="71">
        <v>1</v>
      </c>
      <c r="L62" s="15">
        <v>120</v>
      </c>
      <c r="M62" s="64">
        <f t="shared" si="4"/>
        <v>120</v>
      </c>
      <c r="N62" s="17" t="s">
        <v>16</v>
      </c>
      <c r="O62" s="18"/>
      <c r="P62" s="102">
        <f t="shared" si="2"/>
        <v>120</v>
      </c>
      <c r="Q62" s="89">
        <v>29.82</v>
      </c>
      <c r="R62" s="43">
        <f t="shared" si="3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4"/>
        <v>0</v>
      </c>
      <c r="N63" s="17" t="s">
        <v>16</v>
      </c>
      <c r="O63" s="18"/>
      <c r="P63" s="23">
        <f t="shared" si="2"/>
        <v>0</v>
      </c>
      <c r="Q63" s="89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4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4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4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+'18'!J67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1"/>
        <v>1</v>
      </c>
      <c r="K67" s="71"/>
      <c r="L67" s="15">
        <v>70</v>
      </c>
      <c r="M67" s="64">
        <f t="shared" si="4"/>
        <v>0</v>
      </c>
      <c r="N67" s="17" t="s">
        <v>16</v>
      </c>
      <c r="O67" s="18"/>
      <c r="P67" s="23">
        <f t="shared" si="2"/>
        <v>0</v>
      </c>
      <c r="Q67" s="91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4"/>
        <v>0</v>
      </c>
      <c r="N68" s="17" t="s">
        <v>16</v>
      </c>
      <c r="O68" s="18"/>
      <c r="P68" s="23">
        <f t="shared" si="2"/>
        <v>0</v>
      </c>
      <c r="Q68" s="91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150</v>
      </c>
      <c r="M69" s="64">
        <f t="shared" si="4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4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4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4"/>
        <v>0</v>
      </c>
      <c r="N72" s="17" t="s">
        <v>16</v>
      </c>
      <c r="O72" s="18"/>
      <c r="P72" s="23">
        <f t="shared" si="2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4"/>
        <v>0</v>
      </c>
      <c r="N73" s="17" t="s">
        <v>16</v>
      </c>
      <c r="O73" s="18"/>
      <c r="P73" s="23">
        <f t="shared" si="2"/>
        <v>0</v>
      </c>
      <c r="Q73" s="89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4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4"/>
        <v>0</v>
      </c>
      <c r="N75" s="17" t="s">
        <v>16</v>
      </c>
      <c r="O75" s="18"/>
      <c r="P75" s="23">
        <f t="shared" si="2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+'18'!J77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7"/>
        <v>3</v>
      </c>
      <c r="K77" s="71">
        <v>1</v>
      </c>
      <c r="L77" s="21">
        <v>50</v>
      </c>
      <c r="M77" s="64">
        <f t="shared" si="4"/>
        <v>50</v>
      </c>
      <c r="N77" s="17" t="s">
        <v>16</v>
      </c>
      <c r="O77" s="18"/>
      <c r="P77" s="102">
        <f t="shared" si="2"/>
        <v>50</v>
      </c>
      <c r="Q77" s="89">
        <v>17.329999999999998</v>
      </c>
      <c r="R77" s="43">
        <f t="shared" si="3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4"/>
        <v>0</v>
      </c>
      <c r="N78" s="17" t="s">
        <v>16</v>
      </c>
      <c r="O78" s="18"/>
      <c r="P78" s="23">
        <f t="shared" si="2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4"/>
        <v>0</v>
      </c>
      <c r="N79" s="17" t="s">
        <v>16</v>
      </c>
      <c r="O79" s="18"/>
      <c r="P79" s="23">
        <f t="shared" si="2"/>
        <v>0</v>
      </c>
      <c r="Q79" s="89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4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+'18'!J87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8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8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+'18'!J93</f>
        <v>1</v>
      </c>
      <c r="F93" s="70"/>
      <c r="G93" s="46">
        <f t="shared" si="5"/>
        <v>1</v>
      </c>
      <c r="H93" s="77">
        <v>0</v>
      </c>
      <c r="I93" s="75">
        <v>0</v>
      </c>
      <c r="J93" s="46">
        <f t="shared" si="7"/>
        <v>1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+'18'!J94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+'18'!J95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+'18'!J96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+'18'!J97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+'18'!J98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+'18'!J99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89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+'18'!J100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4"/>
        <v>0</v>
      </c>
      <c r="Q100" s="8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+'18'!J101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4"/>
        <v>0</v>
      </c>
      <c r="Q101" s="8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+'18'!J102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4"/>
        <v>0</v>
      </c>
      <c r="Q102" s="8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4"/>
        <v>0</v>
      </c>
      <c r="Q103" s="91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4"/>
        <v>0</v>
      </c>
      <c r="Q104" s="91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4"/>
        <v>0</v>
      </c>
      <c r="Q105" s="91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+'18'!J106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+'18'!J107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+'18'!J108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+'18'!J109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+'18'!J110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+'18'!J111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+'18'!J112</f>
        <v>13</v>
      </c>
      <c r="F112" s="70"/>
      <c r="G112" s="46">
        <f t="shared" si="22"/>
        <v>13</v>
      </c>
      <c r="H112" s="77">
        <v>0</v>
      </c>
      <c r="I112" s="75">
        <v>0</v>
      </c>
      <c r="J112" s="46">
        <f t="shared" si="7"/>
        <v>12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>SUM(M112-O112)</f>
        <v>100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+'18'!J113</f>
        <v>6</v>
      </c>
      <c r="F113" s="70"/>
      <c r="G113" s="46">
        <f t="shared" si="22"/>
        <v>6</v>
      </c>
      <c r="H113" s="77">
        <v>0</v>
      </c>
      <c r="I113" s="75">
        <v>0</v>
      </c>
      <c r="J113" s="46">
        <f t="shared" si="7"/>
        <v>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+'18'!J114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+'18'!J115</f>
        <v>5</v>
      </c>
      <c r="F115" s="70"/>
      <c r="G115" s="46">
        <f t="shared" si="22"/>
        <v>5</v>
      </c>
      <c r="H115" s="77">
        <v>0</v>
      </c>
      <c r="I115" s="75">
        <v>0</v>
      </c>
      <c r="J115" s="46">
        <f t="shared" si="7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+'18'!J116</f>
        <v>9</v>
      </c>
      <c r="F116" s="70"/>
      <c r="G116" s="46">
        <f t="shared" si="22"/>
        <v>9</v>
      </c>
      <c r="H116" s="77">
        <v>0</v>
      </c>
      <c r="I116" s="75">
        <v>0</v>
      </c>
      <c r="J116" s="46">
        <f t="shared" si="7"/>
        <v>7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02">
        <f t="shared" si="9"/>
        <v>200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+'18'!J117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+'18'!J118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+'18'!J119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+'18'!J120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+'18'!J121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+'18'!J122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91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+'18'!J123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91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+'18'!J124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+'18'!J125</f>
        <v>3</v>
      </c>
      <c r="F125" s="70"/>
      <c r="G125" s="46">
        <f t="shared" si="22"/>
        <v>3</v>
      </c>
      <c r="H125" s="77">
        <v>0</v>
      </c>
      <c r="I125" s="75">
        <v>0</v>
      </c>
      <c r="J125" s="46">
        <f t="shared" si="7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+'18'!J126</f>
        <v>3</v>
      </c>
      <c r="F126" s="70"/>
      <c r="G126" s="46">
        <f t="shared" si="22"/>
        <v>3</v>
      </c>
      <c r="H126" s="77">
        <v>0</v>
      </c>
      <c r="I126" s="75">
        <v>0</v>
      </c>
      <c r="J126" s="46">
        <f t="shared" si="7"/>
        <v>3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+'18'!J127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+'18'!J128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+'18'!J129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+'18'!J130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+'18'!J131</f>
        <v>2</v>
      </c>
      <c r="F131" s="70"/>
      <c r="G131" s="46">
        <f t="shared" si="22"/>
        <v>2</v>
      </c>
      <c r="H131" s="77">
        <v>0</v>
      </c>
      <c r="I131" s="75">
        <v>0</v>
      </c>
      <c r="J131" s="46">
        <f t="shared" si="7"/>
        <v>1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02">
        <f t="shared" si="9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+'18'!J132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+'18'!J133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ref="J133:J196" si="27">+G133-H133-K133-I133</f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+'18'!J134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+'18'!J135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+'18'!J136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+'18'!J137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+'18'!J138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+'18'!J139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+'18'!J140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7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+'18'!J141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+'18'!J142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+'18'!J143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+'18'!J144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+'18'!J145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+'18'!J146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+'18'!J147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+'18'!J148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+'18'!J149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+'18'!J150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+'18'!J151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+'18'!J152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+'18'!J153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+'18'!J154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+'18'!J155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+'18'!J156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+'18'!J157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+'18'!J158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+'18'!J159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+'18'!J160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+'18'!J161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si="27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7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7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7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7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7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7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7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7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7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7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91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+'18'!J173</f>
        <v>3</v>
      </c>
      <c r="F173" s="70"/>
      <c r="G173" s="46">
        <f>E173+F173</f>
        <v>3</v>
      </c>
      <c r="H173" s="77">
        <v>0</v>
      </c>
      <c r="I173" s="75">
        <v>0</v>
      </c>
      <c r="J173" s="46">
        <f t="shared" si="27"/>
        <v>0</v>
      </c>
      <c r="K173" s="71">
        <v>3</v>
      </c>
      <c r="L173" s="20">
        <v>35</v>
      </c>
      <c r="M173" s="64">
        <f>+L173*K173</f>
        <v>105</v>
      </c>
      <c r="N173" s="17" t="s">
        <v>16</v>
      </c>
      <c r="O173" s="18">
        <v>52</v>
      </c>
      <c r="P173" s="102">
        <f>SUM(M173-O173)</f>
        <v>53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si="27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+'18'!J175</f>
        <v>10</v>
      </c>
      <c r="F175" s="70"/>
      <c r="G175" s="46">
        <f t="shared" si="28"/>
        <v>10</v>
      </c>
      <c r="H175" s="77">
        <v>0</v>
      </c>
      <c r="I175" s="75">
        <v>0</v>
      </c>
      <c r="J175" s="46">
        <f t="shared" si="27"/>
        <v>5</v>
      </c>
      <c r="K175" s="71">
        <v>5</v>
      </c>
      <c r="L175" s="15">
        <v>50</v>
      </c>
      <c r="M175" s="64">
        <f>+L175*K175</f>
        <v>250</v>
      </c>
      <c r="N175" s="17" t="s">
        <v>16</v>
      </c>
      <c r="O175" s="18"/>
      <c r="P175" s="102">
        <f>SUM(M175-O175)</f>
        <v>250</v>
      </c>
      <c r="Q175" s="89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7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7"/>
        <v>0</v>
      </c>
      <c r="K177" s="71"/>
      <c r="L177" s="20">
        <v>55</v>
      </c>
      <c r="M177" s="64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+'18'!J178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7"/>
        <v>0</v>
      </c>
      <c r="K178" s="71"/>
      <c r="L178" s="20">
        <v>55</v>
      </c>
      <c r="M178" s="64">
        <f t="shared" si="30"/>
        <v>0</v>
      </c>
      <c r="N178" s="17" t="s">
        <v>16</v>
      </c>
      <c r="O178" s="18"/>
      <c r="P178" s="23">
        <f t="shared" si="31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7"/>
        <v>0</v>
      </c>
      <c r="K179" s="71"/>
      <c r="L179" s="20">
        <v>10</v>
      </c>
      <c r="M179" s="64">
        <f t="shared" si="30"/>
        <v>0</v>
      </c>
      <c r="N179" s="17" t="s">
        <v>16</v>
      </c>
      <c r="O179" s="18"/>
      <c r="P179" s="23">
        <f t="shared" si="31"/>
        <v>0</v>
      </c>
      <c r="Q179" s="89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+'18'!J180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7"/>
        <v>0</v>
      </c>
      <c r="K180" s="71"/>
      <c r="L180" s="20">
        <v>35</v>
      </c>
      <c r="M180" s="64">
        <f t="shared" si="30"/>
        <v>0</v>
      </c>
      <c r="N180" s="17" t="s">
        <v>16</v>
      </c>
      <c r="O180" s="18"/>
      <c r="P180" s="23">
        <f t="shared" si="31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7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7"/>
        <v>0</v>
      </c>
      <c r="K182" s="71"/>
      <c r="L182" s="20">
        <v>40</v>
      </c>
      <c r="M182" s="64">
        <f t="shared" si="30"/>
        <v>0</v>
      </c>
      <c r="N182" s="17" t="s">
        <v>16</v>
      </c>
      <c r="O182" s="18"/>
      <c r="P182" s="23">
        <f t="shared" si="31"/>
        <v>0</v>
      </c>
      <c r="Q182" s="89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7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7"/>
        <v>0</v>
      </c>
      <c r="K184" s="71"/>
      <c r="L184" s="20">
        <v>50</v>
      </c>
      <c r="M184" s="64">
        <f t="shared" si="30"/>
        <v>0</v>
      </c>
      <c r="N184" s="17" t="s">
        <v>16</v>
      </c>
      <c r="O184" s="18"/>
      <c r="P184" s="23">
        <f t="shared" si="31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+'18'!J185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7"/>
        <v>0</v>
      </c>
      <c r="K185" s="71"/>
      <c r="L185" s="20">
        <v>80</v>
      </c>
      <c r="M185" s="64">
        <f t="shared" si="30"/>
        <v>0</v>
      </c>
      <c r="N185" s="17" t="s">
        <v>16</v>
      </c>
      <c r="O185" s="18"/>
      <c r="P185" s="23">
        <f t="shared" si="31"/>
        <v>0</v>
      </c>
      <c r="Q185" s="91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7"/>
        <v>0</v>
      </c>
      <c r="K186" s="71"/>
      <c r="L186" s="20">
        <v>15</v>
      </c>
      <c r="M186" s="64">
        <f t="shared" si="30"/>
        <v>0</v>
      </c>
      <c r="N186" s="17" t="s">
        <v>16</v>
      </c>
      <c r="O186" s="18"/>
      <c r="P186" s="23">
        <f t="shared" si="31"/>
        <v>0</v>
      </c>
      <c r="Q186" s="91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+'18'!J187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 t="shared" si="27"/>
        <v>33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+'18'!J188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 t="shared" si="27"/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7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+'18'!J190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7"/>
        <v>0</v>
      </c>
      <c r="K190" s="71"/>
      <c r="L190" s="20">
        <v>80</v>
      </c>
      <c r="M190" s="64">
        <f t="shared" si="30"/>
        <v>0</v>
      </c>
      <c r="N190" s="17" t="s">
        <v>16</v>
      </c>
      <c r="O190" s="18"/>
      <c r="P190" s="23">
        <f t="shared" si="31"/>
        <v>0</v>
      </c>
      <c r="Q190" s="91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7"/>
        <v>0</v>
      </c>
      <c r="K191" s="71"/>
      <c r="L191" s="20">
        <v>35</v>
      </c>
      <c r="M191" s="64">
        <f t="shared" si="30"/>
        <v>0</v>
      </c>
      <c r="N191" s="17" t="s">
        <v>16</v>
      </c>
      <c r="O191" s="18"/>
      <c r="P191" s="23">
        <f t="shared" si="31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7"/>
        <v>0</v>
      </c>
      <c r="K192" s="71"/>
      <c r="L192" s="20">
        <v>35</v>
      </c>
      <c r="M192" s="64">
        <f t="shared" si="30"/>
        <v>0</v>
      </c>
      <c r="N192" s="17" t="s">
        <v>16</v>
      </c>
      <c r="O192" s="18"/>
      <c r="P192" s="23">
        <f t="shared" si="31"/>
        <v>0</v>
      </c>
      <c r="Q192" s="91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+'18'!J193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7"/>
        <v>3</v>
      </c>
      <c r="K193" s="71">
        <v>3</v>
      </c>
      <c r="L193" s="20">
        <v>60</v>
      </c>
      <c r="M193" s="64">
        <f t="shared" si="30"/>
        <v>180</v>
      </c>
      <c r="N193" s="17" t="s">
        <v>16</v>
      </c>
      <c r="O193" s="18"/>
      <c r="P193" s="102">
        <f t="shared" si="31"/>
        <v>180</v>
      </c>
      <c r="Q193" s="89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+'18'!J194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7"/>
        <v>2</v>
      </c>
      <c r="K194" s="71">
        <v>2</v>
      </c>
      <c r="L194" s="20">
        <v>120</v>
      </c>
      <c r="M194" s="64">
        <f t="shared" si="30"/>
        <v>240</v>
      </c>
      <c r="N194" s="17" t="s">
        <v>16</v>
      </c>
      <c r="O194" s="18"/>
      <c r="P194" s="102">
        <f t="shared" si="31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+'18'!J195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7"/>
        <v>0</v>
      </c>
      <c r="K195" s="71"/>
      <c r="L195" s="20">
        <v>60</v>
      </c>
      <c r="M195" s="64">
        <f t="shared" si="30"/>
        <v>0</v>
      </c>
      <c r="N195" s="17" t="s">
        <v>16</v>
      </c>
      <c r="O195" s="18"/>
      <c r="P195" s="23">
        <f t="shared" si="31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+'18'!J196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7"/>
        <v>0</v>
      </c>
      <c r="K196" s="71"/>
      <c r="L196" s="20">
        <v>120</v>
      </c>
      <c r="M196" s="64">
        <f t="shared" si="30"/>
        <v>0</v>
      </c>
      <c r="N196" s="17" t="s">
        <v>16</v>
      </c>
      <c r="O196" s="18"/>
      <c r="P196" s="23">
        <f t="shared" si="31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ref="J197:J259" si="35">+G197-H197-K197-I197</f>
        <v>0</v>
      </c>
      <c r="K197" s="71"/>
      <c r="L197" s="20">
        <v>50</v>
      </c>
      <c r="M197" s="64">
        <f t="shared" si="30"/>
        <v>0</v>
      </c>
      <c r="N197" s="17" t="s">
        <v>16</v>
      </c>
      <c r="O197" s="18"/>
      <c r="P197" s="23">
        <f t="shared" si="31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+'18'!J198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35"/>
        <v>0</v>
      </c>
      <c r="K198" s="71"/>
      <c r="L198" s="20">
        <v>150</v>
      </c>
      <c r="M198" s="64">
        <f t="shared" si="30"/>
        <v>0</v>
      </c>
      <c r="N198" s="17" t="s">
        <v>16</v>
      </c>
      <c r="O198" s="18"/>
      <c r="P198" s="23">
        <f t="shared" si="31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35"/>
        <v>0</v>
      </c>
      <c r="K199" s="71"/>
      <c r="L199" s="20">
        <v>135</v>
      </c>
      <c r="M199" s="64">
        <f t="shared" si="30"/>
        <v>0</v>
      </c>
      <c r="N199" s="17" t="s">
        <v>16</v>
      </c>
      <c r="O199" s="18"/>
      <c r="P199" s="23">
        <f t="shared" si="31"/>
        <v>0</v>
      </c>
      <c r="Q199" s="91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35"/>
        <v>0</v>
      </c>
      <c r="K200" s="71"/>
      <c r="L200" s="20">
        <v>100</v>
      </c>
      <c r="M200" s="64">
        <f t="shared" si="30"/>
        <v>0</v>
      </c>
      <c r="N200" s="17" t="s">
        <v>16</v>
      </c>
      <c r="O200" s="18"/>
      <c r="P200" s="23">
        <f t="shared" si="31"/>
        <v>0</v>
      </c>
      <c r="Q200" s="91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35"/>
        <v>0</v>
      </c>
      <c r="K201" s="71"/>
      <c r="L201" s="20">
        <v>90</v>
      </c>
      <c r="M201" s="64">
        <f t="shared" si="30"/>
        <v>0</v>
      </c>
      <c r="N201" s="17" t="s">
        <v>16</v>
      </c>
      <c r="O201" s="18"/>
      <c r="P201" s="23">
        <f t="shared" si="31"/>
        <v>0</v>
      </c>
      <c r="Q201" s="91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35"/>
        <v>0</v>
      </c>
      <c r="K202" s="71"/>
      <c r="L202" s="20">
        <v>90</v>
      </c>
      <c r="M202" s="64">
        <f t="shared" si="30"/>
        <v>0</v>
      </c>
      <c r="N202" s="17" t="s">
        <v>16</v>
      </c>
      <c r="O202" s="18"/>
      <c r="P202" s="23">
        <f t="shared" si="31"/>
        <v>0</v>
      </c>
      <c r="Q202" s="91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35"/>
        <v>0</v>
      </c>
      <c r="K203" s="71"/>
      <c r="L203" s="20">
        <v>90</v>
      </c>
      <c r="M203" s="64">
        <f t="shared" si="30"/>
        <v>0</v>
      </c>
      <c r="N203" s="17" t="s">
        <v>16</v>
      </c>
      <c r="O203" s="18"/>
      <c r="P203" s="23">
        <f t="shared" si="31"/>
        <v>0</v>
      </c>
      <c r="Q203" s="91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35"/>
        <v>0</v>
      </c>
      <c r="K204" s="71"/>
      <c r="L204" s="20">
        <v>90</v>
      </c>
      <c r="M204" s="64">
        <f t="shared" si="30"/>
        <v>0</v>
      </c>
      <c r="N204" s="17" t="s">
        <v>16</v>
      </c>
      <c r="O204" s="18"/>
      <c r="P204" s="23">
        <f t="shared" si="31"/>
        <v>0</v>
      </c>
      <c r="Q204" s="91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+'18'!J205</f>
        <v>72</v>
      </c>
      <c r="F205" s="70"/>
      <c r="G205" s="46">
        <f t="shared" si="28"/>
        <v>72</v>
      </c>
      <c r="H205" s="77">
        <v>0</v>
      </c>
      <c r="I205" s="75">
        <v>0</v>
      </c>
      <c r="J205" s="46">
        <f t="shared" si="35"/>
        <v>71</v>
      </c>
      <c r="K205" s="71">
        <v>1</v>
      </c>
      <c r="L205" s="20">
        <v>55</v>
      </c>
      <c r="M205" s="64">
        <f t="shared" si="30"/>
        <v>55</v>
      </c>
      <c r="N205" s="17" t="s">
        <v>16</v>
      </c>
      <c r="O205" s="18"/>
      <c r="P205" s="102">
        <f t="shared" si="31"/>
        <v>55</v>
      </c>
      <c r="Q205" s="91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35"/>
        <v>0</v>
      </c>
      <c r="K206" s="71"/>
      <c r="L206" s="20">
        <v>85</v>
      </c>
      <c r="M206" s="64">
        <f t="shared" si="30"/>
        <v>0</v>
      </c>
      <c r="N206" s="17" t="s">
        <v>16</v>
      </c>
      <c r="O206" s="18"/>
      <c r="P206" s="23">
        <f t="shared" si="31"/>
        <v>0</v>
      </c>
      <c r="Q206" s="91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5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91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+'18'!J208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35"/>
        <v>0</v>
      </c>
      <c r="K208" s="71"/>
      <c r="L208" s="20">
        <v>50</v>
      </c>
      <c r="M208" s="64">
        <f t="shared" si="30"/>
        <v>0</v>
      </c>
      <c r="N208" s="17" t="s">
        <v>16</v>
      </c>
      <c r="O208" s="18"/>
      <c r="P208" s="23">
        <f t="shared" si="31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+'18'!J209</f>
        <v>1</v>
      </c>
      <c r="F209" s="70"/>
      <c r="G209" s="46">
        <f t="shared" si="28"/>
        <v>1</v>
      </c>
      <c r="H209" s="77">
        <v>0</v>
      </c>
      <c r="I209" s="75">
        <v>0</v>
      </c>
      <c r="J209" s="46">
        <f t="shared" si="35"/>
        <v>0</v>
      </c>
      <c r="K209" s="71">
        <v>1</v>
      </c>
      <c r="L209" s="20">
        <v>120</v>
      </c>
      <c r="M209" s="64">
        <f t="shared" si="30"/>
        <v>120</v>
      </c>
      <c r="N209" s="17" t="s">
        <v>16</v>
      </c>
      <c r="O209" s="18"/>
      <c r="P209" s="102">
        <f t="shared" si="31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3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35"/>
        <v>0</v>
      </c>
      <c r="K211" s="71"/>
      <c r="L211" s="20">
        <v>25</v>
      </c>
      <c r="M211" s="64">
        <f t="shared" si="30"/>
        <v>0</v>
      </c>
      <c r="N211" s="17" t="s">
        <v>16</v>
      </c>
      <c r="O211" s="18"/>
      <c r="P211" s="23">
        <f t="shared" si="31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35"/>
        <v>0</v>
      </c>
      <c r="K212" s="71"/>
      <c r="L212" s="20">
        <v>25</v>
      </c>
      <c r="M212" s="64">
        <f t="shared" si="30"/>
        <v>0</v>
      </c>
      <c r="N212" s="17" t="s">
        <v>16</v>
      </c>
      <c r="O212" s="18"/>
      <c r="P212" s="23">
        <f t="shared" si="31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35"/>
        <v>0</v>
      </c>
      <c r="K213" s="71"/>
      <c r="L213" s="20">
        <v>25</v>
      </c>
      <c r="M213" s="64">
        <f t="shared" si="30"/>
        <v>0</v>
      </c>
      <c r="N213" s="17" t="s">
        <v>16</v>
      </c>
      <c r="O213" s="18"/>
      <c r="P213" s="23">
        <f t="shared" si="31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3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3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+'18'!J216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35"/>
        <v>0</v>
      </c>
      <c r="K216" s="71"/>
      <c r="L216" s="20">
        <v>10</v>
      </c>
      <c r="M216" s="64">
        <f t="shared" si="30"/>
        <v>0</v>
      </c>
      <c r="N216" s="17" t="s">
        <v>16</v>
      </c>
      <c r="O216" s="18"/>
      <c r="P216" s="23">
        <f t="shared" si="31"/>
        <v>0</v>
      </c>
      <c r="Q216" s="91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+'18'!J217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35"/>
        <v>0</v>
      </c>
      <c r="K217" s="71"/>
      <c r="L217" s="20">
        <v>10</v>
      </c>
      <c r="M217" s="64">
        <f t="shared" si="30"/>
        <v>0</v>
      </c>
      <c r="N217" s="17" t="s">
        <v>16</v>
      </c>
      <c r="O217" s="18"/>
      <c r="P217" s="23">
        <f t="shared" si="31"/>
        <v>0</v>
      </c>
      <c r="Q217" s="91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+'18'!J218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35"/>
        <v>0</v>
      </c>
      <c r="K218" s="71"/>
      <c r="L218" s="20">
        <v>20</v>
      </c>
      <c r="M218" s="64">
        <f t="shared" si="30"/>
        <v>0</v>
      </c>
      <c r="N218" s="17" t="s">
        <v>16</v>
      </c>
      <c r="O218" s="18"/>
      <c r="P218" s="23">
        <f t="shared" si="31"/>
        <v>0</v>
      </c>
      <c r="Q218" s="91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35"/>
        <v>0</v>
      </c>
      <c r="K219" s="71"/>
      <c r="L219" s="20">
        <v>800</v>
      </c>
      <c r="M219" s="64">
        <f t="shared" si="30"/>
        <v>0</v>
      </c>
      <c r="N219" s="17" t="s">
        <v>16</v>
      </c>
      <c r="O219" s="18"/>
      <c r="P219" s="23">
        <f t="shared" si="31"/>
        <v>0</v>
      </c>
      <c r="Q219" s="91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35"/>
        <v>0</v>
      </c>
      <c r="K220" s="71"/>
      <c r="L220" s="20">
        <v>150</v>
      </c>
      <c r="M220" s="64">
        <f t="shared" si="30"/>
        <v>0</v>
      </c>
      <c r="N220" s="17" t="s">
        <v>16</v>
      </c>
      <c r="O220" s="18"/>
      <c r="P220" s="23">
        <f t="shared" si="31"/>
        <v>0</v>
      </c>
      <c r="Q220" s="91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35"/>
        <v>0</v>
      </c>
      <c r="K221" s="71"/>
      <c r="L221" s="20">
        <v>200</v>
      </c>
      <c r="M221" s="64">
        <f t="shared" si="30"/>
        <v>0</v>
      </c>
      <c r="N221" s="17" t="s">
        <v>16</v>
      </c>
      <c r="O221" s="18"/>
      <c r="P221" s="23">
        <f t="shared" si="31"/>
        <v>0</v>
      </c>
      <c r="Q221" s="91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35"/>
        <v>0</v>
      </c>
      <c r="K222" s="71"/>
      <c r="L222" s="20">
        <v>250</v>
      </c>
      <c r="M222" s="64">
        <f t="shared" si="30"/>
        <v>0</v>
      </c>
      <c r="N222" s="17" t="s">
        <v>16</v>
      </c>
      <c r="O222" s="18"/>
      <c r="P222" s="23">
        <f t="shared" si="31"/>
        <v>0</v>
      </c>
      <c r="Q222" s="91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35"/>
        <v>0</v>
      </c>
      <c r="K223" s="71"/>
      <c r="L223" s="20">
        <v>50</v>
      </c>
      <c r="M223" s="64">
        <f t="shared" si="30"/>
        <v>0</v>
      </c>
      <c r="N223" s="17" t="s">
        <v>16</v>
      </c>
      <c r="O223" s="18"/>
      <c r="P223" s="23">
        <f t="shared" si="31"/>
        <v>0</v>
      </c>
      <c r="Q223" s="91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+'18'!J224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35"/>
        <v>0</v>
      </c>
      <c r="K224" s="71"/>
      <c r="L224" s="20">
        <v>0</v>
      </c>
      <c r="M224" s="64">
        <f t="shared" si="30"/>
        <v>0</v>
      </c>
      <c r="N224" s="17" t="s">
        <v>16</v>
      </c>
      <c r="O224" s="18"/>
      <c r="P224" s="23">
        <f t="shared" si="31"/>
        <v>0</v>
      </c>
      <c r="Q224" s="91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35"/>
        <v>0</v>
      </c>
      <c r="K225" s="71"/>
      <c r="L225" s="20">
        <v>45</v>
      </c>
      <c r="M225" s="64">
        <f t="shared" si="30"/>
        <v>0</v>
      </c>
      <c r="N225" s="17" t="s">
        <v>16</v>
      </c>
      <c r="O225" s="18"/>
      <c r="P225" s="23">
        <f t="shared" si="31"/>
        <v>0</v>
      </c>
      <c r="Q225" s="89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35"/>
        <v>0</v>
      </c>
      <c r="K226" s="71"/>
      <c r="L226" s="20">
        <v>35</v>
      </c>
      <c r="M226" s="64">
        <f t="shared" si="30"/>
        <v>0</v>
      </c>
      <c r="N226" s="17" t="s">
        <v>16</v>
      </c>
      <c r="O226" s="18"/>
      <c r="P226" s="23">
        <f t="shared" si="31"/>
        <v>0</v>
      </c>
      <c r="Q226" s="89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35"/>
        <v>0</v>
      </c>
      <c r="K227" s="71"/>
      <c r="L227" s="20">
        <v>25</v>
      </c>
      <c r="M227" s="64">
        <f t="shared" si="30"/>
        <v>0</v>
      </c>
      <c r="N227" s="17" t="s">
        <v>16</v>
      </c>
      <c r="O227" s="18"/>
      <c r="P227" s="23">
        <f t="shared" si="31"/>
        <v>0</v>
      </c>
      <c r="Q227" s="89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3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35"/>
        <v>0</v>
      </c>
      <c r="K229" s="71"/>
      <c r="L229" s="20">
        <v>60</v>
      </c>
      <c r="M229" s="64">
        <f t="shared" si="30"/>
        <v>0</v>
      </c>
      <c r="N229" s="17" t="s">
        <v>16</v>
      </c>
      <c r="O229" s="18"/>
      <c r="P229" s="23">
        <f t="shared" si="31"/>
        <v>0</v>
      </c>
      <c r="Q229" s="91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35"/>
        <v>0</v>
      </c>
      <c r="K230" s="71"/>
      <c r="L230" s="20">
        <v>250</v>
      </c>
      <c r="M230" s="64">
        <f t="shared" si="30"/>
        <v>0</v>
      </c>
      <c r="N230" s="17" t="s">
        <v>16</v>
      </c>
      <c r="O230" s="18"/>
      <c r="P230" s="23">
        <f t="shared" si="31"/>
        <v>0</v>
      </c>
      <c r="Q230" s="91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+'18'!J231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si="35"/>
        <v>0</v>
      </c>
      <c r="K231" s="71"/>
      <c r="L231" s="20">
        <v>100</v>
      </c>
      <c r="M231" s="64">
        <f t="shared" si="30"/>
        <v>0</v>
      </c>
      <c r="N231" s="17" t="s">
        <v>16</v>
      </c>
      <c r="O231" s="18"/>
      <c r="P231" s="23">
        <f t="shared" si="31"/>
        <v>0</v>
      </c>
      <c r="Q231" s="91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5"/>
        <v>0</v>
      </c>
      <c r="K232" s="71"/>
      <c r="L232" s="20">
        <v>350</v>
      </c>
      <c r="M232" s="64">
        <f t="shared" si="30"/>
        <v>0</v>
      </c>
      <c r="N232" s="17" t="s">
        <v>16</v>
      </c>
      <c r="O232" s="18"/>
      <c r="P232" s="23">
        <f t="shared" si="31"/>
        <v>0</v>
      </c>
      <c r="Q232" s="91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5"/>
        <v>0</v>
      </c>
      <c r="K233" s="71"/>
      <c r="L233" s="20">
        <v>60</v>
      </c>
      <c r="M233" s="64">
        <f t="shared" si="30"/>
        <v>0</v>
      </c>
      <c r="N233" s="17" t="s">
        <v>16</v>
      </c>
      <c r="O233" s="18"/>
      <c r="P233" s="23">
        <f t="shared" si="31"/>
        <v>0</v>
      </c>
      <c r="Q233" s="91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5"/>
        <v>0</v>
      </c>
      <c r="K234" s="71"/>
      <c r="L234" s="20">
        <v>50</v>
      </c>
      <c r="M234" s="64">
        <f t="shared" si="30"/>
        <v>0</v>
      </c>
      <c r="N234" s="17" t="s">
        <v>16</v>
      </c>
      <c r="O234" s="18"/>
      <c r="P234" s="23">
        <f t="shared" si="31"/>
        <v>0</v>
      </c>
      <c r="Q234" s="91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+'18'!J235</f>
        <v>0</v>
      </c>
      <c r="F235" s="70"/>
      <c r="G235" s="46">
        <f t="shared" ref="G235:G247" si="38">E235+F235</f>
        <v>0</v>
      </c>
      <c r="H235" s="77">
        <v>0</v>
      </c>
      <c r="I235" s="75">
        <v>0</v>
      </c>
      <c r="J235" s="46">
        <f t="shared" si="35"/>
        <v>0</v>
      </c>
      <c r="K235" s="71"/>
      <c r="L235" s="20">
        <v>100</v>
      </c>
      <c r="M235" s="64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1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+'18'!J236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5"/>
        <v>0</v>
      </c>
      <c r="K236" s="71"/>
      <c r="L236" s="20">
        <v>120</v>
      </c>
      <c r="M236" s="64">
        <f t="shared" si="39"/>
        <v>0</v>
      </c>
      <c r="N236" s="17" t="s">
        <v>16</v>
      </c>
      <c r="O236" s="18"/>
      <c r="P236" s="23">
        <f t="shared" si="40"/>
        <v>0</v>
      </c>
      <c r="Q236" s="91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+'18'!J237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5"/>
        <v>0</v>
      </c>
      <c r="K237" s="71"/>
      <c r="L237" s="20">
        <v>60</v>
      </c>
      <c r="M237" s="64">
        <f t="shared" si="39"/>
        <v>0</v>
      </c>
      <c r="N237" s="17" t="s">
        <v>16</v>
      </c>
      <c r="O237" s="18"/>
      <c r="P237" s="23">
        <f t="shared" si="40"/>
        <v>0</v>
      </c>
      <c r="Q237" s="91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+'18'!J238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5"/>
        <v>0</v>
      </c>
      <c r="K238" s="71"/>
      <c r="L238" s="20">
        <v>150</v>
      </c>
      <c r="M238" s="64">
        <f t="shared" si="39"/>
        <v>0</v>
      </c>
      <c r="N238" s="17" t="s">
        <v>16</v>
      </c>
      <c r="O238" s="18"/>
      <c r="P238" s="23">
        <f t="shared" si="40"/>
        <v>0</v>
      </c>
      <c r="Q238" s="91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+'18'!J239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5"/>
        <v>0</v>
      </c>
      <c r="K239" s="71"/>
      <c r="L239" s="20">
        <v>150</v>
      </c>
      <c r="M239" s="64">
        <f t="shared" si="39"/>
        <v>0</v>
      </c>
      <c r="N239" s="17" t="s">
        <v>16</v>
      </c>
      <c r="O239" s="18"/>
      <c r="P239" s="23">
        <f t="shared" si="40"/>
        <v>0</v>
      </c>
      <c r="Q239" s="91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+'18'!J240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5"/>
        <v>0</v>
      </c>
      <c r="K240" s="71"/>
      <c r="L240" s="20">
        <v>200</v>
      </c>
      <c r="M240" s="64">
        <f t="shared" si="39"/>
        <v>0</v>
      </c>
      <c r="N240" s="17" t="s">
        <v>16</v>
      </c>
      <c r="O240" s="18"/>
      <c r="P240" s="23">
        <f t="shared" si="40"/>
        <v>0</v>
      </c>
      <c r="Q240" s="91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+'18'!J241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5"/>
        <v>0</v>
      </c>
      <c r="K241" s="71"/>
      <c r="L241" s="20"/>
      <c r="M241" s="64">
        <f t="shared" si="39"/>
        <v>0</v>
      </c>
      <c r="N241" s="17" t="s">
        <v>16</v>
      </c>
      <c r="O241" s="18"/>
      <c r="P241" s="23">
        <f t="shared" si="40"/>
        <v>0</v>
      </c>
      <c r="Q241" s="91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+'18'!J242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5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40"/>
        <v>0</v>
      </c>
      <c r="Q242" s="91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+'18'!J243</f>
        <v>11</v>
      </c>
      <c r="F243" s="70"/>
      <c r="G243" s="46">
        <f t="shared" ref="G243:G246" si="42">E243+F243</f>
        <v>11</v>
      </c>
      <c r="H243" s="77">
        <v>0</v>
      </c>
      <c r="I243" s="75">
        <v>0</v>
      </c>
      <c r="J243" s="46">
        <f t="shared" si="35"/>
        <v>11</v>
      </c>
      <c r="K243" s="71"/>
      <c r="L243" s="20">
        <v>39</v>
      </c>
      <c r="M243" s="64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91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+'18'!J244</f>
        <v>8</v>
      </c>
      <c r="F244" s="70"/>
      <c r="G244" s="46">
        <f t="shared" si="42"/>
        <v>8</v>
      </c>
      <c r="H244" s="77">
        <v>0</v>
      </c>
      <c r="I244" s="75">
        <v>0</v>
      </c>
      <c r="J244" s="46">
        <f t="shared" si="35"/>
        <v>8</v>
      </c>
      <c r="K244" s="71"/>
      <c r="L244" s="20">
        <v>20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91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+'18'!J245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35"/>
        <v>0</v>
      </c>
      <c r="K245" s="71"/>
      <c r="L245" s="20">
        <v>27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91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+'18'!J246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35"/>
        <v>0</v>
      </c>
      <c r="K246" s="71"/>
      <c r="L246" s="20"/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91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+'18'!J247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5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40"/>
        <v>0</v>
      </c>
      <c r="Q247" s="91"/>
      <c r="R247" s="43">
        <f t="shared" si="41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+'18'!J248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5"/>
        <v>0</v>
      </c>
      <c r="K248" s="71"/>
      <c r="L248" s="20"/>
      <c r="M248" s="64">
        <f t="shared" si="30"/>
        <v>0</v>
      </c>
      <c r="N248" s="17" t="s">
        <v>16</v>
      </c>
      <c r="O248" s="18"/>
      <c r="P248" s="23">
        <f t="shared" si="31"/>
        <v>0</v>
      </c>
      <c r="Q248" s="91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5"/>
        <v>0</v>
      </c>
      <c r="K249" s="71"/>
      <c r="L249" s="20"/>
      <c r="M249" s="64">
        <f t="shared" si="30"/>
        <v>0</v>
      </c>
      <c r="N249" s="17" t="s">
        <v>16</v>
      </c>
      <c r="O249" s="18"/>
      <c r="P249" s="23">
        <f t="shared" si="31"/>
        <v>0</v>
      </c>
      <c r="Q249" s="91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5"/>
        <v>0</v>
      </c>
      <c r="K250" s="71"/>
      <c r="L250" s="20"/>
      <c r="M250" s="64">
        <f t="shared" si="30"/>
        <v>0</v>
      </c>
      <c r="N250" s="17" t="s">
        <v>16</v>
      </c>
      <c r="O250" s="18"/>
      <c r="P250" s="23">
        <f t="shared" si="31"/>
        <v>0</v>
      </c>
      <c r="Q250" s="91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5"/>
        <v>0</v>
      </c>
      <c r="K251" s="71"/>
      <c r="L251" s="20"/>
      <c r="M251" s="64">
        <f t="shared" si="30"/>
        <v>0</v>
      </c>
      <c r="N251" s="17" t="s">
        <v>16</v>
      </c>
      <c r="O251" s="18"/>
      <c r="P251" s="23">
        <f t="shared" si="31"/>
        <v>0</v>
      </c>
      <c r="Q251" s="91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5"/>
        <v>0</v>
      </c>
      <c r="K252" s="71"/>
      <c r="L252" s="20"/>
      <c r="M252" s="64">
        <f t="shared" si="30"/>
        <v>0</v>
      </c>
      <c r="N252" s="17" t="s">
        <v>16</v>
      </c>
      <c r="O252" s="18"/>
      <c r="P252" s="23">
        <f t="shared" si="31"/>
        <v>0</v>
      </c>
      <c r="Q252" s="91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si="35"/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1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+'18'!J254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5"/>
        <v>0</v>
      </c>
      <c r="K254" s="71"/>
      <c r="L254" s="20"/>
      <c r="M254" s="64">
        <f t="shared" si="30"/>
        <v>0</v>
      </c>
      <c r="N254" s="17" t="s">
        <v>16</v>
      </c>
      <c r="O254" s="18"/>
      <c r="P254" s="23">
        <f t="shared" si="31"/>
        <v>0</v>
      </c>
      <c r="Q254" s="91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+'18'!J255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5"/>
        <v>0</v>
      </c>
      <c r="K255" s="71"/>
      <c r="L255" s="20"/>
      <c r="M255" s="64">
        <f t="shared" si="30"/>
        <v>0</v>
      </c>
      <c r="N255" s="17" t="s">
        <v>16</v>
      </c>
      <c r="O255" s="18"/>
      <c r="P255" s="23">
        <f t="shared" si="31"/>
        <v>0</v>
      </c>
      <c r="Q255" s="91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+'18'!J256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5"/>
        <v>0</v>
      </c>
      <c r="K256" s="71"/>
      <c r="L256" s="20"/>
      <c r="M256" s="64">
        <f t="shared" si="30"/>
        <v>0</v>
      </c>
      <c r="N256" s="17" t="s">
        <v>16</v>
      </c>
      <c r="O256" s="18"/>
      <c r="P256" s="23">
        <f t="shared" si="31"/>
        <v>0</v>
      </c>
      <c r="Q256" s="91"/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3">
        <f>+'18'!J257</f>
        <v>0</v>
      </c>
      <c r="F257" s="70"/>
      <c r="G257" s="46">
        <f t="shared" ref="G257" si="50">E257+F257</f>
        <v>0</v>
      </c>
      <c r="H257" s="77">
        <v>0</v>
      </c>
      <c r="I257" s="75">
        <v>0</v>
      </c>
      <c r="J257" s="46">
        <f t="shared" si="35"/>
        <v>0</v>
      </c>
      <c r="K257" s="71"/>
      <c r="L257" s="20"/>
      <c r="M257" s="64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1"/>
      <c r="R257" s="43">
        <f t="shared" ref="R257" si="53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3">
        <f>+'18'!J258</f>
        <v>0</v>
      </c>
      <c r="F258" s="70"/>
      <c r="G258" s="46">
        <f t="shared" si="37"/>
        <v>0</v>
      </c>
      <c r="H258" s="77">
        <v>0</v>
      </c>
      <c r="I258" s="75">
        <v>0</v>
      </c>
      <c r="J258" s="46">
        <f t="shared" si="35"/>
        <v>0</v>
      </c>
      <c r="K258" s="71"/>
      <c r="L258" s="20"/>
      <c r="M258" s="64">
        <f t="shared" si="30"/>
        <v>0</v>
      </c>
      <c r="N258" s="17" t="s">
        <v>16</v>
      </c>
      <c r="O258" s="18"/>
      <c r="P258" s="23">
        <f t="shared" si="31"/>
        <v>0</v>
      </c>
      <c r="Q258" s="91"/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54">E259+F259</f>
        <v>0</v>
      </c>
      <c r="H259" s="77">
        <v>0</v>
      </c>
      <c r="I259" s="75">
        <v>0</v>
      </c>
      <c r="J259" s="46">
        <f t="shared" si="35"/>
        <v>0</v>
      </c>
      <c r="K259" s="71"/>
      <c r="L259" s="20"/>
      <c r="M259" s="64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1"/>
      <c r="R259" s="43">
        <f t="shared" ref="R259" si="57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1615.6699999999998</v>
      </c>
      <c r="S260" s="74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4245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1975</v>
      </c>
      <c r="O264" s="2">
        <v>120</v>
      </c>
      <c r="P264" s="2">
        <v>120</v>
      </c>
      <c r="Q264" s="87">
        <v>325</v>
      </c>
      <c r="R264" s="2">
        <v>50</v>
      </c>
      <c r="S264" s="2">
        <v>50</v>
      </c>
      <c r="T264" s="2">
        <v>400</v>
      </c>
      <c r="U264" s="2">
        <v>100</v>
      </c>
      <c r="V264" s="2">
        <v>100</v>
      </c>
      <c r="W264" s="2">
        <v>350</v>
      </c>
      <c r="X264" s="2">
        <v>150</v>
      </c>
      <c r="Y264" s="2">
        <v>110</v>
      </c>
      <c r="Z264" s="2">
        <v>100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102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2153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2153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8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6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6" t="s">
        <v>11</v>
      </c>
      <c r="I4" s="164"/>
      <c r="J4" s="176"/>
      <c r="K4" s="68" t="s">
        <v>12</v>
      </c>
      <c r="L4" s="69" t="s">
        <v>13</v>
      </c>
      <c r="M4" s="68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2</v>
      </c>
      <c r="F5" s="70">
        <v>10</v>
      </c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10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2">
        <f>SUM(M5-O5)</f>
        <v>100</v>
      </c>
      <c r="Q5" s="89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18</v>
      </c>
      <c r="F6" s="70">
        <v>10</v>
      </c>
      <c r="G6" s="46">
        <f t="shared" si="0"/>
        <v>28</v>
      </c>
      <c r="H6" s="77">
        <v>0</v>
      </c>
      <c r="I6" s="75">
        <v>10</v>
      </c>
      <c r="J6" s="46">
        <f t="shared" si="1"/>
        <v>14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89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2</v>
      </c>
      <c r="F21" s="70">
        <v>2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6</v>
      </c>
      <c r="F22" s="70">
        <v>5</v>
      </c>
      <c r="G22" s="46">
        <f t="shared" si="0"/>
        <v>11</v>
      </c>
      <c r="H22" s="77">
        <v>0</v>
      </c>
      <c r="I22" s="75">
        <v>0</v>
      </c>
      <c r="J22" s="46">
        <f t="shared" si="1"/>
        <v>8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02">
        <f t="shared" si="3"/>
        <v>300</v>
      </c>
      <c r="Q22" s="89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7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02">
        <f t="shared" si="3"/>
        <v>200</v>
      </c>
      <c r="Q24" s="89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5</v>
      </c>
      <c r="F28" s="70">
        <v>5</v>
      </c>
      <c r="G28" s="46">
        <f t="shared" si="5"/>
        <v>10</v>
      </c>
      <c r="H28" s="77">
        <v>0</v>
      </c>
      <c r="I28" s="75">
        <v>0</v>
      </c>
      <c r="J28" s="46">
        <f t="shared" si="6"/>
        <v>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2">
        <f t="shared" si="3"/>
        <v>100</v>
      </c>
      <c r="Q28" s="89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0</v>
      </c>
      <c r="F31" s="70">
        <v>10</v>
      </c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>
        <v>3</v>
      </c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89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+'19'!J46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02">
        <f t="shared" si="3"/>
        <v>100</v>
      </c>
      <c r="Q46" s="89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+'19'!J47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+'19'!J48</f>
        <v>3</v>
      </c>
      <c r="F48" s="70">
        <v>5</v>
      </c>
      <c r="G48" s="46">
        <f t="shared" si="5"/>
        <v>8</v>
      </c>
      <c r="H48" s="77">
        <v>0</v>
      </c>
      <c r="I48" s="75">
        <v>0</v>
      </c>
      <c r="J48" s="46">
        <f t="shared" si="6"/>
        <v>6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2">
        <f t="shared" si="3"/>
        <v>100</v>
      </c>
      <c r="Q48" s="89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+'19'!J49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+'19'!J51</f>
        <v>2</v>
      </c>
      <c r="F51" s="70"/>
      <c r="G51" s="46">
        <f t="shared" si="5"/>
        <v>2</v>
      </c>
      <c r="H51" s="77">
        <v>0</v>
      </c>
      <c r="I51" s="75">
        <v>0</v>
      </c>
      <c r="J51" s="46">
        <f t="shared" si="6"/>
        <v>1</v>
      </c>
      <c r="K51" s="71">
        <v>1</v>
      </c>
      <c r="L51" s="15">
        <v>50</v>
      </c>
      <c r="M51" s="64">
        <f>+L51*K51</f>
        <v>50</v>
      </c>
      <c r="N51" s="17" t="s">
        <v>16</v>
      </c>
      <c r="O51" s="18"/>
      <c r="P51" s="102">
        <f t="shared" si="3"/>
        <v>50</v>
      </c>
      <c r="Q51" s="89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+'19'!J53</f>
        <v>0</v>
      </c>
      <c r="F53" s="70">
        <v>10</v>
      </c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+'19'!J56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+'19'!J57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+'19'!J58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4</v>
      </c>
      <c r="K58" s="71">
        <v>2</v>
      </c>
      <c r="L58" s="15">
        <v>120</v>
      </c>
      <c r="M58" s="64">
        <f t="shared" si="2"/>
        <v>240</v>
      </c>
      <c r="N58" s="17" t="s">
        <v>16</v>
      </c>
      <c r="O58" s="18">
        <v>70</v>
      </c>
      <c r="P58" s="23">
        <f t="shared" si="3"/>
        <v>170</v>
      </c>
      <c r="Q58" s="89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+'19'!J62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+'19'!J67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0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2">
        <f t="shared" si="3"/>
        <v>70</v>
      </c>
      <c r="Q67" s="91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91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91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+'19'!J77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02">
        <f t="shared" si="3"/>
        <v>50</v>
      </c>
      <c r="Q77" s="89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91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+'19'!J93</f>
        <v>1</v>
      </c>
      <c r="F93" s="70">
        <v>2</v>
      </c>
      <c r="G93" s="46">
        <f t="shared" si="5"/>
        <v>3</v>
      </c>
      <c r="H93" s="77">
        <v>0</v>
      </c>
      <c r="I93" s="75">
        <v>0</v>
      </c>
      <c r="J93" s="46">
        <f t="shared" si="6"/>
        <v>3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8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8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8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8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91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+'19'!J112</f>
        <v>12</v>
      </c>
      <c r="F112" s="70"/>
      <c r="G112" s="46">
        <f t="shared" si="20"/>
        <v>12</v>
      </c>
      <c r="H112" s="77">
        <v>0</v>
      </c>
      <c r="I112" s="75">
        <v>0</v>
      </c>
      <c r="J112" s="46">
        <f t="shared" si="21"/>
        <v>12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+'19'!J113</f>
        <v>6</v>
      </c>
      <c r="F113" s="70"/>
      <c r="G113" s="46">
        <f t="shared" si="20"/>
        <v>6</v>
      </c>
      <c r="H113" s="77">
        <v>0</v>
      </c>
      <c r="I113" s="75">
        <v>0</v>
      </c>
      <c r="J113" s="46">
        <f t="shared" si="21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+'19'!J115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+'19'!J116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5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2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91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+'19'!J125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2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0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+'19'!J126</f>
        <v>3</v>
      </c>
      <c r="F126" s="70"/>
      <c r="G126" s="46">
        <f t="shared" si="20"/>
        <v>3</v>
      </c>
      <c r="H126" s="77">
        <v>0</v>
      </c>
      <c r="I126" s="75">
        <v>0</v>
      </c>
      <c r="J126" s="46">
        <f t="shared" si="21"/>
        <v>3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+'19'!J131</f>
        <v>1</v>
      </c>
      <c r="F131" s="70">
        <v>3</v>
      </c>
      <c r="G131" s="46">
        <f t="shared" si="20"/>
        <v>4</v>
      </c>
      <c r="H131" s="77">
        <v>0</v>
      </c>
      <c r="I131" s="75">
        <v>0</v>
      </c>
      <c r="J131" s="46">
        <f t="shared" si="21"/>
        <v>3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0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+'19'!J133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91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+'19'!J173</f>
        <v>0</v>
      </c>
      <c r="F173" s="70">
        <v>3</v>
      </c>
      <c r="G173" s="46">
        <f>E173+F173</f>
        <v>3</v>
      </c>
      <c r="H173" s="77">
        <v>0</v>
      </c>
      <c r="I173" s="75">
        <v>0</v>
      </c>
      <c r="J173" s="46">
        <f>+G173-H173-K173-I173</f>
        <v>2</v>
      </c>
      <c r="K173" s="71">
        <v>1</v>
      </c>
      <c r="L173" s="20">
        <v>35</v>
      </c>
      <c r="M173" s="64">
        <f>+L173*K173</f>
        <v>35</v>
      </c>
      <c r="N173" s="17" t="s">
        <v>16</v>
      </c>
      <c r="O173" s="18"/>
      <c r="P173" s="102">
        <f t="shared" si="26"/>
        <v>35</v>
      </c>
      <c r="Q173" s="91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+'19'!J175</f>
        <v>5</v>
      </c>
      <c r="F175" s="70"/>
      <c r="G175" s="46">
        <f t="shared" si="27"/>
        <v>5</v>
      </c>
      <c r="H175" s="77">
        <v>0</v>
      </c>
      <c r="I175" s="75">
        <v>0</v>
      </c>
      <c r="J175" s="46">
        <f t="shared" si="28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+'19'!J178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91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+'19'!J185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91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91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+'19'!J187</f>
        <v>33</v>
      </c>
      <c r="F187" s="70"/>
      <c r="G187" s="46">
        <f>E187+F187</f>
        <v>33</v>
      </c>
      <c r="H187" s="77">
        <v>0</v>
      </c>
      <c r="I187" s="75">
        <v>0</v>
      </c>
      <c r="J187" s="46">
        <f>+G187-H187-K187-I187</f>
        <v>24</v>
      </c>
      <c r="K187" s="71">
        <v>9</v>
      </c>
      <c r="L187" s="20">
        <v>15</v>
      </c>
      <c r="M187" s="64">
        <f>+L187*K187</f>
        <v>135</v>
      </c>
      <c r="N187" s="17" t="s">
        <v>16</v>
      </c>
      <c r="O187" s="18"/>
      <c r="P187" s="102">
        <f t="shared" si="26"/>
        <v>135</v>
      </c>
      <c r="Q187" s="91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+'19'!J188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91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91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91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91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+'19'!J193</f>
        <v>3</v>
      </c>
      <c r="F193" s="70"/>
      <c r="G193" s="46">
        <f t="shared" si="27"/>
        <v>3</v>
      </c>
      <c r="H193" s="77">
        <v>0</v>
      </c>
      <c r="I193" s="75">
        <v>0</v>
      </c>
      <c r="J193" s="46">
        <f t="shared" si="28"/>
        <v>2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02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+'19'!J194</f>
        <v>2</v>
      </c>
      <c r="F194" s="70"/>
      <c r="G194" s="46">
        <f t="shared" si="27"/>
        <v>2</v>
      </c>
      <c r="H194" s="77">
        <v>0</v>
      </c>
      <c r="I194" s="75">
        <v>0</v>
      </c>
      <c r="J194" s="46">
        <f t="shared" si="28"/>
        <v>2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91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91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91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91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91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91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+'19'!J205</f>
        <v>71</v>
      </c>
      <c r="F205" s="70"/>
      <c r="G205" s="46">
        <f t="shared" si="27"/>
        <v>71</v>
      </c>
      <c r="H205" s="77">
        <v>0</v>
      </c>
      <c r="I205" s="75">
        <v>0</v>
      </c>
      <c r="J205" s="46">
        <f t="shared" si="28"/>
        <v>69</v>
      </c>
      <c r="K205" s="71">
        <v>2</v>
      </c>
      <c r="L205" s="20">
        <v>55</v>
      </c>
      <c r="M205" s="64">
        <f t="shared" si="31"/>
        <v>110</v>
      </c>
      <c r="N205" s="17" t="s">
        <v>16</v>
      </c>
      <c r="O205" s="18"/>
      <c r="P205" s="102">
        <f t="shared" si="26"/>
        <v>110</v>
      </c>
      <c r="Q205" s="91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91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91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91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91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91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91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91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91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91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91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91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91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91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60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91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250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91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+'19'!J231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100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91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+'19'!J232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350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91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+'19'!J233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60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91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+'19'!J234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50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91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+'19'!J235</f>
        <v>0</v>
      </c>
      <c r="F235" s="70"/>
      <c r="G235" s="46">
        <f t="shared" ref="G235:G247" si="39">E235+F235</f>
        <v>0</v>
      </c>
      <c r="H235" s="77">
        <v>0</v>
      </c>
      <c r="I235" s="75">
        <v>0</v>
      </c>
      <c r="J235" s="46">
        <f t="shared" ref="J235:J247" si="40">+G235-H235-K235-I235</f>
        <v>0</v>
      </c>
      <c r="K235" s="71"/>
      <c r="L235" s="20">
        <v>100</v>
      </c>
      <c r="M235" s="64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1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+'19'!J236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120</v>
      </c>
      <c r="M236" s="64">
        <f t="shared" si="41"/>
        <v>0</v>
      </c>
      <c r="N236" s="17" t="s">
        <v>16</v>
      </c>
      <c r="O236" s="18"/>
      <c r="P236" s="23">
        <f t="shared" si="36"/>
        <v>0</v>
      </c>
      <c r="Q236" s="91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+'19'!J237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60</v>
      </c>
      <c r="M237" s="64">
        <f t="shared" si="41"/>
        <v>0</v>
      </c>
      <c r="N237" s="17" t="s">
        <v>16</v>
      </c>
      <c r="O237" s="18"/>
      <c r="P237" s="23">
        <f t="shared" si="36"/>
        <v>0</v>
      </c>
      <c r="Q237" s="91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+'19'!J238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150</v>
      </c>
      <c r="M238" s="64">
        <f t="shared" si="41"/>
        <v>0</v>
      </c>
      <c r="N238" s="17" t="s">
        <v>16</v>
      </c>
      <c r="O238" s="18"/>
      <c r="P238" s="23">
        <f t="shared" si="36"/>
        <v>0</v>
      </c>
      <c r="Q238" s="91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+'19'!J239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150</v>
      </c>
      <c r="M239" s="64">
        <f t="shared" si="41"/>
        <v>0</v>
      </c>
      <c r="N239" s="17" t="s">
        <v>16</v>
      </c>
      <c r="O239" s="18"/>
      <c r="P239" s="23">
        <f t="shared" si="36"/>
        <v>0</v>
      </c>
      <c r="Q239" s="91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+'19'!J240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200</v>
      </c>
      <c r="M240" s="64">
        <f t="shared" si="41"/>
        <v>0</v>
      </c>
      <c r="N240" s="17" t="s">
        <v>16</v>
      </c>
      <c r="O240" s="18"/>
      <c r="P240" s="23">
        <f t="shared" si="36"/>
        <v>0</v>
      </c>
      <c r="Q240" s="91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+'19'!J241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/>
      <c r="M241" s="64">
        <f t="shared" si="41"/>
        <v>0</v>
      </c>
      <c r="N241" s="17" t="s">
        <v>16</v>
      </c>
      <c r="O241" s="18"/>
      <c r="P241" s="23">
        <f t="shared" si="36"/>
        <v>0</v>
      </c>
      <c r="Q241" s="91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+'19'!J242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6"/>
        <v>0</v>
      </c>
      <c r="Q242" s="91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+'19'!J243</f>
        <v>11</v>
      </c>
      <c r="F243" s="70"/>
      <c r="G243" s="46">
        <f t="shared" ref="G243:G246" si="43">E243+F243</f>
        <v>11</v>
      </c>
      <c r="H243" s="77">
        <v>0</v>
      </c>
      <c r="I243" s="75">
        <v>0</v>
      </c>
      <c r="J243" s="46">
        <f t="shared" ref="J243:J246" si="44">+G243-H243-K243-I243</f>
        <v>11</v>
      </c>
      <c r="K243" s="71"/>
      <c r="L243" s="20">
        <v>39</v>
      </c>
      <c r="M243" s="64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1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+'19'!J244</f>
        <v>8</v>
      </c>
      <c r="F244" s="70"/>
      <c r="G244" s="46">
        <f t="shared" si="43"/>
        <v>8</v>
      </c>
      <c r="H244" s="77">
        <v>0</v>
      </c>
      <c r="I244" s="75">
        <v>0</v>
      </c>
      <c r="J244" s="46">
        <f t="shared" si="44"/>
        <v>8</v>
      </c>
      <c r="K244" s="71"/>
      <c r="L244" s="20">
        <v>20</v>
      </c>
      <c r="M244" s="64">
        <f t="shared" si="45"/>
        <v>0</v>
      </c>
      <c r="N244" s="17" t="s">
        <v>16</v>
      </c>
      <c r="O244" s="18"/>
      <c r="P244" s="23">
        <f t="shared" si="36"/>
        <v>0</v>
      </c>
      <c r="Q244" s="91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+'19'!J245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27</v>
      </c>
      <c r="M245" s="64">
        <f t="shared" si="45"/>
        <v>0</v>
      </c>
      <c r="N245" s="17" t="s">
        <v>16</v>
      </c>
      <c r="O245" s="18"/>
      <c r="P245" s="23">
        <f t="shared" si="36"/>
        <v>0</v>
      </c>
      <c r="Q245" s="91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+'19'!J246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36"/>
        <v>0</v>
      </c>
      <c r="Q246" s="91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+'19'!J247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/>
      <c r="M247" s="64">
        <f t="shared" si="41"/>
        <v>0</v>
      </c>
      <c r="N247" s="17" t="s">
        <v>16</v>
      </c>
      <c r="O247" s="18"/>
      <c r="P247" s="23">
        <f t="shared" si="36"/>
        <v>0</v>
      </c>
      <c r="Q247" s="91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+'19'!J248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91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91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91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91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91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1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+'19'!J254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6"/>
        <v>0</v>
      </c>
      <c r="Q254" s="91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+'19'!J255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91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+'19'!J256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91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>
        <f>+'19'!J257</f>
        <v>0</v>
      </c>
      <c r="F257" s="70"/>
      <c r="G257" s="46">
        <f t="shared" ref="G257" si="51">E257+F257</f>
        <v>0</v>
      </c>
      <c r="H257" s="77">
        <v>0</v>
      </c>
      <c r="I257" s="75">
        <v>0</v>
      </c>
      <c r="J257" s="46">
        <f t="shared" ref="J257" si="52">+G257-H257-K257-I257</f>
        <v>0</v>
      </c>
      <c r="K257" s="71"/>
      <c r="L257" s="20"/>
      <c r="M257" s="64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1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>
        <f>+'19'!J258</f>
        <v>0</v>
      </c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1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56">E259+F259</f>
        <v>0</v>
      </c>
      <c r="H259" s="77">
        <v>0</v>
      </c>
      <c r="I259" s="75">
        <v>0</v>
      </c>
      <c r="J259" s="46">
        <f t="shared" ref="J259" si="57">+G259-H259-K259-I259</f>
        <v>0</v>
      </c>
      <c r="K259" s="71"/>
      <c r="L259" s="20"/>
      <c r="M259" s="64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1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696.16999999999985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>
    <filterColumn colId="15">
      <filters blank="1">
        <filter val="-"/>
        <filter val="100.00"/>
        <filter val="110.00"/>
        <filter val="135.00"/>
        <filter val="200.00"/>
        <filter val="300.00"/>
        <filter val="35.00"/>
        <filter val="400.00"/>
        <filter val="50.00"/>
        <filter val="60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2">
        <f>SUM(M5-O5)</f>
        <v>50</v>
      </c>
      <c r="Q5" s="89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13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89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02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02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9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2">
        <f t="shared" si="3"/>
        <v>100</v>
      </c>
      <c r="Q31" s="89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2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>
        <v>50</v>
      </c>
      <c r="P34" s="102">
        <f t="shared" si="3"/>
        <v>80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+'20'!J47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2">
        <f t="shared" si="3"/>
        <v>50</v>
      </c>
      <c r="Q47" s="89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+'20'!J48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2">
        <f>SUM(M48-O48)</f>
        <v>100</v>
      </c>
      <c r="Q48" s="89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+'20'!J49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+'20'!J51</f>
        <v>1</v>
      </c>
      <c r="F51" s="70"/>
      <c r="G51" s="46">
        <f t="shared" si="5"/>
        <v>1</v>
      </c>
      <c r="H51" s="77">
        <v>0</v>
      </c>
      <c r="I51" s="75">
        <v>0</v>
      </c>
      <c r="J51" s="46">
        <f t="shared" si="6"/>
        <v>0</v>
      </c>
      <c r="K51" s="71">
        <v>1</v>
      </c>
      <c r="L51" s="15">
        <v>50</v>
      </c>
      <c r="M51" s="64">
        <f>+L51*K51</f>
        <v>50</v>
      </c>
      <c r="N51" s="17" t="s">
        <v>16</v>
      </c>
      <c r="O51" s="18"/>
      <c r="P51" s="102">
        <f>SUM(M51-O51)</f>
        <v>50</v>
      </c>
      <c r="Q51" s="89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+'20'!J53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8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2">
        <f>SUM(M53-O53)</f>
        <v>100</v>
      </c>
      <c r="Q53" s="89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+'20'!J56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+'20'!J57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1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02">
        <f t="shared" si="3"/>
        <v>85</v>
      </c>
      <c r="Q57" s="89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+'20'!J58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3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02">
        <f t="shared" si="3"/>
        <v>85</v>
      </c>
      <c r="Q58" s="89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+'20'!J62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+'20'!J74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+'20'!J77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+'20'!J93</f>
        <v>3</v>
      </c>
      <c r="F93" s="70"/>
      <c r="G93" s="46">
        <f t="shared" si="5"/>
        <v>3</v>
      </c>
      <c r="H93" s="77">
        <v>0</v>
      </c>
      <c r="I93" s="75">
        <v>0</v>
      </c>
      <c r="J93" s="46">
        <f t="shared" si="6"/>
        <v>2</v>
      </c>
      <c r="K93" s="71">
        <v>1</v>
      </c>
      <c r="L93" s="21">
        <v>35</v>
      </c>
      <c r="M93" s="64">
        <f t="shared" si="7"/>
        <v>35</v>
      </c>
      <c r="N93" s="17" t="s">
        <v>16</v>
      </c>
      <c r="O93" s="18"/>
      <c r="P93" s="102">
        <f t="shared" si="8"/>
        <v>35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+'20'!J112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11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>SUM(M112-O112)</f>
        <v>100</v>
      </c>
      <c r="Q112" s="89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+'20'!J113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5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2">
        <f t="shared" si="8"/>
        <v>55</v>
      </c>
      <c r="Q113" s="89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+'20'!J115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4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+'20'!J116</f>
        <v>5</v>
      </c>
      <c r="F116" s="70"/>
      <c r="G116" s="46">
        <f t="shared" si="23"/>
        <v>5</v>
      </c>
      <c r="H116" s="77">
        <v>0</v>
      </c>
      <c r="I116" s="75">
        <v>0</v>
      </c>
      <c r="J116" s="46">
        <f t="shared" si="24"/>
        <v>4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+'20'!J125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+'20'!J126</f>
        <v>3</v>
      </c>
      <c r="F126" s="70"/>
      <c r="G126" s="46">
        <f t="shared" si="23"/>
        <v>3</v>
      </c>
      <c r="H126" s="77">
        <v>0</v>
      </c>
      <c r="I126" s="75">
        <v>0</v>
      </c>
      <c r="J126" s="46">
        <f t="shared" si="24"/>
        <v>2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0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+'20'!J131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0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+'20'!J133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+'20'!J173</f>
        <v>2</v>
      </c>
      <c r="F173" s="70"/>
      <c r="G173" s="46">
        <f>E173+F173</f>
        <v>2</v>
      </c>
      <c r="H173" s="77">
        <v>0</v>
      </c>
      <c r="I173" s="75">
        <v>0</v>
      </c>
      <c r="J173" s="46">
        <f>+G173-H173-K173-I173</f>
        <v>2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+'20'!J175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02">
        <f>SUM(M175-O175)</f>
        <v>50</v>
      </c>
      <c r="Q175" s="89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+'20'!J178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+'20'!J185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+'20'!J187</f>
        <v>24</v>
      </c>
      <c r="F187" s="70"/>
      <c r="G187" s="46">
        <f>E187+F187</f>
        <v>24</v>
      </c>
      <c r="H187" s="77">
        <v>0</v>
      </c>
      <c r="I187" s="75">
        <v>0</v>
      </c>
      <c r="J187" s="46">
        <f>+G187-H187-K187-I187</f>
        <v>24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+'20'!J188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+'20'!J193</f>
        <v>2</v>
      </c>
      <c r="F193" s="70"/>
      <c r="G193" s="46">
        <f t="shared" si="30"/>
        <v>2</v>
      </c>
      <c r="H193" s="77">
        <v>0</v>
      </c>
      <c r="I193" s="75">
        <v>0</v>
      </c>
      <c r="J193" s="46">
        <f t="shared" si="31"/>
        <v>1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+'20'!J194</f>
        <v>2</v>
      </c>
      <c r="F194" s="70"/>
      <c r="G194" s="46">
        <f t="shared" si="30"/>
        <v>2</v>
      </c>
      <c r="H194" s="77">
        <v>0</v>
      </c>
      <c r="I194" s="75">
        <v>0</v>
      </c>
      <c r="J194" s="46">
        <f t="shared" si="31"/>
        <v>1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+'20'!J205</f>
        <v>69</v>
      </c>
      <c r="F205" s="70"/>
      <c r="G205" s="46">
        <f t="shared" si="30"/>
        <v>69</v>
      </c>
      <c r="H205" s="77">
        <v>0</v>
      </c>
      <c r="I205" s="75">
        <v>0</v>
      </c>
      <c r="J205" s="46">
        <f t="shared" si="31"/>
        <v>69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+'20'!J231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+'20'!J235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+'20'!J236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+'20'!J237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+'20'!J238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+'20'!J239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+'20'!J240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+'20'!J241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+'20'!J242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+'20'!J243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+'20'!J244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+'20'!J245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+'20'!J246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+'20'!J247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89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+'20'!J254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/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/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89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89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829.58999999999992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2">
        <f>SUM(M5-O5)</f>
        <v>100</v>
      </c>
      <c r="Q5" s="89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13</v>
      </c>
      <c r="F6" s="70"/>
      <c r="G6" s="46">
        <f t="shared" si="0"/>
        <v>13</v>
      </c>
      <c r="H6" s="77">
        <v>0</v>
      </c>
      <c r="I6" s="75">
        <v>0</v>
      </c>
      <c r="J6" s="46">
        <f t="shared" si="1"/>
        <v>11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89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2">
        <f t="shared" si="3"/>
        <v>100</v>
      </c>
      <c r="Q11" s="89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3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2">
        <f t="shared" si="3"/>
        <v>100</v>
      </c>
      <c r="Q18" s="89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02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3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02">
        <f t="shared" si="3"/>
        <v>300</v>
      </c>
      <c r="Q24" s="89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9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2</v>
      </c>
      <c r="F34" s="70"/>
      <c r="G34" s="46">
        <f t="shared" si="5"/>
        <v>2</v>
      </c>
      <c r="H34" s="77">
        <v>0</v>
      </c>
      <c r="I34" s="75">
        <v>0</v>
      </c>
      <c r="J34" s="46">
        <f t="shared" si="6"/>
        <v>2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+'21'!J39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0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+'21'!J40</f>
        <v>0</v>
      </c>
      <c r="F40" s="70">
        <v>2</v>
      </c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+'21'!J47</f>
        <v>1</v>
      </c>
      <c r="F47" s="70">
        <v>5</v>
      </c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+'21'!J48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 t="shared" si="3"/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+'21'!J49</f>
        <v>0</v>
      </c>
      <c r="F49" s="70">
        <v>5</v>
      </c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 t="shared" si="3"/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+'21'!J53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4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2">
        <f t="shared" si="3"/>
        <v>200</v>
      </c>
      <c r="Q53" s="89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+'21'!J56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+'21'!J57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+'21'!J58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+'21'!J62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+'21'!J77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0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+'21'!J93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0</v>
      </c>
      <c r="K93" s="71">
        <v>2</v>
      </c>
      <c r="L93" s="21">
        <v>35</v>
      </c>
      <c r="M93" s="64">
        <f t="shared" si="7"/>
        <v>70</v>
      </c>
      <c r="N93" s="17" t="s">
        <v>16</v>
      </c>
      <c r="O93" s="18"/>
      <c r="P93" s="102">
        <f t="shared" si="8"/>
        <v>70</v>
      </c>
      <c r="Q93" s="89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+'21'!J112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+'21'!J113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+'21'!J115</f>
        <v>4</v>
      </c>
      <c r="F115" s="70"/>
      <c r="G115" s="46">
        <f t="shared" si="23"/>
        <v>4</v>
      </c>
      <c r="H115" s="77">
        <v>0</v>
      </c>
      <c r="I115" s="75">
        <v>0</v>
      </c>
      <c r="J115" s="46">
        <f t="shared" si="24"/>
        <v>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+'21'!J116</f>
        <v>4</v>
      </c>
      <c r="F116" s="70"/>
      <c r="G116" s="46">
        <f t="shared" si="23"/>
        <v>4</v>
      </c>
      <c r="H116" s="77">
        <v>0</v>
      </c>
      <c r="I116" s="75">
        <v>0</v>
      </c>
      <c r="J116" s="46">
        <f t="shared" si="24"/>
        <v>3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+'21'!J125</f>
        <v>2</v>
      </c>
      <c r="F125" s="70">
        <v>5</v>
      </c>
      <c r="G125" s="46">
        <f t="shared" si="23"/>
        <v>7</v>
      </c>
      <c r="H125" s="77">
        <v>0</v>
      </c>
      <c r="I125" s="75">
        <v>0</v>
      </c>
      <c r="J125" s="46">
        <f t="shared" si="24"/>
        <v>0</v>
      </c>
      <c r="K125" s="71">
        <v>7</v>
      </c>
      <c r="L125" s="22">
        <v>50</v>
      </c>
      <c r="M125" s="64">
        <f t="shared" si="7"/>
        <v>350</v>
      </c>
      <c r="N125" s="17" t="s">
        <v>16</v>
      </c>
      <c r="O125" s="18"/>
      <c r="P125" s="102">
        <f t="shared" si="8"/>
        <v>350</v>
      </c>
      <c r="Q125" s="89">
        <v>33</v>
      </c>
      <c r="R125" s="43">
        <f t="shared" si="9"/>
        <v>231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+'21'!J126</f>
        <v>2</v>
      </c>
      <c r="F126" s="70">
        <v>5</v>
      </c>
      <c r="G126" s="46">
        <f t="shared" si="23"/>
        <v>7</v>
      </c>
      <c r="H126" s="77">
        <v>0</v>
      </c>
      <c r="I126" s="75">
        <v>0</v>
      </c>
      <c r="J126" s="46">
        <f t="shared" si="24"/>
        <v>6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0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+'21'!J131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+'21'!J173</f>
        <v>2</v>
      </c>
      <c r="F173" s="70"/>
      <c r="G173" s="46">
        <f>E173+F173</f>
        <v>2</v>
      </c>
      <c r="H173" s="77">
        <v>0</v>
      </c>
      <c r="I173" s="75">
        <v>0</v>
      </c>
      <c r="J173" s="46">
        <f>+G173-H173-K173-I173</f>
        <v>0</v>
      </c>
      <c r="K173" s="71">
        <v>2</v>
      </c>
      <c r="L173" s="20">
        <v>35</v>
      </c>
      <c r="M173" s="64">
        <f>+L173*K173</f>
        <v>70</v>
      </c>
      <c r="N173" s="17" t="s">
        <v>16</v>
      </c>
      <c r="O173" s="18"/>
      <c r="P173" s="102">
        <f>SUM(M173-O173)</f>
        <v>70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+'21'!J175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3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02">
        <f>SUM(M175-O175)</f>
        <v>50</v>
      </c>
      <c r="Q175" s="89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+'21'!J187</f>
        <v>24</v>
      </c>
      <c r="F187" s="70"/>
      <c r="G187" s="46">
        <f>E187+F187</f>
        <v>24</v>
      </c>
      <c r="H187" s="77">
        <v>0</v>
      </c>
      <c r="I187" s="75">
        <v>0</v>
      </c>
      <c r="J187" s="46">
        <f>+G187-H187-K187-I187</f>
        <v>24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+'21'!J188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+'21'!J193</f>
        <v>1</v>
      </c>
      <c r="F193" s="70"/>
      <c r="G193" s="46">
        <f t="shared" si="30"/>
        <v>1</v>
      </c>
      <c r="H193" s="77">
        <v>0</v>
      </c>
      <c r="I193" s="75">
        <v>0</v>
      </c>
      <c r="J193" s="46">
        <f t="shared" si="31"/>
        <v>0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+'21'!J194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+'21'!J205</f>
        <v>69</v>
      </c>
      <c r="F205" s="70"/>
      <c r="G205" s="46">
        <f t="shared" si="30"/>
        <v>69</v>
      </c>
      <c r="H205" s="77">
        <v>0</v>
      </c>
      <c r="I205" s="75">
        <v>0</v>
      </c>
      <c r="J205" s="46">
        <f t="shared" si="31"/>
        <v>68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2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+'21'!J209</f>
        <v>0</v>
      </c>
      <c r="F209" s="70">
        <v>4</v>
      </c>
      <c r="G209" s="46">
        <f t="shared" si="30"/>
        <v>4</v>
      </c>
      <c r="H209" s="77">
        <v>0</v>
      </c>
      <c r="I209" s="75">
        <v>0</v>
      </c>
      <c r="J209" s="46">
        <f t="shared" si="31"/>
        <v>2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02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+'21'!J231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+'21'!J235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+'21'!J236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+'21'!J238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+'21'!J239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+'21'!J240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+'21'!J241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+'21'!J242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+'21'!J243</f>
        <v>11</v>
      </c>
      <c r="F243" s="70"/>
      <c r="G243" s="46">
        <f t="shared" ref="G243:G246" si="47">E243+F243</f>
        <v>11</v>
      </c>
      <c r="H243" s="77">
        <v>0</v>
      </c>
      <c r="I243" s="75">
        <v>0</v>
      </c>
      <c r="J243" s="46">
        <f t="shared" ref="J243:J246" si="48">+G243-H243-K243-I243</f>
        <v>11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+'21'!J244</f>
        <v>8</v>
      </c>
      <c r="F244" s="70"/>
      <c r="G244" s="46">
        <f t="shared" si="47"/>
        <v>8</v>
      </c>
      <c r="H244" s="77">
        <v>0</v>
      </c>
      <c r="I244" s="75">
        <v>0</v>
      </c>
      <c r="J244" s="46">
        <f t="shared" si="48"/>
        <v>8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+'21'!J245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+'21'!J246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+'21'!J247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89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+'21'!J254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+'21'!J255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+'21'!J256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3">
        <f>+'21'!J257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89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3">
        <f>+'21'!J258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89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1125.01</v>
      </c>
      <c r="S260" s="74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2380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1710</v>
      </c>
      <c r="O264" s="2">
        <v>100</v>
      </c>
      <c r="P264" s="2">
        <v>475</v>
      </c>
      <c r="Q264" s="2">
        <v>200</v>
      </c>
      <c r="R264" s="2">
        <v>100</v>
      </c>
      <c r="S264" s="2">
        <v>200</v>
      </c>
      <c r="T264" s="2">
        <v>35</v>
      </c>
      <c r="U264" s="2">
        <v>150</v>
      </c>
      <c r="V264" s="2">
        <v>50</v>
      </c>
      <c r="W264" s="2">
        <v>100</v>
      </c>
      <c r="X264" s="2">
        <v>100</v>
      </c>
      <c r="Y264" s="2">
        <v>200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+'22'!K5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0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2">
        <f>SUM(M5-O5)</f>
        <v>100</v>
      </c>
      <c r="Q5" s="89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+'22'!K6</f>
        <v>2</v>
      </c>
      <c r="F6" s="70">
        <v>3</v>
      </c>
      <c r="G6" s="46">
        <f t="shared" si="0"/>
        <v>5</v>
      </c>
      <c r="H6" s="77">
        <v>0</v>
      </c>
      <c r="I6" s="75">
        <v>0</v>
      </c>
      <c r="J6" s="46">
        <f t="shared" si="1"/>
        <v>0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89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+'22'!K7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+'22'!K8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+'22'!K9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+'22'!K10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+'22'!K11</f>
        <v>2</v>
      </c>
      <c r="F11" s="70">
        <v>1</v>
      </c>
      <c r="G11" s="46">
        <f t="shared" si="0"/>
        <v>3</v>
      </c>
      <c r="H11" s="77">
        <v>0</v>
      </c>
      <c r="I11" s="75">
        <v>0</v>
      </c>
      <c r="J11" s="46">
        <f t="shared" si="1"/>
        <v>0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02">
        <f t="shared" si="3"/>
        <v>150</v>
      </c>
      <c r="Q11" s="89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+'22'!K12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+'22'!K13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+'22'!K14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+'22'!K15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+'22'!K16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+'22'!K17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+'22'!K18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2">
        <f t="shared" si="3"/>
        <v>100</v>
      </c>
      <c r="Q18" s="89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+'22'!K19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+'22'!K20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+'22'!K21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+'22'!K22</f>
        <v>0</v>
      </c>
      <c r="F22" s="70">
        <v>13</v>
      </c>
      <c r="G22" s="46">
        <f t="shared" si="0"/>
        <v>13</v>
      </c>
      <c r="H22" s="77">
        <v>0</v>
      </c>
      <c r="I22" s="75">
        <v>0</v>
      </c>
      <c r="J22" s="46">
        <f t="shared" si="1"/>
        <v>12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2">
        <f t="shared" si="3"/>
        <v>100</v>
      </c>
      <c r="Q22" s="89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+'22'!K23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+'22'!K24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+'22'!K25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+'22'!K26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+'22'!K27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+'22'!K28</f>
        <v>0</v>
      </c>
      <c r="F28" s="70">
        <v>9</v>
      </c>
      <c r="G28" s="46">
        <f t="shared" si="5"/>
        <v>9</v>
      </c>
      <c r="H28" s="77">
        <v>0</v>
      </c>
      <c r="I28" s="75">
        <v>0</v>
      </c>
      <c r="J28" s="46">
        <f t="shared" si="6"/>
        <v>8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2">
        <f t="shared" si="3"/>
        <v>100</v>
      </c>
      <c r="Q28" s="89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+'22'!K29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+'22'!K30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+'22'!K31</f>
        <v>0</v>
      </c>
      <c r="F31" s="70">
        <v>9</v>
      </c>
      <c r="G31" s="46">
        <f t="shared" si="5"/>
        <v>9</v>
      </c>
      <c r="H31" s="77">
        <v>0</v>
      </c>
      <c r="I31" s="75">
        <v>0</v>
      </c>
      <c r="J31" s="46">
        <f t="shared" si="6"/>
        <v>5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02">
        <f t="shared" si="3"/>
        <v>400</v>
      </c>
      <c r="Q31" s="89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+'22'!K32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+'22'!K33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+'22'!K34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+'22'!K35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+'22'!K36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+'22'!K37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+'22'!K38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+'22'!K39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0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+'22'!K40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+'22'!K41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+'22'!K42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+'22'!K43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+'22'!K44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+'22'!K45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+'22'!K46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+'22'!K47</f>
        <v>0</v>
      </c>
      <c r="F47" s="70">
        <v>6</v>
      </c>
      <c r="G47" s="46">
        <f t="shared" si="5"/>
        <v>6</v>
      </c>
      <c r="H47" s="77">
        <v>0</v>
      </c>
      <c r="I47" s="75">
        <v>0</v>
      </c>
      <c r="J47" s="46">
        <f t="shared" si="6"/>
        <v>5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2">
        <f t="shared" si="3"/>
        <v>50</v>
      </c>
      <c r="Q47" s="89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+'22'!K48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89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+'22'!K49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 t="shared" si="3"/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+'22'!K50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+'22'!K51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+'22'!K52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+'22'!K53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1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02">
        <f t="shared" si="3"/>
        <v>150</v>
      </c>
      <c r="Q53" s="89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+'22'!K54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+'22'!K55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+'22'!K56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+'22'!K57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+'22'!K58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+'22'!K59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+'22'!K60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+'22'!K61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+'22'!K62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+'22'!K63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+'22'!K64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+'22'!K65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+'22'!K66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+'22'!K67</f>
        <v>0</v>
      </c>
      <c r="F67" s="70">
        <v>3</v>
      </c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+'22'!K68</f>
        <v>0</v>
      </c>
      <c r="F68" s="70">
        <v>3</v>
      </c>
      <c r="G68" s="46">
        <f t="shared" si="5"/>
        <v>3</v>
      </c>
      <c r="H68" s="77">
        <v>0</v>
      </c>
      <c r="I68" s="75">
        <v>0</v>
      </c>
      <c r="J68" s="46">
        <f t="shared" si="6"/>
        <v>2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2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+'22'!K69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+'22'!K70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+'22'!K71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+'22'!K72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+'22'!K73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+'22'!K74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+'22'!K75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+'22'!K76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+'22'!K77</f>
        <v>1</v>
      </c>
      <c r="F77" s="70">
        <v>2</v>
      </c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02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+'22'!K78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+'22'!K79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+'22'!K80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+'22'!K81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+'22'!K82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+'22'!K83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+'22'!K84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+'22'!K85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+'22'!K86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+'22'!K87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+'22'!K88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+'22'!K89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+'22'!K90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+'22'!K91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+'22'!K92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+'22'!K93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2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+'22'!K94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+'22'!K95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+'22'!K96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+'22'!K97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+'22'!K98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+'22'!K99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+'22'!K100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+'22'!K101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+'22'!K102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+'22'!K103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+'22'!K104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+'22'!K105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+'22'!K106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+'22'!K107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+'22'!K108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+'22'!K109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+'22'!K110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+'22'!K111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+'22'!K112</f>
        <v>0</v>
      </c>
      <c r="F112" s="70">
        <v>11</v>
      </c>
      <c r="G112" s="46">
        <f t="shared" si="20"/>
        <v>11</v>
      </c>
      <c r="H112" s="77">
        <v>0</v>
      </c>
      <c r="I112" s="75">
        <v>0</v>
      </c>
      <c r="J112" s="46">
        <f t="shared" si="21"/>
        <v>8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02">
        <f t="shared" si="8"/>
        <v>300</v>
      </c>
      <c r="Q112" s="89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+'22'!K113</f>
        <v>0</v>
      </c>
      <c r="F113" s="70">
        <v>5</v>
      </c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+'22'!K114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+'22'!K115</f>
        <v>0</v>
      </c>
      <c r="F115" s="70">
        <v>4</v>
      </c>
      <c r="G115" s="46">
        <f t="shared" si="20"/>
        <v>4</v>
      </c>
      <c r="H115" s="77">
        <v>0</v>
      </c>
      <c r="I115" s="75">
        <v>0</v>
      </c>
      <c r="J115" s="46">
        <f t="shared" si="21"/>
        <v>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+'22'!K116</f>
        <v>1</v>
      </c>
      <c r="F116" s="70">
        <v>13</v>
      </c>
      <c r="G116" s="46">
        <f t="shared" si="20"/>
        <v>14</v>
      </c>
      <c r="H116" s="77">
        <v>0</v>
      </c>
      <c r="I116" s="75">
        <v>0</v>
      </c>
      <c r="J116" s="46">
        <f t="shared" si="21"/>
        <v>12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2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+'22'!K117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+'22'!K118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+'22'!K119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+'22'!K120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+'22'!K121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+'22'!K122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+'22'!K123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+'22'!K124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+'22'!K125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+'22'!K126</f>
        <v>1</v>
      </c>
      <c r="F126" s="70"/>
      <c r="G126" s="46">
        <f t="shared" si="20"/>
        <v>1</v>
      </c>
      <c r="H126" s="77">
        <v>0</v>
      </c>
      <c r="I126" s="75">
        <v>0</v>
      </c>
      <c r="J126" s="46">
        <f t="shared" si="21"/>
        <v>0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0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+'22'!K127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+'22'!K128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+'22'!K129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+'22'!K130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+'22'!K131</f>
        <v>0</v>
      </c>
      <c r="F131" s="70">
        <v>2</v>
      </c>
      <c r="G131" s="46">
        <f t="shared" si="20"/>
        <v>2</v>
      </c>
      <c r="H131" s="77">
        <v>0</v>
      </c>
      <c r="I131" s="75">
        <v>0</v>
      </c>
      <c r="J131" s="46">
        <f t="shared" si="21"/>
        <v>0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02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+'22'!K132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+'22'!K133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+'22'!K134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+'22'!K135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+'22'!K136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+'22'!K137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+'22'!K138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+'22'!K139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+'22'!K140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+'22'!K141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+'22'!K142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+'22'!K143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+'22'!K144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+'22'!K145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+'22'!K146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+'22'!K147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+'22'!K148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+'22'!K149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+'22'!K150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+'22'!K151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+'22'!K152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+'22'!K153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+'22'!K154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+'22'!K155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+'22'!K156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+'22'!K157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+'22'!K158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+'22'!K159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+'22'!K160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+'22'!K161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+'22'!K162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+'22'!K163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+'22'!K164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+'22'!K165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+'22'!K166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+'22'!K167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+'22'!K168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+'22'!K169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+'22'!K170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+'22'!K171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+'22'!K172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+'22'!K173</f>
        <v>2</v>
      </c>
      <c r="F173" s="70"/>
      <c r="G173" s="46">
        <f>E173+F173</f>
        <v>2</v>
      </c>
      <c r="H173" s="77">
        <v>0</v>
      </c>
      <c r="I173" s="75">
        <v>0</v>
      </c>
      <c r="J173" s="46">
        <f>+G173-H173-K173-I173</f>
        <v>0</v>
      </c>
      <c r="K173" s="71">
        <v>2</v>
      </c>
      <c r="L173" s="20">
        <v>35</v>
      </c>
      <c r="M173" s="64">
        <f>+L173*K173</f>
        <v>70</v>
      </c>
      <c r="N173" s="17" t="s">
        <v>16</v>
      </c>
      <c r="O173" s="18"/>
      <c r="P173" s="102">
        <f t="shared" si="26"/>
        <v>70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+'22'!K174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+'22'!K175</f>
        <v>1</v>
      </c>
      <c r="F175" s="70"/>
      <c r="G175" s="46">
        <f t="shared" si="27"/>
        <v>1</v>
      </c>
      <c r="H175" s="77">
        <v>0</v>
      </c>
      <c r="I175" s="75">
        <v>0</v>
      </c>
      <c r="J175" s="46">
        <f t="shared" si="28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+'22'!K176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+'22'!K177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+'22'!K178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+'22'!K179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+'22'!K180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+'22'!K181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+'22'!K182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+'22'!K183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+'22'!K184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+'22'!K185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+'22'!K186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+'22'!K187</f>
        <v>0</v>
      </c>
      <c r="F187" s="70">
        <v>24</v>
      </c>
      <c r="G187" s="46">
        <f>E187+F187</f>
        <v>24</v>
      </c>
      <c r="H187" s="77">
        <v>0</v>
      </c>
      <c r="I187" s="75">
        <v>0</v>
      </c>
      <c r="J187" s="46">
        <f>+G187-H187-K187-I187</f>
        <v>24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+'22'!K188</f>
        <v>0</v>
      </c>
      <c r="F188" s="70">
        <v>12</v>
      </c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+'22'!K189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+'22'!K190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+'22'!K191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+'22'!K192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+'22'!K193</f>
        <v>1</v>
      </c>
      <c r="F193" s="70">
        <v>4</v>
      </c>
      <c r="G193" s="46">
        <f t="shared" si="27"/>
        <v>5</v>
      </c>
      <c r="H193" s="77">
        <v>0</v>
      </c>
      <c r="I193" s="75">
        <v>0</v>
      </c>
      <c r="J193" s="46">
        <f t="shared" si="28"/>
        <v>3</v>
      </c>
      <c r="K193" s="71">
        <v>2</v>
      </c>
      <c r="L193" s="20">
        <v>60</v>
      </c>
      <c r="M193" s="64">
        <f t="shared" si="31"/>
        <v>120</v>
      </c>
      <c r="N193" s="17" t="s">
        <v>16</v>
      </c>
      <c r="O193" s="18"/>
      <c r="P193" s="102">
        <f t="shared" si="26"/>
        <v>120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+'22'!K194</f>
        <v>0</v>
      </c>
      <c r="F194" s="70">
        <v>6</v>
      </c>
      <c r="G194" s="46">
        <f t="shared" si="27"/>
        <v>6</v>
      </c>
      <c r="H194" s="77">
        <v>0</v>
      </c>
      <c r="I194" s="75">
        <v>0</v>
      </c>
      <c r="J194" s="46">
        <f t="shared" si="28"/>
        <v>5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02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+'22'!K195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+'22'!K196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+'22'!K197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+'22'!K198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+'22'!K199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+'22'!K200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+'22'!K201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+'22'!K202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+'22'!K203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+'22'!K204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v>69</v>
      </c>
      <c r="F205" s="70"/>
      <c r="G205" s="46">
        <f t="shared" si="27"/>
        <v>69</v>
      </c>
      <c r="H205" s="77">
        <v>0</v>
      </c>
      <c r="I205" s="75">
        <v>0</v>
      </c>
      <c r="J205" s="46">
        <f t="shared" si="28"/>
        <v>68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02">
        <f t="shared" si="2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+'22'!K206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+'22'!K207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+'22'!K208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+'22'!K209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0</v>
      </c>
      <c r="K209" s="71">
        <v>2</v>
      </c>
      <c r="L209" s="20">
        <v>120</v>
      </c>
      <c r="M209" s="64">
        <f t="shared" si="31"/>
        <v>240</v>
      </c>
      <c r="N209" s="17" t="s">
        <v>16</v>
      </c>
      <c r="O209" s="18"/>
      <c r="P209" s="102">
        <f t="shared" ref="P209:P256" si="36">SUM(M209-O209)</f>
        <v>240</v>
      </c>
      <c r="Q209" s="89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+'22'!K210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+'22'!K211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+'22'!K212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+'22'!K213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+'22'!K214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+'22'!K215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+'22'!K216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+'22'!K217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+'22'!K218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+'22'!K219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+'22'!K220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+'22'!K221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+'22'!K222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+'22'!K223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+'22'!K224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+'22'!K225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+'22'!K226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+'22'!K227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+'22'!K228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+'22'!K229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60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+'22'!K230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250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+'22'!K231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100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+'22'!K232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350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+'22'!K233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60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+'22'!K234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50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+'22'!K235</f>
        <v>0</v>
      </c>
      <c r="F235" s="70"/>
      <c r="G235" s="46">
        <f t="shared" ref="G235:G247" si="39">E235+F235</f>
        <v>0</v>
      </c>
      <c r="H235" s="77">
        <v>0</v>
      </c>
      <c r="I235" s="75">
        <v>0</v>
      </c>
      <c r="J235" s="46">
        <f t="shared" ref="J235:J247" si="40">+G235-H235-K235-I235</f>
        <v>0</v>
      </c>
      <c r="K235" s="71"/>
      <c r="L235" s="20">
        <v>100</v>
      </c>
      <c r="M235" s="64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+'22'!K236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120</v>
      </c>
      <c r="M236" s="64">
        <f t="shared" si="41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+'22'!K237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60</v>
      </c>
      <c r="M237" s="64">
        <f t="shared" si="41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+'22'!K238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150</v>
      </c>
      <c r="M238" s="64">
        <f t="shared" si="41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+'22'!K239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150</v>
      </c>
      <c r="M239" s="64">
        <f t="shared" si="41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+'22'!K240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200</v>
      </c>
      <c r="M240" s="64">
        <f t="shared" si="41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+'22'!K241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/>
      <c r="M241" s="64">
        <f t="shared" si="41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+'22'!K242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+'22'!K243</f>
        <v>0</v>
      </c>
      <c r="F243" s="70"/>
      <c r="G243" s="46">
        <f t="shared" ref="G243:G246" si="43">E243+F243</f>
        <v>0</v>
      </c>
      <c r="H243" s="77">
        <v>0</v>
      </c>
      <c r="I243" s="75">
        <v>0</v>
      </c>
      <c r="J243" s="46">
        <f t="shared" ref="J243:J246" si="44">+G243-H243-K243-I243</f>
        <v>0</v>
      </c>
      <c r="K243" s="71"/>
      <c r="L243" s="20">
        <v>39</v>
      </c>
      <c r="M243" s="64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+'22'!K244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20</v>
      </c>
      <c r="M244" s="64">
        <f t="shared" si="45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+'22'!K245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27</v>
      </c>
      <c r="M245" s="64">
        <f t="shared" si="45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+'22'!K246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+'22'!K247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/>
      <c r="M247" s="64">
        <f t="shared" si="41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+'22'!K248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+'22'!K249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+'22'!K250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+'22'!K251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/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/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/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51">E257+F257</f>
        <v>0</v>
      </c>
      <c r="H257" s="77">
        <v>0</v>
      </c>
      <c r="I257" s="75">
        <v>0</v>
      </c>
      <c r="J257" s="46">
        <f t="shared" ref="J257" si="52">+G257-H257-K257-I257</f>
        <v>0</v>
      </c>
      <c r="K257" s="71"/>
      <c r="L257" s="20"/>
      <c r="M257" s="64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89"/>
      <c r="R257" s="43">
        <f t="shared" ref="R257" si="5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ref="P258" si="56">SUM(M258-O258)</f>
        <v>0</v>
      </c>
      <c r="Q258" s="89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57">E259+F259</f>
        <v>0</v>
      </c>
      <c r="H259" s="77">
        <v>0</v>
      </c>
      <c r="I259" s="75">
        <v>0</v>
      </c>
      <c r="J259" s="46">
        <f t="shared" ref="J259" si="58">+G259-H259-K259-I259</f>
        <v>0</v>
      </c>
      <c r="K259" s="71"/>
      <c r="L259" s="20"/>
      <c r="M259" s="64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89"/>
      <c r="R259" s="43">
        <f t="shared" ref="R259" si="61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1388.68</v>
      </c>
      <c r="S260" s="74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3555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1015</v>
      </c>
      <c r="O264" s="2">
        <v>105</v>
      </c>
      <c r="P264" s="2">
        <v>220</v>
      </c>
      <c r="Q264" s="2">
        <v>130</v>
      </c>
      <c r="R264" s="2">
        <v>100</v>
      </c>
      <c r="S264" s="2">
        <v>150</v>
      </c>
      <c r="T264" s="2">
        <v>230</v>
      </c>
      <c r="U264" s="2">
        <v>80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2525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2525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0</v>
      </c>
      <c r="F5" s="70">
        <v>15</v>
      </c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2">
        <f>SUM(M5-O5)</f>
        <v>50</v>
      </c>
      <c r="Q5" s="89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0</v>
      </c>
      <c r="F6" s="70">
        <v>21</v>
      </c>
      <c r="G6" s="46">
        <f t="shared" si="0"/>
        <v>21</v>
      </c>
      <c r="H6" s="77">
        <v>0</v>
      </c>
      <c r="I6" s="75">
        <v>0</v>
      </c>
      <c r="J6" s="46">
        <f t="shared" si="1"/>
        <v>18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89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2">
        <f t="shared" si="3"/>
        <v>100</v>
      </c>
      <c r="Q11" s="89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2">
        <f t="shared" si="3"/>
        <v>50</v>
      </c>
      <c r="Q18" s="89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1</v>
      </c>
      <c r="F21" s="70">
        <v>3</v>
      </c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02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12</v>
      </c>
      <c r="F22" s="70">
        <v>5</v>
      </c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3</v>
      </c>
      <c r="F24" s="70">
        <v>5</v>
      </c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5</v>
      </c>
      <c r="F31" s="70">
        <v>10</v>
      </c>
      <c r="G31" s="46">
        <f t="shared" si="5"/>
        <v>15</v>
      </c>
      <c r="H31" s="77">
        <v>0</v>
      </c>
      <c r="I31" s="75">
        <v>0</v>
      </c>
      <c r="J31" s="46">
        <f t="shared" si="6"/>
        <v>12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2">
        <f t="shared" si="3"/>
        <v>300</v>
      </c>
      <c r="Q31" s="89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0</v>
      </c>
      <c r="F32" s="70">
        <v>10</v>
      </c>
      <c r="G32" s="46">
        <f t="shared" si="5"/>
        <v>10</v>
      </c>
      <c r="H32" s="77">
        <v>0</v>
      </c>
      <c r="I32" s="75">
        <v>0</v>
      </c>
      <c r="J32" s="46">
        <f t="shared" si="6"/>
        <v>10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>
        <v>5</v>
      </c>
      <c r="G34" s="46">
        <f t="shared" si="5"/>
        <v>5</v>
      </c>
      <c r="H34" s="77">
        <v>0</v>
      </c>
      <c r="I34" s="75">
        <v>0</v>
      </c>
      <c r="J34" s="46">
        <f t="shared" si="6"/>
        <v>5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+'23'!J39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0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+'23'!J40</f>
        <v>0</v>
      </c>
      <c r="F40" s="70">
        <v>4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+'23'!J47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+'23'!J48</f>
        <v>1</v>
      </c>
      <c r="F48" s="70">
        <v>7</v>
      </c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>SUM(M48-O48)</f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+'23'!J49</f>
        <v>0</v>
      </c>
      <c r="F49" s="70">
        <v>3</v>
      </c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+'23'!J53</f>
        <v>1</v>
      </c>
      <c r="F53" s="70">
        <v>5</v>
      </c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2">
        <f>SUM(M53-O53)</f>
        <v>50</v>
      </c>
      <c r="Q53" s="89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+'23'!J67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+'23'!J68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1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2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+'23'!J74</f>
        <v>0</v>
      </c>
      <c r="F74" s="70">
        <v>4</v>
      </c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+'23'!J77</f>
        <v>1</v>
      </c>
      <c r="F77" s="70">
        <v>3</v>
      </c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+'23'!J93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2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+'23'!J112</f>
        <v>8</v>
      </c>
      <c r="F112" s="70"/>
      <c r="G112" s="46">
        <f t="shared" si="23"/>
        <v>8</v>
      </c>
      <c r="H112" s="77">
        <v>0</v>
      </c>
      <c r="I112" s="75">
        <v>0</v>
      </c>
      <c r="J112" s="46">
        <f t="shared" si="24"/>
        <v>6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2">
        <f>SUM(M112-O112)</f>
        <v>200</v>
      </c>
      <c r="Q112" s="89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+'23'!J113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+'23'!J115</f>
        <v>3</v>
      </c>
      <c r="F115" s="70"/>
      <c r="G115" s="46">
        <f t="shared" si="23"/>
        <v>3</v>
      </c>
      <c r="H115" s="77">
        <v>0</v>
      </c>
      <c r="I115" s="75">
        <v>0</v>
      </c>
      <c r="J115" s="46">
        <f t="shared" si="24"/>
        <v>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+'23'!J116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11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+'23'!J125</f>
        <v>7</v>
      </c>
      <c r="F125" s="70"/>
      <c r="G125" s="46">
        <f t="shared" si="23"/>
        <v>7</v>
      </c>
      <c r="H125" s="77">
        <v>0</v>
      </c>
      <c r="I125" s="75">
        <v>0</v>
      </c>
      <c r="J125" s="46">
        <f t="shared" si="24"/>
        <v>7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+'23'!J126</f>
        <v>0</v>
      </c>
      <c r="F126" s="70">
        <v>5</v>
      </c>
      <c r="G126" s="46">
        <f t="shared" si="23"/>
        <v>5</v>
      </c>
      <c r="H126" s="77">
        <v>0</v>
      </c>
      <c r="I126" s="75">
        <v>0</v>
      </c>
      <c r="J126" s="46">
        <f t="shared" si="24"/>
        <v>5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+'23'!J131</f>
        <v>0</v>
      </c>
      <c r="F131" s="70">
        <v>3</v>
      </c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0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+'23'!J173</f>
        <v>0</v>
      </c>
      <c r="F173" s="70">
        <v>3</v>
      </c>
      <c r="G173" s="46">
        <f>E173+F173</f>
        <v>3</v>
      </c>
      <c r="H173" s="77">
        <v>0</v>
      </c>
      <c r="I173" s="75">
        <v>0</v>
      </c>
      <c r="J173" s="46">
        <f>+G173-H173-K173-I173</f>
        <v>0</v>
      </c>
      <c r="K173" s="71">
        <v>3</v>
      </c>
      <c r="L173" s="20">
        <v>35</v>
      </c>
      <c r="M173" s="64">
        <f>+L173*K173</f>
        <v>105</v>
      </c>
      <c r="N173" s="17" t="s">
        <v>16</v>
      </c>
      <c r="O173" s="18"/>
      <c r="P173" s="102">
        <f>SUM(M173-O173)</f>
        <v>105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+'23'!J175</f>
        <v>1</v>
      </c>
      <c r="F175" s="70">
        <v>12</v>
      </c>
      <c r="G175" s="46">
        <f t="shared" si="30"/>
        <v>13</v>
      </c>
      <c r="H175" s="77">
        <v>0</v>
      </c>
      <c r="I175" s="75">
        <v>0</v>
      </c>
      <c r="J175" s="46">
        <f t="shared" si="31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+'23'!J187</f>
        <v>24</v>
      </c>
      <c r="F187" s="70"/>
      <c r="G187" s="46">
        <f>E187+F187</f>
        <v>24</v>
      </c>
      <c r="H187" s="77">
        <v>0</v>
      </c>
      <c r="I187" s="75">
        <v>0</v>
      </c>
      <c r="J187" s="46">
        <f>+G187-H187-K187-I187</f>
        <v>24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+'23'!J188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+'23'!J193</f>
        <v>3</v>
      </c>
      <c r="F193" s="70"/>
      <c r="G193" s="46">
        <f t="shared" si="30"/>
        <v>3</v>
      </c>
      <c r="H193" s="77">
        <v>0</v>
      </c>
      <c r="I193" s="75">
        <v>0</v>
      </c>
      <c r="J193" s="46">
        <f t="shared" si="31"/>
        <v>2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+'23'!J194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5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+'23'!J205</f>
        <v>68</v>
      </c>
      <c r="F205" s="70"/>
      <c r="G205" s="46">
        <f t="shared" si="30"/>
        <v>68</v>
      </c>
      <c r="H205" s="77">
        <v>0</v>
      </c>
      <c r="I205" s="75">
        <v>0</v>
      </c>
      <c r="J205" s="46">
        <f t="shared" si="31"/>
        <v>67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2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60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250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+'23'!J231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100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350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60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50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+'23'!J235</f>
        <v>0</v>
      </c>
      <c r="F235" s="70"/>
      <c r="G235" s="46">
        <f t="shared" ref="G235:G247" si="42">E235+F235</f>
        <v>0</v>
      </c>
      <c r="H235" s="77">
        <v>0</v>
      </c>
      <c r="I235" s="75">
        <v>0</v>
      </c>
      <c r="J235" s="46">
        <f t="shared" ref="J235:J247" si="43">+G235-H235-K235-I235</f>
        <v>0</v>
      </c>
      <c r="K235" s="71"/>
      <c r="L235" s="20">
        <v>100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+'23'!J236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120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60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150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200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/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+'23'!J242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+'23'!J243</f>
        <v>0</v>
      </c>
      <c r="F243" s="70"/>
      <c r="G243" s="46">
        <f t="shared" ref="G243:G246" si="47">E243+F243</f>
        <v>0</v>
      </c>
      <c r="H243" s="77">
        <v>0</v>
      </c>
      <c r="I243" s="75">
        <v>0</v>
      </c>
      <c r="J243" s="46">
        <f t="shared" ref="J243:J246" si="48">+G243-H243-K243-I243</f>
        <v>0</v>
      </c>
      <c r="K243" s="71"/>
      <c r="L243" s="20">
        <v>39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+'23'!J244</f>
        <v>0</v>
      </c>
      <c r="F244" s="70"/>
      <c r="G244" s="46">
        <f t="shared" si="47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+'23'!J245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27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+'23'!J246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/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+'23'!J253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89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+'23'!J254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+'23'!J255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+'23'!J256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>
        <f>+'23'!J257</f>
        <v>0</v>
      </c>
      <c r="F257" s="70"/>
      <c r="G257" s="46">
        <f t="shared" ref="G257" si="57">E257+F257</f>
        <v>0</v>
      </c>
      <c r="H257" s="77">
        <v>0</v>
      </c>
      <c r="I257" s="75">
        <v>0</v>
      </c>
      <c r="J257" s="46">
        <f t="shared" ref="J257" si="58">+G257-H257-K257-I257</f>
        <v>0</v>
      </c>
      <c r="K257" s="71"/>
      <c r="L257" s="20"/>
      <c r="M257" s="64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89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2">E259+F259</f>
        <v>0</v>
      </c>
      <c r="H259" s="77">
        <v>0</v>
      </c>
      <c r="I259" s="75">
        <v>0</v>
      </c>
      <c r="J259" s="46">
        <f t="shared" ref="J259" si="63">+G259-H259-K259-I259</f>
        <v>0</v>
      </c>
      <c r="K259" s="71"/>
      <c r="L259" s="20"/>
      <c r="M259" s="64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89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661.07999999999981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685</v>
      </c>
      <c r="O264" s="2">
        <v>400</v>
      </c>
      <c r="P264" s="2">
        <v>155</v>
      </c>
      <c r="Q264" s="2">
        <v>50</v>
      </c>
      <c r="R264" s="2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2">
        <f>SUM(M5-O5)</f>
        <v>50</v>
      </c>
      <c r="Q5" s="89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18</v>
      </c>
      <c r="F6" s="70"/>
      <c r="G6" s="46">
        <f t="shared" si="0"/>
        <v>18</v>
      </c>
      <c r="H6" s="77">
        <v>0</v>
      </c>
      <c r="I6" s="75">
        <v>0</v>
      </c>
      <c r="J6" s="46">
        <f t="shared" si="1"/>
        <v>6</v>
      </c>
      <c r="K6" s="71">
        <v>12</v>
      </c>
      <c r="L6" s="15">
        <v>100</v>
      </c>
      <c r="M6" s="64">
        <f t="shared" ref="M6:M80" si="2">+L6*K6</f>
        <v>1200</v>
      </c>
      <c r="N6" s="17" t="s">
        <v>16</v>
      </c>
      <c r="O6" s="18">
        <v>100</v>
      </c>
      <c r="P6" s="102">
        <f t="shared" ref="P6:P80" si="3">SUM(M6-O6)</f>
        <v>1100</v>
      </c>
      <c r="Q6" s="89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0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02">
        <f t="shared" si="3"/>
        <v>150</v>
      </c>
      <c r="Q11" s="89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2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2">
        <f t="shared" si="3"/>
        <v>100</v>
      </c>
      <c r="Q18" s="89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02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2">
        <f t="shared" si="3"/>
        <v>100</v>
      </c>
      <c r="Q22" s="89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6</v>
      </c>
      <c r="K32" s="71">
        <v>4</v>
      </c>
      <c r="L32" s="15">
        <v>130</v>
      </c>
      <c r="M32" s="64">
        <f t="shared" si="2"/>
        <v>520</v>
      </c>
      <c r="N32" s="17" t="s">
        <v>16</v>
      </c>
      <c r="O32" s="18"/>
      <c r="P32" s="102">
        <f t="shared" si="3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4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/>
      <c r="P34" s="102">
        <f t="shared" si="3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+'24'!J39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+'24'!J40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2">
        <f t="shared" si="3"/>
        <v>50</v>
      </c>
      <c r="Q47" s="89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+'24'!J48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3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02">
        <f t="shared" si="3"/>
        <v>200</v>
      </c>
      <c r="Q48" s="89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 t="shared" si="3"/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+'24'!J53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0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/>
      <c r="P53" s="102">
        <f t="shared" si="3"/>
        <v>250</v>
      </c>
      <c r="Q53" s="89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+'24'!J57</f>
        <v>0</v>
      </c>
      <c r="F57" s="70">
        <v>1</v>
      </c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+'24'!J58</f>
        <v>0</v>
      </c>
      <c r="F58" s="70">
        <v>3</v>
      </c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+'24'!J62</f>
        <v>0</v>
      </c>
      <c r="F62" s="70">
        <v>1</v>
      </c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+'24'!J67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+'24'!J68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0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2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+'24'!J74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+'24'!J77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0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+'24'!J93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0</v>
      </c>
      <c r="K93" s="71">
        <v>2</v>
      </c>
      <c r="L93" s="21">
        <v>35</v>
      </c>
      <c r="M93" s="64">
        <f t="shared" si="7"/>
        <v>70</v>
      </c>
      <c r="N93" s="17" t="s">
        <v>16</v>
      </c>
      <c r="O93" s="18"/>
      <c r="P93" s="102">
        <f t="shared" si="8"/>
        <v>70</v>
      </c>
      <c r="Q93" s="89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+'24'!J110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+'24'!J112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 t="shared" si="8"/>
        <v>100</v>
      </c>
      <c r="Q112" s="89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+'24'!J113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+'24'!J115</f>
        <v>2</v>
      </c>
      <c r="F115" s="70"/>
      <c r="G115" s="46">
        <f t="shared" si="20"/>
        <v>2</v>
      </c>
      <c r="H115" s="77">
        <v>0</v>
      </c>
      <c r="I115" s="75">
        <v>0</v>
      </c>
      <c r="J115" s="46">
        <f t="shared" si="21"/>
        <v>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+'24'!J116</f>
        <v>11</v>
      </c>
      <c r="F116" s="70"/>
      <c r="G116" s="46">
        <f t="shared" si="20"/>
        <v>11</v>
      </c>
      <c r="H116" s="77">
        <v>0</v>
      </c>
      <c r="I116" s="75">
        <v>0</v>
      </c>
      <c r="J116" s="46">
        <f t="shared" si="21"/>
        <v>11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+'24'!J125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+'24'!J126</f>
        <v>5</v>
      </c>
      <c r="F126" s="70"/>
      <c r="G126" s="46">
        <f t="shared" si="20"/>
        <v>5</v>
      </c>
      <c r="H126" s="77">
        <v>0</v>
      </c>
      <c r="I126" s="75">
        <v>0</v>
      </c>
      <c r="J126" s="46">
        <f t="shared" si="21"/>
        <v>2</v>
      </c>
      <c r="K126" s="71">
        <v>3</v>
      </c>
      <c r="L126" s="22">
        <v>100</v>
      </c>
      <c r="M126" s="64">
        <f t="shared" si="7"/>
        <v>300</v>
      </c>
      <c r="N126" s="17" t="s">
        <v>16</v>
      </c>
      <c r="O126" s="18"/>
      <c r="P126" s="102">
        <f t="shared" si="8"/>
        <v>300</v>
      </c>
      <c r="Q126" s="89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+'24'!J131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0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02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+'24'!J132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+'24'!J133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+'24'!J175</f>
        <v>13</v>
      </c>
      <c r="F175" s="70"/>
      <c r="G175" s="46">
        <f t="shared" si="27"/>
        <v>13</v>
      </c>
      <c r="H175" s="77">
        <v>0</v>
      </c>
      <c r="I175" s="75">
        <v>0</v>
      </c>
      <c r="J175" s="46">
        <f t="shared" si="28"/>
        <v>12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02">
        <f t="shared" si="26"/>
        <v>50</v>
      </c>
      <c r="Q175" s="89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+'24'!J178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+'24'!J180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+'24'!J185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+'24'!J187</f>
        <v>24</v>
      </c>
      <c r="F187" s="70"/>
      <c r="G187" s="46">
        <f>E187+F187</f>
        <v>24</v>
      </c>
      <c r="H187" s="77">
        <v>0</v>
      </c>
      <c r="I187" s="75">
        <v>0</v>
      </c>
      <c r="J187" s="46">
        <f>+G187-H187-K187-I187</f>
        <v>24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+'24'!J188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+'24'!J193</f>
        <v>2</v>
      </c>
      <c r="F193" s="70"/>
      <c r="G193" s="46">
        <f t="shared" si="27"/>
        <v>2</v>
      </c>
      <c r="H193" s="77">
        <v>0</v>
      </c>
      <c r="I193" s="75">
        <v>0</v>
      </c>
      <c r="J193" s="46">
        <f t="shared" si="28"/>
        <v>2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+'24'!J194</f>
        <v>5</v>
      </c>
      <c r="F194" s="70"/>
      <c r="G194" s="46">
        <f t="shared" si="27"/>
        <v>5</v>
      </c>
      <c r="H194" s="77">
        <v>0</v>
      </c>
      <c r="I194" s="75">
        <v>0</v>
      </c>
      <c r="J194" s="46">
        <f t="shared" si="28"/>
        <v>5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+'24'!J195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+'24'!J196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+'24'!J198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+'24'!J205</f>
        <v>67</v>
      </c>
      <c r="F205" s="70"/>
      <c r="G205" s="46">
        <f t="shared" si="27"/>
        <v>67</v>
      </c>
      <c r="H205" s="77">
        <v>0</v>
      </c>
      <c r="I205" s="75">
        <v>0</v>
      </c>
      <c r="J205" s="46">
        <f t="shared" si="28"/>
        <v>65</v>
      </c>
      <c r="K205" s="71">
        <v>2</v>
      </c>
      <c r="L205" s="20">
        <v>55</v>
      </c>
      <c r="M205" s="64">
        <f t="shared" si="31"/>
        <v>110</v>
      </c>
      <c r="N205" s="17" t="s">
        <v>16</v>
      </c>
      <c r="O205" s="18"/>
      <c r="P205" s="102">
        <f t="shared" si="26"/>
        <v>110</v>
      </c>
      <c r="Q205" s="89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+'24'!J209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60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250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+'24'!J231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100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350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60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50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+'24'!J235</f>
        <v>0</v>
      </c>
      <c r="F235" s="70"/>
      <c r="G235" s="46">
        <f t="shared" ref="G235:G247" si="39">E235+F235</f>
        <v>0</v>
      </c>
      <c r="H235" s="77">
        <v>0</v>
      </c>
      <c r="I235" s="75">
        <v>0</v>
      </c>
      <c r="J235" s="46">
        <f t="shared" ref="J235:J247" si="40">+G235-H235-K235-I235</f>
        <v>0</v>
      </c>
      <c r="K235" s="71"/>
      <c r="L235" s="20">
        <v>100</v>
      </c>
      <c r="M235" s="64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+'24'!J236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120</v>
      </c>
      <c r="M236" s="64">
        <f t="shared" si="41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+'24'!J237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60</v>
      </c>
      <c r="M237" s="64">
        <f t="shared" si="41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+'24'!J238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150</v>
      </c>
      <c r="M238" s="64">
        <f t="shared" si="41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+'24'!J239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150</v>
      </c>
      <c r="M239" s="64">
        <f t="shared" si="41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+'24'!J240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200</v>
      </c>
      <c r="M240" s="64">
        <f t="shared" si="41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+'24'!J241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/>
      <c r="M241" s="64">
        <f t="shared" si="41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+'24'!J242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+'24'!J243</f>
        <v>0</v>
      </c>
      <c r="F243" s="70"/>
      <c r="G243" s="46">
        <f t="shared" ref="G243:G246" si="43">E243+F243</f>
        <v>0</v>
      </c>
      <c r="H243" s="77">
        <v>0</v>
      </c>
      <c r="I243" s="75">
        <v>0</v>
      </c>
      <c r="J243" s="46">
        <f t="shared" ref="J243:J246" si="44">+G243-H243-K243-I243</f>
        <v>0</v>
      </c>
      <c r="K243" s="71"/>
      <c r="L243" s="20">
        <v>39</v>
      </c>
      <c r="M243" s="64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+'24'!J244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20</v>
      </c>
      <c r="M244" s="64">
        <f t="shared" si="45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+'24'!J245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27</v>
      </c>
      <c r="M245" s="64">
        <f t="shared" si="45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+'24'!J246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+'24'!J247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/>
      <c r="M247" s="64">
        <f t="shared" si="41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+'24'!J249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+'24'!J251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+'24'!J253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+'24'!J254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+'24'!J255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+'24'!J256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3">
        <f>+'24'!J257</f>
        <v>0</v>
      </c>
      <c r="F257" s="70"/>
      <c r="G257" s="46">
        <f t="shared" ref="G257" si="51">E257+F257</f>
        <v>0</v>
      </c>
      <c r="H257" s="77">
        <v>0</v>
      </c>
      <c r="I257" s="75">
        <v>0</v>
      </c>
      <c r="J257" s="46">
        <f t="shared" ref="J257" si="52">+G257-H257-K257-I257</f>
        <v>0</v>
      </c>
      <c r="K257" s="71"/>
      <c r="L257" s="20"/>
      <c r="M257" s="64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89"/>
      <c r="R257" s="43">
        <f t="shared" ref="R257" si="54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3">
        <f>+'24'!J258</f>
        <v>0</v>
      </c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89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56">E259+F259</f>
        <v>0</v>
      </c>
      <c r="H259" s="77">
        <v>0</v>
      </c>
      <c r="I259" s="75">
        <v>0</v>
      </c>
      <c r="J259" s="46">
        <f t="shared" ref="J259" si="57">+G259-H259-K259-I259</f>
        <v>0</v>
      </c>
      <c r="K259" s="71"/>
      <c r="L259" s="20"/>
      <c r="M259" s="64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89"/>
      <c r="R259" s="43">
        <f t="shared" ref="R259" si="60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1501.71</v>
      </c>
      <c r="S260" s="74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3795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2125</v>
      </c>
      <c r="O264" s="2">
        <v>180</v>
      </c>
      <c r="P264" s="2">
        <v>185</v>
      </c>
      <c r="Q264" s="2">
        <v>150</v>
      </c>
      <c r="R264" s="2">
        <v>100</v>
      </c>
      <c r="S264" s="2">
        <v>100</v>
      </c>
      <c r="T264" s="2">
        <v>1000</v>
      </c>
      <c r="U264" s="2">
        <v>150</v>
      </c>
      <c r="V264" s="2">
        <v>160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1555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9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50</v>
      </c>
      <c r="P5" s="102">
        <f>SUM(M5-O5)</f>
        <v>150</v>
      </c>
      <c r="Q5" s="89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6</v>
      </c>
      <c r="F6" s="70"/>
      <c r="G6" s="46">
        <f t="shared" si="0"/>
        <v>6</v>
      </c>
      <c r="H6" s="77">
        <v>0</v>
      </c>
      <c r="I6" s="75">
        <v>0</v>
      </c>
      <c r="J6" s="46">
        <f t="shared" si="1"/>
        <v>2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02">
        <f t="shared" ref="P6:P69" si="3">SUM(M6-O6)</f>
        <v>400</v>
      </c>
      <c r="Q6" s="89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2">
        <f t="shared" si="3"/>
        <v>50</v>
      </c>
      <c r="Q18" s="89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02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02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11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02">
        <f t="shared" si="3"/>
        <v>500</v>
      </c>
      <c r="Q22" s="89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5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2">
        <f t="shared" si="3"/>
        <v>300</v>
      </c>
      <c r="Q28" s="89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10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02">
        <f t="shared" si="3"/>
        <v>200</v>
      </c>
      <c r="Q31" s="89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4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4</v>
      </c>
      <c r="F34" s="70"/>
      <c r="G34" s="46">
        <f t="shared" si="5"/>
        <v>4</v>
      </c>
      <c r="H34" s="77">
        <v>0</v>
      </c>
      <c r="I34" s="75">
        <v>0</v>
      </c>
      <c r="J34" s="46">
        <f t="shared" si="6"/>
        <v>1</v>
      </c>
      <c r="K34" s="71">
        <v>3</v>
      </c>
      <c r="L34" s="15">
        <v>130</v>
      </c>
      <c r="M34" s="64">
        <f t="shared" si="2"/>
        <v>390</v>
      </c>
      <c r="N34" s="17" t="s">
        <v>16</v>
      </c>
      <c r="O34" s="18"/>
      <c r="P34" s="102">
        <f t="shared" si="3"/>
        <v>390</v>
      </c>
      <c r="Q34" s="89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+'25'!J39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+'25'!J40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+'25'!J47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+'25'!J48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 t="shared" si="3"/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+'25'!J49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+'25'!J53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+'25'!J57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+'25'!J58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0</v>
      </c>
      <c r="K58" s="71">
        <v>3</v>
      </c>
      <c r="L58" s="15">
        <v>120</v>
      </c>
      <c r="M58" s="64">
        <f t="shared" si="2"/>
        <v>360</v>
      </c>
      <c r="N58" s="17" t="s">
        <v>16</v>
      </c>
      <c r="O58" s="18">
        <v>70</v>
      </c>
      <c r="P58" s="102">
        <f t="shared" si="3"/>
        <v>290</v>
      </c>
      <c r="Q58" s="89">
        <v>34.56</v>
      </c>
      <c r="R58" s="43">
        <f t="shared" si="4"/>
        <v>103.68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+'25'!J62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0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70</v>
      </c>
      <c r="P62" s="102">
        <f t="shared" si="3"/>
        <v>50</v>
      </c>
      <c r="Q62" s="89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+'25'!J67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2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2">
        <f t="shared" si="3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2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+'25'!J77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02">
        <f t="shared" si="7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+'25'!J93</f>
        <v>0</v>
      </c>
      <c r="F93" s="70">
        <v>1</v>
      </c>
      <c r="G93" s="46">
        <f t="shared" si="5"/>
        <v>1</v>
      </c>
      <c r="H93" s="77">
        <v>0</v>
      </c>
      <c r="I93" s="75">
        <v>0</v>
      </c>
      <c r="J93" s="46">
        <f t="shared" si="6"/>
        <v>0</v>
      </c>
      <c r="K93" s="71">
        <v>1</v>
      </c>
      <c r="L93" s="21">
        <v>35</v>
      </c>
      <c r="M93" s="64">
        <f t="shared" si="8"/>
        <v>35</v>
      </c>
      <c r="N93" s="17" t="s">
        <v>16</v>
      </c>
      <c r="O93" s="18"/>
      <c r="P93" s="102">
        <f t="shared" si="7"/>
        <v>35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+'25'!J110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+'25'!J111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+'25'!J112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 t="shared" si="7"/>
        <v>100</v>
      </c>
      <c r="Q112" s="89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+'25'!J113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4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02">
        <f t="shared" si="7"/>
        <v>55</v>
      </c>
      <c r="Q113" s="89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+'25'!J115</f>
        <v>2</v>
      </c>
      <c r="F115" s="70"/>
      <c r="G115" s="46">
        <f t="shared" si="20"/>
        <v>2</v>
      </c>
      <c r="H115" s="77">
        <v>0</v>
      </c>
      <c r="I115" s="75">
        <v>0</v>
      </c>
      <c r="J115" s="46">
        <f t="shared" si="21"/>
        <v>1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02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+'25'!J116</f>
        <v>11</v>
      </c>
      <c r="F116" s="70"/>
      <c r="G116" s="46">
        <f t="shared" si="20"/>
        <v>11</v>
      </c>
      <c r="H116" s="77">
        <v>0</v>
      </c>
      <c r="I116" s="75">
        <v>0</v>
      </c>
      <c r="J116" s="46">
        <f t="shared" si="21"/>
        <v>9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02">
        <f t="shared" si="7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+'25'!J117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+'25'!J125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+'25'!J126</f>
        <v>2</v>
      </c>
      <c r="F126" s="70"/>
      <c r="G126" s="46">
        <f t="shared" si="20"/>
        <v>2</v>
      </c>
      <c r="H126" s="77">
        <v>0</v>
      </c>
      <c r="I126" s="75">
        <v>0</v>
      </c>
      <c r="J126" s="46">
        <f t="shared" si="21"/>
        <v>2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+'25'!J131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+'25'!J132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+'25'!J133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+'25'!J162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+'25'!J163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+'25'!J164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+'25'!J165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+'25'!J166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+'25'!J167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+'25'!J168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+'25'!J169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+'25'!J170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+'25'!J171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+'25'!J172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+'25'!J174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+'25'!J175</f>
        <v>12</v>
      </c>
      <c r="F175" s="70"/>
      <c r="G175" s="46">
        <f t="shared" si="27"/>
        <v>12</v>
      </c>
      <c r="H175" s="77">
        <v>0</v>
      </c>
      <c r="I175" s="75">
        <v>0</v>
      </c>
      <c r="J175" s="46">
        <f t="shared" si="28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+'25'!J176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+'25'!J177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+'25'!J178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+'25'!J179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+'25'!J180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+'25'!J181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+'25'!J182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+'25'!J183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+'25'!J184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+'25'!J185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+'25'!J186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+'25'!J187</f>
        <v>24</v>
      </c>
      <c r="F187" s="70"/>
      <c r="G187" s="46">
        <f>E187+F187</f>
        <v>24</v>
      </c>
      <c r="H187" s="77">
        <v>0</v>
      </c>
      <c r="I187" s="75">
        <v>0</v>
      </c>
      <c r="J187" s="46">
        <f>+G187-H187-K187-I187</f>
        <v>23</v>
      </c>
      <c r="K187" s="71">
        <v>1</v>
      </c>
      <c r="L187" s="20">
        <v>15</v>
      </c>
      <c r="M187" s="64">
        <f>+L187*K187</f>
        <v>15</v>
      </c>
      <c r="N187" s="17" t="s">
        <v>16</v>
      </c>
      <c r="O187" s="18"/>
      <c r="P187" s="102">
        <f t="shared" si="26"/>
        <v>15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+'25'!J188</f>
        <v>12</v>
      </c>
      <c r="F188" s="70"/>
      <c r="G188" s="46">
        <f>E188+F188</f>
        <v>12</v>
      </c>
      <c r="H188" s="77">
        <v>0</v>
      </c>
      <c r="I188" s="75">
        <v>0</v>
      </c>
      <c r="J188" s="46">
        <f>+G188-H188-K188-I188</f>
        <v>11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/>
      <c r="P188" s="102">
        <f t="shared" si="26"/>
        <v>15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+'25'!J190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+'25'!J191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+'25'!J192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+'25'!J193</f>
        <v>2</v>
      </c>
      <c r="F193" s="70"/>
      <c r="G193" s="46">
        <f t="shared" si="27"/>
        <v>2</v>
      </c>
      <c r="H193" s="77">
        <v>0</v>
      </c>
      <c r="I193" s="75">
        <v>0</v>
      </c>
      <c r="J193" s="46">
        <f t="shared" si="28"/>
        <v>2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+'25'!J194</f>
        <v>5</v>
      </c>
      <c r="F194" s="70"/>
      <c r="G194" s="46">
        <f t="shared" si="27"/>
        <v>5</v>
      </c>
      <c r="H194" s="77">
        <v>0</v>
      </c>
      <c r="I194" s="75">
        <v>0</v>
      </c>
      <c r="J194" s="46">
        <f t="shared" si="28"/>
        <v>3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02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+'25'!J195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+'25'!J196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+'25'!J197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+'25'!J198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+'25'!J199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+'25'!J200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+'25'!J201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+'25'!J202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+'25'!J203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+'25'!J204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+'25'!J205</f>
        <v>65</v>
      </c>
      <c r="F205" s="70"/>
      <c r="G205" s="46">
        <f t="shared" si="27"/>
        <v>65</v>
      </c>
      <c r="H205" s="77">
        <v>0</v>
      </c>
      <c r="I205" s="75">
        <v>0</v>
      </c>
      <c r="J205" s="46">
        <f t="shared" si="28"/>
        <v>63</v>
      </c>
      <c r="K205" s="71">
        <v>2</v>
      </c>
      <c r="L205" s="20">
        <v>55</v>
      </c>
      <c r="M205" s="64">
        <f t="shared" si="31"/>
        <v>110</v>
      </c>
      <c r="N205" s="17" t="s">
        <v>16</v>
      </c>
      <c r="O205" s="18"/>
      <c r="P205" s="102">
        <f t="shared" si="35"/>
        <v>110</v>
      </c>
      <c r="Q205" s="89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+'25'!J206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+'25'!J208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+'25'!J209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+'25'!J210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+'25'!J211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+'25'!J212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+'25'!J213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+'25'!J214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+'25'!J215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+'25'!J216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+'25'!J217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+'25'!J218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+'25'!J219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+'25'!J220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+'25'!J221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+'25'!J222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+'25'!J223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+'25'!J224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+'25'!J225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+'25'!J226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+'25'!J227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+'25'!J228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+'25'!J229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60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+'25'!J230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250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+'25'!J231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100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+'25'!J232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350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+'25'!J233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60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+'25'!J234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50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+'25'!J235</f>
        <v>0</v>
      </c>
      <c r="F235" s="70"/>
      <c r="G235" s="46">
        <f t="shared" ref="G235:G247" si="39">E235+F235</f>
        <v>0</v>
      </c>
      <c r="H235" s="77">
        <v>0</v>
      </c>
      <c r="I235" s="75">
        <v>0</v>
      </c>
      <c r="J235" s="46">
        <f t="shared" ref="J235:J247" si="40">+G235-H235-K235-I235</f>
        <v>0</v>
      </c>
      <c r="K235" s="71"/>
      <c r="L235" s="20">
        <v>100</v>
      </c>
      <c r="M235" s="64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+'25'!J236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120</v>
      </c>
      <c r="M236" s="64">
        <f t="shared" si="41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+'25'!J237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60</v>
      </c>
      <c r="M237" s="64">
        <f t="shared" si="41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+'25'!J238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150</v>
      </c>
      <c r="M238" s="64">
        <f t="shared" si="41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+'25'!J239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150</v>
      </c>
      <c r="M239" s="64">
        <f t="shared" si="41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+'25'!J240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200</v>
      </c>
      <c r="M240" s="64">
        <f t="shared" si="41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+'25'!J241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/>
      <c r="M241" s="64">
        <f t="shared" si="41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+'25'!J242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+'25'!J243</f>
        <v>0</v>
      </c>
      <c r="F243" s="70"/>
      <c r="G243" s="46">
        <f t="shared" ref="G243:G246" si="43">E243+F243</f>
        <v>0</v>
      </c>
      <c r="H243" s="77">
        <v>0</v>
      </c>
      <c r="I243" s="75">
        <v>0</v>
      </c>
      <c r="J243" s="46">
        <f t="shared" ref="J243:J246" si="44">+G243-H243-K243-I243</f>
        <v>0</v>
      </c>
      <c r="K243" s="71"/>
      <c r="L243" s="20">
        <v>39</v>
      </c>
      <c r="M243" s="64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+'25'!J244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20</v>
      </c>
      <c r="M244" s="64">
        <f t="shared" si="45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+'25'!J245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27</v>
      </c>
      <c r="M245" s="64">
        <f t="shared" si="45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+'25'!J246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+'25'!J247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/>
      <c r="M247" s="64">
        <f t="shared" si="41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+'25'!J248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+'25'!J249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+'25'!J250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+'25'!J251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+'25'!J253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+'25'!J254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/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/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51">E257+F257</f>
        <v>0</v>
      </c>
      <c r="H257" s="77">
        <v>0</v>
      </c>
      <c r="I257" s="75">
        <v>0</v>
      </c>
      <c r="J257" s="46">
        <f t="shared" ref="J257" si="52">+G257-H257-K257-I257</f>
        <v>0</v>
      </c>
      <c r="K257" s="71"/>
      <c r="L257" s="20"/>
      <c r="M257" s="64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89"/>
      <c r="R257" s="43">
        <f t="shared" ref="R257" si="54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89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56">E259+F259</f>
        <v>0</v>
      </c>
      <c r="H259" s="77">
        <v>0</v>
      </c>
      <c r="I259" s="75">
        <v>0</v>
      </c>
      <c r="J259" s="46">
        <f t="shared" ref="J259" si="57">+G259-H259-K259-I259</f>
        <v>0</v>
      </c>
      <c r="K259" s="71"/>
      <c r="L259" s="20"/>
      <c r="M259" s="64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89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1485.5599999999997</v>
      </c>
      <c r="S260" s="74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4245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1420</v>
      </c>
      <c r="O264" s="2">
        <v>260</v>
      </c>
      <c r="P264" s="2">
        <v>65</v>
      </c>
      <c r="Q264" s="2">
        <v>200</v>
      </c>
      <c r="R264" s="2">
        <v>280</v>
      </c>
      <c r="S264" s="2">
        <v>150</v>
      </c>
      <c r="T264" s="2">
        <v>200</v>
      </c>
      <c r="U264" s="2">
        <v>215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2620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2620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>
    <filterColumn colId="15">
      <filters blank="1">
        <filter val="-"/>
        <filter val="100.00"/>
        <filter val="110.00"/>
        <filter val="130.00"/>
        <filter val="15.00"/>
        <filter val="150.00"/>
        <filter val="200.00"/>
        <filter val="240.00"/>
        <filter val="260.00"/>
        <filter val="300.00"/>
        <filter val="35.00"/>
        <filter val="390.00"/>
        <filter val="400.00"/>
        <filter val="50.00"/>
        <filter val="500.00"/>
        <filter val="55.00"/>
        <filter val="60.00"/>
        <filter val="65"/>
        <filter val="7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>
    <tabColor rgb="FFFFCCFF"/>
  </sheetPr>
  <dimension ref="A1:S346"/>
  <sheetViews>
    <sheetView zoomScale="70" zoomScaleNormal="7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R279" sqref="R279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9</v>
      </c>
      <c r="F5" s="70">
        <v>10</v>
      </c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16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02">
        <f>SUM(M5-O5)</f>
        <v>150</v>
      </c>
      <c r="Q5" s="89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2</v>
      </c>
      <c r="F6" s="70">
        <v>10</v>
      </c>
      <c r="G6" s="46">
        <f t="shared" si="0"/>
        <v>12</v>
      </c>
      <c r="H6" s="77">
        <v>0</v>
      </c>
      <c r="I6" s="75">
        <v>0</v>
      </c>
      <c r="J6" s="46">
        <f t="shared" si="1"/>
        <v>10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89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2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02">
        <f t="shared" si="3"/>
        <v>150</v>
      </c>
      <c r="Q11" s="89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1</v>
      </c>
      <c r="F18" s="70">
        <v>5</v>
      </c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10</v>
      </c>
      <c r="F31" s="70">
        <v>10</v>
      </c>
      <c r="G31" s="46">
        <f t="shared" si="5"/>
        <v>20</v>
      </c>
      <c r="H31" s="77">
        <v>0</v>
      </c>
      <c r="I31" s="75">
        <v>0</v>
      </c>
      <c r="J31" s="46">
        <f t="shared" si="6"/>
        <v>20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4</v>
      </c>
      <c r="F32" s="70">
        <v>2</v>
      </c>
      <c r="G32" s="46">
        <f t="shared" si="5"/>
        <v>6</v>
      </c>
      <c r="H32" s="77">
        <v>0</v>
      </c>
      <c r="I32" s="75">
        <v>0</v>
      </c>
      <c r="J32" s="46">
        <f t="shared" si="6"/>
        <v>4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1</v>
      </c>
      <c r="F34" s="70">
        <v>2</v>
      </c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+'26'!J39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+'26'!J40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+'26'!J47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+'26'!J48</f>
        <v>2</v>
      </c>
      <c r="F48" s="70">
        <v>5</v>
      </c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 t="shared" si="3"/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+'26'!J49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>SUM(M49-O49)</f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+'26'!J53</f>
        <v>0</v>
      </c>
      <c r="F53" s="70">
        <v>10</v>
      </c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+'26'!J57</f>
        <v>1</v>
      </c>
      <c r="F57" s="70">
        <v>2</v>
      </c>
      <c r="G57" s="46">
        <f t="shared" si="5"/>
        <v>3</v>
      </c>
      <c r="H57" s="77">
        <v>0</v>
      </c>
      <c r="I57" s="75">
        <v>0</v>
      </c>
      <c r="J57" s="46">
        <f t="shared" si="6"/>
        <v>1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>
        <v>70</v>
      </c>
      <c r="P57" s="102">
        <f t="shared" si="3"/>
        <v>170</v>
      </c>
      <c r="Q57" s="89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+'26'!J62</f>
        <v>0</v>
      </c>
      <c r="F62" s="70">
        <v>2</v>
      </c>
      <c r="G62" s="46">
        <f t="shared" si="5"/>
        <v>2</v>
      </c>
      <c r="H62" s="77">
        <v>0</v>
      </c>
      <c r="I62" s="75">
        <v>0</v>
      </c>
      <c r="J62" s="46">
        <f t="shared" si="6"/>
        <v>1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/>
      <c r="P62" s="102">
        <f t="shared" si="3"/>
        <v>120</v>
      </c>
      <c r="Q62" s="89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+'26'!J67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+'26'!J74</f>
        <v>1</v>
      </c>
      <c r="F74" s="70">
        <v>3</v>
      </c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02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+'26'!J77</f>
        <v>1</v>
      </c>
      <c r="F77" s="70">
        <v>3</v>
      </c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+'26'!J93</f>
        <v>0</v>
      </c>
      <c r="F93" s="70">
        <v>3</v>
      </c>
      <c r="G93" s="46">
        <f t="shared" si="5"/>
        <v>3</v>
      </c>
      <c r="H93" s="77">
        <v>0</v>
      </c>
      <c r="I93" s="75">
        <v>0</v>
      </c>
      <c r="J93" s="46">
        <f t="shared" si="6"/>
        <v>3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7"/>
        <v>0</v>
      </c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+'26'!J110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+'26'!J111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+'26'!J112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 t="shared" si="8"/>
        <v>100</v>
      </c>
      <c r="Q112" s="89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+'26'!J113</f>
        <v>4</v>
      </c>
      <c r="F113" s="70"/>
      <c r="G113" s="46">
        <f t="shared" si="20"/>
        <v>4</v>
      </c>
      <c r="H113" s="77">
        <v>0</v>
      </c>
      <c r="I113" s="75">
        <v>0</v>
      </c>
      <c r="J113" s="46">
        <f t="shared" si="21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+'26'!J115</f>
        <v>1</v>
      </c>
      <c r="F115" s="70">
        <v>10</v>
      </c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+'26'!J116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+'26'!J125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+'26'!J126</f>
        <v>2</v>
      </c>
      <c r="F126" s="70"/>
      <c r="G126" s="46">
        <f t="shared" si="20"/>
        <v>2</v>
      </c>
      <c r="H126" s="77">
        <v>0</v>
      </c>
      <c r="I126" s="75">
        <v>0</v>
      </c>
      <c r="J126" s="46">
        <f t="shared" si="21"/>
        <v>2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+'26'!J131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+'26'!J133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+'26'!J162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+'26'!J163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+'26'!J164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+'26'!J165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+'26'!J166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+'26'!J167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+'26'!J168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+'26'!J169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+'26'!J170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+'26'!J171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+'26'!J172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+'26'!J173</f>
        <v>0</v>
      </c>
      <c r="F173" s="70">
        <v>3</v>
      </c>
      <c r="G173" s="46">
        <f>E173+F173</f>
        <v>3</v>
      </c>
      <c r="H173" s="77">
        <v>0</v>
      </c>
      <c r="I173" s="75">
        <v>0</v>
      </c>
      <c r="J173" s="46">
        <f>+G173-H173-K173-I173</f>
        <v>2</v>
      </c>
      <c r="K173" s="71">
        <v>1</v>
      </c>
      <c r="L173" s="20">
        <v>35</v>
      </c>
      <c r="M173" s="64">
        <f>+L173*K173</f>
        <v>35</v>
      </c>
      <c r="N173" s="17" t="s">
        <v>16</v>
      </c>
      <c r="O173" s="18"/>
      <c r="P173" s="102">
        <f t="shared" si="26"/>
        <v>35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+'26'!J174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+'26'!J175</f>
        <v>12</v>
      </c>
      <c r="F175" s="70"/>
      <c r="G175" s="46">
        <f t="shared" si="27"/>
        <v>12</v>
      </c>
      <c r="H175" s="77">
        <v>0</v>
      </c>
      <c r="I175" s="75">
        <v>0</v>
      </c>
      <c r="J175" s="46">
        <f t="shared" si="28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+'26'!J176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+'26'!J177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+'26'!J178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+'26'!J179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+'26'!J180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+'26'!J181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+'26'!J182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+'26'!J183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+'26'!J184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+'26'!J185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+'26'!J186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+'26'!J187</f>
        <v>23</v>
      </c>
      <c r="F187" s="70"/>
      <c r="G187" s="46">
        <f>E187+F187</f>
        <v>23</v>
      </c>
      <c r="H187" s="77">
        <v>0</v>
      </c>
      <c r="I187" s="75">
        <v>0</v>
      </c>
      <c r="J187" s="46">
        <f>+G187-H187-K187-I187</f>
        <v>23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+'26'!J188</f>
        <v>11</v>
      </c>
      <c r="F188" s="70"/>
      <c r="G188" s="46">
        <f>E188+F188</f>
        <v>11</v>
      </c>
      <c r="H188" s="77">
        <v>0</v>
      </c>
      <c r="I188" s="75">
        <v>0</v>
      </c>
      <c r="J188" s="46">
        <f>+G188-H188-K188-I188</f>
        <v>11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+'26'!J190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+'26'!J191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+'26'!J192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+'26'!J193</f>
        <v>2</v>
      </c>
      <c r="F193" s="70"/>
      <c r="G193" s="46">
        <f t="shared" si="27"/>
        <v>2</v>
      </c>
      <c r="H193" s="77">
        <v>0</v>
      </c>
      <c r="I193" s="75">
        <v>0</v>
      </c>
      <c r="J193" s="46">
        <f t="shared" si="28"/>
        <v>1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02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+'26'!J194</f>
        <v>3</v>
      </c>
      <c r="F194" s="70"/>
      <c r="G194" s="46">
        <f t="shared" si="27"/>
        <v>3</v>
      </c>
      <c r="H194" s="77">
        <v>0</v>
      </c>
      <c r="I194" s="75">
        <v>0</v>
      </c>
      <c r="J194" s="46">
        <f t="shared" si="28"/>
        <v>2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02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+'26'!J195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+'26'!J196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+'26'!J197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+'26'!J198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+'26'!J199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+'26'!J200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+'26'!J201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+'26'!J202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+'26'!J203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+'26'!J204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+'26'!J205</f>
        <v>63</v>
      </c>
      <c r="F205" s="70"/>
      <c r="G205" s="46">
        <f t="shared" si="27"/>
        <v>63</v>
      </c>
      <c r="H205" s="77">
        <v>0</v>
      </c>
      <c r="I205" s="75">
        <v>0</v>
      </c>
      <c r="J205" s="46">
        <f t="shared" si="28"/>
        <v>63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+'26'!J206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+'26'!J208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+'26'!J209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34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+'26'!J210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+'26'!J211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+'26'!J212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+'26'!J213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+'26'!J214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+'26'!J215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+'26'!J216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+'26'!J217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+'26'!J218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+'26'!J219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+'26'!J220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+'26'!J221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+'26'!J222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+'26'!J223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+'26'!J224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+'26'!J225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+'26'!J226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+'26'!J227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+'26'!J228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+'26'!J229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60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+'26'!J230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250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+'26'!J231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100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+'26'!J232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350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+'26'!J233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60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+'26'!J234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50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+'26'!J235</f>
        <v>0</v>
      </c>
      <c r="F235" s="70"/>
      <c r="G235" s="46">
        <f t="shared" ref="G235:G247" si="39">E235+F235</f>
        <v>0</v>
      </c>
      <c r="H235" s="77">
        <v>0</v>
      </c>
      <c r="I235" s="75">
        <v>0</v>
      </c>
      <c r="J235" s="46">
        <f t="shared" ref="J235:J247" si="40">+G235-H235-K235-I235</f>
        <v>0</v>
      </c>
      <c r="K235" s="71"/>
      <c r="L235" s="20">
        <v>100</v>
      </c>
      <c r="M235" s="64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120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+'26'!J237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60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+'26'!J238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150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150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200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/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+'26'!J242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+'26'!J243</f>
        <v>0</v>
      </c>
      <c r="F243" s="70"/>
      <c r="G243" s="46">
        <f t="shared" ref="G243:G246" si="44">E243+F243</f>
        <v>0</v>
      </c>
      <c r="H243" s="77">
        <v>0</v>
      </c>
      <c r="I243" s="75">
        <v>0</v>
      </c>
      <c r="J243" s="46">
        <f t="shared" ref="J243:J246" si="45">+G243-H243-K243-I243</f>
        <v>0</v>
      </c>
      <c r="K243" s="71"/>
      <c r="L243" s="20">
        <v>39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+'26'!J244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20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+'26'!J245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27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+'26'!J246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+'26'!J247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/>
      <c r="M247" s="64">
        <f t="shared" si="41"/>
        <v>0</v>
      </c>
      <c r="N247" s="17" t="s">
        <v>16</v>
      </c>
      <c r="O247" s="18"/>
      <c r="P247" s="23">
        <f t="shared" si="42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+'26'!J248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ref="P248:P258" si="49">SUM(M248-O248)</f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+'26'!J249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+'26'!J250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+'26'!J251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49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49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+'26'!J253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+'26'!J254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+'26'!J255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+'26'!J256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49"/>
        <v>0</v>
      </c>
      <c r="Q256" s="89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>
        <f>+'26'!J257</f>
        <v>0</v>
      </c>
      <c r="F257" s="70"/>
      <c r="G257" s="46">
        <f t="shared" ref="G257" si="55">E257+F257</f>
        <v>0</v>
      </c>
      <c r="H257" s="77">
        <v>0</v>
      </c>
      <c r="I257" s="75">
        <v>0</v>
      </c>
      <c r="J257" s="46">
        <f t="shared" ref="J257" si="56">+G257-H257-K257-I257</f>
        <v>0</v>
      </c>
      <c r="K257" s="71"/>
      <c r="L257" s="20"/>
      <c r="M257" s="64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89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49"/>
        <v>0</v>
      </c>
      <c r="Q258" s="89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60">E259+F259</f>
        <v>0</v>
      </c>
      <c r="H259" s="77">
        <v>0</v>
      </c>
      <c r="I259" s="75">
        <v>0</v>
      </c>
      <c r="J259" s="46">
        <f t="shared" ref="J259" si="61">+G259-H259-K259-I259</f>
        <v>0</v>
      </c>
      <c r="K259" s="71"/>
      <c r="L259" s="20"/>
      <c r="M259" s="64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89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597.11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475</v>
      </c>
      <c r="O264" s="2">
        <v>205</v>
      </c>
      <c r="P264" s="2">
        <v>100</v>
      </c>
      <c r="Q264" s="2">
        <v>50</v>
      </c>
      <c r="R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>
    <filterColumn colId="15">
      <filters blank="1">
        <filter val="-"/>
        <filter val="100"/>
        <filter val="100.00"/>
        <filter val="120.00"/>
        <filter val="150.00"/>
        <filter val="200.00"/>
        <filter val="260.00"/>
        <filter val="35.00"/>
        <filter val="50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V346"/>
  <sheetViews>
    <sheetView zoomScale="70" zoomScaleNormal="70" workbookViewId="0">
      <pane xSplit="10" ySplit="4" topLeftCell="K50" activePane="bottomRight" state="frozen"/>
      <selection activeCell="A2" sqref="A2:O2"/>
      <selection pane="topRight" activeCell="A2" sqref="A2:O2"/>
      <selection pane="bottomLeft" activeCell="A2" sqref="A2:O2"/>
      <selection pane="bottomRight" activeCell="W63" sqref="W6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15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2">
        <f>SUM(M5-O5)</f>
        <v>50</v>
      </c>
      <c r="Q5" s="89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10</v>
      </c>
      <c r="F6" s="70"/>
      <c r="G6" s="46">
        <f t="shared" si="0"/>
        <v>10</v>
      </c>
      <c r="H6" s="77">
        <v>0</v>
      </c>
      <c r="I6" s="75">
        <v>0</v>
      </c>
      <c r="J6" s="46">
        <f t="shared" si="1"/>
        <v>9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89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9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2">
        <f t="shared" si="3"/>
        <v>200</v>
      </c>
      <c r="Q22" s="89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20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1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02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+'27'!J39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+'27'!J40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2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02">
        <f t="shared" si="3"/>
        <v>100</v>
      </c>
      <c r="Q47" s="89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+'27'!J48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2">
        <f t="shared" si="3"/>
        <v>100</v>
      </c>
      <c r="Q48" s="89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+'27'!J49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+'27'!J50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3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/>
      <c r="P50" s="102">
        <f t="shared" si="3"/>
        <v>100</v>
      </c>
      <c r="Q50" s="89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+'27'!J53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3</v>
      </c>
      <c r="K53" s="71">
        <v>7</v>
      </c>
      <c r="L53" s="20">
        <v>50</v>
      </c>
      <c r="M53" s="64">
        <f>+L53*K53</f>
        <v>350</v>
      </c>
      <c r="N53" s="17" t="s">
        <v>16</v>
      </c>
      <c r="O53" s="18">
        <v>50</v>
      </c>
      <c r="P53" s="102">
        <f t="shared" si="3"/>
        <v>300</v>
      </c>
      <c r="Q53" s="89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+'27'!J57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+'27'!J62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+'27'!J67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+'27'!J77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0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+'27'!J93</f>
        <v>3</v>
      </c>
      <c r="F93" s="70"/>
      <c r="G93" s="46">
        <f t="shared" si="5"/>
        <v>3</v>
      </c>
      <c r="H93" s="77">
        <v>0</v>
      </c>
      <c r="I93" s="75">
        <v>0</v>
      </c>
      <c r="J93" s="46">
        <f t="shared" si="6"/>
        <v>3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+'27'!J112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0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02">
        <f t="shared" si="8"/>
        <v>300</v>
      </c>
      <c r="Q112" s="89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+'27'!J113</f>
        <v>4</v>
      </c>
      <c r="F113" s="70"/>
      <c r="G113" s="46">
        <f t="shared" si="20"/>
        <v>4</v>
      </c>
      <c r="H113" s="77">
        <v>0</v>
      </c>
      <c r="I113" s="75">
        <v>0</v>
      </c>
      <c r="J113" s="46">
        <f t="shared" si="21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+'27'!J115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9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2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+'27'!J116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7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2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+'27'!J125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+'27'!J126</f>
        <v>2</v>
      </c>
      <c r="F126" s="70"/>
      <c r="G126" s="46">
        <f t="shared" si="20"/>
        <v>2</v>
      </c>
      <c r="H126" s="77">
        <v>0</v>
      </c>
      <c r="I126" s="75">
        <v>0</v>
      </c>
      <c r="J126" s="46">
        <f t="shared" si="21"/>
        <v>2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+'27'!J131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+'27'!J133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20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+'27'!J173</f>
        <v>2</v>
      </c>
      <c r="F173" s="70"/>
      <c r="G173" s="46">
        <f>E173+F173</f>
        <v>2</v>
      </c>
      <c r="H173" s="77">
        <v>0</v>
      </c>
      <c r="I173" s="75">
        <v>0</v>
      </c>
      <c r="J173" s="46">
        <f>+G173-H173-K173-I173</f>
        <v>2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+'27'!J175</f>
        <v>12</v>
      </c>
      <c r="F175" s="70"/>
      <c r="G175" s="46">
        <f t="shared" si="27"/>
        <v>12</v>
      </c>
      <c r="H175" s="77">
        <v>0</v>
      </c>
      <c r="I175" s="75">
        <v>0</v>
      </c>
      <c r="J175" s="46">
        <f t="shared" si="28"/>
        <v>11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02">
        <f t="shared" si="26"/>
        <v>50</v>
      </c>
      <c r="Q175" s="89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+'27'!J178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+'27'!J180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+'27'!J185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+'27'!J187</f>
        <v>23</v>
      </c>
      <c r="F187" s="70"/>
      <c r="G187" s="46">
        <f>E187+F187</f>
        <v>23</v>
      </c>
      <c r="H187" s="77">
        <v>0</v>
      </c>
      <c r="I187" s="75">
        <v>0</v>
      </c>
      <c r="J187" s="46">
        <f>+G187-H187-K187-I187</f>
        <v>23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+'27'!J188</f>
        <v>11</v>
      </c>
      <c r="F188" s="70"/>
      <c r="G188" s="46">
        <f>E188+F188</f>
        <v>11</v>
      </c>
      <c r="H188" s="77">
        <v>0</v>
      </c>
      <c r="I188" s="75">
        <v>0</v>
      </c>
      <c r="J188" s="46">
        <f>+G188-H188-K188-I188</f>
        <v>11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+'27'!J190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+'27'!J193</f>
        <v>1</v>
      </c>
      <c r="F193" s="70">
        <v>2</v>
      </c>
      <c r="G193" s="46">
        <f t="shared" si="27"/>
        <v>3</v>
      </c>
      <c r="H193" s="77">
        <v>0</v>
      </c>
      <c r="I193" s="75">
        <v>0</v>
      </c>
      <c r="J193" s="46">
        <f t="shared" si="28"/>
        <v>0</v>
      </c>
      <c r="K193" s="71">
        <v>3</v>
      </c>
      <c r="L193" s="20">
        <v>60</v>
      </c>
      <c r="M193" s="64">
        <f t="shared" si="31"/>
        <v>180</v>
      </c>
      <c r="N193" s="17" t="s">
        <v>16</v>
      </c>
      <c r="O193" s="18"/>
      <c r="P193" s="102">
        <f t="shared" si="26"/>
        <v>180</v>
      </c>
      <c r="Q193" s="89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+'27'!J194</f>
        <v>2</v>
      </c>
      <c r="F194" s="70"/>
      <c r="G194" s="46">
        <f t="shared" si="27"/>
        <v>2</v>
      </c>
      <c r="H194" s="77">
        <v>0</v>
      </c>
      <c r="I194" s="75">
        <v>0</v>
      </c>
      <c r="J194" s="46">
        <f t="shared" si="28"/>
        <v>1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02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+'27'!J195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+'27'!J196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+'27'!J198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+'27'!J203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+'27'!J204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+'27'!J205</f>
        <v>63</v>
      </c>
      <c r="F205" s="70"/>
      <c r="G205" s="46">
        <f t="shared" si="27"/>
        <v>63</v>
      </c>
      <c r="H205" s="77">
        <v>0</v>
      </c>
      <c r="I205" s="75">
        <v>0</v>
      </c>
      <c r="J205" s="46">
        <f t="shared" si="28"/>
        <v>62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02">
        <f t="shared" si="2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+'27'!J208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+'27'!J209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+'27'!J216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+'27'!J217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+'27'!J218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+'27'!J224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60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250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+'27'!J231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100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+'27'!J232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350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+'27'!J233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60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+'27'!J234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50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+'27'!J235</f>
        <v>0</v>
      </c>
      <c r="F235" s="70"/>
      <c r="G235" s="46">
        <f t="shared" ref="G235:G247" si="39">E235+F235</f>
        <v>0</v>
      </c>
      <c r="H235" s="77">
        <v>0</v>
      </c>
      <c r="I235" s="75">
        <v>0</v>
      </c>
      <c r="J235" s="46">
        <f t="shared" ref="J235:J247" si="40">+G235-H235-K235-I235</f>
        <v>0</v>
      </c>
      <c r="K235" s="71"/>
      <c r="L235" s="20">
        <v>100</v>
      </c>
      <c r="M235" s="64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+'27'!J236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120</v>
      </c>
      <c r="M236" s="64">
        <f t="shared" si="41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+'27'!J237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60</v>
      </c>
      <c r="M237" s="64">
        <f t="shared" si="41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+'27'!J238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150</v>
      </c>
      <c r="M238" s="64">
        <f t="shared" si="41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+'27'!J239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150</v>
      </c>
      <c r="M239" s="64">
        <f t="shared" si="41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+'27'!J240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200</v>
      </c>
      <c r="M240" s="64">
        <f t="shared" si="41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+'27'!J241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/>
      <c r="M241" s="64">
        <f t="shared" si="41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+'27'!J242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+'27'!J243</f>
        <v>0</v>
      </c>
      <c r="F243" s="70"/>
      <c r="G243" s="46">
        <f t="shared" ref="G243:G246" si="43">E243+F243</f>
        <v>0</v>
      </c>
      <c r="H243" s="77">
        <v>0</v>
      </c>
      <c r="I243" s="75">
        <v>0</v>
      </c>
      <c r="J243" s="46">
        <f t="shared" ref="J243:J246" si="44">+G243-H243-K243-I243</f>
        <v>0</v>
      </c>
      <c r="K243" s="71"/>
      <c r="L243" s="20">
        <v>39</v>
      </c>
      <c r="M243" s="64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+'27'!J244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20</v>
      </c>
      <c r="M244" s="64">
        <f t="shared" si="45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+'27'!J245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27</v>
      </c>
      <c r="M245" s="64">
        <f t="shared" si="45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+'27'!J246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+'27'!J247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/>
      <c r="M247" s="64">
        <f t="shared" si="41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+'27'!J248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+'27'!J249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+'27'!J250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+'27'!J251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+'27'!J253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+'27'!J254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+'27'!J255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+'27'!J256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3">
        <f>+'27'!J257</f>
        <v>0</v>
      </c>
      <c r="F257" s="70"/>
      <c r="G257" s="46">
        <f t="shared" ref="G257" si="51">E257+F257</f>
        <v>0</v>
      </c>
      <c r="H257" s="77">
        <v>0</v>
      </c>
      <c r="I257" s="75">
        <v>0</v>
      </c>
      <c r="J257" s="46">
        <f t="shared" ref="J257" si="52">+G257-H257-K257-I257</f>
        <v>0</v>
      </c>
      <c r="K257" s="71"/>
      <c r="L257" s="20"/>
      <c r="M257" s="64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89"/>
      <c r="R257" s="43">
        <f t="shared" ref="R257" si="54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3">
        <f>+'27'!J258</f>
        <v>0</v>
      </c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55">E259+F259</f>
        <v>0</v>
      </c>
      <c r="H259" s="77">
        <v>0</v>
      </c>
      <c r="I259" s="75">
        <v>0</v>
      </c>
      <c r="J259" s="46">
        <f t="shared" ref="J259" si="56">+G259-H259-K259-I259</f>
        <v>0</v>
      </c>
      <c r="K259" s="71"/>
      <c r="L259" s="20"/>
      <c r="M259" s="64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89"/>
      <c r="R259" s="43">
        <f t="shared" ref="R259" si="5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1057.3699999999999</v>
      </c>
      <c r="S260" s="74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2795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1090</v>
      </c>
      <c r="O264" s="2">
        <v>100</v>
      </c>
      <c r="P264" s="2">
        <v>550</v>
      </c>
      <c r="Q264" s="2">
        <v>180</v>
      </c>
      <c r="R264" s="2">
        <v>50</v>
      </c>
      <c r="S264" s="2">
        <v>50</v>
      </c>
      <c r="T264" s="2">
        <v>100</v>
      </c>
      <c r="U264" s="2">
        <v>50</v>
      </c>
      <c r="V264" s="2">
        <v>10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v>1640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4</v>
      </c>
      <c r="K5" s="71">
        <v>11</v>
      </c>
      <c r="L5" s="15">
        <v>50</v>
      </c>
      <c r="M5" s="64">
        <f>+L5*K5</f>
        <v>550</v>
      </c>
      <c r="N5" s="17" t="s">
        <v>16</v>
      </c>
      <c r="O5" s="18"/>
      <c r="P5" s="102">
        <f>SUM(M5-O5)</f>
        <v>550</v>
      </c>
      <c r="Q5" s="89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9</v>
      </c>
      <c r="F6" s="70"/>
      <c r="G6" s="46">
        <f t="shared" si="0"/>
        <v>9</v>
      </c>
      <c r="H6" s="77">
        <v>0</v>
      </c>
      <c r="I6" s="75">
        <v>0</v>
      </c>
      <c r="J6" s="46">
        <f t="shared" si="1"/>
        <v>8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89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120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2">
        <f t="shared" si="3"/>
        <v>50</v>
      </c>
      <c r="Q11" s="89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2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/>
      <c r="P18" s="102">
        <f t="shared" si="3"/>
        <v>200</v>
      </c>
      <c r="Q18" s="89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2">
        <f t="shared" si="3"/>
        <v>200</v>
      </c>
      <c r="Q22" s="89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2">
        <f t="shared" si="3"/>
        <v>100</v>
      </c>
      <c r="Q28" s="89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19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2">
        <f t="shared" si="3"/>
        <v>100</v>
      </c>
      <c r="Q31" s="89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+'28'!J39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0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+'28'!J40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+'28'!J48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 t="shared" si="3"/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+'28'!J49</f>
        <v>1</v>
      </c>
      <c r="F49" s="70">
        <v>5</v>
      </c>
      <c r="G49" s="46">
        <f t="shared" si="5"/>
        <v>6</v>
      </c>
      <c r="H49" s="77">
        <v>0</v>
      </c>
      <c r="I49" s="75">
        <v>0</v>
      </c>
      <c r="J49" s="46">
        <f t="shared" si="6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 t="shared" si="3"/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+'28'!J50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1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2">
        <f t="shared" si="3"/>
        <v>100</v>
      </c>
      <c r="Q53" s="89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+'28'!J57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+'28'!J62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+'28'!J67</f>
        <v>2</v>
      </c>
      <c r="F67" s="70">
        <v>2</v>
      </c>
      <c r="G67" s="46">
        <f t="shared" si="5"/>
        <v>4</v>
      </c>
      <c r="H67" s="77">
        <v>0</v>
      </c>
      <c r="I67" s="75">
        <v>0</v>
      </c>
      <c r="J67" s="46">
        <f t="shared" si="6"/>
        <v>4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+'28'!J68</f>
        <v>0</v>
      </c>
      <c r="F68" s="70">
        <v>3</v>
      </c>
      <c r="G68" s="46">
        <f t="shared" si="5"/>
        <v>3</v>
      </c>
      <c r="H68" s="77">
        <v>0</v>
      </c>
      <c r="I68" s="75">
        <v>0</v>
      </c>
      <c r="J68" s="46">
        <f t="shared" si="6"/>
        <v>2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2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+'28'!J77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0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+'28'!J93</f>
        <v>3</v>
      </c>
      <c r="F93" s="70"/>
      <c r="G93" s="46">
        <f t="shared" si="5"/>
        <v>3</v>
      </c>
      <c r="H93" s="77">
        <v>0</v>
      </c>
      <c r="I93" s="75">
        <v>0</v>
      </c>
      <c r="J93" s="46">
        <f t="shared" si="6"/>
        <v>2</v>
      </c>
      <c r="K93" s="71">
        <v>1</v>
      </c>
      <c r="L93" s="21">
        <v>35</v>
      </c>
      <c r="M93" s="64">
        <f t="shared" si="7"/>
        <v>35</v>
      </c>
      <c r="N93" s="17" t="s">
        <v>16</v>
      </c>
      <c r="O93" s="18"/>
      <c r="P93" s="102">
        <f t="shared" si="8"/>
        <v>35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+'28'!J112</f>
        <v>0</v>
      </c>
      <c r="F112" s="70">
        <v>5</v>
      </c>
      <c r="G112" s="46">
        <f t="shared" si="20"/>
        <v>5</v>
      </c>
      <c r="H112" s="77">
        <v>0</v>
      </c>
      <c r="I112" s="75">
        <v>0</v>
      </c>
      <c r="J112" s="46">
        <f t="shared" si="21"/>
        <v>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2">
        <f t="shared" si="8"/>
        <v>200</v>
      </c>
      <c r="Q112" s="89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+'28'!J113</f>
        <v>4</v>
      </c>
      <c r="F113" s="70">
        <v>5</v>
      </c>
      <c r="G113" s="46">
        <f t="shared" si="20"/>
        <v>9</v>
      </c>
      <c r="H113" s="77">
        <v>0</v>
      </c>
      <c r="I113" s="75">
        <v>0</v>
      </c>
      <c r="J113" s="46">
        <f t="shared" si="21"/>
        <v>8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2">
        <f t="shared" si="8"/>
        <v>55</v>
      </c>
      <c r="Q113" s="89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+'28'!J115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7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2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+'28'!J116</f>
        <v>7</v>
      </c>
      <c r="F116" s="70">
        <v>5</v>
      </c>
      <c r="G116" s="46">
        <f t="shared" si="20"/>
        <v>12</v>
      </c>
      <c r="H116" s="77">
        <v>0</v>
      </c>
      <c r="I116" s="75">
        <v>0</v>
      </c>
      <c r="J116" s="46">
        <f t="shared" si="21"/>
        <v>10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2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+'28'!J125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6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0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+'28'!J126</f>
        <v>2</v>
      </c>
      <c r="F126" s="70">
        <v>5</v>
      </c>
      <c r="G126" s="46">
        <f t="shared" si="20"/>
        <v>7</v>
      </c>
      <c r="H126" s="77">
        <v>0</v>
      </c>
      <c r="I126" s="75">
        <v>0</v>
      </c>
      <c r="J126" s="46">
        <f t="shared" si="21"/>
        <v>7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+'28'!J131</f>
        <v>0</v>
      </c>
      <c r="F131" s="70">
        <v>3</v>
      </c>
      <c r="G131" s="46">
        <f t="shared" si="20"/>
        <v>3</v>
      </c>
      <c r="H131" s="77">
        <v>0</v>
      </c>
      <c r="I131" s="75">
        <v>0</v>
      </c>
      <c r="J131" s="46">
        <f t="shared" si="21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0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+'28'!J133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+'28'!J173</f>
        <v>2</v>
      </c>
      <c r="F173" s="70"/>
      <c r="G173" s="46">
        <f>E173+F173</f>
        <v>2</v>
      </c>
      <c r="H173" s="77">
        <v>0</v>
      </c>
      <c r="I173" s="75">
        <v>0</v>
      </c>
      <c r="J173" s="46">
        <f>+G173-H173-K173-I173</f>
        <v>1</v>
      </c>
      <c r="K173" s="71">
        <v>1</v>
      </c>
      <c r="L173" s="20">
        <v>35</v>
      </c>
      <c r="M173" s="64">
        <f>+L173*K173</f>
        <v>35</v>
      </c>
      <c r="N173" s="17" t="s">
        <v>16</v>
      </c>
      <c r="O173" s="18"/>
      <c r="P173" s="102">
        <f t="shared" si="26"/>
        <v>35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+'28'!J175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5</v>
      </c>
      <c r="K175" s="71">
        <v>6</v>
      </c>
      <c r="L175" s="15">
        <v>50</v>
      </c>
      <c r="M175" s="64">
        <f>+L175*K175</f>
        <v>300</v>
      </c>
      <c r="N175" s="17" t="s">
        <v>16</v>
      </c>
      <c r="O175" s="18">
        <v>100</v>
      </c>
      <c r="P175" s="102">
        <f t="shared" si="26"/>
        <v>200</v>
      </c>
      <c r="Q175" s="89">
        <v>29.96</v>
      </c>
      <c r="R175" s="43">
        <f>+K175*Q175</f>
        <v>179.76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+'28'!J178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+'28'!J180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+'28'!J185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+'28'!J187</f>
        <v>23</v>
      </c>
      <c r="F187" s="70"/>
      <c r="G187" s="46">
        <f>E187+F187</f>
        <v>23</v>
      </c>
      <c r="H187" s="77">
        <v>0</v>
      </c>
      <c r="I187" s="75">
        <v>0</v>
      </c>
      <c r="J187" s="46">
        <f>+G187-H187-K187-I187</f>
        <v>23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+'28'!J188</f>
        <v>11</v>
      </c>
      <c r="F188" s="70"/>
      <c r="G188" s="46">
        <f>E188+F188</f>
        <v>11</v>
      </c>
      <c r="H188" s="77">
        <v>0</v>
      </c>
      <c r="I188" s="75">
        <v>0</v>
      </c>
      <c r="J188" s="46">
        <f>+G188-H188-K188-I188</f>
        <v>10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/>
      <c r="P188" s="102">
        <f t="shared" si="26"/>
        <v>15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+'28'!J193</f>
        <v>0</v>
      </c>
      <c r="F193" s="70">
        <v>8</v>
      </c>
      <c r="G193" s="46">
        <f t="shared" si="27"/>
        <v>8</v>
      </c>
      <c r="H193" s="77">
        <v>0</v>
      </c>
      <c r="I193" s="75">
        <v>0</v>
      </c>
      <c r="J193" s="46">
        <f t="shared" si="28"/>
        <v>7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02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+'28'!J194</f>
        <v>1</v>
      </c>
      <c r="F194" s="70">
        <v>10</v>
      </c>
      <c r="G194" s="46">
        <f t="shared" si="27"/>
        <v>11</v>
      </c>
      <c r="H194" s="77">
        <v>0</v>
      </c>
      <c r="I194" s="75">
        <v>0</v>
      </c>
      <c r="J194" s="46">
        <f t="shared" si="28"/>
        <v>11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+'28'!J196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+'28'!J205</f>
        <v>62</v>
      </c>
      <c r="F205" s="70"/>
      <c r="G205" s="46">
        <f t="shared" si="27"/>
        <v>62</v>
      </c>
      <c r="H205" s="77">
        <v>0</v>
      </c>
      <c r="I205" s="75">
        <v>0</v>
      </c>
      <c r="J205" s="46">
        <f t="shared" si="28"/>
        <v>58</v>
      </c>
      <c r="K205" s="71">
        <v>4</v>
      </c>
      <c r="L205" s="20">
        <v>55</v>
      </c>
      <c r="M205" s="64">
        <f t="shared" si="31"/>
        <v>220</v>
      </c>
      <c r="N205" s="17" t="s">
        <v>16</v>
      </c>
      <c r="O205" s="18"/>
      <c r="P205" s="102">
        <f t="shared" si="26"/>
        <v>220</v>
      </c>
      <c r="Q205" s="89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+'28'!J209</f>
        <v>0</v>
      </c>
      <c r="F209" s="70">
        <v>7</v>
      </c>
      <c r="G209" s="46">
        <f t="shared" si="27"/>
        <v>7</v>
      </c>
      <c r="H209" s="77">
        <v>0</v>
      </c>
      <c r="I209" s="75">
        <v>0</v>
      </c>
      <c r="J209" s="46">
        <f t="shared" si="28"/>
        <v>7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2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60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250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+'28'!J231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100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350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60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50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+'28'!J235</f>
        <v>0</v>
      </c>
      <c r="F235" s="70"/>
      <c r="G235" s="46">
        <f t="shared" ref="G235:G247" si="39">E235+F235</f>
        <v>0</v>
      </c>
      <c r="H235" s="77">
        <v>0</v>
      </c>
      <c r="I235" s="75">
        <v>0</v>
      </c>
      <c r="J235" s="46">
        <f t="shared" ref="J235:J247" si="40">+G235-H235-K235-I235</f>
        <v>0</v>
      </c>
      <c r="K235" s="71"/>
      <c r="L235" s="20">
        <v>100</v>
      </c>
      <c r="M235" s="64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+'28'!J236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120</v>
      </c>
      <c r="M236" s="64">
        <f t="shared" si="41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+'28'!J237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60</v>
      </c>
      <c r="M237" s="64">
        <f t="shared" si="41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+'28'!J238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150</v>
      </c>
      <c r="M238" s="64">
        <f t="shared" si="41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+'28'!J239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150</v>
      </c>
      <c r="M239" s="64">
        <f t="shared" si="41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+'28'!J240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200</v>
      </c>
      <c r="M240" s="64">
        <f t="shared" si="41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+'28'!J241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/>
      <c r="M241" s="64">
        <f t="shared" si="41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+'28'!J242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+'28'!J243</f>
        <v>0</v>
      </c>
      <c r="F243" s="70"/>
      <c r="G243" s="46">
        <f t="shared" ref="G243:G246" si="43">E243+F243</f>
        <v>0</v>
      </c>
      <c r="H243" s="77">
        <v>0</v>
      </c>
      <c r="I243" s="75">
        <v>0</v>
      </c>
      <c r="J243" s="46">
        <f t="shared" ref="J243:J246" si="44">+G243-H243-K243-I243</f>
        <v>0</v>
      </c>
      <c r="K243" s="71"/>
      <c r="L243" s="20">
        <v>39</v>
      </c>
      <c r="M243" s="64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+'28'!J244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20</v>
      </c>
      <c r="M244" s="64">
        <f t="shared" si="45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+'28'!J245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27</v>
      </c>
      <c r="M245" s="64">
        <f t="shared" si="45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+'28'!J246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+'28'!J247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/>
      <c r="M247" s="64">
        <f t="shared" si="41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+'28'!J248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+'28'!J249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+'28'!J251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+'28'!J253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ref="P253:P259" si="50">SUM(M253-O253)</f>
        <v>0</v>
      </c>
      <c r="Q253" s="89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+'28'!J254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50"/>
        <v>0</v>
      </c>
      <c r="Q254" s="89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/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50"/>
        <v>0</v>
      </c>
      <c r="Q255" s="89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/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50"/>
        <v>0</v>
      </c>
      <c r="Q256" s="89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52">E257+F257</f>
        <v>0</v>
      </c>
      <c r="H257" s="77">
        <v>0</v>
      </c>
      <c r="I257" s="75">
        <v>0</v>
      </c>
      <c r="J257" s="46">
        <f t="shared" ref="J257" si="53">+G257-H257-K257-I257</f>
        <v>0</v>
      </c>
      <c r="K257" s="71"/>
      <c r="L257" s="20"/>
      <c r="M257" s="64">
        <f t="shared" ref="M257" si="54">+L257*K257</f>
        <v>0</v>
      </c>
      <c r="N257" s="17" t="s">
        <v>16</v>
      </c>
      <c r="O257" s="18"/>
      <c r="P257" s="23">
        <f t="shared" si="50"/>
        <v>0</v>
      </c>
      <c r="Q257" s="89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50"/>
        <v>0</v>
      </c>
      <c r="Q258" s="89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56">E259+F259</f>
        <v>0</v>
      </c>
      <c r="H259" s="77">
        <v>0</v>
      </c>
      <c r="I259" s="75">
        <v>0</v>
      </c>
      <c r="J259" s="46">
        <f t="shared" ref="J259" si="57">+G259-H259-K259-I259</f>
        <v>0</v>
      </c>
      <c r="K259" s="71"/>
      <c r="L259" s="20"/>
      <c r="M259" s="64">
        <f t="shared" ref="M259" si="58">+L259*K259</f>
        <v>0</v>
      </c>
      <c r="N259" s="17" t="s">
        <v>16</v>
      </c>
      <c r="O259" s="18"/>
      <c r="P259" s="23">
        <f t="shared" si="50"/>
        <v>0</v>
      </c>
      <c r="Q259" s="89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1295.46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1205</v>
      </c>
      <c r="O264" s="2">
        <v>1090</v>
      </c>
      <c r="P264" s="2">
        <v>50</v>
      </c>
      <c r="Q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I16" sqref="I1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4</v>
      </c>
      <c r="F5" s="70"/>
      <c r="G5" s="46">
        <f t="shared" ref="G5:G26" si="0">E5+F5</f>
        <v>4</v>
      </c>
      <c r="H5" s="77">
        <v>0</v>
      </c>
      <c r="I5" s="75">
        <v>0</v>
      </c>
      <c r="J5" s="46">
        <f t="shared" ref="J5:J26" si="1">+G5-H5-K5-I5</f>
        <v>0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02">
        <f>SUM(M5-O5)</f>
        <v>200</v>
      </c>
      <c r="Q5" s="89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2">
        <f t="shared" ref="P6:P81" si="3">SUM(M6-O6)</f>
        <v>100</v>
      </c>
      <c r="Q6" s="89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2">
        <f t="shared" si="3"/>
        <v>50</v>
      </c>
      <c r="Q11" s="89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3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02">
        <f t="shared" si="3"/>
        <v>400</v>
      </c>
      <c r="Q22" s="89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02">
        <f t="shared" si="3"/>
        <v>200</v>
      </c>
      <c r="Q24" s="89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0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>
        <v>50</v>
      </c>
      <c r="P28" s="102">
        <f t="shared" si="3"/>
        <v>350</v>
      </c>
      <c r="Q28" s="89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18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2">
        <f t="shared" si="3"/>
        <v>100</v>
      </c>
      <c r="Q31" s="89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02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+'29'!J40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02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+'29'!J47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+'29'!J48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 t="shared" si="3"/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+'29'!J49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89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+'29'!J50</f>
        <v>3</v>
      </c>
      <c r="F50" s="70">
        <v>5</v>
      </c>
      <c r="G50" s="46">
        <f t="shared" si="5"/>
        <v>8</v>
      </c>
      <c r="H50" s="77">
        <v>0</v>
      </c>
      <c r="I50" s="75">
        <v>0</v>
      </c>
      <c r="J50" s="46">
        <f t="shared" si="6"/>
        <v>7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89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+'29'!J53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2">
        <f t="shared" si="3"/>
        <v>50</v>
      </c>
      <c r="Q53" s="89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+'29'!J57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0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02">
        <f t="shared" si="3"/>
        <v>85</v>
      </c>
      <c r="Q57" s="89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+'29'!J62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0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02">
        <f t="shared" si="3"/>
        <v>85</v>
      </c>
      <c r="Q62" s="89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+'29'!J67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4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+'29'!J68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+'29'!J77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si="3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145" si="9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9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9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+'29'!J93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1</v>
      </c>
      <c r="K93" s="71">
        <v>1</v>
      </c>
      <c r="L93" s="21">
        <v>35</v>
      </c>
      <c r="M93" s="64">
        <f t="shared" si="7"/>
        <v>35</v>
      </c>
      <c r="N93" s="17" t="s">
        <v>16</v>
      </c>
      <c r="O93" s="18"/>
      <c r="P93" s="102">
        <f t="shared" si="9"/>
        <v>35</v>
      </c>
      <c r="Q93" s="89">
        <v>18.63</v>
      </c>
      <c r="R93" s="43">
        <f t="shared" si="8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9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9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9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9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9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+'29'!J112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89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+'29'!J113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9"/>
        <v>0</v>
      </c>
      <c r="Q113" s="89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9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+'29'!J115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+'29'!J116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+'29'!J125</f>
        <v>6</v>
      </c>
      <c r="F125" s="70"/>
      <c r="G125" s="46">
        <f t="shared" si="20"/>
        <v>6</v>
      </c>
      <c r="H125" s="77">
        <v>0</v>
      </c>
      <c r="I125" s="75">
        <v>0</v>
      </c>
      <c r="J125" s="46">
        <f t="shared" si="21"/>
        <v>6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+'29'!J126</f>
        <v>7</v>
      </c>
      <c r="F126" s="70"/>
      <c r="G126" s="46">
        <f t="shared" si="20"/>
        <v>7</v>
      </c>
      <c r="H126" s="77">
        <v>0</v>
      </c>
      <c r="I126" s="75">
        <v>0</v>
      </c>
      <c r="J126" s="46">
        <f t="shared" si="21"/>
        <v>7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+'29'!J131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+'29'!J133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8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8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89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+'29'!J173</f>
        <v>1</v>
      </c>
      <c r="F173" s="70"/>
      <c r="G173" s="46">
        <f>E173+F173</f>
        <v>1</v>
      </c>
      <c r="H173" s="77">
        <v>0</v>
      </c>
      <c r="I173" s="75">
        <v>0</v>
      </c>
      <c r="J173" s="46">
        <f>+G173-H173-K173-I173</f>
        <v>0</v>
      </c>
      <c r="K173" s="71">
        <v>1</v>
      </c>
      <c r="L173" s="20">
        <v>35</v>
      </c>
      <c r="M173" s="64">
        <f>+L173*K173</f>
        <v>35</v>
      </c>
      <c r="N173" s="17" t="s">
        <v>16</v>
      </c>
      <c r="O173" s="18"/>
      <c r="P173" s="102">
        <f t="shared" si="26"/>
        <v>35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+'29'!J175</f>
        <v>5</v>
      </c>
      <c r="F175" s="70"/>
      <c r="G175" s="46">
        <f t="shared" si="27"/>
        <v>5</v>
      </c>
      <c r="H175" s="77">
        <v>0</v>
      </c>
      <c r="I175" s="75">
        <v>0</v>
      </c>
      <c r="J175" s="46">
        <f t="shared" si="28"/>
        <v>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02">
        <f t="shared" si="26"/>
        <v>50</v>
      </c>
      <c r="Q175" s="89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+'29'!J178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+'29'!J185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+'29'!J187</f>
        <v>23</v>
      </c>
      <c r="F187" s="70"/>
      <c r="G187" s="46">
        <f>E187+F187</f>
        <v>23</v>
      </c>
      <c r="H187" s="77">
        <v>0</v>
      </c>
      <c r="I187" s="75">
        <v>0</v>
      </c>
      <c r="J187" s="46">
        <f>+G187-H187-K187-I187</f>
        <v>23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+'29'!J188</f>
        <v>10</v>
      </c>
      <c r="F188" s="70"/>
      <c r="G188" s="46">
        <f>E188+F188</f>
        <v>10</v>
      </c>
      <c r="H188" s="77">
        <v>0</v>
      </c>
      <c r="I188" s="75">
        <v>0</v>
      </c>
      <c r="J188" s="46">
        <f>+G188-H188-K188-I188</f>
        <v>10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+'29'!J190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+'29'!J193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+'29'!J194</f>
        <v>11</v>
      </c>
      <c r="F194" s="70"/>
      <c r="G194" s="46">
        <f t="shared" si="27"/>
        <v>11</v>
      </c>
      <c r="H194" s="77">
        <v>0</v>
      </c>
      <c r="I194" s="75">
        <v>0</v>
      </c>
      <c r="J194" s="46">
        <f t="shared" si="28"/>
        <v>11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+'29'!J205</f>
        <v>58</v>
      </c>
      <c r="F205" s="70"/>
      <c r="G205" s="46">
        <f t="shared" si="27"/>
        <v>58</v>
      </c>
      <c r="H205" s="77">
        <v>0</v>
      </c>
      <c r="I205" s="75">
        <v>0</v>
      </c>
      <c r="J205" s="46">
        <f t="shared" si="28"/>
        <v>58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+'29'!J209</f>
        <v>7</v>
      </c>
      <c r="F209" s="70"/>
      <c r="G209" s="46">
        <f t="shared" si="27"/>
        <v>7</v>
      </c>
      <c r="H209" s="77">
        <v>0</v>
      </c>
      <c r="I209" s="75">
        <v>0</v>
      </c>
      <c r="J209" s="46">
        <f t="shared" si="28"/>
        <v>7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25" si="36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ref="P226:P259" si="37">SUM(M226-O226)</f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60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250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+'29'!J231</f>
        <v>0</v>
      </c>
      <c r="F231" s="70"/>
      <c r="G231" s="46">
        <f t="shared" ref="G231:G258" si="38">E231+F231</f>
        <v>0</v>
      </c>
      <c r="H231" s="77">
        <v>0</v>
      </c>
      <c r="I231" s="75">
        <v>0</v>
      </c>
      <c r="J231" s="46">
        <f t="shared" ref="J231:J258" si="39">+G231-H231-K231-I231</f>
        <v>0</v>
      </c>
      <c r="K231" s="71"/>
      <c r="L231" s="20">
        <v>100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+'29'!J232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350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+'29'!J233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60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+'29'!J234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50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+'29'!J235</f>
        <v>0</v>
      </c>
      <c r="F235" s="70"/>
      <c r="G235" s="46">
        <f t="shared" ref="G235:G247" si="40">E235+F235</f>
        <v>0</v>
      </c>
      <c r="H235" s="77">
        <v>0</v>
      </c>
      <c r="I235" s="75">
        <v>0</v>
      </c>
      <c r="J235" s="46">
        <f t="shared" ref="J235:J247" si="41">+G235-H235-K235-I235</f>
        <v>0</v>
      </c>
      <c r="K235" s="71"/>
      <c r="L235" s="20">
        <v>100</v>
      </c>
      <c r="M235" s="64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+'29'!J236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120</v>
      </c>
      <c r="M236" s="64">
        <f t="shared" si="42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+'29'!J237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60</v>
      </c>
      <c r="M237" s="64">
        <f t="shared" si="42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+'29'!J238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150</v>
      </c>
      <c r="M238" s="64">
        <f t="shared" si="42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+'29'!J239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150</v>
      </c>
      <c r="M239" s="64">
        <f t="shared" si="42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+'29'!J240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200</v>
      </c>
      <c r="M240" s="64">
        <f t="shared" si="42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+'29'!J241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/>
      <c r="M241" s="64">
        <f t="shared" si="42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+'29'!J242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+'29'!J243</f>
        <v>0</v>
      </c>
      <c r="F243" s="70"/>
      <c r="G243" s="46">
        <f t="shared" ref="G243:G246" si="44">E243+F243</f>
        <v>0</v>
      </c>
      <c r="H243" s="77">
        <v>0</v>
      </c>
      <c r="I243" s="75">
        <v>0</v>
      </c>
      <c r="J243" s="46">
        <f t="shared" ref="J243:J246" si="45">+G243-H243-K243-I243</f>
        <v>0</v>
      </c>
      <c r="K243" s="71"/>
      <c r="L243" s="20">
        <v>39</v>
      </c>
      <c r="M243" s="64">
        <f t="shared" ref="M243:M246" si="46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+'29'!J244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20</v>
      </c>
      <c r="M244" s="64">
        <f t="shared" si="46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+'29'!J245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27</v>
      </c>
      <c r="M245" s="64">
        <f t="shared" si="46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+'29'!J246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+'29'!J247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+'29'!J250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/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/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/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3"/>
      <c r="F257" s="70"/>
      <c r="G257" s="46">
        <f t="shared" ref="G257" si="52">E257+F257</f>
        <v>0</v>
      </c>
      <c r="H257" s="77">
        <v>0</v>
      </c>
      <c r="I257" s="75">
        <v>0</v>
      </c>
      <c r="J257" s="46">
        <f t="shared" ref="J257" si="53">+G257-H257-K257-I257</f>
        <v>0</v>
      </c>
      <c r="K257" s="71"/>
      <c r="L257" s="20"/>
      <c r="M257" s="64">
        <f t="shared" ref="M257" si="54">+L257*K257</f>
        <v>0</v>
      </c>
      <c r="N257" s="17" t="s">
        <v>16</v>
      </c>
      <c r="O257" s="18"/>
      <c r="P257" s="23">
        <f t="shared" si="37"/>
        <v>0</v>
      </c>
      <c r="Q257" s="89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38"/>
        <v>0</v>
      </c>
      <c r="H258" s="77">
        <v>0</v>
      </c>
      <c r="I258" s="75">
        <v>0</v>
      </c>
      <c r="J258" s="46">
        <f t="shared" si="39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56">E259+F259</f>
        <v>0</v>
      </c>
      <c r="H259" s="77">
        <v>0</v>
      </c>
      <c r="I259" s="75">
        <v>0</v>
      </c>
      <c r="J259" s="46">
        <f t="shared" ref="J259" si="57">+G259-H259-K259-I259</f>
        <v>0</v>
      </c>
      <c r="K259" s="71"/>
      <c r="L259" s="20"/>
      <c r="M259" s="64">
        <f t="shared" ref="M259" si="58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777.92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50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X346"/>
  <sheetViews>
    <sheetView zoomScale="70" zoomScaleNormal="70" workbookViewId="0">
      <pane xSplit="10" ySplit="4" topLeftCell="K257" activePane="bottomRight" state="frozen"/>
      <selection activeCell="A2" sqref="A2:O2"/>
      <selection pane="topRight" activeCell="A2" sqref="A2:O2"/>
      <selection pane="bottomLeft" activeCell="A2" sqref="A2:O2"/>
      <selection pane="bottomRight" activeCell="O13" sqref="O1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6" t="s">
        <v>6</v>
      </c>
      <c r="I3" s="105" t="s">
        <v>273</v>
      </c>
      <c r="J3" s="116" t="s">
        <v>7</v>
      </c>
      <c r="K3" s="68" t="s">
        <v>8</v>
      </c>
      <c r="L3" s="68"/>
      <c r="M3" s="68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6" t="s">
        <v>11</v>
      </c>
      <c r="I4" s="106"/>
      <c r="J4" s="116"/>
      <c r="K4" s="68" t="s">
        <v>12</v>
      </c>
      <c r="L4" s="69" t="s">
        <v>13</v>
      </c>
      <c r="M4" s="68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+'30'!J5</f>
        <v>0</v>
      </c>
      <c r="F5" s="70">
        <v>5</v>
      </c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0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02">
        <f>SUM(M5-O5)</f>
        <v>250</v>
      </c>
      <c r="Q5" s="89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+'30'!J6</f>
        <v>7</v>
      </c>
      <c r="F6" s="70">
        <v>1</v>
      </c>
      <c r="G6" s="46">
        <f t="shared" si="0"/>
        <v>8</v>
      </c>
      <c r="H6" s="77">
        <v>0</v>
      </c>
      <c r="I6" s="75">
        <v>0</v>
      </c>
      <c r="J6" s="46">
        <f t="shared" si="1"/>
        <v>0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>
        <v>100</v>
      </c>
      <c r="P6" s="102">
        <f t="shared" ref="P6:P69" si="3">SUM(M6-O6)</f>
        <v>700</v>
      </c>
      <c r="Q6" s="89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+'30'!J18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02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02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+'30'!J22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1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2">
        <f t="shared" si="3"/>
        <v>200</v>
      </c>
      <c r="Q22" s="89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2">
        <f t="shared" si="3"/>
        <v>100</v>
      </c>
      <c r="Q24" s="89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+'30'!J28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>SUM(M30-O30)</f>
        <v>0</v>
      </c>
      <c r="Q30" s="89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+'30'!J31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9</v>
      </c>
      <c r="K31" s="71">
        <v>9</v>
      </c>
      <c r="L31" s="15">
        <v>100</v>
      </c>
      <c r="M31" s="64">
        <f t="shared" si="2"/>
        <v>900</v>
      </c>
      <c r="N31" s="17" t="s">
        <v>16</v>
      </c>
      <c r="O31" s="18"/>
      <c r="P31" s="102">
        <f t="shared" si="3"/>
        <v>900</v>
      </c>
      <c r="Q31" s="89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+'30'!J32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+'30'!J34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0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/>
      <c r="P34" s="102">
        <f t="shared" si="3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+'30'!J39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0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+'30'!J40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0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+'30'!J41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+'30'!J46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+'30'!J47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2">
        <f t="shared" si="3"/>
        <v>50</v>
      </c>
      <c r="Q47" s="89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+'30'!J48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2">
        <f t="shared" si="3"/>
        <v>50</v>
      </c>
      <c r="Q48" s="89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+'30'!J49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2">
        <f t="shared" si="3"/>
        <v>50</v>
      </c>
      <c r="Q49" s="89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+'30'!J50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5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/>
      <c r="P50" s="102">
        <f t="shared" si="3"/>
        <v>100</v>
      </c>
      <c r="Q50" s="89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+'30'!J53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89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+'30'!J55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+'30'!J56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+'30'!J57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+'30'!J58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+'30'!J59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+'30'!J62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+'30'!J64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+'30'!J65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+'30'!J66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+'30'!J67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4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+'30'!J68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+'30'!J74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+'30'!J77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02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+'30'!J93</f>
        <v>1</v>
      </c>
      <c r="F93" s="70"/>
      <c r="G93" s="46">
        <f t="shared" si="5"/>
        <v>1</v>
      </c>
      <c r="H93" s="77">
        <v>0</v>
      </c>
      <c r="I93" s="75">
        <v>0</v>
      </c>
      <c r="J93" s="46">
        <f t="shared" si="6"/>
        <v>1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+'30'!J102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+'30'!J110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+'30'!J111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+'30'!J112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2">
        <f t="shared" si="7"/>
        <v>100</v>
      </c>
      <c r="Q112" s="89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+'30'!J113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+'30'!J115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+'30'!J116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+'30'!J117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+'30'!J120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+'30'!J123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+'30'!J125</f>
        <v>6</v>
      </c>
      <c r="F125" s="70"/>
      <c r="G125" s="46">
        <f t="shared" si="20"/>
        <v>6</v>
      </c>
      <c r="H125" s="77">
        <v>0</v>
      </c>
      <c r="I125" s="75">
        <v>0</v>
      </c>
      <c r="J125" s="46">
        <f t="shared" si="21"/>
        <v>6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+'30'!J126</f>
        <v>7</v>
      </c>
      <c r="F126" s="70"/>
      <c r="G126" s="46">
        <f t="shared" si="20"/>
        <v>7</v>
      </c>
      <c r="H126" s="77">
        <v>0</v>
      </c>
      <c r="I126" s="75">
        <v>0</v>
      </c>
      <c r="J126" s="46">
        <f t="shared" si="21"/>
        <v>7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+'30'!J131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1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02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+'30'!J132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+'30'!J133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84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+'30'!J141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+'30'!J142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+'30'!J154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+'30'!J162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+'30'!J163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+'30'!J164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+'30'!J165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+'30'!J166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+'30'!J167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+'30'!J168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3">
        <f>+'30'!J169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+'30'!J170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+'30'!J171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+'30'!J172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+'30'!J174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+'30'!J175</f>
        <v>4</v>
      </c>
      <c r="F175" s="70"/>
      <c r="G175" s="46">
        <f t="shared" si="27"/>
        <v>4</v>
      </c>
      <c r="H175" s="77">
        <v>0</v>
      </c>
      <c r="I175" s="75">
        <v>0</v>
      </c>
      <c r="J175" s="46">
        <f t="shared" si="28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89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3">
        <f>+'30'!J176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+'30'!J177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+'30'!J178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+'30'!J179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+'30'!J180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+'30'!J181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+'30'!J182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+'30'!J183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+'30'!J184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+'30'!J185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ref="P185:P258" si="33">SUM(M185-O185)</f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+'30'!J186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3">
        <f>+'30'!J187</f>
        <v>23</v>
      </c>
      <c r="F187" s="70"/>
      <c r="G187" s="46">
        <f>E187+F187</f>
        <v>23</v>
      </c>
      <c r="H187" s="77">
        <v>0</v>
      </c>
      <c r="I187" s="75">
        <v>0</v>
      </c>
      <c r="J187" s="46">
        <f>+G187-H187-K187-I187</f>
        <v>23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3">
        <f>+'30'!J188</f>
        <v>10</v>
      </c>
      <c r="F188" s="70"/>
      <c r="G188" s="46">
        <f>E188+F188</f>
        <v>10</v>
      </c>
      <c r="H188" s="77">
        <v>0</v>
      </c>
      <c r="I188" s="75">
        <v>0</v>
      </c>
      <c r="J188" s="46">
        <f>+G188-H188-K188-I188</f>
        <v>10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3">
        <f>+'30'!J190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33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+'30'!J191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33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+'30'!J192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3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+'30'!J193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33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+'30'!J194</f>
        <v>11</v>
      </c>
      <c r="F194" s="70"/>
      <c r="G194" s="46">
        <f t="shared" si="27"/>
        <v>11</v>
      </c>
      <c r="H194" s="77">
        <v>0</v>
      </c>
      <c r="I194" s="75">
        <v>0</v>
      </c>
      <c r="J194" s="46">
        <f t="shared" si="28"/>
        <v>8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02">
        <f t="shared" si="33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+'30'!J195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3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+'30'!J196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3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+'30'!J197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3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+'30'!J198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+'30'!J199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+'30'!J200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+'30'!J201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+'30'!J202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+'30'!J203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+'30'!J204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+'30'!J205</f>
        <v>58</v>
      </c>
      <c r="F205" s="70"/>
      <c r="G205" s="46">
        <f t="shared" si="27"/>
        <v>58</v>
      </c>
      <c r="H205" s="77">
        <v>0</v>
      </c>
      <c r="I205" s="75">
        <v>0</v>
      </c>
      <c r="J205" s="46">
        <f t="shared" si="28"/>
        <v>57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02">
        <f t="shared" si="33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+'30'!J206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+'30'!J208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+'30'!J209</f>
        <v>7</v>
      </c>
      <c r="F209" s="70"/>
      <c r="G209" s="46">
        <f t="shared" si="27"/>
        <v>7</v>
      </c>
      <c r="H209" s="77">
        <v>0</v>
      </c>
      <c r="I209" s="75">
        <v>0</v>
      </c>
      <c r="J209" s="46">
        <f t="shared" si="28"/>
        <v>4</v>
      </c>
      <c r="K209" s="71">
        <v>3</v>
      </c>
      <c r="L209" s="20">
        <v>120</v>
      </c>
      <c r="M209" s="64">
        <f t="shared" si="31"/>
        <v>360</v>
      </c>
      <c r="N209" s="17" t="s">
        <v>16</v>
      </c>
      <c r="O209" s="18"/>
      <c r="P209" s="102">
        <f t="shared" si="33"/>
        <v>360</v>
      </c>
      <c r="Q209" s="89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+'30'!J210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+'30'!J211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+'30'!J212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+'30'!J213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+'30'!J214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+'30'!J215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+'30'!J216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3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+'30'!J217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3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+'30'!J218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3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+'30'!J219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3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+'30'!J220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3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+'30'!J221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3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+'30'!J222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3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+'30'!J223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3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+'30'!J224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3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+'30'!J225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3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+'30'!J226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3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+'30'!J227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3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+'30'!J228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3">
        <f>+'30'!J229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60</v>
      </c>
      <c r="M229" s="64">
        <f t="shared" si="31"/>
        <v>0</v>
      </c>
      <c r="N229" s="17" t="s">
        <v>16</v>
      </c>
      <c r="O229" s="18"/>
      <c r="P229" s="23">
        <f t="shared" si="33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3">
        <f>+'30'!J230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250</v>
      </c>
      <c r="M230" s="64">
        <f t="shared" si="31"/>
        <v>0</v>
      </c>
      <c r="N230" s="17" t="s">
        <v>16</v>
      </c>
      <c r="O230" s="18"/>
      <c r="P230" s="23">
        <f t="shared" si="33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3">
        <f>+'30'!J231</f>
        <v>0</v>
      </c>
      <c r="F231" s="70"/>
      <c r="G231" s="46">
        <f t="shared" ref="G231:G258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100</v>
      </c>
      <c r="M231" s="64">
        <f t="shared" si="31"/>
        <v>0</v>
      </c>
      <c r="N231" s="17" t="s">
        <v>16</v>
      </c>
      <c r="O231" s="18"/>
      <c r="P231" s="23">
        <f t="shared" si="33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3">
        <f>+'30'!J232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350</v>
      </c>
      <c r="M232" s="64">
        <f t="shared" si="31"/>
        <v>0</v>
      </c>
      <c r="N232" s="17" t="s">
        <v>16</v>
      </c>
      <c r="O232" s="18"/>
      <c r="P232" s="23">
        <f t="shared" si="33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3">
        <f>+'30'!J233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60</v>
      </c>
      <c r="M233" s="64">
        <f t="shared" si="31"/>
        <v>0</v>
      </c>
      <c r="N233" s="17" t="s">
        <v>16</v>
      </c>
      <c r="O233" s="18"/>
      <c r="P233" s="23">
        <f t="shared" si="33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3">
        <f>+'30'!J234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50</v>
      </c>
      <c r="M234" s="64">
        <f t="shared" si="31"/>
        <v>0</v>
      </c>
      <c r="N234" s="17" t="s">
        <v>16</v>
      </c>
      <c r="O234" s="18"/>
      <c r="P234" s="23">
        <f t="shared" si="33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3">
        <f>+'30'!J235</f>
        <v>0</v>
      </c>
      <c r="F235" s="70"/>
      <c r="G235" s="46">
        <f t="shared" ref="G235:G247" si="39">E235+F235</f>
        <v>0</v>
      </c>
      <c r="H235" s="77">
        <v>0</v>
      </c>
      <c r="I235" s="75">
        <v>0</v>
      </c>
      <c r="J235" s="46">
        <f t="shared" ref="J235:J247" si="40">+G235-H235-K235-I235</f>
        <v>0</v>
      </c>
      <c r="K235" s="71"/>
      <c r="L235" s="20">
        <v>100</v>
      </c>
      <c r="M235" s="64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3">
        <f>+'30'!J236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120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3">
        <f>+'30'!J237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60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3">
        <f>+'30'!J238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150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3">
        <f>+'30'!J239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150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3">
        <f>+'30'!J240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200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3">
        <f>+'30'!J241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/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3">
        <f>+'30'!J242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3">
        <f>+'30'!J243</f>
        <v>0</v>
      </c>
      <c r="F243" s="70"/>
      <c r="G243" s="46">
        <f t="shared" ref="G243:G246" si="44">E243+F243</f>
        <v>0</v>
      </c>
      <c r="H243" s="77">
        <v>0</v>
      </c>
      <c r="I243" s="75">
        <v>0</v>
      </c>
      <c r="J243" s="46">
        <f t="shared" ref="J243:J246" si="45">+G243-H243-K243-I243</f>
        <v>0</v>
      </c>
      <c r="K243" s="71"/>
      <c r="L243" s="20">
        <v>39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3">
        <f>+'30'!J244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20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564</v>
      </c>
      <c r="E245" s="63">
        <f>+'30'!J245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27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3">
        <f>+'30'!J246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3">
        <f>+'30'!J247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/>
      <c r="M247" s="64">
        <f t="shared" si="41"/>
        <v>0</v>
      </c>
      <c r="N247" s="17" t="s">
        <v>16</v>
      </c>
      <c r="O247" s="18"/>
      <c r="P247" s="23">
        <f t="shared" si="42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+'30'!J248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3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+'30'!J249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3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+'30'!J250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3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+'30'!J251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3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+'30'!J252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3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+'30'!J253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3">
        <f>+'30'!J254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3"/>
        <v>0</v>
      </c>
      <c r="Q254" s="89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3">
        <f>+'30'!J255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3"/>
        <v>0</v>
      </c>
      <c r="Q255" s="89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3">
        <f>+'30'!J256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3"/>
        <v>0</v>
      </c>
      <c r="Q256" s="89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3">
        <f>+'30'!J257</f>
        <v>0</v>
      </c>
      <c r="F257" s="70"/>
      <c r="G257" s="46">
        <f t="shared" ref="G257" si="54">E257+F257</f>
        <v>0</v>
      </c>
      <c r="H257" s="77">
        <v>0</v>
      </c>
      <c r="I257" s="75">
        <v>0</v>
      </c>
      <c r="J257" s="46">
        <f t="shared" ref="J257" si="55">+G257-H257-K257-I257</f>
        <v>0</v>
      </c>
      <c r="K257" s="71"/>
      <c r="L257" s="20"/>
      <c r="M257" s="64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89"/>
      <c r="R257" s="43">
        <f t="shared" ref="R257" si="58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3"/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3"/>
        <v>0</v>
      </c>
      <c r="Q258" s="89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3"/>
      <c r="F259" s="70"/>
      <c r="G259" s="46">
        <f t="shared" ref="G259" si="59">E259+F259</f>
        <v>0</v>
      </c>
      <c r="H259" s="77">
        <v>0</v>
      </c>
      <c r="I259" s="75">
        <v>0</v>
      </c>
      <c r="J259" s="46">
        <f t="shared" ref="J259" si="60">+G259-H259-K259-I259</f>
        <v>0</v>
      </c>
      <c r="K259" s="71"/>
      <c r="L259" s="20"/>
      <c r="M259" s="64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89"/>
      <c r="R259" s="43">
        <f t="shared" ref="R259" si="63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1771.67</v>
      </c>
      <c r="S260" s="74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4135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1130</v>
      </c>
      <c r="O264" s="2">
        <v>120</v>
      </c>
      <c r="P264" s="2">
        <v>150</v>
      </c>
      <c r="Q264" s="2">
        <v>50</v>
      </c>
      <c r="R264" s="2">
        <v>50</v>
      </c>
      <c r="S264" s="2">
        <v>100</v>
      </c>
      <c r="T264" s="2">
        <v>50</v>
      </c>
      <c r="U264" s="2">
        <v>165</v>
      </c>
      <c r="V264" s="2">
        <v>120</v>
      </c>
      <c r="W264" s="2">
        <v>155</v>
      </c>
      <c r="X264" s="2">
        <v>170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2890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2890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2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1" t="s">
        <v>242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O2" s="192" t="s">
        <v>0</v>
      </c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6" s="5" customFormat="1" ht="26.25" x14ac:dyDescent="0.55000000000000004">
      <c r="A3" s="190" t="s">
        <v>1</v>
      </c>
      <c r="B3" s="190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93" t="s">
        <v>7</v>
      </c>
      <c r="H3" s="195" t="s">
        <v>8</v>
      </c>
      <c r="I3" s="196"/>
      <c r="J3" s="197"/>
      <c r="K3" s="198" t="s">
        <v>9</v>
      </c>
      <c r="L3" s="178" t="s">
        <v>10</v>
      </c>
      <c r="O3" s="190" t="s">
        <v>1</v>
      </c>
      <c r="P3" s="190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93" t="s">
        <v>7</v>
      </c>
      <c r="V3" s="195" t="s">
        <v>8</v>
      </c>
      <c r="W3" s="196"/>
      <c r="X3" s="197"/>
      <c r="Y3" s="198" t="s">
        <v>9</v>
      </c>
      <c r="Z3" s="178" t="s">
        <v>10</v>
      </c>
    </row>
    <row r="4" spans="1:26" s="5" customFormat="1" ht="27" thickBot="1" x14ac:dyDescent="0.6">
      <c r="A4" s="190"/>
      <c r="B4" s="190"/>
      <c r="C4" s="188"/>
      <c r="D4" s="188"/>
      <c r="E4" s="188"/>
      <c r="F4" s="6" t="s">
        <v>11</v>
      </c>
      <c r="G4" s="194"/>
      <c r="H4" s="7" t="s">
        <v>12</v>
      </c>
      <c r="I4" s="8" t="s">
        <v>13</v>
      </c>
      <c r="J4" s="9" t="s">
        <v>14</v>
      </c>
      <c r="K4" s="199"/>
      <c r="L4" s="178"/>
      <c r="O4" s="190"/>
      <c r="P4" s="190"/>
      <c r="Q4" s="188"/>
      <c r="R4" s="188"/>
      <c r="S4" s="188"/>
      <c r="T4" s="6" t="s">
        <v>11</v>
      </c>
      <c r="U4" s="194"/>
      <c r="V4" s="7" t="s">
        <v>12</v>
      </c>
      <c r="W4" s="8" t="s">
        <v>13</v>
      </c>
      <c r="X4" s="9" t="s">
        <v>14</v>
      </c>
      <c r="Y4" s="199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4" t="s">
        <v>119</v>
      </c>
      <c r="Q107" s="185"/>
      <c r="R107" s="185"/>
      <c r="S107" s="185"/>
      <c r="T107" s="185"/>
      <c r="U107" s="185"/>
      <c r="V107" s="185"/>
      <c r="W107" s="18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9" t="s">
        <v>213</v>
      </c>
      <c r="N205" s="18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3" t="s">
        <v>202</v>
      </c>
      <c r="J207" s="183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1" t="s">
        <v>203</v>
      </c>
      <c r="J208" s="18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1" t="s">
        <v>205</v>
      </c>
      <c r="J210" s="182"/>
      <c r="K210" s="36">
        <v>0</v>
      </c>
    </row>
    <row r="211" spans="1:11" ht="25.5" x14ac:dyDescent="0.55000000000000004">
      <c r="A211" s="1"/>
      <c r="C211" s="31"/>
      <c r="E211" s="31"/>
      <c r="G211" s="31"/>
      <c r="I211" s="181" t="s">
        <v>206</v>
      </c>
      <c r="J211" s="182"/>
      <c r="K211" s="36">
        <v>0</v>
      </c>
    </row>
    <row r="212" spans="1:11" ht="25.5" x14ac:dyDescent="0.55000000000000004">
      <c r="A212" s="1"/>
      <c r="C212" s="31"/>
      <c r="E212" s="31"/>
      <c r="G212" s="31"/>
      <c r="I212" s="181" t="s">
        <v>207</v>
      </c>
      <c r="J212" s="18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1" t="s">
        <v>208</v>
      </c>
      <c r="J213" s="18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1" t="s">
        <v>209</v>
      </c>
      <c r="J214" s="182"/>
      <c r="K214" s="37">
        <v>0</v>
      </c>
    </row>
    <row r="215" spans="1:11" ht="25.5" x14ac:dyDescent="0.55000000000000004">
      <c r="A215" s="1"/>
      <c r="C215" s="31"/>
      <c r="E215" s="31"/>
      <c r="G215" s="31"/>
      <c r="I215" s="181" t="s">
        <v>210</v>
      </c>
      <c r="J215" s="182"/>
      <c r="K215" s="33">
        <f>+K214-K213</f>
        <v>0</v>
      </c>
    </row>
    <row r="216" spans="1:11" ht="25.5" x14ac:dyDescent="0.55000000000000004">
      <c r="G216" s="2"/>
      <c r="I216" s="181" t="s">
        <v>211</v>
      </c>
      <c r="J216" s="18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2025-02-04T03:18:20Z</dcterms:modified>
</cp:coreProperties>
</file>