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ม.ค. 68\"/>
    </mc:Choice>
  </mc:AlternateContent>
  <xr:revisionPtr revIDLastSave="0" documentId="13_ncr:1_{C7E099C0-E8B4-4F43-A9B7-E8E831ED450A}" xr6:coauthVersionLast="47" xr6:coauthVersionMax="47" xr10:uidLastSave="{00000000-0000-0000-0000-000000000000}"/>
  <bookViews>
    <workbookView xWindow="-120" yWindow="-120" windowWidth="29040" windowHeight="15720" tabRatio="936" activeTab="2" xr2:uid="{00000000-000D-0000-FFFF-FFFF00000000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7" i="8" l="1"/>
  <c r="U35" i="8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5" i="107"/>
  <c r="N267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E251" i="106"/>
  <c r="E252" i="106"/>
  <c r="E253" i="106"/>
  <c r="E254" i="106"/>
  <c r="E255" i="106"/>
  <c r="E256" i="106"/>
  <c r="E257" i="106"/>
  <c r="E258" i="106"/>
  <c r="E5" i="106"/>
  <c r="E6" i="105"/>
  <c r="E7" i="105"/>
  <c r="E8" i="105"/>
  <c r="E9" i="105"/>
  <c r="E10" i="105"/>
  <c r="E11" i="105"/>
  <c r="E12" i="105"/>
  <c r="E13" i="105"/>
  <c r="E14" i="105"/>
  <c r="E15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5" i="105"/>
  <c r="E6" i="104"/>
  <c r="E7" i="104"/>
  <c r="E8" i="104"/>
  <c r="E9" i="104"/>
  <c r="E10" i="104"/>
  <c r="E11" i="104"/>
  <c r="E12" i="104"/>
  <c r="E13" i="104"/>
  <c r="E14" i="104"/>
  <c r="E15" i="104"/>
  <c r="E16" i="104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5" i="104"/>
  <c r="E25" i="103"/>
  <c r="E174" i="103"/>
  <c r="E175" i="103"/>
  <c r="E250" i="103"/>
  <c r="E251" i="103"/>
  <c r="E252" i="103"/>
  <c r="E253" i="103"/>
  <c r="E254" i="103"/>
  <c r="P94" i="106"/>
  <c r="P94" i="105"/>
  <c r="P94" i="104"/>
  <c r="P94" i="102"/>
  <c r="E25" i="102"/>
  <c r="E174" i="102"/>
  <c r="E175" i="102"/>
  <c r="E250" i="102"/>
  <c r="E174" i="101"/>
  <c r="E175" i="101"/>
  <c r="E250" i="101"/>
  <c r="E25" i="101"/>
  <c r="E25" i="100"/>
  <c r="E174" i="100"/>
  <c r="E175" i="100"/>
  <c r="E250" i="100"/>
  <c r="E251" i="100"/>
  <c r="E174" i="99"/>
  <c r="E175" i="99"/>
  <c r="E25" i="99"/>
  <c r="P94" i="99"/>
  <c r="E25" i="98"/>
  <c r="E174" i="98"/>
  <c r="E175" i="98"/>
  <c r="E254" i="98"/>
  <c r="E255" i="98"/>
  <c r="E256" i="98"/>
  <c r="E257" i="98"/>
  <c r="E258" i="98"/>
  <c r="E25" i="97"/>
  <c r="E174" i="97"/>
  <c r="E175" i="97"/>
  <c r="E254" i="97"/>
  <c r="E255" i="97"/>
  <c r="E256" i="97"/>
  <c r="E257" i="97"/>
  <c r="P94" i="96"/>
  <c r="E25" i="96"/>
  <c r="E174" i="96"/>
  <c r="E175" i="96"/>
  <c r="E254" i="96"/>
  <c r="E255" i="96"/>
  <c r="M6" i="95"/>
  <c r="P6" i="95" s="1"/>
  <c r="M7" i="95"/>
  <c r="P7" i="95" s="1"/>
  <c r="M8" i="95"/>
  <c r="P8" i="95" s="1"/>
  <c r="M9" i="95"/>
  <c r="P9" i="95" s="1"/>
  <c r="M10" i="95"/>
  <c r="P10" i="95" s="1"/>
  <c r="M11" i="95"/>
  <c r="P11" i="95" s="1"/>
  <c r="M12" i="95"/>
  <c r="P12" i="95" s="1"/>
  <c r="M13" i="95"/>
  <c r="P13" i="95" s="1"/>
  <c r="M14" i="95"/>
  <c r="P14" i="95" s="1"/>
  <c r="M15" i="95"/>
  <c r="P15" i="95" s="1"/>
  <c r="M16" i="95"/>
  <c r="P16" i="95" s="1"/>
  <c r="M17" i="95"/>
  <c r="P17" i="95" s="1"/>
  <c r="M18" i="95"/>
  <c r="P18" i="95" s="1"/>
  <c r="M19" i="95"/>
  <c r="P19" i="95" s="1"/>
  <c r="M20" i="95"/>
  <c r="P20" i="95" s="1"/>
  <c r="M21" i="95"/>
  <c r="P21" i="95" s="1"/>
  <c r="M22" i="95"/>
  <c r="P22" i="95" s="1"/>
  <c r="M23" i="95"/>
  <c r="P23" i="95" s="1"/>
  <c r="M24" i="95"/>
  <c r="P24" i="95" s="1"/>
  <c r="M25" i="95"/>
  <c r="P25" i="95" s="1"/>
  <c r="M26" i="95"/>
  <c r="P26" i="95" s="1"/>
  <c r="M27" i="95"/>
  <c r="P27" i="95" s="1"/>
  <c r="M28" i="95"/>
  <c r="P28" i="95" s="1"/>
  <c r="M29" i="95"/>
  <c r="P29" i="95" s="1"/>
  <c r="M30" i="95"/>
  <c r="P30" i="95" s="1"/>
  <c r="M31" i="95"/>
  <c r="P31" i="95" s="1"/>
  <c r="M32" i="95"/>
  <c r="P32" i="95" s="1"/>
  <c r="M33" i="95"/>
  <c r="P33" i="95" s="1"/>
  <c r="M34" i="95"/>
  <c r="P34" i="95" s="1"/>
  <c r="M35" i="95"/>
  <c r="P35" i="95" s="1"/>
  <c r="M36" i="95"/>
  <c r="P36" i="95" s="1"/>
  <c r="M37" i="95"/>
  <c r="P37" i="95" s="1"/>
  <c r="M38" i="95"/>
  <c r="P38" i="95" s="1"/>
  <c r="M39" i="95"/>
  <c r="P39" i="95" s="1"/>
  <c r="M40" i="95"/>
  <c r="P40" i="95" s="1"/>
  <c r="M41" i="95"/>
  <c r="P41" i="95" s="1"/>
  <c r="M42" i="95"/>
  <c r="P42" i="95" s="1"/>
  <c r="M43" i="95"/>
  <c r="P43" i="95" s="1"/>
  <c r="M44" i="95"/>
  <c r="P44" i="95" s="1"/>
  <c r="M45" i="95"/>
  <c r="P45" i="95" s="1"/>
  <c r="M46" i="95"/>
  <c r="P46" i="95" s="1"/>
  <c r="M47" i="95"/>
  <c r="P47" i="95" s="1"/>
  <c r="M48" i="95"/>
  <c r="P48" i="95" s="1"/>
  <c r="M49" i="95"/>
  <c r="P49" i="95" s="1"/>
  <c r="M50" i="95"/>
  <c r="P50" i="95" s="1"/>
  <c r="M51" i="95"/>
  <c r="P51" i="95" s="1"/>
  <c r="M52" i="95"/>
  <c r="P52" i="95" s="1"/>
  <c r="M53" i="95"/>
  <c r="P53" i="95" s="1"/>
  <c r="M54" i="95"/>
  <c r="P54" i="95" s="1"/>
  <c r="M55" i="95"/>
  <c r="P55" i="95" s="1"/>
  <c r="M56" i="95"/>
  <c r="P56" i="95" s="1"/>
  <c r="M57" i="95"/>
  <c r="P57" i="95" s="1"/>
  <c r="M58" i="95"/>
  <c r="P58" i="95" s="1"/>
  <c r="M59" i="95"/>
  <c r="P59" i="95" s="1"/>
  <c r="M60" i="95"/>
  <c r="P60" i="95" s="1"/>
  <c r="M61" i="95"/>
  <c r="P61" i="95" s="1"/>
  <c r="M62" i="95"/>
  <c r="P62" i="95" s="1"/>
  <c r="M63" i="95"/>
  <c r="P63" i="95" s="1"/>
  <c r="M64" i="95"/>
  <c r="P64" i="95" s="1"/>
  <c r="M65" i="95"/>
  <c r="P65" i="95" s="1"/>
  <c r="M66" i="95"/>
  <c r="P66" i="95" s="1"/>
  <c r="M67" i="95"/>
  <c r="P67" i="95" s="1"/>
  <c r="M68" i="95"/>
  <c r="P68" i="95" s="1"/>
  <c r="M69" i="95"/>
  <c r="P69" i="95" s="1"/>
  <c r="M70" i="95"/>
  <c r="P70" i="95" s="1"/>
  <c r="M71" i="95"/>
  <c r="P71" i="95" s="1"/>
  <c r="M72" i="95"/>
  <c r="P72" i="95" s="1"/>
  <c r="M73" i="95"/>
  <c r="P73" i="95" s="1"/>
  <c r="M74" i="95"/>
  <c r="P74" i="95" s="1"/>
  <c r="M75" i="95"/>
  <c r="P75" i="95" s="1"/>
  <c r="M76" i="95"/>
  <c r="P76" i="95" s="1"/>
  <c r="M77" i="95"/>
  <c r="P77" i="95" s="1"/>
  <c r="M78" i="95"/>
  <c r="P78" i="95" s="1"/>
  <c r="M79" i="95"/>
  <c r="P79" i="95" s="1"/>
  <c r="M80" i="95"/>
  <c r="P80" i="95" s="1"/>
  <c r="M81" i="95"/>
  <c r="P81" i="95" s="1"/>
  <c r="M82" i="95"/>
  <c r="P82" i="95" s="1"/>
  <c r="M83" i="95"/>
  <c r="P83" i="95" s="1"/>
  <c r="M84" i="95"/>
  <c r="P84" i="95" s="1"/>
  <c r="M85" i="95"/>
  <c r="P85" i="95" s="1"/>
  <c r="M86" i="95"/>
  <c r="P86" i="95" s="1"/>
  <c r="M87" i="95"/>
  <c r="P87" i="95" s="1"/>
  <c r="M88" i="95"/>
  <c r="P88" i="95" s="1"/>
  <c r="M89" i="95"/>
  <c r="P89" i="95" s="1"/>
  <c r="M90" i="95"/>
  <c r="P90" i="95" s="1"/>
  <c r="M91" i="95"/>
  <c r="P91" i="95" s="1"/>
  <c r="M92" i="95"/>
  <c r="P92" i="95" s="1"/>
  <c r="M93" i="95"/>
  <c r="P93" i="95" s="1"/>
  <c r="M94" i="95"/>
  <c r="P94" i="95" s="1"/>
  <c r="M95" i="95"/>
  <c r="P95" i="95" s="1"/>
  <c r="M96" i="95"/>
  <c r="P96" i="95" s="1"/>
  <c r="M97" i="95"/>
  <c r="P97" i="95" s="1"/>
  <c r="M98" i="95"/>
  <c r="P98" i="95" s="1"/>
  <c r="M99" i="95"/>
  <c r="P99" i="95" s="1"/>
  <c r="M100" i="95"/>
  <c r="P100" i="95" s="1"/>
  <c r="M101" i="95"/>
  <c r="P101" i="95" s="1"/>
  <c r="M102" i="95"/>
  <c r="P102" i="95" s="1"/>
  <c r="M103" i="95"/>
  <c r="P103" i="95" s="1"/>
  <c r="M104" i="95"/>
  <c r="P104" i="95" s="1"/>
  <c r="M105" i="95"/>
  <c r="P105" i="95" s="1"/>
  <c r="M106" i="95"/>
  <c r="P106" i="95" s="1"/>
  <c r="M107" i="95"/>
  <c r="P107" i="95" s="1"/>
  <c r="M108" i="95"/>
  <c r="P108" i="95" s="1"/>
  <c r="M109" i="95"/>
  <c r="P109" i="95" s="1"/>
  <c r="M110" i="95"/>
  <c r="P110" i="95" s="1"/>
  <c r="M111" i="95"/>
  <c r="P111" i="95" s="1"/>
  <c r="M112" i="95"/>
  <c r="P112" i="95" s="1"/>
  <c r="M113" i="95"/>
  <c r="P113" i="95" s="1"/>
  <c r="M114" i="95"/>
  <c r="P114" i="95" s="1"/>
  <c r="M115" i="95"/>
  <c r="P115" i="95" s="1"/>
  <c r="M116" i="95"/>
  <c r="P116" i="95" s="1"/>
  <c r="M117" i="95"/>
  <c r="P117" i="95" s="1"/>
  <c r="M118" i="95"/>
  <c r="P118" i="95" s="1"/>
  <c r="M119" i="95"/>
  <c r="P119" i="95" s="1"/>
  <c r="M120" i="95"/>
  <c r="P120" i="95" s="1"/>
  <c r="M121" i="95"/>
  <c r="P121" i="95" s="1"/>
  <c r="M122" i="95"/>
  <c r="P122" i="95" s="1"/>
  <c r="M123" i="95"/>
  <c r="P123" i="95" s="1"/>
  <c r="M124" i="95"/>
  <c r="P124" i="95" s="1"/>
  <c r="M125" i="95"/>
  <c r="P125" i="95" s="1"/>
  <c r="M126" i="95"/>
  <c r="P126" i="95" s="1"/>
  <c r="M127" i="95"/>
  <c r="P127" i="95" s="1"/>
  <c r="M128" i="95"/>
  <c r="P128" i="95" s="1"/>
  <c r="M129" i="95"/>
  <c r="P129" i="95" s="1"/>
  <c r="M130" i="95"/>
  <c r="P130" i="95" s="1"/>
  <c r="M131" i="95"/>
  <c r="P131" i="95" s="1"/>
  <c r="M132" i="95"/>
  <c r="P132" i="95" s="1"/>
  <c r="M133" i="95"/>
  <c r="P133" i="95" s="1"/>
  <c r="M134" i="95"/>
  <c r="P134" i="95" s="1"/>
  <c r="M135" i="95"/>
  <c r="P135" i="95" s="1"/>
  <c r="M136" i="95"/>
  <c r="P136" i="95" s="1"/>
  <c r="M137" i="95"/>
  <c r="P137" i="95" s="1"/>
  <c r="M138" i="95"/>
  <c r="P138" i="95" s="1"/>
  <c r="M139" i="95"/>
  <c r="P139" i="95" s="1"/>
  <c r="M140" i="95"/>
  <c r="P140" i="95" s="1"/>
  <c r="M141" i="95"/>
  <c r="P141" i="95" s="1"/>
  <c r="M142" i="95"/>
  <c r="P142" i="95" s="1"/>
  <c r="M143" i="95"/>
  <c r="P143" i="95" s="1"/>
  <c r="M144" i="95"/>
  <c r="P144" i="95" s="1"/>
  <c r="M145" i="95"/>
  <c r="P145" i="95" s="1"/>
  <c r="M146" i="95"/>
  <c r="P146" i="95" s="1"/>
  <c r="M147" i="95"/>
  <c r="P147" i="95" s="1"/>
  <c r="M148" i="95"/>
  <c r="P148" i="95" s="1"/>
  <c r="M149" i="95"/>
  <c r="P149" i="95" s="1"/>
  <c r="M150" i="95"/>
  <c r="P150" i="95" s="1"/>
  <c r="M151" i="95"/>
  <c r="P151" i="95" s="1"/>
  <c r="M152" i="95"/>
  <c r="P152" i="95" s="1"/>
  <c r="M153" i="95"/>
  <c r="P153" i="95" s="1"/>
  <c r="M154" i="95"/>
  <c r="P154" i="95" s="1"/>
  <c r="M155" i="95"/>
  <c r="P155" i="95" s="1"/>
  <c r="M156" i="95"/>
  <c r="P156" i="95" s="1"/>
  <c r="M157" i="95"/>
  <c r="P157" i="95" s="1"/>
  <c r="M158" i="95"/>
  <c r="P158" i="95" s="1"/>
  <c r="M159" i="95"/>
  <c r="P159" i="95" s="1"/>
  <c r="M160" i="95"/>
  <c r="P160" i="95" s="1"/>
  <c r="M161" i="95"/>
  <c r="P161" i="95" s="1"/>
  <c r="M162" i="95"/>
  <c r="P162" i="95" s="1"/>
  <c r="M163" i="95"/>
  <c r="P163" i="95" s="1"/>
  <c r="M164" i="95"/>
  <c r="P164" i="95" s="1"/>
  <c r="M165" i="95"/>
  <c r="P165" i="95" s="1"/>
  <c r="M166" i="95"/>
  <c r="P166" i="95" s="1"/>
  <c r="M167" i="95"/>
  <c r="P167" i="95" s="1"/>
  <c r="M168" i="95"/>
  <c r="P168" i="95" s="1"/>
  <c r="M169" i="95"/>
  <c r="P169" i="95" s="1"/>
  <c r="M170" i="95"/>
  <c r="P170" i="95" s="1"/>
  <c r="M171" i="95"/>
  <c r="P171" i="95" s="1"/>
  <c r="M172" i="95"/>
  <c r="P172" i="95" s="1"/>
  <c r="M173" i="95"/>
  <c r="P173" i="95" s="1"/>
  <c r="M174" i="95"/>
  <c r="P174" i="95" s="1"/>
  <c r="M175" i="95"/>
  <c r="P175" i="95" s="1"/>
  <c r="M176" i="95"/>
  <c r="P176" i="95" s="1"/>
  <c r="M177" i="95"/>
  <c r="P177" i="95" s="1"/>
  <c r="M178" i="95"/>
  <c r="P178" i="95" s="1"/>
  <c r="M179" i="95"/>
  <c r="P179" i="95" s="1"/>
  <c r="M180" i="95"/>
  <c r="P180" i="95" s="1"/>
  <c r="M181" i="95"/>
  <c r="P181" i="95" s="1"/>
  <c r="M182" i="95"/>
  <c r="P182" i="95" s="1"/>
  <c r="M183" i="95"/>
  <c r="P183" i="95" s="1"/>
  <c r="M184" i="95"/>
  <c r="P184" i="95" s="1"/>
  <c r="M185" i="95"/>
  <c r="P185" i="95" s="1"/>
  <c r="M186" i="95"/>
  <c r="P186" i="95" s="1"/>
  <c r="M187" i="95"/>
  <c r="P187" i="95" s="1"/>
  <c r="M188" i="95"/>
  <c r="P188" i="95" s="1"/>
  <c r="M189" i="95"/>
  <c r="P189" i="95" s="1"/>
  <c r="M190" i="95"/>
  <c r="P190" i="95" s="1"/>
  <c r="M191" i="95"/>
  <c r="P191" i="95" s="1"/>
  <c r="M192" i="95"/>
  <c r="P192" i="95" s="1"/>
  <c r="M193" i="95"/>
  <c r="P193" i="95" s="1"/>
  <c r="M194" i="95"/>
  <c r="P194" i="95" s="1"/>
  <c r="M195" i="95"/>
  <c r="P195" i="95" s="1"/>
  <c r="M196" i="95"/>
  <c r="P196" i="95" s="1"/>
  <c r="M197" i="95"/>
  <c r="P197" i="95" s="1"/>
  <c r="M198" i="95"/>
  <c r="P198" i="95" s="1"/>
  <c r="M199" i="95"/>
  <c r="P199" i="95" s="1"/>
  <c r="M200" i="95"/>
  <c r="P200" i="95" s="1"/>
  <c r="M201" i="95"/>
  <c r="P201" i="95" s="1"/>
  <c r="M202" i="95"/>
  <c r="P202" i="95" s="1"/>
  <c r="M203" i="95"/>
  <c r="P203" i="95" s="1"/>
  <c r="M204" i="95"/>
  <c r="P204" i="95" s="1"/>
  <c r="M205" i="95"/>
  <c r="P205" i="95" s="1"/>
  <c r="M206" i="95"/>
  <c r="P206" i="95" s="1"/>
  <c r="M207" i="95"/>
  <c r="P207" i="95" s="1"/>
  <c r="M208" i="95"/>
  <c r="P208" i="95" s="1"/>
  <c r="M209" i="95"/>
  <c r="P209" i="95" s="1"/>
  <c r="M210" i="95"/>
  <c r="P210" i="95" s="1"/>
  <c r="M211" i="95"/>
  <c r="P211" i="95" s="1"/>
  <c r="M212" i="95"/>
  <c r="P212" i="95" s="1"/>
  <c r="M213" i="95"/>
  <c r="P213" i="95" s="1"/>
  <c r="M214" i="95"/>
  <c r="P214" i="95" s="1"/>
  <c r="M215" i="95"/>
  <c r="P215" i="95" s="1"/>
  <c r="M216" i="95"/>
  <c r="P216" i="95" s="1"/>
  <c r="M217" i="95"/>
  <c r="P217" i="95" s="1"/>
  <c r="M218" i="95"/>
  <c r="P218" i="95" s="1"/>
  <c r="M219" i="95"/>
  <c r="P219" i="95" s="1"/>
  <c r="M220" i="95"/>
  <c r="P220" i="95" s="1"/>
  <c r="M221" i="95"/>
  <c r="P221" i="95" s="1"/>
  <c r="M222" i="95"/>
  <c r="P222" i="95" s="1"/>
  <c r="M223" i="95"/>
  <c r="P223" i="95" s="1"/>
  <c r="M224" i="95"/>
  <c r="P224" i="95" s="1"/>
  <c r="M225" i="95"/>
  <c r="P225" i="95" s="1"/>
  <c r="M226" i="95"/>
  <c r="P226" i="95" s="1"/>
  <c r="M227" i="95"/>
  <c r="P227" i="95" s="1"/>
  <c r="M228" i="95"/>
  <c r="P228" i="95" s="1"/>
  <c r="M229" i="95"/>
  <c r="P229" i="95" s="1"/>
  <c r="M230" i="95"/>
  <c r="P230" i="95" s="1"/>
  <c r="M231" i="95"/>
  <c r="P231" i="95" s="1"/>
  <c r="M232" i="95"/>
  <c r="P232" i="95" s="1"/>
  <c r="M233" i="95"/>
  <c r="P233" i="95" s="1"/>
  <c r="M234" i="95"/>
  <c r="P234" i="95" s="1"/>
  <c r="M235" i="95"/>
  <c r="P235" i="95" s="1"/>
  <c r="M236" i="95"/>
  <c r="P236" i="95" s="1"/>
  <c r="M237" i="95"/>
  <c r="P237" i="95" s="1"/>
  <c r="M238" i="95"/>
  <c r="P238" i="95" s="1"/>
  <c r="M239" i="95"/>
  <c r="P239" i="95" s="1"/>
  <c r="M240" i="95"/>
  <c r="P240" i="95" s="1"/>
  <c r="M241" i="95"/>
  <c r="P241" i="95" s="1"/>
  <c r="M242" i="95"/>
  <c r="P242" i="95" s="1"/>
  <c r="M243" i="95"/>
  <c r="P243" i="95" s="1"/>
  <c r="M244" i="95"/>
  <c r="P244" i="95" s="1"/>
  <c r="M245" i="95"/>
  <c r="P245" i="95" s="1"/>
  <c r="M246" i="95"/>
  <c r="P246" i="95" s="1"/>
  <c r="M247" i="95"/>
  <c r="P247" i="95" s="1"/>
  <c r="M248" i="95"/>
  <c r="P248" i="95" s="1"/>
  <c r="M249" i="95"/>
  <c r="P249" i="95" s="1"/>
  <c r="M250" i="95"/>
  <c r="P250" i="95" s="1"/>
  <c r="M251" i="95"/>
  <c r="P251" i="95" s="1"/>
  <c r="M252" i="95"/>
  <c r="P252" i="95" s="1"/>
  <c r="M253" i="95"/>
  <c r="P253" i="95" s="1"/>
  <c r="M254" i="95"/>
  <c r="P254" i="95" s="1"/>
  <c r="M255" i="95"/>
  <c r="P255" i="95" s="1"/>
  <c r="M256" i="95"/>
  <c r="P256" i="95" s="1"/>
  <c r="M257" i="95"/>
  <c r="P257" i="95" s="1"/>
  <c r="M258" i="95"/>
  <c r="P258" i="95" s="1"/>
  <c r="E25" i="95"/>
  <c r="E174" i="95"/>
  <c r="E175" i="95"/>
  <c r="E254" i="95"/>
  <c r="E255" i="95"/>
  <c r="E256" i="95"/>
  <c r="E257" i="95"/>
  <c r="E258" i="95"/>
  <c r="E25" i="94"/>
  <c r="E174" i="94"/>
  <c r="E175" i="94"/>
  <c r="E254" i="94"/>
  <c r="E255" i="94"/>
  <c r="E256" i="94"/>
  <c r="E257" i="94"/>
  <c r="E258" i="94"/>
  <c r="E259" i="94"/>
  <c r="E25" i="93"/>
  <c r="E174" i="93"/>
  <c r="E175" i="93"/>
  <c r="E254" i="93"/>
  <c r="E255" i="93"/>
  <c r="E256" i="93"/>
  <c r="E257" i="93"/>
  <c r="E25" i="92"/>
  <c r="E174" i="92"/>
  <c r="E175" i="92"/>
  <c r="E254" i="92"/>
  <c r="E255" i="92"/>
  <c r="E256" i="92"/>
  <c r="E257" i="92"/>
  <c r="E25" i="91"/>
  <c r="E174" i="91"/>
  <c r="E175" i="91"/>
  <c r="E254" i="91"/>
  <c r="E255" i="91"/>
  <c r="E25" i="90"/>
  <c r="E174" i="90"/>
  <c r="E175" i="90"/>
  <c r="E254" i="90"/>
  <c r="E255" i="90"/>
  <c r="E256" i="90"/>
  <c r="E257" i="90"/>
  <c r="E258" i="90"/>
  <c r="P94" i="107" l="1"/>
  <c r="E236" i="77"/>
  <c r="E244" i="77"/>
  <c r="E260" i="77"/>
  <c r="E261" i="77"/>
  <c r="E262" i="77"/>
  <c r="E263" i="77"/>
  <c r="E264" i="77"/>
  <c r="E265" i="77"/>
  <c r="E266" i="77"/>
  <c r="E267" i="77"/>
  <c r="E268" i="77"/>
  <c r="E269" i="77"/>
  <c r="E270" i="77"/>
  <c r="E271" i="77"/>
  <c r="P94" i="101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E257" i="77" s="1"/>
  <c r="G257" i="77" s="1"/>
  <c r="J257" i="77" s="1"/>
  <c r="E257" i="78" s="1"/>
  <c r="G257" i="78" s="1"/>
  <c r="J257" i="78" s="1"/>
  <c r="E257" i="79" s="1"/>
  <c r="G257" i="79" s="1"/>
  <c r="J257" i="79" s="1"/>
  <c r="E257" i="80" s="1"/>
  <c r="G257" i="80" s="1"/>
  <c r="J257" i="80" s="1"/>
  <c r="R257" i="77"/>
  <c r="M257" i="77"/>
  <c r="P257" i="77" s="1"/>
  <c r="R257" i="78"/>
  <c r="M257" i="78"/>
  <c r="P257" i="78" s="1"/>
  <c r="R257" i="79"/>
  <c r="M257" i="79"/>
  <c r="P257" i="79" s="1"/>
  <c r="R257" i="80"/>
  <c r="M257" i="80"/>
  <c r="P257" i="80" s="1"/>
  <c r="R257" i="81"/>
  <c r="M257" i="81"/>
  <c r="P257" i="81" s="1"/>
  <c r="G257" i="81"/>
  <c r="J257" i="81" s="1"/>
  <c r="E257" i="82" s="1"/>
  <c r="R257" i="83"/>
  <c r="M257" i="83"/>
  <c r="P257" i="83" s="1"/>
  <c r="G257" i="83"/>
  <c r="J257" i="83" s="1"/>
  <c r="E257" i="84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E257" i="87" s="1"/>
  <c r="G257" i="87" s="1"/>
  <c r="J257" i="87" s="1"/>
  <c r="R257" i="87"/>
  <c r="M257" i="87"/>
  <c r="P257" i="87" s="1"/>
  <c r="R257" i="88"/>
  <c r="M257" i="88"/>
  <c r="P257" i="88" s="1"/>
  <c r="G257" i="88"/>
  <c r="J257" i="88" s="1"/>
  <c r="E257" i="89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G257" i="95"/>
  <c r="J257" i="95" s="1"/>
  <c r="R257" i="96"/>
  <c r="M257" i="96"/>
  <c r="P257" i="96" s="1"/>
  <c r="G257" i="96"/>
  <c r="J257" i="96" s="1"/>
  <c r="R257" i="97"/>
  <c r="M257" i="97"/>
  <c r="P257" i="97" s="1"/>
  <c r="G257" i="97"/>
  <c r="J257" i="97" s="1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M257" i="82"/>
  <c r="P257" i="82" s="1"/>
  <c r="G257" i="82"/>
  <c r="J257" i="82" s="1"/>
  <c r="R88" i="74"/>
  <c r="M88" i="74"/>
  <c r="P88" i="74" s="1"/>
  <c r="G88" i="74"/>
  <c r="J88" i="74" s="1"/>
  <c r="E88" i="77" s="1"/>
  <c r="G88" i="77" s="1"/>
  <c r="J88" i="77" s="1"/>
  <c r="E88" i="78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M253" i="74"/>
  <c r="P253" i="74" s="1"/>
  <c r="G253" i="74"/>
  <c r="J253" i="74" s="1"/>
  <c r="E253" i="77" s="1"/>
  <c r="R252" i="74"/>
  <c r="M252" i="74"/>
  <c r="P252" i="74" s="1"/>
  <c r="G252" i="74"/>
  <c r="J252" i="74" s="1"/>
  <c r="E252" i="77" s="1"/>
  <c r="R251" i="74"/>
  <c r="M251" i="74"/>
  <c r="P251" i="74" s="1"/>
  <c r="G251" i="74"/>
  <c r="J251" i="74" s="1"/>
  <c r="E251" i="77" s="1"/>
  <c r="R250" i="74"/>
  <c r="M250" i="74"/>
  <c r="P250" i="74" s="1"/>
  <c r="G250" i="74"/>
  <c r="J250" i="74" s="1"/>
  <c r="E250" i="77" s="1"/>
  <c r="R249" i="74"/>
  <c r="M249" i="74"/>
  <c r="P249" i="74" s="1"/>
  <c r="G249" i="74"/>
  <c r="J249" i="74" s="1"/>
  <c r="E249" i="77" s="1"/>
  <c r="R253" i="77"/>
  <c r="M253" i="77"/>
  <c r="P253" i="77" s="1"/>
  <c r="R252" i="77"/>
  <c r="M252" i="77"/>
  <c r="P252" i="77" s="1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M251" i="78"/>
  <c r="P251" i="78" s="1"/>
  <c r="R250" i="78"/>
  <c r="M250" i="78"/>
  <c r="P250" i="78" s="1"/>
  <c r="R249" i="78"/>
  <c r="M249" i="78"/>
  <c r="P249" i="78" s="1"/>
  <c r="R253" i="79"/>
  <c r="M253" i="79"/>
  <c r="P253" i="79" s="1"/>
  <c r="R252" i="79"/>
  <c r="M252" i="79"/>
  <c r="P252" i="79" s="1"/>
  <c r="R251" i="79"/>
  <c r="M251" i="79"/>
  <c r="P251" i="79" s="1"/>
  <c r="R250" i="79"/>
  <c r="M250" i="79"/>
  <c r="P250" i="79" s="1"/>
  <c r="R249" i="79"/>
  <c r="M249" i="79"/>
  <c r="P249" i="79" s="1"/>
  <c r="R253" i="80"/>
  <c r="M253" i="80"/>
  <c r="P253" i="80" s="1"/>
  <c r="R252" i="80"/>
  <c r="M252" i="80"/>
  <c r="P252" i="80" s="1"/>
  <c r="R251" i="80"/>
  <c r="M251" i="80"/>
  <c r="P251" i="80" s="1"/>
  <c r="R250" i="80"/>
  <c r="M250" i="80"/>
  <c r="P250" i="80" s="1"/>
  <c r="R249" i="80"/>
  <c r="M249" i="80"/>
  <c r="P249" i="80" s="1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M250" i="82"/>
  <c r="P250" i="82" s="1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P252" i="87"/>
  <c r="M252" i="87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M253" i="89"/>
  <c r="P253" i="89" s="1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M252" i="92"/>
  <c r="P252" i="92" s="1"/>
  <c r="R251" i="92"/>
  <c r="M251" i="92"/>
  <c r="P251" i="92" s="1"/>
  <c r="R250" i="92"/>
  <c r="M250" i="92"/>
  <c r="P250" i="92" s="1"/>
  <c r="R249" i="92"/>
  <c r="P249" i="92"/>
  <c r="M249" i="92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R252" i="95"/>
  <c r="R251" i="95"/>
  <c r="R250" i="95"/>
  <c r="R249" i="95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E243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M245" i="81"/>
  <c r="P245" i="81" s="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R245" i="95"/>
  <c r="R244" i="95"/>
  <c r="R243" i="95"/>
  <c r="R242" i="95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M247" i="74"/>
  <c r="P247" i="74" s="1"/>
  <c r="G247" i="74"/>
  <c r="J247" i="74" s="1"/>
  <c r="E247" i="77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E238" i="77" s="1"/>
  <c r="R237" i="74"/>
  <c r="M237" i="74"/>
  <c r="P237" i="74" s="1"/>
  <c r="G237" i="74"/>
  <c r="J237" i="74" s="1"/>
  <c r="E237" i="77" s="1"/>
  <c r="R236" i="74"/>
  <c r="M236" i="74"/>
  <c r="P236" i="74" s="1"/>
  <c r="G236" i="74"/>
  <c r="J236" i="74" s="1"/>
  <c r="R235" i="74"/>
  <c r="M235" i="74"/>
  <c r="P235" i="74" s="1"/>
  <c r="G235" i="74"/>
  <c r="J235" i="74" s="1"/>
  <c r="E235" i="77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M241" i="85"/>
  <c r="P241" i="85" s="1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R238" i="95"/>
  <c r="R237" i="95"/>
  <c r="R236" i="95"/>
  <c r="R235" i="95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E259" i="77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E174" i="77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E102" i="77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94" i="8" l="1"/>
  <c r="P94" i="103"/>
  <c r="E245" i="77"/>
  <c r="G245" i="77" s="1"/>
  <c r="J245" i="77" s="1"/>
  <c r="E245" i="78" s="1"/>
  <c r="E242" i="77"/>
  <c r="G251" i="77"/>
  <c r="J251" i="77" s="1"/>
  <c r="E251" i="78" s="1"/>
  <c r="E241" i="77"/>
  <c r="G243" i="77"/>
  <c r="J243" i="77" s="1"/>
  <c r="E240" i="77"/>
  <c r="E239" i="77"/>
  <c r="E87" i="77"/>
  <c r="E246" i="77"/>
  <c r="G246" i="77" s="1"/>
  <c r="J246" i="77" s="1"/>
  <c r="E246" i="78" s="1"/>
  <c r="G244" i="77"/>
  <c r="J244" i="77" s="1"/>
  <c r="E244" i="78" s="1"/>
  <c r="G255" i="8"/>
  <c r="G259" i="8"/>
  <c r="G253" i="8"/>
  <c r="G257" i="8"/>
  <c r="M257" i="8"/>
  <c r="E249" i="8"/>
  <c r="G249" i="8" s="1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E251" i="8"/>
  <c r="G251" i="8" s="1"/>
  <c r="G254" i="8"/>
  <c r="J254" i="8"/>
  <c r="E248" i="8"/>
  <c r="G248" i="8" s="1"/>
  <c r="P237" i="82"/>
  <c r="J252" i="8"/>
  <c r="J253" i="8"/>
  <c r="E250" i="8"/>
  <c r="G250" i="8" s="1"/>
  <c r="G252" i="8"/>
  <c r="J248" i="8"/>
  <c r="J257" i="8"/>
  <c r="P87" i="77"/>
  <c r="J88" i="8"/>
  <c r="G88" i="8"/>
  <c r="P241" i="78"/>
  <c r="G249" i="77"/>
  <c r="J249" i="77" s="1"/>
  <c r="E249" i="78" s="1"/>
  <c r="P242" i="77"/>
  <c r="G252" i="77"/>
  <c r="J252" i="77" s="1"/>
  <c r="E252" i="78" s="1"/>
  <c r="G250" i="77"/>
  <c r="J250" i="77" s="1"/>
  <c r="E250" i="78" s="1"/>
  <c r="P238" i="77"/>
  <c r="G242" i="77"/>
  <c r="J242" i="77" s="1"/>
  <c r="E242" i="8"/>
  <c r="P247" i="80"/>
  <c r="E243" i="8"/>
  <c r="E244" i="8"/>
  <c r="E245" i="8"/>
  <c r="E246" i="8"/>
  <c r="J249" i="8" l="1"/>
  <c r="G251" i="78"/>
  <c r="J251" i="78" s="1"/>
  <c r="E251" i="79" s="1"/>
  <c r="E243" i="78"/>
  <c r="G250" i="78"/>
  <c r="J250" i="78" s="1"/>
  <c r="E250" i="79" s="1"/>
  <c r="E242" i="78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E27" i="77" s="1"/>
  <c r="G28" i="74"/>
  <c r="J28" i="74" s="1"/>
  <c r="E28" i="77" s="1"/>
  <c r="G29" i="74"/>
  <c r="J29" i="74" s="1"/>
  <c r="E29" i="77" s="1"/>
  <c r="G30" i="74"/>
  <c r="J30" i="74" s="1"/>
  <c r="E30" i="77" s="1"/>
  <c r="G31" i="74"/>
  <c r="J31" i="74" s="1"/>
  <c r="E31" i="77" s="1"/>
  <c r="G32" i="74"/>
  <c r="J32" i="74" s="1"/>
  <c r="E32" i="77" s="1"/>
  <c r="G33" i="74"/>
  <c r="J33" i="74" s="1"/>
  <c r="E33" i="77" s="1"/>
  <c r="G34" i="74"/>
  <c r="J34" i="74" s="1"/>
  <c r="E34" i="77" s="1"/>
  <c r="G35" i="74"/>
  <c r="J35" i="74" s="1"/>
  <c r="E35" i="77" s="1"/>
  <c r="G36" i="74"/>
  <c r="J36" i="74" s="1"/>
  <c r="E36" i="77" s="1"/>
  <c r="G37" i="74"/>
  <c r="J37" i="74" s="1"/>
  <c r="E37" i="77" s="1"/>
  <c r="G38" i="74"/>
  <c r="J38" i="74" s="1"/>
  <c r="E38" i="77" s="1"/>
  <c r="G39" i="74"/>
  <c r="J39" i="74" s="1"/>
  <c r="E39" i="77" s="1"/>
  <c r="G40" i="74"/>
  <c r="J40" i="74" s="1"/>
  <c r="E40" i="77" s="1"/>
  <c r="G41" i="74"/>
  <c r="J41" i="74" s="1"/>
  <c r="E41" i="77" s="1"/>
  <c r="G42" i="74"/>
  <c r="J42" i="74" s="1"/>
  <c r="E42" i="77" s="1"/>
  <c r="G43" i="74"/>
  <c r="J43" i="74" s="1"/>
  <c r="E43" i="77" s="1"/>
  <c r="G44" i="74"/>
  <c r="J44" i="74" s="1"/>
  <c r="E44" i="77" s="1"/>
  <c r="G45" i="74"/>
  <c r="J45" i="74" s="1"/>
  <c r="E45" i="77" s="1"/>
  <c r="G46" i="74"/>
  <c r="J46" i="74" s="1"/>
  <c r="E46" i="77" s="1"/>
  <c r="G47" i="74"/>
  <c r="J47" i="74" s="1"/>
  <c r="E47" i="77" s="1"/>
  <c r="G48" i="74"/>
  <c r="J48" i="74" s="1"/>
  <c r="E48" i="77" s="1"/>
  <c r="G49" i="74"/>
  <c r="J49" i="74" s="1"/>
  <c r="E49" i="77" s="1"/>
  <c r="G50" i="74"/>
  <c r="J50" i="74" s="1"/>
  <c r="E50" i="77" s="1"/>
  <c r="G51" i="74"/>
  <c r="J51" i="74" s="1"/>
  <c r="E51" i="77" s="1"/>
  <c r="G52" i="74"/>
  <c r="J52" i="74" s="1"/>
  <c r="E52" i="77" s="1"/>
  <c r="G53" i="74"/>
  <c r="J53" i="74" s="1"/>
  <c r="E53" i="77" s="1"/>
  <c r="G54" i="74"/>
  <c r="J54" i="74" s="1"/>
  <c r="E54" i="77" s="1"/>
  <c r="G55" i="74"/>
  <c r="J55" i="74" s="1"/>
  <c r="E55" i="77" s="1"/>
  <c r="G56" i="74"/>
  <c r="J56" i="74" s="1"/>
  <c r="E56" i="77" s="1"/>
  <c r="G57" i="74"/>
  <c r="J57" i="74" s="1"/>
  <c r="E57" i="77" s="1"/>
  <c r="G58" i="74"/>
  <c r="J58" i="74" s="1"/>
  <c r="E58" i="77" s="1"/>
  <c r="G59" i="74"/>
  <c r="J59" i="74" s="1"/>
  <c r="E59" i="77" s="1"/>
  <c r="G60" i="74"/>
  <c r="J60" i="74" s="1"/>
  <c r="E60" i="77" s="1"/>
  <c r="G61" i="74"/>
  <c r="J61" i="74" s="1"/>
  <c r="E61" i="77" s="1"/>
  <c r="G62" i="74"/>
  <c r="J62" i="74" s="1"/>
  <c r="E62" i="77" s="1"/>
  <c r="G63" i="74"/>
  <c r="J63" i="74" s="1"/>
  <c r="E63" i="77" s="1"/>
  <c r="G64" i="74"/>
  <c r="J64" i="74" s="1"/>
  <c r="E64" i="77" s="1"/>
  <c r="G65" i="74"/>
  <c r="J65" i="74" s="1"/>
  <c r="E65" i="77" s="1"/>
  <c r="G66" i="74"/>
  <c r="J66" i="74" s="1"/>
  <c r="E66" i="77" s="1"/>
  <c r="G67" i="74"/>
  <c r="J67" i="74" s="1"/>
  <c r="E67" i="77" s="1"/>
  <c r="G68" i="74"/>
  <c r="J68" i="74" s="1"/>
  <c r="E68" i="77" s="1"/>
  <c r="G69" i="74"/>
  <c r="J69" i="74" s="1"/>
  <c r="E69" i="77" s="1"/>
  <c r="G70" i="74"/>
  <c r="J70" i="74" s="1"/>
  <c r="E70" i="77" s="1"/>
  <c r="G71" i="74"/>
  <c r="J71" i="74" s="1"/>
  <c r="E71" i="77" s="1"/>
  <c r="G72" i="74"/>
  <c r="J72" i="74" s="1"/>
  <c r="E72" i="77" s="1"/>
  <c r="G73" i="74"/>
  <c r="J73" i="74" s="1"/>
  <c r="E73" i="77" s="1"/>
  <c r="G74" i="74"/>
  <c r="J74" i="74" s="1"/>
  <c r="E74" i="77" s="1"/>
  <c r="G75" i="74"/>
  <c r="J75" i="74" s="1"/>
  <c r="E75" i="77" s="1"/>
  <c r="G77" i="74"/>
  <c r="J77" i="74" s="1"/>
  <c r="E77" i="77" s="1"/>
  <c r="G78" i="74"/>
  <c r="J78" i="74" s="1"/>
  <c r="E78" i="77" s="1"/>
  <c r="G79" i="74"/>
  <c r="J79" i="74" s="1"/>
  <c r="E79" i="77" s="1"/>
  <c r="G80" i="74"/>
  <c r="J80" i="74" s="1"/>
  <c r="E80" i="77" s="1"/>
  <c r="G81" i="74"/>
  <c r="J81" i="74" s="1"/>
  <c r="E81" i="77" s="1"/>
  <c r="G83" i="74"/>
  <c r="J83" i="74" s="1"/>
  <c r="E83" i="77" s="1"/>
  <c r="G84" i="74"/>
  <c r="J84" i="74" s="1"/>
  <c r="E84" i="77" s="1"/>
  <c r="G85" i="74"/>
  <c r="J85" i="74" s="1"/>
  <c r="E85" i="77" s="1"/>
  <c r="G86" i="74"/>
  <c r="J86" i="74" s="1"/>
  <c r="E86" i="77" s="1"/>
  <c r="G89" i="74"/>
  <c r="J89" i="74" s="1"/>
  <c r="E89" i="77" s="1"/>
  <c r="G90" i="74"/>
  <c r="J90" i="74" s="1"/>
  <c r="E90" i="77" s="1"/>
  <c r="G91" i="74"/>
  <c r="J91" i="74" s="1"/>
  <c r="E91" i="77" s="1"/>
  <c r="G92" i="74"/>
  <c r="J92" i="74" s="1"/>
  <c r="E92" i="77" s="1"/>
  <c r="G93" i="74"/>
  <c r="J93" i="74" s="1"/>
  <c r="E93" i="77" s="1"/>
  <c r="G94" i="74"/>
  <c r="J94" i="74" s="1"/>
  <c r="E94" i="77" s="1"/>
  <c r="G95" i="74"/>
  <c r="J95" i="74" s="1"/>
  <c r="E95" i="77" s="1"/>
  <c r="G96" i="74"/>
  <c r="J96" i="74" s="1"/>
  <c r="E96" i="77" s="1"/>
  <c r="G97" i="74"/>
  <c r="J97" i="74" s="1"/>
  <c r="E97" i="77" s="1"/>
  <c r="G98" i="74"/>
  <c r="J98" i="74" s="1"/>
  <c r="E98" i="77" s="1"/>
  <c r="G99" i="74"/>
  <c r="J99" i="74" s="1"/>
  <c r="E99" i="77" s="1"/>
  <c r="G100" i="74"/>
  <c r="J100" i="74" s="1"/>
  <c r="E100" i="77" s="1"/>
  <c r="G101" i="74"/>
  <c r="J101" i="74" s="1"/>
  <c r="E101" i="77" s="1"/>
  <c r="G106" i="74"/>
  <c r="J106" i="74" s="1"/>
  <c r="E106" i="77" s="1"/>
  <c r="G107" i="74"/>
  <c r="J107" i="74" s="1"/>
  <c r="E107" i="77" s="1"/>
  <c r="G108" i="74"/>
  <c r="J108" i="74" s="1"/>
  <c r="E108" i="77" s="1"/>
  <c r="G109" i="74"/>
  <c r="J109" i="74" s="1"/>
  <c r="E109" i="77" s="1"/>
  <c r="G110" i="74"/>
  <c r="J110" i="74" s="1"/>
  <c r="E110" i="77" s="1"/>
  <c r="G111" i="74"/>
  <c r="J111" i="74" s="1"/>
  <c r="E111" i="77" s="1"/>
  <c r="G112" i="74"/>
  <c r="J112" i="74" s="1"/>
  <c r="E112" i="77" s="1"/>
  <c r="G113" i="74"/>
  <c r="J113" i="74" s="1"/>
  <c r="E113" i="77" s="1"/>
  <c r="G114" i="74"/>
  <c r="J114" i="74" s="1"/>
  <c r="E114" i="77" s="1"/>
  <c r="G115" i="74"/>
  <c r="J115" i="74" s="1"/>
  <c r="E115" i="77" s="1"/>
  <c r="G116" i="74"/>
  <c r="J116" i="74" s="1"/>
  <c r="E116" i="77" s="1"/>
  <c r="G117" i="74"/>
  <c r="J117" i="74" s="1"/>
  <c r="E117" i="77" s="1"/>
  <c r="G118" i="74"/>
  <c r="J118" i="74" s="1"/>
  <c r="E118" i="77" s="1"/>
  <c r="G119" i="74"/>
  <c r="J119" i="74" s="1"/>
  <c r="E119" i="77" s="1"/>
  <c r="G120" i="74"/>
  <c r="J120" i="74" s="1"/>
  <c r="E120" i="77" s="1"/>
  <c r="G121" i="74"/>
  <c r="J121" i="74" s="1"/>
  <c r="E121" i="77" s="1"/>
  <c r="G122" i="74"/>
  <c r="J122" i="74" s="1"/>
  <c r="E122" i="77" s="1"/>
  <c r="G123" i="74"/>
  <c r="J123" i="74" s="1"/>
  <c r="E123" i="77" s="1"/>
  <c r="G124" i="74"/>
  <c r="J124" i="74" s="1"/>
  <c r="E124" i="77" s="1"/>
  <c r="G125" i="74"/>
  <c r="J125" i="74" s="1"/>
  <c r="E125" i="77" s="1"/>
  <c r="G126" i="74"/>
  <c r="J126" i="74" s="1"/>
  <c r="E126" i="77" s="1"/>
  <c r="G127" i="74"/>
  <c r="J127" i="74" s="1"/>
  <c r="E127" i="77" s="1"/>
  <c r="G128" i="74"/>
  <c r="J128" i="74" s="1"/>
  <c r="E128" i="77" s="1"/>
  <c r="G129" i="74"/>
  <c r="J129" i="74" s="1"/>
  <c r="E129" i="77" s="1"/>
  <c r="G130" i="74"/>
  <c r="J130" i="74" s="1"/>
  <c r="E130" i="77" s="1"/>
  <c r="G131" i="74"/>
  <c r="J131" i="74" s="1"/>
  <c r="E131" i="77" s="1"/>
  <c r="G132" i="74"/>
  <c r="J132" i="74" s="1"/>
  <c r="E132" i="77" s="1"/>
  <c r="G133" i="74"/>
  <c r="J133" i="74" s="1"/>
  <c r="E133" i="77" s="1"/>
  <c r="G134" i="74"/>
  <c r="J134" i="74" s="1"/>
  <c r="E134" i="77" s="1"/>
  <c r="G135" i="74"/>
  <c r="J135" i="74" s="1"/>
  <c r="E135" i="77" s="1"/>
  <c r="G136" i="74"/>
  <c r="J136" i="74" s="1"/>
  <c r="E136" i="77" s="1"/>
  <c r="G137" i="74"/>
  <c r="J137" i="74" s="1"/>
  <c r="E137" i="77" s="1"/>
  <c r="G138" i="74"/>
  <c r="J138" i="74" s="1"/>
  <c r="E138" i="77" s="1"/>
  <c r="G139" i="74"/>
  <c r="J139" i="74" s="1"/>
  <c r="E139" i="77" s="1"/>
  <c r="G140" i="74"/>
  <c r="J140" i="74" s="1"/>
  <c r="E140" i="77" s="1"/>
  <c r="G141" i="74"/>
  <c r="J141" i="74" s="1"/>
  <c r="E141" i="77" s="1"/>
  <c r="G142" i="74"/>
  <c r="J142" i="74" s="1"/>
  <c r="E142" i="77" s="1"/>
  <c r="G143" i="74"/>
  <c r="J143" i="74" s="1"/>
  <c r="E143" i="77" s="1"/>
  <c r="G144" i="74"/>
  <c r="J144" i="74" s="1"/>
  <c r="E144" i="77" s="1"/>
  <c r="G145" i="74"/>
  <c r="J145" i="74" s="1"/>
  <c r="E145" i="77" s="1"/>
  <c r="G146" i="74"/>
  <c r="J146" i="74" s="1"/>
  <c r="E146" i="77" s="1"/>
  <c r="G147" i="74"/>
  <c r="J147" i="74" s="1"/>
  <c r="E147" i="77" s="1"/>
  <c r="G148" i="74"/>
  <c r="J148" i="74" s="1"/>
  <c r="E148" i="77" s="1"/>
  <c r="G149" i="74"/>
  <c r="J149" i="74" s="1"/>
  <c r="E149" i="77" s="1"/>
  <c r="G150" i="74"/>
  <c r="J150" i="74" s="1"/>
  <c r="E150" i="77" s="1"/>
  <c r="G151" i="74"/>
  <c r="J151" i="74" s="1"/>
  <c r="E151" i="77" s="1"/>
  <c r="G152" i="74"/>
  <c r="J152" i="74" s="1"/>
  <c r="E152" i="77" s="1"/>
  <c r="G153" i="74"/>
  <c r="J153" i="74" s="1"/>
  <c r="E153" i="77" s="1"/>
  <c r="G154" i="74"/>
  <c r="J154" i="74" s="1"/>
  <c r="E154" i="77" s="1"/>
  <c r="G155" i="74"/>
  <c r="J155" i="74" s="1"/>
  <c r="E155" i="77" s="1"/>
  <c r="G156" i="74"/>
  <c r="J156" i="74" s="1"/>
  <c r="E156" i="77" s="1"/>
  <c r="G157" i="74"/>
  <c r="J157" i="74" s="1"/>
  <c r="E157" i="77" s="1"/>
  <c r="G158" i="74"/>
  <c r="J158" i="74" s="1"/>
  <c r="E158" i="77" s="1"/>
  <c r="G159" i="74"/>
  <c r="J159" i="74" s="1"/>
  <c r="E159" i="77" s="1"/>
  <c r="G160" i="74"/>
  <c r="J160" i="74" s="1"/>
  <c r="E160" i="77" s="1"/>
  <c r="G161" i="74"/>
  <c r="J161" i="74" s="1"/>
  <c r="E161" i="77" s="1"/>
  <c r="G162" i="74"/>
  <c r="J162" i="74" s="1"/>
  <c r="E162" i="77" s="1"/>
  <c r="G163" i="74"/>
  <c r="J163" i="74" s="1"/>
  <c r="E163" i="77" s="1"/>
  <c r="G164" i="74"/>
  <c r="J164" i="74" s="1"/>
  <c r="E164" i="77" s="1"/>
  <c r="G165" i="74"/>
  <c r="J165" i="74" s="1"/>
  <c r="E165" i="77" s="1"/>
  <c r="G166" i="74"/>
  <c r="J166" i="74" s="1"/>
  <c r="E166" i="77" s="1"/>
  <c r="G167" i="74"/>
  <c r="J167" i="74" s="1"/>
  <c r="E167" i="77" s="1"/>
  <c r="G168" i="74"/>
  <c r="J168" i="74" s="1"/>
  <c r="E168" i="77" s="1"/>
  <c r="G169" i="74"/>
  <c r="J169" i="74" s="1"/>
  <c r="E169" i="77" s="1"/>
  <c r="G170" i="74"/>
  <c r="J170" i="74" s="1"/>
  <c r="E170" i="77" s="1"/>
  <c r="G171" i="74"/>
  <c r="J171" i="74" s="1"/>
  <c r="E171" i="77" s="1"/>
  <c r="G172" i="74"/>
  <c r="J172" i="74" s="1"/>
  <c r="E172" i="77" s="1"/>
  <c r="G175" i="74"/>
  <c r="J175" i="74" s="1"/>
  <c r="E175" i="77" s="1"/>
  <c r="G176" i="74"/>
  <c r="J176" i="74" s="1"/>
  <c r="E176" i="77" s="1"/>
  <c r="G177" i="74"/>
  <c r="J177" i="74" s="1"/>
  <c r="E177" i="77" s="1"/>
  <c r="G178" i="74"/>
  <c r="J178" i="74" s="1"/>
  <c r="E178" i="77" s="1"/>
  <c r="G179" i="74"/>
  <c r="J179" i="74" s="1"/>
  <c r="E179" i="77" s="1"/>
  <c r="G180" i="74"/>
  <c r="J180" i="74" s="1"/>
  <c r="E180" i="77" s="1"/>
  <c r="G181" i="74"/>
  <c r="J181" i="74" s="1"/>
  <c r="E181" i="77" s="1"/>
  <c r="G182" i="74"/>
  <c r="J182" i="74" s="1"/>
  <c r="E182" i="77" s="1"/>
  <c r="G183" i="74"/>
  <c r="J183" i="74" s="1"/>
  <c r="E183" i="77" s="1"/>
  <c r="G184" i="74"/>
  <c r="J184" i="74" s="1"/>
  <c r="E184" i="77" s="1"/>
  <c r="G185" i="74"/>
  <c r="J185" i="74" s="1"/>
  <c r="E185" i="77" s="1"/>
  <c r="G186" i="74"/>
  <c r="J186" i="74" s="1"/>
  <c r="G190" i="74"/>
  <c r="J190" i="74" s="1"/>
  <c r="E190" i="77" s="1"/>
  <c r="G191" i="74"/>
  <c r="J191" i="74" s="1"/>
  <c r="E191" i="77" s="1"/>
  <c r="G192" i="74"/>
  <c r="J192" i="74" s="1"/>
  <c r="E192" i="77" s="1"/>
  <c r="G193" i="74"/>
  <c r="J193" i="74" s="1"/>
  <c r="E193" i="77" s="1"/>
  <c r="G194" i="74"/>
  <c r="J194" i="74" s="1"/>
  <c r="E194" i="77" s="1"/>
  <c r="G195" i="74"/>
  <c r="J195" i="74" s="1"/>
  <c r="E195" i="77" s="1"/>
  <c r="G196" i="74"/>
  <c r="J196" i="74" s="1"/>
  <c r="E196" i="77" s="1"/>
  <c r="G197" i="74"/>
  <c r="J197" i="74" s="1"/>
  <c r="E197" i="77" s="1"/>
  <c r="G198" i="74"/>
  <c r="J198" i="74" s="1"/>
  <c r="E198" i="77" s="1"/>
  <c r="G199" i="74"/>
  <c r="J199" i="74" s="1"/>
  <c r="E199" i="77" s="1"/>
  <c r="G200" i="74"/>
  <c r="J200" i="74" s="1"/>
  <c r="E200" i="77" s="1"/>
  <c r="G201" i="74"/>
  <c r="J201" i="74" s="1"/>
  <c r="E201" i="77" s="1"/>
  <c r="G202" i="74"/>
  <c r="J202" i="74" s="1"/>
  <c r="E202" i="77" s="1"/>
  <c r="G203" i="74"/>
  <c r="J203" i="74" s="1"/>
  <c r="E203" i="77" s="1"/>
  <c r="G204" i="74"/>
  <c r="J204" i="74" s="1"/>
  <c r="E204" i="77" s="1"/>
  <c r="G205" i="74"/>
  <c r="J205" i="74" s="1"/>
  <c r="E205" i="77" s="1"/>
  <c r="G206" i="74"/>
  <c r="J206" i="74" s="1"/>
  <c r="E206" i="77" s="1"/>
  <c r="G208" i="74"/>
  <c r="J208" i="74" s="1"/>
  <c r="E208" i="77" s="1"/>
  <c r="G209" i="74"/>
  <c r="J209" i="74" s="1"/>
  <c r="E209" i="77" s="1"/>
  <c r="G210" i="74"/>
  <c r="J210" i="74" s="1"/>
  <c r="E210" i="77" s="1"/>
  <c r="G211" i="74"/>
  <c r="J211" i="74" s="1"/>
  <c r="E211" i="77" s="1"/>
  <c r="G212" i="74"/>
  <c r="J212" i="74" s="1"/>
  <c r="E212" i="77" s="1"/>
  <c r="G213" i="74"/>
  <c r="J213" i="74" s="1"/>
  <c r="E213" i="77" s="1"/>
  <c r="G214" i="74"/>
  <c r="J214" i="74" s="1"/>
  <c r="E214" i="77" s="1"/>
  <c r="G215" i="74"/>
  <c r="J215" i="74" s="1"/>
  <c r="E215" i="77" s="1"/>
  <c r="G216" i="74"/>
  <c r="J216" i="74" s="1"/>
  <c r="E216" i="77" s="1"/>
  <c r="G217" i="74"/>
  <c r="J217" i="74" s="1"/>
  <c r="E217" i="77" s="1"/>
  <c r="G218" i="74"/>
  <c r="J218" i="74" s="1"/>
  <c r="E218" i="77" s="1"/>
  <c r="G219" i="74"/>
  <c r="J219" i="74" s="1"/>
  <c r="E219" i="77" s="1"/>
  <c r="G220" i="74"/>
  <c r="J220" i="74" s="1"/>
  <c r="E220" i="77" s="1"/>
  <c r="G221" i="74"/>
  <c r="J221" i="74" s="1"/>
  <c r="E221" i="77" s="1"/>
  <c r="G222" i="74"/>
  <c r="J222" i="74" s="1"/>
  <c r="E222" i="77" s="1"/>
  <c r="G223" i="74"/>
  <c r="J223" i="74" s="1"/>
  <c r="E223" i="77" s="1"/>
  <c r="G224" i="74"/>
  <c r="J224" i="74" s="1"/>
  <c r="E224" i="77" s="1"/>
  <c r="G225" i="74"/>
  <c r="J225" i="74" s="1"/>
  <c r="E225" i="77" s="1"/>
  <c r="G226" i="74"/>
  <c r="J226" i="74" s="1"/>
  <c r="E226" i="77" s="1"/>
  <c r="G227" i="74"/>
  <c r="J227" i="74" s="1"/>
  <c r="E227" i="77" s="1"/>
  <c r="G228" i="74"/>
  <c r="J228" i="74" s="1"/>
  <c r="E228" i="77" s="1"/>
  <c r="G229" i="74"/>
  <c r="J229" i="74" s="1"/>
  <c r="E229" i="77" s="1"/>
  <c r="G230" i="74"/>
  <c r="J230" i="74" s="1"/>
  <c r="E230" i="77" s="1"/>
  <c r="G231" i="74"/>
  <c r="J231" i="74" s="1"/>
  <c r="E231" i="77" s="1"/>
  <c r="G232" i="74"/>
  <c r="J232" i="74" s="1"/>
  <c r="E232" i="77" s="1"/>
  <c r="G233" i="74"/>
  <c r="J233" i="74" s="1"/>
  <c r="E233" i="77" s="1"/>
  <c r="G234" i="74"/>
  <c r="J234" i="74" s="1"/>
  <c r="E234" i="77" s="1"/>
  <c r="G248" i="74"/>
  <c r="J248" i="74" s="1"/>
  <c r="E248" i="77" s="1"/>
  <c r="G254" i="74"/>
  <c r="J254" i="74" s="1"/>
  <c r="E254" i="77" s="1"/>
  <c r="G255" i="74"/>
  <c r="J255" i="74" s="1"/>
  <c r="E255" i="77" s="1"/>
  <c r="G256" i="74"/>
  <c r="J256" i="74" s="1"/>
  <c r="E256" i="77" s="1"/>
  <c r="G258" i="74"/>
  <c r="J258" i="74" s="1"/>
  <c r="E258" i="77" s="1"/>
  <c r="G173" i="74"/>
  <c r="J173" i="74" s="1"/>
  <c r="E173" i="77" s="1"/>
  <c r="G82" i="74"/>
  <c r="J82" i="74" s="1"/>
  <c r="E82" i="77" s="1"/>
  <c r="G103" i="74"/>
  <c r="J103" i="74" s="1"/>
  <c r="G104" i="74"/>
  <c r="J104" i="74" s="1"/>
  <c r="E104" i="77" s="1"/>
  <c r="AA36" i="8"/>
  <c r="N267" i="107"/>
  <c r="N264" i="107"/>
  <c r="M261" i="107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P62" i="82" s="1"/>
  <c r="M61" i="82"/>
  <c r="P61" i="82" s="1"/>
  <c r="M60" i="82"/>
  <c r="P60" i="82" s="1"/>
  <c r="M59" i="82"/>
  <c r="P59" i="82" s="1"/>
  <c r="M58" i="82"/>
  <c r="P58" i="82" s="1"/>
  <c r="M57" i="82"/>
  <c r="P57" i="82" s="1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E103" i="8" l="1"/>
  <c r="E103" i="77"/>
  <c r="E186" i="8"/>
  <c r="E186" i="77"/>
  <c r="N262" i="106"/>
  <c r="N268" i="106" s="1"/>
  <c r="N271" i="106" s="1"/>
  <c r="P5" i="105"/>
  <c r="N262" i="105"/>
  <c r="N268" i="105" s="1"/>
  <c r="N270" i="105" s="1"/>
  <c r="P5" i="107"/>
  <c r="N262" i="107"/>
  <c r="N268" i="107" s="1"/>
  <c r="N271" i="107" s="1"/>
  <c r="P5" i="103"/>
  <c r="N262" i="103"/>
  <c r="N268" i="103" s="1"/>
  <c r="N270" i="103" s="1"/>
  <c r="P5" i="104"/>
  <c r="N262" i="104"/>
  <c r="N268" i="104" s="1"/>
  <c r="N270" i="104" s="1"/>
  <c r="P5" i="102"/>
  <c r="N262" i="102"/>
  <c r="N268" i="102" s="1"/>
  <c r="N271" i="102" s="1"/>
  <c r="P5" i="106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53" i="78" s="1"/>
  <c r="E235" i="8"/>
  <c r="G235" i="77"/>
  <c r="J235" i="77" s="1"/>
  <c r="G247" i="77"/>
  <c r="J247" i="77" s="1"/>
  <c r="E247" i="8"/>
  <c r="G240" i="77"/>
  <c r="J240" i="77" s="1"/>
  <c r="E240" i="78" s="1"/>
  <c r="G241" i="77"/>
  <c r="J241" i="77" s="1"/>
  <c r="E241" i="8"/>
  <c r="E240" i="8"/>
  <c r="G239" i="77"/>
  <c r="J239" i="77" s="1"/>
  <c r="E239" i="8"/>
  <c r="G238" i="77"/>
  <c r="J238" i="77" s="1"/>
  <c r="E238" i="8"/>
  <c r="G237" i="77"/>
  <c r="J237" i="77" s="1"/>
  <c r="E237" i="8"/>
  <c r="G236" i="77"/>
  <c r="J236" i="77" s="1"/>
  <c r="E236" i="8"/>
  <c r="G259" i="77"/>
  <c r="J259" i="77" s="1"/>
  <c r="E259" i="78" s="1"/>
  <c r="G174" i="77"/>
  <c r="J174" i="77" s="1"/>
  <c r="E174" i="78" s="1"/>
  <c r="E174" i="8"/>
  <c r="G102" i="77"/>
  <c r="J102" i="77" s="1"/>
  <c r="E102" i="78" s="1"/>
  <c r="E102" i="8"/>
  <c r="E82" i="8"/>
  <c r="G82" i="8" s="1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81"/>
  <c r="N268" i="81" s="1"/>
  <c r="N270" i="81" s="1"/>
  <c r="N262" i="94"/>
  <c r="N268" i="94" s="1"/>
  <c r="N270" i="94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G244" i="78" l="1"/>
  <c r="J244" i="78" s="1"/>
  <c r="E244" i="79" s="1"/>
  <c r="E236" i="78"/>
  <c r="G245" i="78"/>
  <c r="J245" i="78" s="1"/>
  <c r="E245" i="79" s="1"/>
  <c r="E237" i="78"/>
  <c r="G88" i="78"/>
  <c r="J88" i="78" s="1"/>
  <c r="E88" i="79" s="1"/>
  <c r="E87" i="78"/>
  <c r="G249" i="78"/>
  <c r="J249" i="78" s="1"/>
  <c r="E249" i="79" s="1"/>
  <c r="E241" i="78"/>
  <c r="G246" i="78"/>
  <c r="J246" i="78" s="1"/>
  <c r="E246" i="79" s="1"/>
  <c r="E238" i="78"/>
  <c r="G242" i="78"/>
  <c r="J242" i="78" s="1"/>
  <c r="E247" i="78"/>
  <c r="G243" i="78"/>
  <c r="J243" i="78" s="1"/>
  <c r="E235" i="78"/>
  <c r="G252" i="78"/>
  <c r="J252" i="78" s="1"/>
  <c r="E252" i="79" s="1"/>
  <c r="E239" i="78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G251" i="79" l="1"/>
  <c r="J251" i="79" s="1"/>
  <c r="E251" i="80" s="1"/>
  <c r="E243" i="79"/>
  <c r="G250" i="79"/>
  <c r="J250" i="79" s="1"/>
  <c r="E250" i="80" s="1"/>
  <c r="E242" i="79"/>
  <c r="E186" i="78"/>
  <c r="G186" i="78" s="1"/>
  <c r="J186" i="78" s="1"/>
  <c r="E186" i="79" s="1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E35" i="78" s="1"/>
  <c r="G45" i="77"/>
  <c r="J45" i="77" s="1"/>
  <c r="G60" i="77"/>
  <c r="J60" i="77" s="1"/>
  <c r="G63" i="77"/>
  <c r="J63" i="77" s="1"/>
  <c r="E63" i="78" s="1"/>
  <c r="G75" i="77"/>
  <c r="J75" i="77" s="1"/>
  <c r="G94" i="77"/>
  <c r="J94" i="77" s="1"/>
  <c r="G109" i="77"/>
  <c r="J109" i="77" s="1"/>
  <c r="E109" i="78" s="1"/>
  <c r="G114" i="77"/>
  <c r="J114" i="77" s="1"/>
  <c r="E114" i="78" s="1"/>
  <c r="G129" i="77"/>
  <c r="J129" i="77" s="1"/>
  <c r="E129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94" i="78" l="1"/>
  <c r="G94" i="78" s="1"/>
  <c r="J94" i="78" s="1"/>
  <c r="E94" i="79" s="1"/>
  <c r="E75" i="78"/>
  <c r="G75" i="78" s="1"/>
  <c r="J75" i="78" s="1"/>
  <c r="E75" i="79" s="1"/>
  <c r="G75" i="79" s="1"/>
  <c r="J75" i="79" s="1"/>
  <c r="E75" i="80" s="1"/>
  <c r="E60" i="78"/>
  <c r="G60" i="78" s="1"/>
  <c r="J60" i="78" s="1"/>
  <c r="E60" i="79" s="1"/>
  <c r="G60" i="79" s="1"/>
  <c r="J60" i="79" s="1"/>
  <c r="E60" i="80" s="1"/>
  <c r="E178" i="78"/>
  <c r="G178" i="78" s="1"/>
  <c r="J178" i="78" s="1"/>
  <c r="E178" i="79" s="1"/>
  <c r="E45" i="78"/>
  <c r="G45" i="78" s="1"/>
  <c r="J45" i="78" s="1"/>
  <c r="E45" i="79" s="1"/>
  <c r="G45" i="79" s="1"/>
  <c r="J45" i="79" s="1"/>
  <c r="E45" i="80" s="1"/>
  <c r="M6" i="8"/>
  <c r="P6" i="77"/>
  <c r="G178" i="79"/>
  <c r="J178" i="79" s="1"/>
  <c r="E178" i="80" s="1"/>
  <c r="G94" i="79"/>
  <c r="J94" i="79" s="1"/>
  <c r="E94" i="80" s="1"/>
  <c r="G114" i="78"/>
  <c r="J114" i="78" s="1"/>
  <c r="E114" i="79" s="1"/>
  <c r="G109" i="78"/>
  <c r="J109" i="78" s="1"/>
  <c r="E109" i="79" s="1"/>
  <c r="G63" i="78"/>
  <c r="J63" i="78" s="1"/>
  <c r="E63" i="79" s="1"/>
  <c r="G129" i="78"/>
  <c r="J129" i="78" s="1"/>
  <c r="E129" i="79" s="1"/>
  <c r="G35" i="78"/>
  <c r="J35" i="78" s="1"/>
  <c r="E35" i="79" s="1"/>
  <c r="G169" i="77"/>
  <c r="J169" i="77" s="1"/>
  <c r="E169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E94" i="81" s="1"/>
  <c r="G75" i="80"/>
  <c r="J75" i="80" s="1"/>
  <c r="E75" i="81" s="1"/>
  <c r="G45" i="80"/>
  <c r="J45" i="80" s="1"/>
  <c r="E45" i="81" s="1"/>
  <c r="G178" i="80"/>
  <c r="J178" i="80" s="1"/>
  <c r="E178" i="81" s="1"/>
  <c r="G60" i="80"/>
  <c r="J60" i="80" s="1"/>
  <c r="E60" i="81" s="1"/>
  <c r="G35" i="79"/>
  <c r="J35" i="79" s="1"/>
  <c r="E35" i="80" s="1"/>
  <c r="G129" i="79"/>
  <c r="J129" i="79" s="1"/>
  <c r="E129" i="80" s="1"/>
  <c r="G63" i="79"/>
  <c r="J63" i="79" s="1"/>
  <c r="E63" i="80" s="1"/>
  <c r="G109" i="79"/>
  <c r="J109" i="79" s="1"/>
  <c r="E109" i="80" s="1"/>
  <c r="G114" i="79"/>
  <c r="J114" i="79" s="1"/>
  <c r="E114" i="80" s="1"/>
  <c r="G169" i="78"/>
  <c r="J169" i="78" s="1"/>
  <c r="E169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E60" i="82" s="1"/>
  <c r="G129" i="80"/>
  <c r="J129" i="80" s="1"/>
  <c r="E129" i="81" s="1"/>
  <c r="G178" i="81"/>
  <c r="J178" i="81" s="1"/>
  <c r="E178" i="82" s="1"/>
  <c r="G35" i="80"/>
  <c r="J35" i="80" s="1"/>
  <c r="E35" i="81" s="1"/>
  <c r="G45" i="81"/>
  <c r="J45" i="81" s="1"/>
  <c r="E45" i="82" s="1"/>
  <c r="G114" i="80"/>
  <c r="J114" i="80" s="1"/>
  <c r="E114" i="81" s="1"/>
  <c r="G75" i="81"/>
  <c r="J75" i="81" s="1"/>
  <c r="E75" i="82" s="1"/>
  <c r="G63" i="80"/>
  <c r="J63" i="80" s="1"/>
  <c r="E63" i="81" s="1"/>
  <c r="G109" i="80"/>
  <c r="J109" i="80" s="1"/>
  <c r="E109" i="81" s="1"/>
  <c r="G94" i="81"/>
  <c r="J94" i="81" s="1"/>
  <c r="E94" i="82" s="1"/>
  <c r="G169" i="79"/>
  <c r="J169" i="79" s="1"/>
  <c r="E169" i="80" s="1"/>
  <c r="G12" i="77"/>
  <c r="J12" i="77" s="1"/>
  <c r="E12" i="78" s="1"/>
  <c r="E12" i="8"/>
  <c r="M229" i="74"/>
  <c r="P229" i="74" s="1"/>
  <c r="R229" i="74"/>
  <c r="G63" i="81" l="1"/>
  <c r="J63" i="81" s="1"/>
  <c r="E63" i="82" s="1"/>
  <c r="G35" i="81"/>
  <c r="J35" i="81" s="1"/>
  <c r="E35" i="82" s="1"/>
  <c r="G45" i="82"/>
  <c r="J45" i="82" s="1"/>
  <c r="E45" i="83" s="1"/>
  <c r="G178" i="82"/>
  <c r="J178" i="82" s="1"/>
  <c r="E178" i="83" s="1"/>
  <c r="G114" i="81"/>
  <c r="J114" i="81" s="1"/>
  <c r="E114" i="82" s="1"/>
  <c r="G129" i="81"/>
  <c r="J129" i="81" s="1"/>
  <c r="E129" i="82" s="1"/>
  <c r="G75" i="82"/>
  <c r="J75" i="82" s="1"/>
  <c r="G169" i="80"/>
  <c r="J169" i="80" s="1"/>
  <c r="G94" i="82"/>
  <c r="J94" i="82" s="1"/>
  <c r="G109" i="81"/>
  <c r="J109" i="81" s="1"/>
  <c r="E109" i="82" s="1"/>
  <c r="G60" i="82"/>
  <c r="J60" i="82" s="1"/>
  <c r="E60" i="83" s="1"/>
  <c r="G12" i="78"/>
  <c r="J12" i="78" s="1"/>
  <c r="E12" i="79" s="1"/>
  <c r="J12" i="8"/>
  <c r="E94" i="83" l="1"/>
  <c r="G94" i="83" s="1"/>
  <c r="J94" i="83" s="1"/>
  <c r="E169" i="81"/>
  <c r="G169" i="81" s="1"/>
  <c r="J169" i="81" s="1"/>
  <c r="E75" i="83"/>
  <c r="G75" i="83" s="1"/>
  <c r="J75" i="83" s="1"/>
  <c r="G178" i="83"/>
  <c r="J178" i="83" s="1"/>
  <c r="G114" i="82"/>
  <c r="J114" i="82" s="1"/>
  <c r="E114" i="83" s="1"/>
  <c r="G45" i="83"/>
  <c r="J45" i="83" s="1"/>
  <c r="E45" i="84" s="1"/>
  <c r="G129" i="82"/>
  <c r="J129" i="82" s="1"/>
  <c r="E129" i="83" s="1"/>
  <c r="G60" i="83"/>
  <c r="J60" i="83" s="1"/>
  <c r="G109" i="82"/>
  <c r="J109" i="82" s="1"/>
  <c r="E109" i="83" s="1"/>
  <c r="G35" i="82"/>
  <c r="J35" i="82" s="1"/>
  <c r="E35" i="83" s="1"/>
  <c r="G63" i="82"/>
  <c r="J63" i="82" s="1"/>
  <c r="E63" i="83" s="1"/>
  <c r="G12" i="79"/>
  <c r="J12" i="79" s="1"/>
  <c r="E12" i="80" s="1"/>
  <c r="R214" i="74"/>
  <c r="M214" i="74"/>
  <c r="P214" i="74" s="1"/>
  <c r="R133" i="74"/>
  <c r="M133" i="74"/>
  <c r="P133" i="74" s="1"/>
  <c r="E75" i="84" l="1"/>
  <c r="G75" i="84" s="1"/>
  <c r="J75" i="84" s="1"/>
  <c r="G94" i="84"/>
  <c r="J94" i="84" s="1"/>
  <c r="E94" i="85" s="1"/>
  <c r="G94" i="85" s="1"/>
  <c r="J94" i="85" s="1"/>
  <c r="E94" i="84"/>
  <c r="E178" i="84"/>
  <c r="G178" i="84" s="1"/>
  <c r="J178" i="84" s="1"/>
  <c r="E178" i="85" s="1"/>
  <c r="G178" i="85" s="1"/>
  <c r="J178" i="85" s="1"/>
  <c r="E169" i="82"/>
  <c r="G169" i="82" s="1"/>
  <c r="J169" i="82" s="1"/>
  <c r="E169" i="83" s="1"/>
  <c r="G169" i="83" s="1"/>
  <c r="J169" i="83" s="1"/>
  <c r="E169" i="84" s="1"/>
  <c r="E60" i="84"/>
  <c r="G60" i="84" s="1"/>
  <c r="J60" i="84" s="1"/>
  <c r="E60" i="85" s="1"/>
  <c r="G60" i="85" s="1"/>
  <c r="J60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12" i="80"/>
  <c r="J12" i="80" s="1"/>
  <c r="E12" i="81" s="1"/>
  <c r="E60" i="86" l="1"/>
  <c r="G60" i="86" s="1"/>
  <c r="J60" i="86" s="1"/>
  <c r="E178" i="86"/>
  <c r="G178" i="86" s="1"/>
  <c r="J178" i="86" s="1"/>
  <c r="E75" i="85"/>
  <c r="G75" i="85" s="1"/>
  <c r="J75" i="85" s="1"/>
  <c r="E94" i="86"/>
  <c r="G94" i="86" s="1"/>
  <c r="J94" i="86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169" i="84"/>
  <c r="J169" i="84" s="1"/>
  <c r="E169" i="85" s="1"/>
  <c r="G12" i="81"/>
  <c r="J12" i="81" s="1"/>
  <c r="E12" i="82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75" i="86" l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E60" i="87"/>
  <c r="G60" i="87" s="1"/>
  <c r="J60" i="87" s="1"/>
  <c r="E178" i="87"/>
  <c r="G178" i="87" s="1"/>
  <c r="J178" i="87" s="1"/>
  <c r="E45" i="86"/>
  <c r="G45" i="86" s="1"/>
  <c r="J45" i="86" s="1"/>
  <c r="E94" i="87"/>
  <c r="G94" i="87" s="1"/>
  <c r="J94" i="87" s="1"/>
  <c r="G109" i="85"/>
  <c r="J109" i="85" s="1"/>
  <c r="E109" i="85"/>
  <c r="E114" i="85"/>
  <c r="G114" i="85" s="1"/>
  <c r="J114" i="85" s="1"/>
  <c r="G129" i="85"/>
  <c r="J129" i="85" s="1"/>
  <c r="G63" i="85"/>
  <c r="J63" i="85" s="1"/>
  <c r="G35" i="85"/>
  <c r="J35" i="85" s="1"/>
  <c r="E35" i="86" s="1"/>
  <c r="G169" i="85"/>
  <c r="J169" i="85" s="1"/>
  <c r="G75" i="90"/>
  <c r="J75" i="90" s="1"/>
  <c r="E75" i="91" s="1"/>
  <c r="G229" i="77"/>
  <c r="J229" i="77" s="1"/>
  <c r="G12" i="82"/>
  <c r="J12" i="82" s="1"/>
  <c r="E12" i="83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94" i="88" l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E178" i="88"/>
  <c r="G178" i="88" s="1"/>
  <c r="J178" i="88" s="1"/>
  <c r="E114" i="86"/>
  <c r="G114" i="86" s="1"/>
  <c r="J114" i="86" s="1"/>
  <c r="E109" i="86"/>
  <c r="G109" i="86" s="1"/>
  <c r="J109" i="86" s="1"/>
  <c r="E63" i="86"/>
  <c r="G63" i="86" s="1"/>
  <c r="J63" i="86" s="1"/>
  <c r="E129" i="86"/>
  <c r="G129" i="86" s="1"/>
  <c r="J129" i="86" s="1"/>
  <c r="E45" i="87"/>
  <c r="G45" i="87" s="1"/>
  <c r="J45" i="87" s="1"/>
  <c r="G60" i="88"/>
  <c r="J60" i="88" s="1"/>
  <c r="E60" i="88"/>
  <c r="E169" i="86"/>
  <c r="G169" i="86" s="1"/>
  <c r="J169" i="86" s="1"/>
  <c r="E169" i="87" s="1"/>
  <c r="G169" i="87" s="1"/>
  <c r="J169" i="87" s="1"/>
  <c r="E169" i="88" s="1"/>
  <c r="G237" i="78"/>
  <c r="J237" i="78" s="1"/>
  <c r="E229" i="78"/>
  <c r="G35" i="86"/>
  <c r="J35" i="86" s="1"/>
  <c r="G229" i="78"/>
  <c r="J229" i="78" s="1"/>
  <c r="G75" i="91"/>
  <c r="J75" i="91" s="1"/>
  <c r="E75" i="92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E114" i="87"/>
  <c r="G114" i="87" s="1"/>
  <c r="J114" i="87" s="1"/>
  <c r="E45" i="88"/>
  <c r="G45" i="88" s="1"/>
  <c r="J45" i="88" s="1"/>
  <c r="E178" i="89"/>
  <c r="G178" i="89" s="1"/>
  <c r="J178" i="89" s="1"/>
  <c r="E229" i="79"/>
  <c r="G229" i="79" s="1"/>
  <c r="J229" i="79" s="1"/>
  <c r="E60" i="89"/>
  <c r="G60" i="89" s="1"/>
  <c r="J60" i="89" s="1"/>
  <c r="E35" i="87"/>
  <c r="G35" i="87" s="1"/>
  <c r="J35" i="87" s="1"/>
  <c r="E109" i="87"/>
  <c r="G109" i="87" s="1"/>
  <c r="J109" i="87" s="1"/>
  <c r="G245" i="79"/>
  <c r="J245" i="79" s="1"/>
  <c r="E245" i="80" s="1"/>
  <c r="E237" i="79"/>
  <c r="G237" i="79" s="1"/>
  <c r="J237" i="79" s="1"/>
  <c r="E129" i="87"/>
  <c r="G129" i="87" s="1"/>
  <c r="J129" i="87" s="1"/>
  <c r="G169" i="88"/>
  <c r="J169" i="88" s="1"/>
  <c r="G94" i="93"/>
  <c r="J94" i="93" s="1"/>
  <c r="E94" i="94" s="1"/>
  <c r="G75" i="92"/>
  <c r="J75" i="92" s="1"/>
  <c r="E75" i="93" s="1"/>
  <c r="G12" i="84"/>
  <c r="J12" i="84" s="1"/>
  <c r="E12" i="85" s="1"/>
  <c r="G12" i="8"/>
  <c r="E60" i="90" l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E178" i="90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245" i="80"/>
  <c r="J245" i="80" s="1"/>
  <c r="E245" i="81" s="1"/>
  <c r="E237" i="80"/>
  <c r="G237" i="80" s="1"/>
  <c r="J237" i="80" s="1"/>
  <c r="E45" i="89"/>
  <c r="G45" i="89" s="1"/>
  <c r="J45" i="89" s="1"/>
  <c r="E35" i="88"/>
  <c r="G35" i="88" s="1"/>
  <c r="J35" i="88" s="1"/>
  <c r="E63" i="88"/>
  <c r="G63" i="88" s="1"/>
  <c r="J63" i="88" s="1"/>
  <c r="E109" i="88"/>
  <c r="G109" i="88" s="1"/>
  <c r="J109" i="88" s="1"/>
  <c r="E229" i="80"/>
  <c r="G229" i="80" s="1"/>
  <c r="J229" i="80" s="1"/>
  <c r="E229" i="81" s="1"/>
  <c r="E169" i="89"/>
  <c r="G169" i="89" s="1"/>
  <c r="J169" i="89" s="1"/>
  <c r="E169" i="90" s="1"/>
  <c r="E129" i="88"/>
  <c r="G129" i="88" s="1"/>
  <c r="J129" i="88" s="1"/>
  <c r="E114" i="88"/>
  <c r="G114" i="88" s="1"/>
  <c r="J114" i="88" s="1"/>
  <c r="G94" i="94"/>
  <c r="J94" i="94" s="1"/>
  <c r="E94" i="95" s="1"/>
  <c r="G169" i="90"/>
  <c r="J169" i="90" s="1"/>
  <c r="E169" i="91" s="1"/>
  <c r="G75" i="93"/>
  <c r="J75" i="93" s="1"/>
  <c r="E75" i="94" s="1"/>
  <c r="G12" i="85"/>
  <c r="J12" i="85" s="1"/>
  <c r="E12" i="86" s="1"/>
  <c r="E45" i="90" l="1"/>
  <c r="G45" i="90" s="1"/>
  <c r="J45" i="90" s="1"/>
  <c r="E109" i="89"/>
  <c r="G109" i="89" s="1"/>
  <c r="J109" i="89" s="1"/>
  <c r="E35" i="89"/>
  <c r="G35" i="89" s="1"/>
  <c r="J35" i="89" s="1"/>
  <c r="E129" i="89"/>
  <c r="G129" i="89" s="1"/>
  <c r="J129" i="89" s="1"/>
  <c r="G63" i="89"/>
  <c r="J63" i="89" s="1"/>
  <c r="E63" i="89"/>
  <c r="E114" i="89"/>
  <c r="G114" i="89" s="1"/>
  <c r="J114" i="89" s="1"/>
  <c r="G245" i="81"/>
  <c r="J245" i="81" s="1"/>
  <c r="E245" i="82" s="1"/>
  <c r="E237" i="81"/>
  <c r="G229" i="81"/>
  <c r="J229" i="81" s="1"/>
  <c r="E229" i="82" s="1"/>
  <c r="G237" i="81"/>
  <c r="J237" i="81" s="1"/>
  <c r="G12" i="86"/>
  <c r="J12" i="86" s="1"/>
  <c r="G169" i="91"/>
  <c r="J169" i="91" s="1"/>
  <c r="E169" i="92" s="1"/>
  <c r="G75" i="94"/>
  <c r="J75" i="94" s="1"/>
  <c r="E75" i="95" s="1"/>
  <c r="G94" i="95"/>
  <c r="J94" i="95" s="1"/>
  <c r="E94" i="96" s="1"/>
  <c r="G178" i="96"/>
  <c r="J178" i="96" s="1"/>
  <c r="E178" i="97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E9" i="77" s="1"/>
  <c r="G11" i="74"/>
  <c r="J11" i="74" s="1"/>
  <c r="E11" i="77" s="1"/>
  <c r="G10" i="74"/>
  <c r="J10" i="74" s="1"/>
  <c r="E10" i="77" s="1"/>
  <c r="G45" i="91" l="1"/>
  <c r="J45" i="91" s="1"/>
  <c r="E45" i="91"/>
  <c r="G114" i="90"/>
  <c r="J114" i="90" s="1"/>
  <c r="E114" i="91" s="1"/>
  <c r="G114" i="91" s="1"/>
  <c r="J114" i="91" s="1"/>
  <c r="E114" i="92" s="1"/>
  <c r="G114" i="92" s="1"/>
  <c r="J114" i="92" s="1"/>
  <c r="E114" i="93" s="1"/>
  <c r="G114" i="93" s="1"/>
  <c r="J114" i="93" s="1"/>
  <c r="E114" i="94" s="1"/>
  <c r="G114" i="94" s="1"/>
  <c r="J114" i="94" s="1"/>
  <c r="E114" i="95" s="1"/>
  <c r="G114" i="95" s="1"/>
  <c r="J114" i="95" s="1"/>
  <c r="E114" i="96" s="1"/>
  <c r="G114" i="96" s="1"/>
  <c r="J114" i="96" s="1"/>
  <c r="E114" i="97" s="1"/>
  <c r="E114" i="90"/>
  <c r="E63" i="90"/>
  <c r="G63" i="90" s="1"/>
  <c r="J63" i="90" s="1"/>
  <c r="E129" i="90"/>
  <c r="G129" i="90" s="1"/>
  <c r="J129" i="90" s="1"/>
  <c r="G35" i="90"/>
  <c r="J35" i="90" s="1"/>
  <c r="E35" i="90"/>
  <c r="G109" i="90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E109" i="90"/>
  <c r="G245" i="82"/>
  <c r="J245" i="82" s="1"/>
  <c r="E245" i="83" s="1"/>
  <c r="E237" i="82"/>
  <c r="G237" i="82" s="1"/>
  <c r="J237" i="82" s="1"/>
  <c r="E12" i="87"/>
  <c r="G12" i="87" s="1"/>
  <c r="J12" i="87" s="1"/>
  <c r="E12" i="88" s="1"/>
  <c r="G12" i="88" s="1"/>
  <c r="J12" i="88" s="1"/>
  <c r="G229" i="82"/>
  <c r="J229" i="82" s="1"/>
  <c r="E229" i="83" s="1"/>
  <c r="E11" i="8"/>
  <c r="G11" i="77"/>
  <c r="J11" i="77" s="1"/>
  <c r="E11" i="78" s="1"/>
  <c r="G75" i="95"/>
  <c r="J75" i="95" s="1"/>
  <c r="E75" i="96" s="1"/>
  <c r="G226" i="77"/>
  <c r="J226" i="77" s="1"/>
  <c r="E226" i="78" s="1"/>
  <c r="G213" i="77"/>
  <c r="J213" i="77" s="1"/>
  <c r="G152" i="77"/>
  <c r="J152" i="77" s="1"/>
  <c r="G151" i="77"/>
  <c r="J151" i="77" s="1"/>
  <c r="E151" i="78" s="1"/>
  <c r="G206" i="77"/>
  <c r="J206" i="77" s="1"/>
  <c r="G231" i="77"/>
  <c r="J231" i="77" s="1"/>
  <c r="E231" i="78" s="1"/>
  <c r="G205" i="77"/>
  <c r="J205" i="77" s="1"/>
  <c r="G127" i="77"/>
  <c r="J127" i="77" s="1"/>
  <c r="E127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E39" i="78" s="1"/>
  <c r="G153" i="77"/>
  <c r="J153" i="77" s="1"/>
  <c r="G193" i="77"/>
  <c r="J193" i="77" s="1"/>
  <c r="E193" i="78" s="1"/>
  <c r="G177" i="77"/>
  <c r="J177" i="77" s="1"/>
  <c r="G208" i="77"/>
  <c r="J208" i="77" s="1"/>
  <c r="E208" i="78" s="1"/>
  <c r="G155" i="77"/>
  <c r="J155" i="77" s="1"/>
  <c r="G194" i="77"/>
  <c r="J194" i="77" s="1"/>
  <c r="E194" i="78" s="1"/>
  <c r="G94" i="96"/>
  <c r="J94" i="96" s="1"/>
  <c r="E94" i="97" s="1"/>
  <c r="G169" i="92"/>
  <c r="J169" i="92" s="1"/>
  <c r="E169" i="93" s="1"/>
  <c r="G181" i="77"/>
  <c r="J181" i="77" s="1"/>
  <c r="G84" i="77"/>
  <c r="J84" i="77" s="1"/>
  <c r="G126" i="77"/>
  <c r="J126" i="77" s="1"/>
  <c r="G125" i="77"/>
  <c r="J125" i="77" s="1"/>
  <c r="E125" i="78" s="1"/>
  <c r="G148" i="77"/>
  <c r="J148" i="77" s="1"/>
  <c r="E195" i="8"/>
  <c r="E113" i="8"/>
  <c r="E196" i="8"/>
  <c r="E198" i="8"/>
  <c r="E128" i="8"/>
  <c r="E203" i="8"/>
  <c r="G9" i="77"/>
  <c r="J9" i="77" s="1"/>
  <c r="E9" i="78" s="1"/>
  <c r="E9" i="8"/>
  <c r="E149" i="8"/>
  <c r="G10" i="77"/>
  <c r="J10" i="77" s="1"/>
  <c r="E10" i="78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63" i="91" l="1"/>
  <c r="G63" i="91" s="1"/>
  <c r="J63" i="91" s="1"/>
  <c r="G129" i="91"/>
  <c r="J129" i="91" s="1"/>
  <c r="E129" i="91"/>
  <c r="E35" i="91"/>
  <c r="G35" i="91" s="1"/>
  <c r="J35" i="91" s="1"/>
  <c r="E45" i="92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E12" i="89"/>
  <c r="G12" i="89" s="1"/>
  <c r="J12" i="89" s="1"/>
  <c r="E12" i="90" s="1"/>
  <c r="G245" i="83"/>
  <c r="J245" i="83" s="1"/>
  <c r="E245" i="84" s="1"/>
  <c r="E237" i="83"/>
  <c r="E152" i="78"/>
  <c r="G152" i="78" s="1"/>
  <c r="J152" i="78" s="1"/>
  <c r="E152" i="79" s="1"/>
  <c r="E213" i="78"/>
  <c r="G213" i="78" s="1"/>
  <c r="J213" i="78" s="1"/>
  <c r="E213" i="79" s="1"/>
  <c r="E148" i="78"/>
  <c r="G148" i="78" s="1"/>
  <c r="J148" i="78" s="1"/>
  <c r="E148" i="79" s="1"/>
  <c r="G148" i="79" s="1"/>
  <c r="J148" i="79" s="1"/>
  <c r="E155" i="78"/>
  <c r="G155" i="78" s="1"/>
  <c r="J155" i="78" s="1"/>
  <c r="E155" i="79" s="1"/>
  <c r="G155" i="79" s="1"/>
  <c r="J155" i="79" s="1"/>
  <c r="E83" i="78"/>
  <c r="G83" i="78" s="1"/>
  <c r="J83" i="78" s="1"/>
  <c r="E83" i="79" s="1"/>
  <c r="G83" i="79" s="1"/>
  <c r="J83" i="79" s="1"/>
  <c r="E126" i="78"/>
  <c r="G126" i="78" s="1"/>
  <c r="J126" i="78" s="1"/>
  <c r="E126" i="79" s="1"/>
  <c r="G126" i="79" s="1"/>
  <c r="J126" i="79" s="1"/>
  <c r="E177" i="78"/>
  <c r="G177" i="78" s="1"/>
  <c r="J177" i="78" s="1"/>
  <c r="E177" i="79" s="1"/>
  <c r="G177" i="79" s="1"/>
  <c r="J177" i="79" s="1"/>
  <c r="E205" i="78"/>
  <c r="G205" i="78" s="1"/>
  <c r="J205" i="78" s="1"/>
  <c r="E205" i="79" s="1"/>
  <c r="G205" i="79" s="1"/>
  <c r="J205" i="79" s="1"/>
  <c r="E84" i="78"/>
  <c r="G84" i="78" s="1"/>
  <c r="J84" i="78" s="1"/>
  <c r="E84" i="79" s="1"/>
  <c r="G84" i="79" s="1"/>
  <c r="J84" i="79" s="1"/>
  <c r="E181" i="78"/>
  <c r="G181" i="78" s="1"/>
  <c r="J181" i="78" s="1"/>
  <c r="E181" i="79" s="1"/>
  <c r="E153" i="78"/>
  <c r="G153" i="78" s="1"/>
  <c r="J153" i="78" s="1"/>
  <c r="E153" i="79" s="1"/>
  <c r="G153" i="79" s="1"/>
  <c r="J153" i="79" s="1"/>
  <c r="E206" i="78"/>
  <c r="G206" i="78" s="1"/>
  <c r="J206" i="78" s="1"/>
  <c r="E206" i="79" s="1"/>
  <c r="G206" i="79" s="1"/>
  <c r="J206" i="79" s="1"/>
  <c r="G231" i="78"/>
  <c r="J231" i="78" s="1"/>
  <c r="G239" i="78"/>
  <c r="J239" i="78" s="1"/>
  <c r="G229" i="83"/>
  <c r="J229" i="83" s="1"/>
  <c r="E229" i="84" s="1"/>
  <c r="G237" i="83"/>
  <c r="J237" i="83" s="1"/>
  <c r="G12" i="90"/>
  <c r="J12" i="90" s="1"/>
  <c r="E12" i="91" s="1"/>
  <c r="G181" i="79"/>
  <c r="J181" i="79" s="1"/>
  <c r="G213" i="79"/>
  <c r="J213" i="79" s="1"/>
  <c r="G152" i="79"/>
  <c r="J152" i="79" s="1"/>
  <c r="G151" i="78"/>
  <c r="J151" i="78" s="1"/>
  <c r="E151" i="79" s="1"/>
  <c r="G193" i="78"/>
  <c r="J193" i="78" s="1"/>
  <c r="E193" i="79" s="1"/>
  <c r="G127" i="78"/>
  <c r="J127" i="78" s="1"/>
  <c r="E127" i="79" s="1"/>
  <c r="G125" i="78"/>
  <c r="J125" i="78" s="1"/>
  <c r="E125" i="79" s="1"/>
  <c r="G194" i="78"/>
  <c r="J194" i="78" s="1"/>
  <c r="E194" i="79" s="1"/>
  <c r="G39" i="78"/>
  <c r="J39" i="78" s="1"/>
  <c r="E39" i="79" s="1"/>
  <c r="G208" i="78"/>
  <c r="J208" i="78" s="1"/>
  <c r="E208" i="79" s="1"/>
  <c r="G226" i="78"/>
  <c r="J226" i="78" s="1"/>
  <c r="E226" i="79" s="1"/>
  <c r="G169" i="93"/>
  <c r="J169" i="93" s="1"/>
  <c r="E169" i="94" s="1"/>
  <c r="G114" i="97"/>
  <c r="J114" i="97" s="1"/>
  <c r="E114" i="98" s="1"/>
  <c r="G211" i="77"/>
  <c r="J211" i="77" s="1"/>
  <c r="E211" i="78" s="1"/>
  <c r="G197" i="77"/>
  <c r="J197" i="77" s="1"/>
  <c r="E197" i="78" s="1"/>
  <c r="G202" i="77"/>
  <c r="J202" i="77" s="1"/>
  <c r="E202" i="78" s="1"/>
  <c r="G232" i="77"/>
  <c r="J232" i="77" s="1"/>
  <c r="E232" i="78" s="1"/>
  <c r="G182" i="77"/>
  <c r="J182" i="77" s="1"/>
  <c r="E182" i="78" s="1"/>
  <c r="G203" i="77"/>
  <c r="J203" i="77" s="1"/>
  <c r="E203" i="78" s="1"/>
  <c r="G113" i="77"/>
  <c r="J113" i="77" s="1"/>
  <c r="E113" i="78" s="1"/>
  <c r="G196" i="77"/>
  <c r="J196" i="77" s="1"/>
  <c r="E196" i="78" s="1"/>
  <c r="G150" i="77"/>
  <c r="J150" i="77" s="1"/>
  <c r="E150" i="78" s="1"/>
  <c r="G94" i="97"/>
  <c r="J94" i="97" s="1"/>
  <c r="E94" i="98" s="1"/>
  <c r="G178" i="98"/>
  <c r="J178" i="98" s="1"/>
  <c r="E178" i="99" s="1"/>
  <c r="G75" i="96"/>
  <c r="J75" i="96" s="1"/>
  <c r="E75" i="97" s="1"/>
  <c r="G204" i="77"/>
  <c r="J204" i="77" s="1"/>
  <c r="E204" i="78" s="1"/>
  <c r="G210" i="77"/>
  <c r="J210" i="77" s="1"/>
  <c r="E210" i="78" s="1"/>
  <c r="G128" i="77"/>
  <c r="J128" i="77" s="1"/>
  <c r="E128" i="78" s="1"/>
  <c r="G195" i="77"/>
  <c r="J195" i="77" s="1"/>
  <c r="E195" i="78" s="1"/>
  <c r="G156" i="77"/>
  <c r="J156" i="77" s="1"/>
  <c r="E156" i="78" s="1"/>
  <c r="G109" i="97"/>
  <c r="J109" i="97" s="1"/>
  <c r="E109" i="98" s="1"/>
  <c r="G147" i="77"/>
  <c r="J147" i="77" s="1"/>
  <c r="E147" i="78" s="1"/>
  <c r="G212" i="77"/>
  <c r="J212" i="77" s="1"/>
  <c r="E212" i="78" s="1"/>
  <c r="G209" i="77"/>
  <c r="J209" i="77" s="1"/>
  <c r="E209" i="78" s="1"/>
  <c r="G149" i="77"/>
  <c r="J149" i="77" s="1"/>
  <c r="E149" i="78" s="1"/>
  <c r="G198" i="77"/>
  <c r="J198" i="77" s="1"/>
  <c r="E198" i="78" s="1"/>
  <c r="G60" i="98"/>
  <c r="J60" i="98" s="1"/>
  <c r="E60" i="99" s="1"/>
  <c r="G157" i="77"/>
  <c r="J157" i="77" s="1"/>
  <c r="E157" i="78" s="1"/>
  <c r="G10" i="78"/>
  <c r="J10" i="78" s="1"/>
  <c r="E10" i="79" s="1"/>
  <c r="G11" i="78"/>
  <c r="J11" i="78" s="1"/>
  <c r="E11" i="79" s="1"/>
  <c r="G9" i="78"/>
  <c r="J9" i="78" s="1"/>
  <c r="E9" i="79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35" i="92" l="1"/>
  <c r="J35" i="92" s="1"/>
  <c r="E35" i="92"/>
  <c r="E63" i="92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E129" i="92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E155" i="80"/>
  <c r="G155" i="80" s="1"/>
  <c r="J155" i="80" s="1"/>
  <c r="E155" i="81" s="1"/>
  <c r="G155" i="81" s="1"/>
  <c r="J155" i="81" s="1"/>
  <c r="E155" i="82" s="1"/>
  <c r="G84" i="80"/>
  <c r="J84" i="80" s="1"/>
  <c r="E84" i="81" s="1"/>
  <c r="G84" i="81" s="1"/>
  <c r="J84" i="81" s="1"/>
  <c r="E84" i="82" s="1"/>
  <c r="E84" i="80"/>
  <c r="E83" i="80"/>
  <c r="G83" i="80" s="1"/>
  <c r="J83" i="80" s="1"/>
  <c r="E83" i="81" s="1"/>
  <c r="G83" i="81" s="1"/>
  <c r="J83" i="81" s="1"/>
  <c r="E83" i="82" s="1"/>
  <c r="E205" i="80"/>
  <c r="G205" i="80" s="1"/>
  <c r="J205" i="80" s="1"/>
  <c r="E205" i="81" s="1"/>
  <c r="G205" i="81" s="1"/>
  <c r="J205" i="81" s="1"/>
  <c r="E205" i="82" s="1"/>
  <c r="E148" i="80"/>
  <c r="G148" i="80" s="1"/>
  <c r="J148" i="80" s="1"/>
  <c r="E148" i="81" s="1"/>
  <c r="G148" i="81" s="1"/>
  <c r="J148" i="81" s="1"/>
  <c r="E148" i="82" s="1"/>
  <c r="E126" i="80"/>
  <c r="G126" i="80" s="1"/>
  <c r="J126" i="80" s="1"/>
  <c r="E126" i="81" s="1"/>
  <c r="G126" i="81" s="1"/>
  <c r="J126" i="81" s="1"/>
  <c r="E126" i="82" s="1"/>
  <c r="E177" i="80"/>
  <c r="G177" i="80" s="1"/>
  <c r="J177" i="80" s="1"/>
  <c r="E177" i="81" s="1"/>
  <c r="G177" i="81" s="1"/>
  <c r="J177" i="81" s="1"/>
  <c r="E177" i="82" s="1"/>
  <c r="G245" i="84"/>
  <c r="J245" i="84" s="1"/>
  <c r="E245" i="85" s="1"/>
  <c r="E237" i="84"/>
  <c r="E213" i="80"/>
  <c r="G213" i="80" s="1"/>
  <c r="J213" i="80" s="1"/>
  <c r="E213" i="81" s="1"/>
  <c r="G213" i="81" s="1"/>
  <c r="J213" i="81" s="1"/>
  <c r="E213" i="82" s="1"/>
  <c r="G153" i="80"/>
  <c r="J153" i="80" s="1"/>
  <c r="E153" i="81" s="1"/>
  <c r="G153" i="81" s="1"/>
  <c r="J153" i="81" s="1"/>
  <c r="E153" i="82" s="1"/>
  <c r="E153" i="80"/>
  <c r="G252" i="79"/>
  <c r="J252" i="79" s="1"/>
  <c r="E252" i="80" s="1"/>
  <c r="E239" i="79"/>
  <c r="G239" i="79" s="1"/>
  <c r="J239" i="79" s="1"/>
  <c r="G206" i="80"/>
  <c r="J206" i="80" s="1"/>
  <c r="E206" i="81" s="1"/>
  <c r="G206" i="81" s="1"/>
  <c r="J206" i="81" s="1"/>
  <c r="E206" i="82" s="1"/>
  <c r="E206" i="80"/>
  <c r="E152" i="80"/>
  <c r="G152" i="80" s="1"/>
  <c r="J152" i="80" s="1"/>
  <c r="E152" i="81" s="1"/>
  <c r="G152" i="81" s="1"/>
  <c r="J152" i="81" s="1"/>
  <c r="E152" i="82" s="1"/>
  <c r="E231" i="79"/>
  <c r="G231" i="79" s="1"/>
  <c r="J231" i="79" s="1"/>
  <c r="E181" i="80"/>
  <c r="G181" i="80" s="1"/>
  <c r="J181" i="80" s="1"/>
  <c r="E181" i="81" s="1"/>
  <c r="G181" i="81" s="1"/>
  <c r="J181" i="81" s="1"/>
  <c r="E181" i="82" s="1"/>
  <c r="G240" i="78"/>
  <c r="J240" i="78" s="1"/>
  <c r="E240" i="79" s="1"/>
  <c r="G241" i="78"/>
  <c r="J241" i="78" s="1"/>
  <c r="G229" i="84"/>
  <c r="J229" i="84" s="1"/>
  <c r="G237" i="84"/>
  <c r="J237" i="84" s="1"/>
  <c r="G226" i="79"/>
  <c r="J226" i="79" s="1"/>
  <c r="E226" i="80" s="1"/>
  <c r="G12" i="91"/>
  <c r="J12" i="91" s="1"/>
  <c r="E12" i="92" s="1"/>
  <c r="G127" i="79"/>
  <c r="J127" i="79" s="1"/>
  <c r="E127" i="80" s="1"/>
  <c r="G193" i="79"/>
  <c r="J193" i="79" s="1"/>
  <c r="E193" i="80" s="1"/>
  <c r="G151" i="79"/>
  <c r="J151" i="79" s="1"/>
  <c r="E151" i="80" s="1"/>
  <c r="G208" i="79"/>
  <c r="J208" i="79" s="1"/>
  <c r="E208" i="80" s="1"/>
  <c r="G39" i="79"/>
  <c r="J39" i="79" s="1"/>
  <c r="E39" i="80" s="1"/>
  <c r="G194" i="79"/>
  <c r="J194" i="79" s="1"/>
  <c r="E194" i="80" s="1"/>
  <c r="G125" i="79"/>
  <c r="J125" i="79" s="1"/>
  <c r="G204" i="78"/>
  <c r="J204" i="78" s="1"/>
  <c r="E204" i="79" s="1"/>
  <c r="G147" i="78"/>
  <c r="J147" i="78" s="1"/>
  <c r="E147" i="79" s="1"/>
  <c r="G203" i="78"/>
  <c r="J203" i="78" s="1"/>
  <c r="E203" i="79" s="1"/>
  <c r="G157" i="78"/>
  <c r="J157" i="78" s="1"/>
  <c r="E157" i="79" s="1"/>
  <c r="G182" i="78"/>
  <c r="J182" i="78" s="1"/>
  <c r="E182" i="79" s="1"/>
  <c r="G232" i="78"/>
  <c r="J232" i="78" s="1"/>
  <c r="E232" i="79" s="1"/>
  <c r="G156" i="78"/>
  <c r="J156" i="78" s="1"/>
  <c r="E156" i="79" s="1"/>
  <c r="G202" i="78"/>
  <c r="J202" i="78" s="1"/>
  <c r="E202" i="79" s="1"/>
  <c r="G198" i="78"/>
  <c r="J198" i="78" s="1"/>
  <c r="E198" i="79" s="1"/>
  <c r="G195" i="78"/>
  <c r="J195" i="78" s="1"/>
  <c r="E195" i="79" s="1"/>
  <c r="G197" i="78"/>
  <c r="J197" i="78" s="1"/>
  <c r="E197" i="79" s="1"/>
  <c r="G149" i="78"/>
  <c r="J149" i="78" s="1"/>
  <c r="E149" i="79" s="1"/>
  <c r="G128" i="78"/>
  <c r="J128" i="78" s="1"/>
  <c r="E128" i="79" s="1"/>
  <c r="G150" i="78"/>
  <c r="J150" i="78" s="1"/>
  <c r="E150" i="79" s="1"/>
  <c r="G211" i="78"/>
  <c r="J211" i="78" s="1"/>
  <c r="E211" i="79" s="1"/>
  <c r="G209" i="78"/>
  <c r="J209" i="78" s="1"/>
  <c r="E209" i="79" s="1"/>
  <c r="G210" i="78"/>
  <c r="J210" i="78" s="1"/>
  <c r="E210" i="79" s="1"/>
  <c r="G196" i="78"/>
  <c r="J196" i="78" s="1"/>
  <c r="E196" i="79" s="1"/>
  <c r="G212" i="78"/>
  <c r="J212" i="78" s="1"/>
  <c r="E212" i="79" s="1"/>
  <c r="G113" i="78"/>
  <c r="J113" i="78" s="1"/>
  <c r="E113" i="79" s="1"/>
  <c r="G75" i="97"/>
  <c r="J75" i="97" s="1"/>
  <c r="E75" i="98" s="1"/>
  <c r="G109" i="98"/>
  <c r="J109" i="98" s="1"/>
  <c r="E109" i="99" s="1"/>
  <c r="G45" i="100"/>
  <c r="J45" i="100" s="1"/>
  <c r="E45" i="101" s="1"/>
  <c r="G60" i="99"/>
  <c r="J60" i="99" s="1"/>
  <c r="E60" i="100" s="1"/>
  <c r="G178" i="99"/>
  <c r="J178" i="99" s="1"/>
  <c r="E178" i="100" s="1"/>
  <c r="G94" i="98"/>
  <c r="J94" i="98" s="1"/>
  <c r="E94" i="99" s="1"/>
  <c r="G114" i="98"/>
  <c r="J114" i="98" s="1"/>
  <c r="E114" i="99" s="1"/>
  <c r="G169" i="94"/>
  <c r="J169" i="94" s="1"/>
  <c r="E169" i="95" s="1"/>
  <c r="G11" i="79"/>
  <c r="J11" i="79" s="1"/>
  <c r="E11" i="80" s="1"/>
  <c r="G9" i="79"/>
  <c r="J9" i="79" s="1"/>
  <c r="E9" i="80" s="1"/>
  <c r="G10" i="79"/>
  <c r="J10" i="79" s="1"/>
  <c r="E10" i="80" s="1"/>
  <c r="G35" i="93" l="1"/>
  <c r="J35" i="93" s="1"/>
  <c r="E35" i="93"/>
  <c r="E231" i="80"/>
  <c r="G231" i="80" s="1"/>
  <c r="J231" i="80" s="1"/>
  <c r="E231" i="81" s="1"/>
  <c r="G231" i="81" s="1"/>
  <c r="J231" i="81" s="1"/>
  <c r="E231" i="82" s="1"/>
  <c r="E125" i="80"/>
  <c r="G125" i="80" s="1"/>
  <c r="J125" i="80" s="1"/>
  <c r="G245" i="85"/>
  <c r="J245" i="85" s="1"/>
  <c r="E245" i="86" s="1"/>
  <c r="E237" i="85"/>
  <c r="G237" i="85"/>
  <c r="J237" i="85" s="1"/>
  <c r="E229" i="85"/>
  <c r="G229" i="85" s="1"/>
  <c r="J229" i="85" s="1"/>
  <c r="G252" i="80"/>
  <c r="J252" i="80" s="1"/>
  <c r="E252" i="81" s="1"/>
  <c r="E239" i="80"/>
  <c r="G239" i="80" s="1"/>
  <c r="J239" i="80" s="1"/>
  <c r="G249" i="79"/>
  <c r="J249" i="79" s="1"/>
  <c r="E249" i="80" s="1"/>
  <c r="E241" i="79"/>
  <c r="G240" i="79"/>
  <c r="J240" i="79" s="1"/>
  <c r="E240" i="80" s="1"/>
  <c r="G241" i="79"/>
  <c r="J241" i="79" s="1"/>
  <c r="G39" i="80"/>
  <c r="J39" i="80" s="1"/>
  <c r="G151" i="80"/>
  <c r="J151" i="80" s="1"/>
  <c r="G193" i="80"/>
  <c r="J193" i="80" s="1"/>
  <c r="G203" i="79"/>
  <c r="J203" i="79" s="1"/>
  <c r="G127" i="80"/>
  <c r="J127" i="80" s="1"/>
  <c r="G12" i="92"/>
  <c r="J12" i="92" s="1"/>
  <c r="E12" i="93" s="1"/>
  <c r="G208" i="80"/>
  <c r="J208" i="80" s="1"/>
  <c r="G197" i="79"/>
  <c r="J197" i="79" s="1"/>
  <c r="E197" i="80" s="1"/>
  <c r="G211" i="79"/>
  <c r="J211" i="79" s="1"/>
  <c r="E211" i="80" s="1"/>
  <c r="G156" i="79"/>
  <c r="J156" i="79" s="1"/>
  <c r="E156" i="80" s="1"/>
  <c r="G194" i="80"/>
  <c r="J194" i="80" s="1"/>
  <c r="G226" i="80"/>
  <c r="J226" i="80" s="1"/>
  <c r="G198" i="79"/>
  <c r="J198" i="79" s="1"/>
  <c r="E198" i="80" s="1"/>
  <c r="G202" i="79"/>
  <c r="J202" i="79" s="1"/>
  <c r="E202" i="80" s="1"/>
  <c r="G147" i="79"/>
  <c r="J147" i="79" s="1"/>
  <c r="E147" i="80" s="1"/>
  <c r="G113" i="79"/>
  <c r="J113" i="79" s="1"/>
  <c r="E113" i="80" s="1"/>
  <c r="G150" i="79"/>
  <c r="J150" i="79" s="1"/>
  <c r="E150" i="80" s="1"/>
  <c r="G204" i="79"/>
  <c r="J204" i="79" s="1"/>
  <c r="E204" i="80" s="1"/>
  <c r="G195" i="79"/>
  <c r="J195" i="79" s="1"/>
  <c r="E195" i="80" s="1"/>
  <c r="G128" i="79"/>
  <c r="J128" i="79" s="1"/>
  <c r="E128" i="80" s="1"/>
  <c r="G212" i="79"/>
  <c r="J212" i="79" s="1"/>
  <c r="E212" i="80" s="1"/>
  <c r="G149" i="79"/>
  <c r="J149" i="79" s="1"/>
  <c r="E149" i="80" s="1"/>
  <c r="G232" i="79"/>
  <c r="J232" i="79" s="1"/>
  <c r="E232" i="80" s="1"/>
  <c r="G209" i="79"/>
  <c r="J209" i="79" s="1"/>
  <c r="E209" i="80" s="1"/>
  <c r="G196" i="79"/>
  <c r="J196" i="79" s="1"/>
  <c r="E196" i="80" s="1"/>
  <c r="G182" i="79"/>
  <c r="J182" i="79" s="1"/>
  <c r="E182" i="80" s="1"/>
  <c r="G210" i="79"/>
  <c r="J210" i="79" s="1"/>
  <c r="E210" i="80" s="1"/>
  <c r="G157" i="79"/>
  <c r="J157" i="79" s="1"/>
  <c r="E157" i="80" s="1"/>
  <c r="G129" i="100"/>
  <c r="J129" i="100" s="1"/>
  <c r="E129" i="101" s="1"/>
  <c r="G75" i="98"/>
  <c r="J75" i="98" s="1"/>
  <c r="E75" i="99" s="1"/>
  <c r="G169" i="95"/>
  <c r="J169" i="95" s="1"/>
  <c r="E169" i="96" s="1"/>
  <c r="G60" i="100"/>
  <c r="J60" i="100" s="1"/>
  <c r="E60" i="101" s="1"/>
  <c r="G109" i="99"/>
  <c r="J109" i="99" s="1"/>
  <c r="E109" i="100" s="1"/>
  <c r="G178" i="100"/>
  <c r="J178" i="100" s="1"/>
  <c r="E178" i="101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E11" i="81" s="1"/>
  <c r="G83" i="82"/>
  <c r="J83" i="82" s="1"/>
  <c r="E83" i="83" s="1"/>
  <c r="G148" i="82"/>
  <c r="J148" i="82" s="1"/>
  <c r="E148" i="83" s="1"/>
  <c r="G181" i="82"/>
  <c r="J181" i="82" s="1"/>
  <c r="E181" i="83" s="1"/>
  <c r="G177" i="82"/>
  <c r="J177" i="82" s="1"/>
  <c r="E177" i="83" s="1"/>
  <c r="G205" i="82"/>
  <c r="J205" i="82" s="1"/>
  <c r="E205" i="83" s="1"/>
  <c r="G126" i="82"/>
  <c r="J126" i="82" s="1"/>
  <c r="E126" i="83" s="1"/>
  <c r="G155" i="82"/>
  <c r="J155" i="82" s="1"/>
  <c r="E155" i="83" s="1"/>
  <c r="G206" i="82"/>
  <c r="J206" i="82" s="1"/>
  <c r="E206" i="83" s="1"/>
  <c r="G84" i="82"/>
  <c r="J84" i="82" s="1"/>
  <c r="E84" i="83" s="1"/>
  <c r="G10" i="80"/>
  <c r="J10" i="80" s="1"/>
  <c r="E10" i="81" s="1"/>
  <c r="G9" i="80"/>
  <c r="J9" i="80" s="1"/>
  <c r="E9" i="81" s="1"/>
  <c r="G213" i="82"/>
  <c r="J213" i="82" s="1"/>
  <c r="E213" i="83" s="1"/>
  <c r="G153" i="82"/>
  <c r="J153" i="82" s="1"/>
  <c r="E153" i="83" s="1"/>
  <c r="G152" i="82"/>
  <c r="J152" i="82" s="1"/>
  <c r="E152" i="83" s="1"/>
  <c r="E71" i="8"/>
  <c r="E70" i="8"/>
  <c r="E175" i="8"/>
  <c r="N267" i="74"/>
  <c r="N264" i="74"/>
  <c r="M5" i="74"/>
  <c r="N262" i="74" s="1"/>
  <c r="E35" i="94" l="1"/>
  <c r="G35" i="94" s="1"/>
  <c r="J35" i="94" s="1"/>
  <c r="E35" i="95" s="1"/>
  <c r="G35" i="95" s="1"/>
  <c r="J35" i="95" s="1"/>
  <c r="E35" i="96" s="1"/>
  <c r="G35" i="96" s="1"/>
  <c r="J35" i="96" s="1"/>
  <c r="E35" i="97" s="1"/>
  <c r="G35" i="97" s="1"/>
  <c r="J35" i="97" s="1"/>
  <c r="E35" i="98" s="1"/>
  <c r="G35" i="98" s="1"/>
  <c r="J35" i="98" s="1"/>
  <c r="E35" i="99" s="1"/>
  <c r="G35" i="99" s="1"/>
  <c r="J35" i="99" s="1"/>
  <c r="E35" i="100" s="1"/>
  <c r="G35" i="100" s="1"/>
  <c r="J35" i="100" s="1"/>
  <c r="E35" i="101" s="1"/>
  <c r="G35" i="101" s="1"/>
  <c r="J35" i="101" s="1"/>
  <c r="E35" i="102" s="1"/>
  <c r="G35" i="102" s="1"/>
  <c r="J35" i="102" s="1"/>
  <c r="E35" i="103" s="1"/>
  <c r="G252" i="81"/>
  <c r="J252" i="81" s="1"/>
  <c r="E252" i="82" s="1"/>
  <c r="E239" i="81"/>
  <c r="G239" i="81" s="1"/>
  <c r="J239" i="81" s="1"/>
  <c r="E229" i="86"/>
  <c r="G229" i="86" s="1"/>
  <c r="J229" i="86" s="1"/>
  <c r="E125" i="81"/>
  <c r="G125" i="81" s="1"/>
  <c r="J125" i="81" s="1"/>
  <c r="E125" i="82" s="1"/>
  <c r="G125" i="82" s="1"/>
  <c r="J125" i="82" s="1"/>
  <c r="E125" i="83" s="1"/>
  <c r="G125" i="83" s="1"/>
  <c r="J125" i="83" s="1"/>
  <c r="E125" i="84" s="1"/>
  <c r="G249" i="80"/>
  <c r="J249" i="80" s="1"/>
  <c r="E249" i="81" s="1"/>
  <c r="E241" i="80"/>
  <c r="G241" i="80" s="1"/>
  <c r="J241" i="80" s="1"/>
  <c r="E127" i="81"/>
  <c r="G127" i="81" s="1"/>
  <c r="J127" i="81" s="1"/>
  <c r="G245" i="86"/>
  <c r="J245" i="86" s="1"/>
  <c r="E245" i="87" s="1"/>
  <c r="E237" i="86"/>
  <c r="G237" i="86" s="1"/>
  <c r="J237" i="86" s="1"/>
  <c r="E226" i="81"/>
  <c r="G226" i="81" s="1"/>
  <c r="J226" i="81" s="1"/>
  <c r="G203" i="80"/>
  <c r="J203" i="80" s="1"/>
  <c r="E203" i="80"/>
  <c r="E194" i="81"/>
  <c r="G194" i="81" s="1"/>
  <c r="J194" i="81" s="1"/>
  <c r="E193" i="81"/>
  <c r="G193" i="81" s="1"/>
  <c r="J193" i="81" s="1"/>
  <c r="E151" i="81"/>
  <c r="G151" i="81" s="1"/>
  <c r="J151" i="81" s="1"/>
  <c r="G39" i="81"/>
  <c r="J39" i="81" s="1"/>
  <c r="E39" i="81"/>
  <c r="E208" i="81"/>
  <c r="G208" i="81" s="1"/>
  <c r="J208" i="81" s="1"/>
  <c r="G231" i="82"/>
  <c r="J231" i="82" s="1"/>
  <c r="E231" i="83" s="1"/>
  <c r="G240" i="80"/>
  <c r="J240" i="80" s="1"/>
  <c r="E240" i="81" s="1"/>
  <c r="G169" i="96"/>
  <c r="J169" i="96" s="1"/>
  <c r="G156" i="80"/>
  <c r="J156" i="80" s="1"/>
  <c r="G149" i="80"/>
  <c r="J149" i="80" s="1"/>
  <c r="G211" i="80"/>
  <c r="J211" i="80" s="1"/>
  <c r="G204" i="80"/>
  <c r="J204" i="80" s="1"/>
  <c r="G147" i="80"/>
  <c r="J147" i="80" s="1"/>
  <c r="G150" i="80"/>
  <c r="J150" i="80" s="1"/>
  <c r="G210" i="80"/>
  <c r="J210" i="80" s="1"/>
  <c r="G202" i="80"/>
  <c r="J202" i="80" s="1"/>
  <c r="G212" i="80"/>
  <c r="J212" i="80" s="1"/>
  <c r="G182" i="80"/>
  <c r="J182" i="80" s="1"/>
  <c r="G198" i="80"/>
  <c r="J198" i="80" s="1"/>
  <c r="G232" i="80"/>
  <c r="J232" i="80" s="1"/>
  <c r="E232" i="81" s="1"/>
  <c r="G196" i="80"/>
  <c r="J196" i="80" s="1"/>
  <c r="G195" i="80"/>
  <c r="J195" i="80" s="1"/>
  <c r="G12" i="93"/>
  <c r="J12" i="93" s="1"/>
  <c r="E12" i="94" s="1"/>
  <c r="G157" i="80"/>
  <c r="J157" i="80" s="1"/>
  <c r="G209" i="80"/>
  <c r="J209" i="80" s="1"/>
  <c r="G128" i="80"/>
  <c r="J128" i="80" s="1"/>
  <c r="G113" i="80"/>
  <c r="J113" i="80" s="1"/>
  <c r="G197" i="80"/>
  <c r="J197" i="80" s="1"/>
  <c r="G129" i="101"/>
  <c r="J129" i="101" s="1"/>
  <c r="E129" i="102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71" i="78" s="1"/>
  <c r="G70" i="77"/>
  <c r="J70" i="77" s="1"/>
  <c r="E70" i="78" s="1"/>
  <c r="G175" i="77"/>
  <c r="J175" i="77" s="1"/>
  <c r="E175" i="78" s="1"/>
  <c r="G206" i="83"/>
  <c r="J206" i="83" s="1"/>
  <c r="E206" i="84" s="1"/>
  <c r="G152" i="83"/>
  <c r="J152" i="83" s="1"/>
  <c r="E152" i="84" s="1"/>
  <c r="G155" i="83"/>
  <c r="J155" i="83" s="1"/>
  <c r="E155" i="84" s="1"/>
  <c r="G10" i="81"/>
  <c r="J10" i="81" s="1"/>
  <c r="E10" i="82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177" i="83"/>
  <c r="J177" i="83" s="1"/>
  <c r="E177" i="84" s="1"/>
  <c r="G83" i="83"/>
  <c r="J83" i="83" s="1"/>
  <c r="E83" i="84" s="1"/>
  <c r="G213" i="83"/>
  <c r="J213" i="83" s="1"/>
  <c r="E213" i="84" s="1"/>
  <c r="G181" i="83"/>
  <c r="J181" i="83" s="1"/>
  <c r="E181" i="84" s="1"/>
  <c r="G9" i="81"/>
  <c r="J9" i="81" s="1"/>
  <c r="E9" i="82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127" i="82"/>
  <c r="G127" i="82" s="1"/>
  <c r="J127" i="82" s="1"/>
  <c r="E127" i="83" s="1"/>
  <c r="G127" i="83" s="1"/>
  <c r="J127" i="83" s="1"/>
  <c r="E127" i="84" s="1"/>
  <c r="E194" i="82"/>
  <c r="G194" i="82" s="1"/>
  <c r="J194" i="82" s="1"/>
  <c r="E194" i="83" s="1"/>
  <c r="G194" i="83" s="1"/>
  <c r="J194" i="83" s="1"/>
  <c r="E194" i="84" s="1"/>
  <c r="E151" i="82"/>
  <c r="G151" i="82" s="1"/>
  <c r="J151" i="82" s="1"/>
  <c r="E151" i="83" s="1"/>
  <c r="G151" i="83" s="1"/>
  <c r="J151" i="83" s="1"/>
  <c r="E151" i="84" s="1"/>
  <c r="E229" i="87"/>
  <c r="G229" i="87" s="1"/>
  <c r="J229" i="87" s="1"/>
  <c r="E193" i="82"/>
  <c r="G193" i="82" s="1"/>
  <c r="J193" i="82" s="1"/>
  <c r="E193" i="83" s="1"/>
  <c r="G193" i="83" s="1"/>
  <c r="J193" i="83" s="1"/>
  <c r="E193" i="84" s="1"/>
  <c r="E208" i="82"/>
  <c r="G208" i="82" s="1"/>
  <c r="J208" i="82" s="1"/>
  <c r="E208" i="83" s="1"/>
  <c r="G208" i="83" s="1"/>
  <c r="J208" i="83" s="1"/>
  <c r="E208" i="84" s="1"/>
  <c r="E226" i="82"/>
  <c r="G226" i="82" s="1"/>
  <c r="J226" i="82" s="1"/>
  <c r="E226" i="83" s="1"/>
  <c r="G226" i="83" s="1"/>
  <c r="J226" i="83" s="1"/>
  <c r="E226" i="84" s="1"/>
  <c r="G245" i="87"/>
  <c r="J245" i="87" s="1"/>
  <c r="E245" i="88" s="1"/>
  <c r="E237" i="87"/>
  <c r="G237" i="87" s="1"/>
  <c r="J237" i="87" s="1"/>
  <c r="E210" i="81"/>
  <c r="G210" i="81" s="1"/>
  <c r="J210" i="81" s="1"/>
  <c r="G249" i="81"/>
  <c r="J249" i="81" s="1"/>
  <c r="E249" i="82" s="1"/>
  <c r="E241" i="81"/>
  <c r="G241" i="81" s="1"/>
  <c r="J241" i="81" s="1"/>
  <c r="E196" i="81"/>
  <c r="G196" i="81" s="1"/>
  <c r="J196" i="81" s="1"/>
  <c r="G147" i="81"/>
  <c r="J147" i="81" s="1"/>
  <c r="E147" i="81"/>
  <c r="E197" i="81"/>
  <c r="G197" i="81" s="1"/>
  <c r="J197" i="81" s="1"/>
  <c r="E204" i="81"/>
  <c r="G204" i="81" s="1"/>
  <c r="J204" i="81" s="1"/>
  <c r="E150" i="81"/>
  <c r="G150" i="81" s="1"/>
  <c r="J150" i="81" s="1"/>
  <c r="E203" i="81"/>
  <c r="G203" i="81" s="1"/>
  <c r="J203" i="81" s="1"/>
  <c r="E203" i="82" s="1"/>
  <c r="G203" i="82" s="1"/>
  <c r="J203" i="82" s="1"/>
  <c r="E203" i="83" s="1"/>
  <c r="G203" i="83" s="1"/>
  <c r="J203" i="83" s="1"/>
  <c r="E203" i="84" s="1"/>
  <c r="E113" i="81"/>
  <c r="G113" i="81" s="1"/>
  <c r="J113" i="81" s="1"/>
  <c r="E198" i="81"/>
  <c r="G198" i="81" s="1"/>
  <c r="J198" i="81" s="1"/>
  <c r="E211" i="81"/>
  <c r="G211" i="81" s="1"/>
  <c r="J211" i="81" s="1"/>
  <c r="E195" i="81"/>
  <c r="G195" i="81" s="1"/>
  <c r="J195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E128" i="81"/>
  <c r="G128" i="81" s="1"/>
  <c r="J128" i="81" s="1"/>
  <c r="E182" i="81"/>
  <c r="G182" i="81" s="1"/>
  <c r="J182" i="81" s="1"/>
  <c r="E149" i="81"/>
  <c r="G149" i="81" s="1"/>
  <c r="J149" i="81" s="1"/>
  <c r="E209" i="81"/>
  <c r="G209" i="81" s="1"/>
  <c r="J209" i="81" s="1"/>
  <c r="E212" i="81"/>
  <c r="G212" i="81" s="1"/>
  <c r="J212" i="81" s="1"/>
  <c r="E156" i="81"/>
  <c r="G156" i="81" s="1"/>
  <c r="J156" i="81" s="1"/>
  <c r="G252" i="82"/>
  <c r="J252" i="82" s="1"/>
  <c r="E252" i="83" s="1"/>
  <c r="E239" i="82"/>
  <c r="G239" i="82" s="1"/>
  <c r="J239" i="82" s="1"/>
  <c r="E157" i="81"/>
  <c r="G157" i="81" s="1"/>
  <c r="J157" i="81" s="1"/>
  <c r="E202" i="81"/>
  <c r="G202" i="81" s="1"/>
  <c r="J202" i="81" s="1"/>
  <c r="G232" i="81"/>
  <c r="J232" i="81" s="1"/>
  <c r="E232" i="82" s="1"/>
  <c r="G240" i="81"/>
  <c r="J240" i="81" s="1"/>
  <c r="E240" i="82" s="1"/>
  <c r="G231" i="83"/>
  <c r="J231" i="83" s="1"/>
  <c r="E231" i="84" s="1"/>
  <c r="G12" i="94"/>
  <c r="J12" i="94" s="1"/>
  <c r="E12" i="95" s="1"/>
  <c r="G175" i="78"/>
  <c r="J175" i="78" s="1"/>
  <c r="E175" i="79" s="1"/>
  <c r="G70" i="78"/>
  <c r="J70" i="78" s="1"/>
  <c r="E70" i="79" s="1"/>
  <c r="G71" i="78"/>
  <c r="J71" i="78" s="1"/>
  <c r="E71" i="79" s="1"/>
  <c r="G94" i="101"/>
  <c r="J94" i="101" s="1"/>
  <c r="E94" i="102" s="1"/>
  <c r="G60" i="102"/>
  <c r="J60" i="102" s="1"/>
  <c r="E60" i="103" s="1"/>
  <c r="G129" i="102"/>
  <c r="J129" i="102" s="1"/>
  <c r="E129" i="103" s="1"/>
  <c r="G109" i="101"/>
  <c r="J109" i="101" s="1"/>
  <c r="E109" i="102" s="1"/>
  <c r="G114" i="101"/>
  <c r="J114" i="101" s="1"/>
  <c r="E114" i="102" s="1"/>
  <c r="G63" i="102"/>
  <c r="J63" i="102" s="1"/>
  <c r="E63" i="103" s="1"/>
  <c r="G45" i="103"/>
  <c r="J45" i="103" s="1"/>
  <c r="G178" i="102"/>
  <c r="J178" i="102" s="1"/>
  <c r="E178" i="103" s="1"/>
  <c r="G75" i="100"/>
  <c r="J75" i="100" s="1"/>
  <c r="E75" i="101" s="1"/>
  <c r="G35" i="103"/>
  <c r="J35" i="103" s="1"/>
  <c r="G10" i="82"/>
  <c r="J10" i="82" s="1"/>
  <c r="E10" i="83" s="1"/>
  <c r="G11" i="82"/>
  <c r="J11" i="82" s="1"/>
  <c r="E11" i="83" s="1"/>
  <c r="G9" i="82"/>
  <c r="J9" i="82" s="1"/>
  <c r="E9" i="83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E212" i="82" l="1"/>
  <c r="G212" i="82" s="1"/>
  <c r="J212" i="82" s="1"/>
  <c r="E212" i="83" s="1"/>
  <c r="G212" i="83" s="1"/>
  <c r="J212" i="83" s="1"/>
  <c r="E212" i="84" s="1"/>
  <c r="E197" i="82"/>
  <c r="G197" i="82" s="1"/>
  <c r="J197" i="82" s="1"/>
  <c r="E197" i="83" s="1"/>
  <c r="G197" i="83" s="1"/>
  <c r="J197" i="83" s="1"/>
  <c r="E197" i="84" s="1"/>
  <c r="E211" i="82"/>
  <c r="G211" i="82" s="1"/>
  <c r="J211" i="82" s="1"/>
  <c r="E211" i="83" s="1"/>
  <c r="G211" i="83" s="1"/>
  <c r="J211" i="83" s="1"/>
  <c r="E211" i="84" s="1"/>
  <c r="E198" i="82"/>
  <c r="G198" i="82" s="1"/>
  <c r="J198" i="82" s="1"/>
  <c r="E198" i="83" s="1"/>
  <c r="G198" i="83" s="1"/>
  <c r="J198" i="83" s="1"/>
  <c r="E198" i="84" s="1"/>
  <c r="E202" i="82"/>
  <c r="G202" i="82" s="1"/>
  <c r="J202" i="82" s="1"/>
  <c r="E202" i="83" s="1"/>
  <c r="G202" i="83" s="1"/>
  <c r="J202" i="83" s="1"/>
  <c r="E202" i="84" s="1"/>
  <c r="E113" i="82"/>
  <c r="G113" i="82" s="1"/>
  <c r="J113" i="82" s="1"/>
  <c r="E113" i="83" s="1"/>
  <c r="G113" i="83" s="1"/>
  <c r="J113" i="83" s="1"/>
  <c r="E113" i="84" s="1"/>
  <c r="E196" i="82"/>
  <c r="G196" i="82" s="1"/>
  <c r="J196" i="82" s="1"/>
  <c r="E196" i="83" s="1"/>
  <c r="G196" i="83" s="1"/>
  <c r="J196" i="83" s="1"/>
  <c r="E196" i="84" s="1"/>
  <c r="E157" i="82"/>
  <c r="G157" i="82" s="1"/>
  <c r="J157" i="82" s="1"/>
  <c r="E157" i="83" s="1"/>
  <c r="G157" i="83" s="1"/>
  <c r="J157" i="83" s="1"/>
  <c r="E157" i="84" s="1"/>
  <c r="E182" i="82"/>
  <c r="G182" i="82" s="1"/>
  <c r="J182" i="82" s="1"/>
  <c r="E182" i="83" s="1"/>
  <c r="G182" i="83" s="1"/>
  <c r="J182" i="83" s="1"/>
  <c r="E182" i="84" s="1"/>
  <c r="E209" i="82"/>
  <c r="G209" i="82" s="1"/>
  <c r="J209" i="82" s="1"/>
  <c r="E209" i="83" s="1"/>
  <c r="G209" i="83" s="1"/>
  <c r="J209" i="83" s="1"/>
  <c r="E209" i="84" s="1"/>
  <c r="E128" i="82"/>
  <c r="G128" i="82" s="1"/>
  <c r="J128" i="82" s="1"/>
  <c r="E128" i="83" s="1"/>
  <c r="G128" i="83" s="1"/>
  <c r="J128" i="83" s="1"/>
  <c r="E128" i="84" s="1"/>
  <c r="E150" i="82"/>
  <c r="G150" i="82" s="1"/>
  <c r="J150" i="82" s="1"/>
  <c r="E150" i="83" s="1"/>
  <c r="G150" i="83" s="1"/>
  <c r="J150" i="83" s="1"/>
  <c r="E150" i="84" s="1"/>
  <c r="E210" i="82"/>
  <c r="G210" i="82" s="1"/>
  <c r="J210" i="82" s="1"/>
  <c r="E210" i="83" s="1"/>
  <c r="G210" i="83" s="1"/>
  <c r="J210" i="83" s="1"/>
  <c r="E210" i="84" s="1"/>
  <c r="E156" i="82"/>
  <c r="G156" i="82" s="1"/>
  <c r="J156" i="82" s="1"/>
  <c r="E156" i="83" s="1"/>
  <c r="G156" i="83" s="1"/>
  <c r="J156" i="83" s="1"/>
  <c r="E156" i="84" s="1"/>
  <c r="E204" i="82"/>
  <c r="G204" i="82" s="1"/>
  <c r="J204" i="82" s="1"/>
  <c r="E204" i="83" s="1"/>
  <c r="G204" i="83" s="1"/>
  <c r="J204" i="83" s="1"/>
  <c r="E204" i="84" s="1"/>
  <c r="G245" i="88"/>
  <c r="J245" i="88" s="1"/>
  <c r="E245" i="89" s="1"/>
  <c r="E237" i="88"/>
  <c r="G237" i="88" s="1"/>
  <c r="J237" i="88" s="1"/>
  <c r="G249" i="82"/>
  <c r="J249" i="82" s="1"/>
  <c r="E249" i="83" s="1"/>
  <c r="E241" i="82"/>
  <c r="G252" i="83"/>
  <c r="J252" i="83" s="1"/>
  <c r="E252" i="84" s="1"/>
  <c r="E239" i="83"/>
  <c r="G239" i="83" s="1"/>
  <c r="J239" i="83" s="1"/>
  <c r="E229" i="88"/>
  <c r="G229" i="88" s="1"/>
  <c r="J229" i="88" s="1"/>
  <c r="E229" i="89" s="1"/>
  <c r="G229" i="89" s="1"/>
  <c r="J229" i="89" s="1"/>
  <c r="E229" i="90" s="1"/>
  <c r="G229" i="90" s="1"/>
  <c r="J229" i="90" s="1"/>
  <c r="E229" i="91" s="1"/>
  <c r="E149" i="82"/>
  <c r="G149" i="82" s="1"/>
  <c r="J149" i="82" s="1"/>
  <c r="E149" i="83" s="1"/>
  <c r="G149" i="83" s="1"/>
  <c r="J149" i="83" s="1"/>
  <c r="E149" i="84" s="1"/>
  <c r="G195" i="82"/>
  <c r="J195" i="82" s="1"/>
  <c r="E195" i="83" s="1"/>
  <c r="G195" i="83" s="1"/>
  <c r="J195" i="83" s="1"/>
  <c r="E195" i="84" s="1"/>
  <c r="E195" i="82"/>
  <c r="E147" i="82"/>
  <c r="G147" i="82" s="1"/>
  <c r="J147" i="82" s="1"/>
  <c r="E147" i="83" s="1"/>
  <c r="G147" i="83" s="1"/>
  <c r="J147" i="83" s="1"/>
  <c r="E147" i="84" s="1"/>
  <c r="G231" i="84"/>
  <c r="J231" i="84" s="1"/>
  <c r="G232" i="82"/>
  <c r="J232" i="82" s="1"/>
  <c r="E232" i="83" s="1"/>
  <c r="G240" i="82"/>
  <c r="J240" i="82" s="1"/>
  <c r="E240" i="83" s="1"/>
  <c r="G241" i="82"/>
  <c r="J241" i="82" s="1"/>
  <c r="G169" i="99"/>
  <c r="J169" i="99" s="1"/>
  <c r="G12" i="95"/>
  <c r="J12" i="95" s="1"/>
  <c r="E12" i="96" s="1"/>
  <c r="G71" i="79"/>
  <c r="J71" i="79" s="1"/>
  <c r="E71" i="80" s="1"/>
  <c r="G70" i="79"/>
  <c r="J70" i="79" s="1"/>
  <c r="E70" i="80" s="1"/>
  <c r="G175" i="79"/>
  <c r="J175" i="79" s="1"/>
  <c r="G45" i="104"/>
  <c r="J45" i="104" s="1"/>
  <c r="G94" i="102"/>
  <c r="J94" i="102" s="1"/>
  <c r="E94" i="103" s="1"/>
  <c r="G63" i="103"/>
  <c r="J63" i="103" s="1"/>
  <c r="G114" i="102"/>
  <c r="J114" i="102" s="1"/>
  <c r="E114" i="103" s="1"/>
  <c r="G178" i="103"/>
  <c r="J178" i="103" s="1"/>
  <c r="G109" i="102"/>
  <c r="J109" i="102" s="1"/>
  <c r="E109" i="103" s="1"/>
  <c r="G35" i="104"/>
  <c r="J35" i="104" s="1"/>
  <c r="G129" i="103"/>
  <c r="J129" i="103" s="1"/>
  <c r="G75" i="101"/>
  <c r="J75" i="101" s="1"/>
  <c r="E75" i="102" s="1"/>
  <c r="G60" i="103"/>
  <c r="J60" i="103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45" i="89"/>
  <c r="J245" i="89" s="1"/>
  <c r="E245" i="90" s="1"/>
  <c r="E237" i="89"/>
  <c r="G237" i="89" s="1"/>
  <c r="J237" i="89" s="1"/>
  <c r="E231" i="85"/>
  <c r="G252" i="84"/>
  <c r="J252" i="84" s="1"/>
  <c r="E252" i="85" s="1"/>
  <c r="E239" i="84"/>
  <c r="G239" i="84" s="1"/>
  <c r="J239" i="84" s="1"/>
  <c r="G249" i="83"/>
  <c r="J249" i="83" s="1"/>
  <c r="E249" i="84" s="1"/>
  <c r="E241" i="83"/>
  <c r="G241" i="83" s="1"/>
  <c r="J241" i="83" s="1"/>
  <c r="G232" i="83"/>
  <c r="J232" i="83" s="1"/>
  <c r="E232" i="84" s="1"/>
  <c r="G240" i="83"/>
  <c r="J240" i="83" s="1"/>
  <c r="E240" i="84" s="1"/>
  <c r="G229" i="91"/>
  <c r="J229" i="91" s="1"/>
  <c r="E229" i="92" s="1"/>
  <c r="G12" i="96"/>
  <c r="J12" i="96" s="1"/>
  <c r="G70" i="80"/>
  <c r="J70" i="80" s="1"/>
  <c r="G175" i="80"/>
  <c r="J175" i="80" s="1"/>
  <c r="G71" i="80"/>
  <c r="J71" i="80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E75" i="103" s="1"/>
  <c r="G94" i="103"/>
  <c r="J94" i="103" s="1"/>
  <c r="G45" i="105"/>
  <c r="J45" i="105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E11" i="85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G245" i="90"/>
  <c r="J245" i="90" s="1"/>
  <c r="E245" i="91" s="1"/>
  <c r="E237" i="90"/>
  <c r="G237" i="90" s="1"/>
  <c r="J237" i="90" s="1"/>
  <c r="G249" i="84"/>
  <c r="J249" i="84" s="1"/>
  <c r="E249" i="85" s="1"/>
  <c r="E241" i="84"/>
  <c r="G241" i="84" s="1"/>
  <c r="J241" i="84" s="1"/>
  <c r="E125" i="86"/>
  <c r="G125" i="86" s="1"/>
  <c r="J125" i="86" s="1"/>
  <c r="E125" i="87" s="1"/>
  <c r="G125" i="87" s="1"/>
  <c r="J125" i="87" s="1"/>
  <c r="E125" i="88" s="1"/>
  <c r="E84" i="86"/>
  <c r="G84" i="86" s="1"/>
  <c r="J84" i="86" s="1"/>
  <c r="E84" i="87" s="1"/>
  <c r="G84" i="87" s="1"/>
  <c r="J84" i="87" s="1"/>
  <c r="E84" i="88" s="1"/>
  <c r="E70" i="81"/>
  <c r="G70" i="81" s="1"/>
  <c r="J70" i="81" s="1"/>
  <c r="E181" i="86"/>
  <c r="G181" i="86" s="1"/>
  <c r="J181" i="86" s="1"/>
  <c r="E181" i="87" s="1"/>
  <c r="G181" i="87" s="1"/>
  <c r="J181" i="87" s="1"/>
  <c r="E181" i="88" s="1"/>
  <c r="E194" i="86"/>
  <c r="G194" i="86" s="1"/>
  <c r="J194" i="86" s="1"/>
  <c r="E194" i="87" s="1"/>
  <c r="G194" i="87" s="1"/>
  <c r="J194" i="87" s="1"/>
  <c r="E194" i="88" s="1"/>
  <c r="E177" i="86"/>
  <c r="G177" i="86" s="1"/>
  <c r="J177" i="86" s="1"/>
  <c r="E177" i="87" s="1"/>
  <c r="G177" i="87" s="1"/>
  <c r="J177" i="87" s="1"/>
  <c r="E177" i="88" s="1"/>
  <c r="E151" i="86"/>
  <c r="G151" i="86" s="1"/>
  <c r="J151" i="86" s="1"/>
  <c r="E151" i="87" s="1"/>
  <c r="G151" i="87" s="1"/>
  <c r="J151" i="87" s="1"/>
  <c r="E151" i="88" s="1"/>
  <c r="E205" i="86"/>
  <c r="G205" i="86" s="1"/>
  <c r="J205" i="86" s="1"/>
  <c r="E205" i="87" s="1"/>
  <c r="G205" i="87" s="1"/>
  <c r="J205" i="87" s="1"/>
  <c r="E205" i="88" s="1"/>
  <c r="G252" i="85"/>
  <c r="J252" i="85" s="1"/>
  <c r="E252" i="86" s="1"/>
  <c r="E239" i="85"/>
  <c r="G239" i="85" s="1"/>
  <c r="J239" i="85" s="1"/>
  <c r="E127" i="86"/>
  <c r="G127" i="86" s="1"/>
  <c r="J127" i="86" s="1"/>
  <c r="E127" i="87" s="1"/>
  <c r="G127" i="87" s="1"/>
  <c r="J127" i="87" s="1"/>
  <c r="E127" i="88" s="1"/>
  <c r="G226" i="86"/>
  <c r="J226" i="86" s="1"/>
  <c r="E226" i="87" s="1"/>
  <c r="G226" i="87" s="1"/>
  <c r="J226" i="87" s="1"/>
  <c r="E226" i="88" s="1"/>
  <c r="E226" i="86"/>
  <c r="G148" i="86"/>
  <c r="J148" i="86" s="1"/>
  <c r="E148" i="87" s="1"/>
  <c r="G148" i="87" s="1"/>
  <c r="J148" i="87" s="1"/>
  <c r="E148" i="88" s="1"/>
  <c r="E148" i="86"/>
  <c r="E126" i="86"/>
  <c r="G126" i="86" s="1"/>
  <c r="J126" i="86" s="1"/>
  <c r="E126" i="87" s="1"/>
  <c r="G126" i="87" s="1"/>
  <c r="J126" i="87" s="1"/>
  <c r="E126" i="88" s="1"/>
  <c r="E208" i="86"/>
  <c r="G208" i="86" s="1"/>
  <c r="J208" i="86" s="1"/>
  <c r="E208" i="87" s="1"/>
  <c r="G208" i="87" s="1"/>
  <c r="J208" i="87" s="1"/>
  <c r="E208" i="88" s="1"/>
  <c r="E213" i="86"/>
  <c r="G213" i="86" s="1"/>
  <c r="J213" i="86" s="1"/>
  <c r="E213" i="87" s="1"/>
  <c r="G213" i="87" s="1"/>
  <c r="J213" i="87" s="1"/>
  <c r="E213" i="88" s="1"/>
  <c r="G206" i="86"/>
  <c r="J206" i="86" s="1"/>
  <c r="E206" i="87" s="1"/>
  <c r="G206" i="87" s="1"/>
  <c r="J206" i="87" s="1"/>
  <c r="E206" i="88" s="1"/>
  <c r="E206" i="86"/>
  <c r="E83" i="86"/>
  <c r="G83" i="86" s="1"/>
  <c r="J83" i="86" s="1"/>
  <c r="E83" i="87" s="1"/>
  <c r="G83" i="87" s="1"/>
  <c r="J83" i="87" s="1"/>
  <c r="E83" i="88" s="1"/>
  <c r="E193" i="86"/>
  <c r="G193" i="86" s="1"/>
  <c r="J193" i="86" s="1"/>
  <c r="E193" i="87" s="1"/>
  <c r="G193" i="87" s="1"/>
  <c r="J193" i="87" s="1"/>
  <c r="E193" i="88" s="1"/>
  <c r="E152" i="86"/>
  <c r="G152" i="86" s="1"/>
  <c r="J152" i="86" s="1"/>
  <c r="E152" i="87" s="1"/>
  <c r="G152" i="87" s="1"/>
  <c r="J152" i="87" s="1"/>
  <c r="E152" i="88" s="1"/>
  <c r="E71" i="81"/>
  <c r="G71" i="81" s="1"/>
  <c r="J71" i="81" s="1"/>
  <c r="E153" i="86"/>
  <c r="G153" i="86" s="1"/>
  <c r="J153" i="86" s="1"/>
  <c r="E153" i="87" s="1"/>
  <c r="G153" i="87" s="1"/>
  <c r="J153" i="87" s="1"/>
  <c r="E153" i="88" s="1"/>
  <c r="E155" i="86"/>
  <c r="G155" i="86" s="1"/>
  <c r="J155" i="86" s="1"/>
  <c r="E155" i="87" s="1"/>
  <c r="G155" i="87" s="1"/>
  <c r="J155" i="87" s="1"/>
  <c r="E155" i="88" s="1"/>
  <c r="G175" i="81"/>
  <c r="J175" i="81" s="1"/>
  <c r="E175" i="81"/>
  <c r="G169" i="104"/>
  <c r="J169" i="104" s="1"/>
  <c r="G232" i="84"/>
  <c r="J232" i="84" s="1"/>
  <c r="E232" i="85" s="1"/>
  <c r="G240" i="84"/>
  <c r="J240" i="84" s="1"/>
  <c r="E240" i="85" s="1"/>
  <c r="G229" i="92"/>
  <c r="J229" i="92" s="1"/>
  <c r="E229" i="93" s="1"/>
  <c r="G231" i="86"/>
  <c r="J231" i="86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E9" i="86" s="1"/>
  <c r="G10" i="85"/>
  <c r="J10" i="85" s="1"/>
  <c r="E10" i="86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169" i="103" s="1"/>
  <c r="G169" i="103" s="1"/>
  <c r="J169" i="103" s="1"/>
  <c r="G245" i="91"/>
  <c r="J245" i="91" s="1"/>
  <c r="E245" i="92" s="1"/>
  <c r="E237" i="91"/>
  <c r="G237" i="91" s="1"/>
  <c r="J237" i="91" s="1"/>
  <c r="E204" i="86"/>
  <c r="G204" i="86" s="1"/>
  <c r="J204" i="86" s="1"/>
  <c r="E204" i="87" s="1"/>
  <c r="G204" i="87" s="1"/>
  <c r="J204" i="87" s="1"/>
  <c r="E204" i="88" s="1"/>
  <c r="E196" i="86"/>
  <c r="G196" i="86" s="1"/>
  <c r="J196" i="86" s="1"/>
  <c r="E196" i="87" s="1"/>
  <c r="G196" i="87" s="1"/>
  <c r="J196" i="87" s="1"/>
  <c r="E196" i="88" s="1"/>
  <c r="E197" i="86"/>
  <c r="G197" i="86" s="1"/>
  <c r="J197" i="86" s="1"/>
  <c r="E197" i="87" s="1"/>
  <c r="G197" i="87" s="1"/>
  <c r="J197" i="87" s="1"/>
  <c r="E197" i="88" s="1"/>
  <c r="G210" i="86"/>
  <c r="J210" i="86" s="1"/>
  <c r="E210" i="87" s="1"/>
  <c r="G210" i="87" s="1"/>
  <c r="J210" i="87" s="1"/>
  <c r="E210" i="88" s="1"/>
  <c r="E210" i="86"/>
  <c r="E231" i="87"/>
  <c r="E175" i="82"/>
  <c r="G175" i="82" s="1"/>
  <c r="J175" i="82" s="1"/>
  <c r="E175" i="83" s="1"/>
  <c r="G175" i="83" s="1"/>
  <c r="J175" i="83" s="1"/>
  <c r="E175" i="84" s="1"/>
  <c r="E70" i="82"/>
  <c r="G70" i="82" s="1"/>
  <c r="J70" i="82" s="1"/>
  <c r="E70" i="83" s="1"/>
  <c r="G70" i="83" s="1"/>
  <c r="J70" i="83" s="1"/>
  <c r="E70" i="84" s="1"/>
  <c r="E182" i="86"/>
  <c r="G182" i="86" s="1"/>
  <c r="J182" i="86" s="1"/>
  <c r="E182" i="87" s="1"/>
  <c r="G182" i="87" s="1"/>
  <c r="J182" i="87" s="1"/>
  <c r="E182" i="88" s="1"/>
  <c r="E150" i="86"/>
  <c r="G150" i="86" s="1"/>
  <c r="J150" i="86" s="1"/>
  <c r="E150" i="87" s="1"/>
  <c r="G150" i="87" s="1"/>
  <c r="J150" i="87" s="1"/>
  <c r="E150" i="88" s="1"/>
  <c r="E128" i="86"/>
  <c r="G128" i="86" s="1"/>
  <c r="J128" i="86" s="1"/>
  <c r="E128" i="87" s="1"/>
  <c r="G128" i="87" s="1"/>
  <c r="J128" i="87" s="1"/>
  <c r="E128" i="88" s="1"/>
  <c r="E212" i="86"/>
  <c r="G212" i="86" s="1"/>
  <c r="J212" i="86" s="1"/>
  <c r="E212" i="87" s="1"/>
  <c r="G212" i="87" s="1"/>
  <c r="J212" i="87" s="1"/>
  <c r="E212" i="88" s="1"/>
  <c r="E149" i="86"/>
  <c r="G149" i="86" s="1"/>
  <c r="J149" i="86" s="1"/>
  <c r="E149" i="87" s="1"/>
  <c r="G149" i="87" s="1"/>
  <c r="J149" i="87" s="1"/>
  <c r="E149" i="88" s="1"/>
  <c r="E202" i="86"/>
  <c r="G202" i="86" s="1"/>
  <c r="J202" i="86" s="1"/>
  <c r="E202" i="87" s="1"/>
  <c r="G202" i="87" s="1"/>
  <c r="J202" i="87" s="1"/>
  <c r="E202" i="88" s="1"/>
  <c r="E157" i="86"/>
  <c r="G157" i="86" s="1"/>
  <c r="J157" i="86" s="1"/>
  <c r="E157" i="87" s="1"/>
  <c r="G157" i="87" s="1"/>
  <c r="J157" i="87" s="1"/>
  <c r="E157" i="88" s="1"/>
  <c r="E203" i="86"/>
  <c r="G203" i="86" s="1"/>
  <c r="J203" i="86" s="1"/>
  <c r="E203" i="87" s="1"/>
  <c r="G203" i="87" s="1"/>
  <c r="J203" i="87" s="1"/>
  <c r="E203" i="88" s="1"/>
  <c r="G249" i="85"/>
  <c r="J249" i="85" s="1"/>
  <c r="E249" i="86" s="1"/>
  <c r="E241" i="85"/>
  <c r="G241" i="85" s="1"/>
  <c r="J241" i="85" s="1"/>
  <c r="G252" i="86"/>
  <c r="J252" i="86" s="1"/>
  <c r="E252" i="87" s="1"/>
  <c r="E239" i="86"/>
  <c r="G239" i="86" s="1"/>
  <c r="J239" i="86" s="1"/>
  <c r="E198" i="86"/>
  <c r="G198" i="86" s="1"/>
  <c r="J198" i="86" s="1"/>
  <c r="E198" i="87" s="1"/>
  <c r="G198" i="87" s="1"/>
  <c r="J198" i="87" s="1"/>
  <c r="E198" i="88" s="1"/>
  <c r="E211" i="86"/>
  <c r="G211" i="86" s="1"/>
  <c r="J211" i="86" s="1"/>
  <c r="E211" i="87" s="1"/>
  <c r="G211" i="87" s="1"/>
  <c r="J211" i="87" s="1"/>
  <c r="E211" i="88" s="1"/>
  <c r="E195" i="86"/>
  <c r="G195" i="86" s="1"/>
  <c r="J195" i="86" s="1"/>
  <c r="E195" i="87" s="1"/>
  <c r="G195" i="87" s="1"/>
  <c r="J195" i="87" s="1"/>
  <c r="E195" i="88" s="1"/>
  <c r="E156" i="86"/>
  <c r="G156" i="86" s="1"/>
  <c r="J156" i="86" s="1"/>
  <c r="E156" i="87" s="1"/>
  <c r="G156" i="87" s="1"/>
  <c r="J156" i="87" s="1"/>
  <c r="E156" i="88" s="1"/>
  <c r="E209" i="86"/>
  <c r="G209" i="86" s="1"/>
  <c r="J209" i="86" s="1"/>
  <c r="E209" i="87" s="1"/>
  <c r="G209" i="87" s="1"/>
  <c r="J209" i="87" s="1"/>
  <c r="E209" i="88" s="1"/>
  <c r="E147" i="86"/>
  <c r="G147" i="86" s="1"/>
  <c r="J147" i="86" s="1"/>
  <c r="E147" i="87" s="1"/>
  <c r="G147" i="87" s="1"/>
  <c r="J147" i="87" s="1"/>
  <c r="E147" i="88" s="1"/>
  <c r="E71" i="82"/>
  <c r="G71" i="82" s="1"/>
  <c r="J71" i="82" s="1"/>
  <c r="E71" i="83" s="1"/>
  <c r="G71" i="83" s="1"/>
  <c r="J71" i="83" s="1"/>
  <c r="E71" i="84" s="1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40" i="85"/>
  <c r="J240" i="85" s="1"/>
  <c r="E240" i="86" s="1"/>
  <c r="G232" i="85"/>
  <c r="J232" i="85" s="1"/>
  <c r="E232" i="86" s="1"/>
  <c r="G229" i="93"/>
  <c r="J229" i="93" s="1"/>
  <c r="E229" i="94" s="1"/>
  <c r="G12" i="99"/>
  <c r="J12" i="99" s="1"/>
  <c r="G181" i="88"/>
  <c r="J181" i="88" s="1"/>
  <c r="G194" i="88"/>
  <c r="J194" i="88" s="1"/>
  <c r="G206" i="88"/>
  <c r="J206" i="88" s="1"/>
  <c r="G226" i="88"/>
  <c r="J226" i="88" s="1"/>
  <c r="G153" i="88"/>
  <c r="J153" i="88" s="1"/>
  <c r="G213" i="88"/>
  <c r="J213" i="88" s="1"/>
  <c r="G151" i="88"/>
  <c r="J151" i="88" s="1"/>
  <c r="G152" i="88"/>
  <c r="J152" i="88" s="1"/>
  <c r="G155" i="88"/>
  <c r="J155" i="88" s="1"/>
  <c r="G125" i="88"/>
  <c r="J125" i="88" s="1"/>
  <c r="G9" i="86"/>
  <c r="J9" i="86" s="1"/>
  <c r="G39" i="87"/>
  <c r="J39" i="87" s="1"/>
  <c r="G11" i="86"/>
  <c r="J11" i="86" s="1"/>
  <c r="G126" i="88"/>
  <c r="J126" i="88" s="1"/>
  <c r="G127" i="88"/>
  <c r="J127" i="88" s="1"/>
  <c r="G177" i="88"/>
  <c r="J177" i="88" s="1"/>
  <c r="G148" i="88"/>
  <c r="J148" i="88" s="1"/>
  <c r="G208" i="88"/>
  <c r="J208" i="88" s="1"/>
  <c r="G10" i="86"/>
  <c r="J10" i="86" s="1"/>
  <c r="G84" i="88"/>
  <c r="J84" i="88" s="1"/>
  <c r="G83" i="88"/>
  <c r="J83" i="88" s="1"/>
  <c r="G193" i="88"/>
  <c r="J193" i="88" s="1"/>
  <c r="G205" i="88"/>
  <c r="J205" i="88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E24" i="77" s="1"/>
  <c r="G21" i="74"/>
  <c r="J21" i="74" s="1"/>
  <c r="G20" i="74"/>
  <c r="J20" i="74" s="1"/>
  <c r="G19" i="74"/>
  <c r="J19" i="74" s="1"/>
  <c r="G23" i="74"/>
  <c r="J23" i="74" s="1"/>
  <c r="E23" i="77" s="1"/>
  <c r="G22" i="74"/>
  <c r="J22" i="74" s="1"/>
  <c r="G25" i="74"/>
  <c r="J25" i="74" s="1"/>
  <c r="E25" i="77" s="1"/>
  <c r="G26" i="74"/>
  <c r="J26" i="74" s="1"/>
  <c r="E26" i="77" s="1"/>
  <c r="G168" i="77"/>
  <c r="J168" i="77" s="1"/>
  <c r="E168" i="78" s="1"/>
  <c r="N204" i="64"/>
  <c r="X107" i="64"/>
  <c r="J206" i="64" s="1"/>
  <c r="K207" i="64" s="1"/>
  <c r="G245" i="92" l="1"/>
  <c r="J245" i="92" s="1"/>
  <c r="E245" i="93" s="1"/>
  <c r="E237" i="92"/>
  <c r="G237" i="92" s="1"/>
  <c r="J237" i="92" s="1"/>
  <c r="G12" i="100"/>
  <c r="J12" i="100" s="1"/>
  <c r="E12" i="100"/>
  <c r="G249" i="86"/>
  <c r="J249" i="86" s="1"/>
  <c r="E249" i="87" s="1"/>
  <c r="E241" i="86"/>
  <c r="G241" i="86" s="1"/>
  <c r="J241" i="86" s="1"/>
  <c r="E84" i="89"/>
  <c r="G84" i="89" s="1"/>
  <c r="J84" i="89" s="1"/>
  <c r="E84" i="90" s="1"/>
  <c r="E213" i="89"/>
  <c r="G213" i="89" s="1"/>
  <c r="J213" i="89" s="1"/>
  <c r="E213" i="90" s="1"/>
  <c r="G213" i="90" s="1"/>
  <c r="J213" i="90" s="1"/>
  <c r="E213" i="91" s="1"/>
  <c r="E126" i="89"/>
  <c r="G126" i="89" s="1"/>
  <c r="J126" i="89" s="1"/>
  <c r="E126" i="90" s="1"/>
  <c r="E153" i="89"/>
  <c r="G153" i="89" s="1"/>
  <c r="J153" i="89" s="1"/>
  <c r="E153" i="90" s="1"/>
  <c r="E181" i="89"/>
  <c r="G181" i="89" s="1"/>
  <c r="J181" i="89" s="1"/>
  <c r="E181" i="90" s="1"/>
  <c r="E10" i="87"/>
  <c r="G10" i="87" s="1"/>
  <c r="J10" i="87" s="1"/>
  <c r="E10" i="88" s="1"/>
  <c r="G10" i="88" s="1"/>
  <c r="J10" i="88" s="1"/>
  <c r="E11" i="87"/>
  <c r="G11" i="87" s="1"/>
  <c r="J11" i="87" s="1"/>
  <c r="E11" i="88" s="1"/>
  <c r="G11" i="88" s="1"/>
  <c r="J11" i="88" s="1"/>
  <c r="E152" i="89"/>
  <c r="G152" i="89" s="1"/>
  <c r="J152" i="89" s="1"/>
  <c r="E152" i="90" s="1"/>
  <c r="G152" i="90" s="1"/>
  <c r="J152" i="90" s="1"/>
  <c r="E152" i="91" s="1"/>
  <c r="E226" i="89"/>
  <c r="G226" i="89" s="1"/>
  <c r="J226" i="89" s="1"/>
  <c r="E226" i="90" s="1"/>
  <c r="G226" i="90" s="1"/>
  <c r="J226" i="90" s="1"/>
  <c r="E226" i="91" s="1"/>
  <c r="E205" i="89"/>
  <c r="G205" i="89" s="1"/>
  <c r="J205" i="89" s="1"/>
  <c r="E205" i="90" s="1"/>
  <c r="G205" i="90" s="1"/>
  <c r="J205" i="90" s="1"/>
  <c r="E205" i="91" s="1"/>
  <c r="E208" i="89"/>
  <c r="G208" i="89" s="1"/>
  <c r="J208" i="89" s="1"/>
  <c r="E208" i="90" s="1"/>
  <c r="E39" i="88"/>
  <c r="G39" i="88" s="1"/>
  <c r="J39" i="88" s="1"/>
  <c r="E39" i="89" s="1"/>
  <c r="G39" i="89" s="1"/>
  <c r="J39" i="89" s="1"/>
  <c r="E39" i="90" s="1"/>
  <c r="E231" i="88"/>
  <c r="G231" i="88" s="1"/>
  <c r="J231" i="88" s="1"/>
  <c r="E231" i="89" s="1"/>
  <c r="E155" i="89"/>
  <c r="G155" i="89" s="1"/>
  <c r="J155" i="89" s="1"/>
  <c r="E155" i="90" s="1"/>
  <c r="E148" i="89"/>
  <c r="G148" i="89" s="1"/>
  <c r="J148" i="89" s="1"/>
  <c r="E148" i="90" s="1"/>
  <c r="G148" i="90" s="1"/>
  <c r="J148" i="90" s="1"/>
  <c r="E148" i="91" s="1"/>
  <c r="E9" i="87"/>
  <c r="G9" i="87" s="1"/>
  <c r="J9" i="87" s="1"/>
  <c r="E9" i="88" s="1"/>
  <c r="G9" i="88" s="1"/>
  <c r="J9" i="88" s="1"/>
  <c r="E193" i="89"/>
  <c r="G193" i="89" s="1"/>
  <c r="J193" i="89" s="1"/>
  <c r="E193" i="90" s="1"/>
  <c r="E177" i="89"/>
  <c r="G177" i="89" s="1"/>
  <c r="J177" i="89" s="1"/>
  <c r="E177" i="90" s="1"/>
  <c r="E125" i="89"/>
  <c r="G125" i="89" s="1"/>
  <c r="J125" i="89" s="1"/>
  <c r="E125" i="90" s="1"/>
  <c r="E206" i="89"/>
  <c r="G206" i="89" s="1"/>
  <c r="J206" i="89" s="1"/>
  <c r="E206" i="90" s="1"/>
  <c r="G252" i="87"/>
  <c r="J252" i="87" s="1"/>
  <c r="E252" i="88" s="1"/>
  <c r="E239" i="87"/>
  <c r="G239" i="87" s="1"/>
  <c r="J239" i="87" s="1"/>
  <c r="E83" i="89"/>
  <c r="G83" i="89" s="1"/>
  <c r="J83" i="89" s="1"/>
  <c r="E83" i="90" s="1"/>
  <c r="E127" i="89"/>
  <c r="G127" i="89" s="1"/>
  <c r="J127" i="89" s="1"/>
  <c r="E127" i="90" s="1"/>
  <c r="G127" i="90" s="1"/>
  <c r="J127" i="90" s="1"/>
  <c r="E127" i="91" s="1"/>
  <c r="E151" i="89"/>
  <c r="G151" i="89" s="1"/>
  <c r="J151" i="89" s="1"/>
  <c r="E151" i="90" s="1"/>
  <c r="E194" i="89"/>
  <c r="G194" i="89" s="1"/>
  <c r="J194" i="89" s="1"/>
  <c r="E194" i="90" s="1"/>
  <c r="E20" i="8"/>
  <c r="E20" i="77"/>
  <c r="E21" i="8"/>
  <c r="G21" i="8" s="1"/>
  <c r="E21" i="77"/>
  <c r="E22" i="8"/>
  <c r="J22" i="8" s="1"/>
  <c r="E22" i="77"/>
  <c r="G22" i="77" s="1"/>
  <c r="J22" i="77" s="1"/>
  <c r="E22" i="78" s="1"/>
  <c r="E19" i="8"/>
  <c r="J19" i="8" s="1"/>
  <c r="E19" i="77"/>
  <c r="G129" i="107"/>
  <c r="J129" i="107" s="1"/>
  <c r="G63" i="107"/>
  <c r="J63" i="107" s="1"/>
  <c r="G178" i="107"/>
  <c r="J178" i="107" s="1"/>
  <c r="G60" i="107"/>
  <c r="J60" i="107" s="1"/>
  <c r="G22" i="8"/>
  <c r="J21" i="8"/>
  <c r="G20" i="8"/>
  <c r="J20" i="8"/>
  <c r="G231" i="89"/>
  <c r="J231" i="89" s="1"/>
  <c r="E231" i="90" s="1"/>
  <c r="G229" i="94"/>
  <c r="J229" i="94" s="1"/>
  <c r="E229" i="95" s="1"/>
  <c r="G232" i="86"/>
  <c r="J232" i="86" s="1"/>
  <c r="E232" i="87" s="1"/>
  <c r="G240" i="86"/>
  <c r="J240" i="86" s="1"/>
  <c r="E240" i="87" s="1"/>
  <c r="G203" i="88"/>
  <c r="J203" i="88" s="1"/>
  <c r="G198" i="88"/>
  <c r="J198" i="88" s="1"/>
  <c r="G147" i="88"/>
  <c r="J147" i="88" s="1"/>
  <c r="G156" i="88"/>
  <c r="J156" i="88" s="1"/>
  <c r="G196" i="88"/>
  <c r="J196" i="88" s="1"/>
  <c r="G204" i="88"/>
  <c r="J204" i="88" s="1"/>
  <c r="G149" i="88"/>
  <c r="J149" i="88" s="1"/>
  <c r="G182" i="88"/>
  <c r="J182" i="88" s="1"/>
  <c r="G202" i="88"/>
  <c r="J202" i="88" s="1"/>
  <c r="G150" i="88"/>
  <c r="J150" i="88" s="1"/>
  <c r="G113" i="87"/>
  <c r="J113" i="87" s="1"/>
  <c r="E113" i="88" s="1"/>
  <c r="G128" i="88"/>
  <c r="J128" i="88" s="1"/>
  <c r="G212" i="88"/>
  <c r="J212" i="88" s="1"/>
  <c r="G211" i="88"/>
  <c r="J211" i="88" s="1"/>
  <c r="G209" i="88"/>
  <c r="J209" i="88" s="1"/>
  <c r="G210" i="88"/>
  <c r="J210" i="88" s="1"/>
  <c r="G195" i="88"/>
  <c r="J195" i="88" s="1"/>
  <c r="G197" i="88"/>
  <c r="J197" i="88" s="1"/>
  <c r="G157" i="88"/>
  <c r="J157" i="88" s="1"/>
  <c r="G155" i="90"/>
  <c r="J155" i="90" s="1"/>
  <c r="E155" i="91" s="1"/>
  <c r="G75" i="105"/>
  <c r="J75" i="105" s="1"/>
  <c r="G193" i="90"/>
  <c r="J193" i="90" s="1"/>
  <c r="E193" i="91" s="1"/>
  <c r="G153" i="90"/>
  <c r="J153" i="90" s="1"/>
  <c r="E153" i="91" s="1"/>
  <c r="G194" i="90"/>
  <c r="J194" i="90" s="1"/>
  <c r="E194" i="91" s="1"/>
  <c r="G125" i="90"/>
  <c r="J125" i="90" s="1"/>
  <c r="E125" i="91" s="1"/>
  <c r="G208" i="90"/>
  <c r="J208" i="90" s="1"/>
  <c r="E208" i="91" s="1"/>
  <c r="G109" i="106"/>
  <c r="J109" i="106" s="1"/>
  <c r="G181" i="90"/>
  <c r="J181" i="90" s="1"/>
  <c r="E181" i="91" s="1"/>
  <c r="G151" i="90"/>
  <c r="J151" i="90" s="1"/>
  <c r="E151" i="91" s="1"/>
  <c r="G177" i="90"/>
  <c r="J177" i="90" s="1"/>
  <c r="E177" i="91" s="1"/>
  <c r="G206" i="90"/>
  <c r="J206" i="90" s="1"/>
  <c r="E206" i="91" s="1"/>
  <c r="G84" i="90"/>
  <c r="J84" i="90" s="1"/>
  <c r="E84" i="91" s="1"/>
  <c r="G94" i="106"/>
  <c r="J94" i="106" s="1"/>
  <c r="G126" i="90"/>
  <c r="J126" i="90" s="1"/>
  <c r="E126" i="91" s="1"/>
  <c r="G83" i="90"/>
  <c r="J83" i="90" s="1"/>
  <c r="E83" i="91" s="1"/>
  <c r="G114" i="106"/>
  <c r="J114" i="106" s="1"/>
  <c r="G71" i="84"/>
  <c r="J71" i="84" s="1"/>
  <c r="E71" i="85" s="1"/>
  <c r="G190" i="77"/>
  <c r="J190" i="77" s="1"/>
  <c r="E190" i="78" s="1"/>
  <c r="G70" i="84"/>
  <c r="J70" i="84" s="1"/>
  <c r="E70" i="85" s="1"/>
  <c r="G82" i="77"/>
  <c r="J82" i="77" s="1"/>
  <c r="E82" i="78" s="1"/>
  <c r="G173" i="77"/>
  <c r="J173" i="77" s="1"/>
  <c r="G175" i="84"/>
  <c r="J175" i="84" s="1"/>
  <c r="E175" i="85" s="1"/>
  <c r="G103" i="77"/>
  <c r="J103" i="77" s="1"/>
  <c r="G104" i="77"/>
  <c r="J104" i="77" s="1"/>
  <c r="E104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20" i="78" s="1"/>
  <c r="E30" i="8"/>
  <c r="E167" i="8"/>
  <c r="E78" i="8"/>
  <c r="E32" i="8"/>
  <c r="E36" i="8"/>
  <c r="G24" i="77"/>
  <c r="J24" i="77" s="1"/>
  <c r="E24" i="78" s="1"/>
  <c r="E24" i="8"/>
  <c r="E159" i="8"/>
  <c r="E192" i="8"/>
  <c r="E158" i="8"/>
  <c r="G26" i="77"/>
  <c r="J26" i="77" s="1"/>
  <c r="E26" i="78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78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19" i="78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21" i="78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78" s="1"/>
  <c r="E23" i="8"/>
  <c r="E117" i="8"/>
  <c r="E51" i="8"/>
  <c r="E176" i="8"/>
  <c r="E98" i="8"/>
  <c r="E73" i="8"/>
  <c r="E34" i="8"/>
  <c r="E168" i="8"/>
  <c r="J168" i="8" s="1"/>
  <c r="G168" i="78"/>
  <c r="J168" i="78" s="1"/>
  <c r="E168" i="79" s="1"/>
  <c r="K213" i="64"/>
  <c r="K215" i="64" s="1"/>
  <c r="E12" i="101" l="1"/>
  <c r="G12" i="101" s="1"/>
  <c r="J12" i="101" s="1"/>
  <c r="G245" i="93"/>
  <c r="J245" i="93" s="1"/>
  <c r="E245" i="94" s="1"/>
  <c r="E237" i="93"/>
  <c r="G237" i="93" s="1"/>
  <c r="J237" i="93" s="1"/>
  <c r="E10" i="89"/>
  <c r="G10" i="89" s="1"/>
  <c r="J10" i="89" s="1"/>
  <c r="E10" i="90" s="1"/>
  <c r="E9" i="89"/>
  <c r="G9" i="89" s="1"/>
  <c r="J9" i="89" s="1"/>
  <c r="E9" i="90" s="1"/>
  <c r="G9" i="90" s="1"/>
  <c r="J9" i="90" s="1"/>
  <c r="E9" i="91" s="1"/>
  <c r="E11" i="89"/>
  <c r="G11" i="89" s="1"/>
  <c r="J11" i="89" s="1"/>
  <c r="E11" i="90" s="1"/>
  <c r="E210" i="89"/>
  <c r="G210" i="89" s="1"/>
  <c r="J210" i="89" s="1"/>
  <c r="E210" i="90" s="1"/>
  <c r="E147" i="89"/>
  <c r="G147" i="89" s="1"/>
  <c r="J147" i="89" s="1"/>
  <c r="E147" i="90" s="1"/>
  <c r="E209" i="89"/>
  <c r="G209" i="89" s="1"/>
  <c r="J209" i="89" s="1"/>
  <c r="E209" i="90" s="1"/>
  <c r="E202" i="89"/>
  <c r="G202" i="89" s="1"/>
  <c r="J202" i="89" s="1"/>
  <c r="E202" i="90" s="1"/>
  <c r="E198" i="89"/>
  <c r="G198" i="89" s="1"/>
  <c r="J198" i="89" s="1"/>
  <c r="E198" i="90" s="1"/>
  <c r="E211" i="89"/>
  <c r="G211" i="89" s="1"/>
  <c r="J211" i="89" s="1"/>
  <c r="E211" i="90" s="1"/>
  <c r="E182" i="89"/>
  <c r="G182" i="89" s="1"/>
  <c r="J182" i="89" s="1"/>
  <c r="E182" i="90" s="1"/>
  <c r="G182" i="90" s="1"/>
  <c r="J182" i="90" s="1"/>
  <c r="E182" i="91" s="1"/>
  <c r="E203" i="89"/>
  <c r="G203" i="89" s="1"/>
  <c r="J203" i="89" s="1"/>
  <c r="E203" i="90" s="1"/>
  <c r="E212" i="89"/>
  <c r="G212" i="89" s="1"/>
  <c r="J212" i="89" s="1"/>
  <c r="E212" i="90" s="1"/>
  <c r="E149" i="89"/>
  <c r="G149" i="89" s="1"/>
  <c r="J149" i="89" s="1"/>
  <c r="E149" i="90" s="1"/>
  <c r="G249" i="87"/>
  <c r="J249" i="87" s="1"/>
  <c r="E249" i="88" s="1"/>
  <c r="E241" i="87"/>
  <c r="G241" i="87" s="1"/>
  <c r="J241" i="87" s="1"/>
  <c r="E128" i="89"/>
  <c r="G128" i="89" s="1"/>
  <c r="J128" i="89" s="1"/>
  <c r="E128" i="90" s="1"/>
  <c r="E204" i="89"/>
  <c r="G204" i="89" s="1"/>
  <c r="J204" i="89" s="1"/>
  <c r="E204" i="90" s="1"/>
  <c r="G252" i="88"/>
  <c r="J252" i="88" s="1"/>
  <c r="E252" i="89" s="1"/>
  <c r="E239" i="88"/>
  <c r="G239" i="88" s="1"/>
  <c r="J239" i="88" s="1"/>
  <c r="E157" i="89"/>
  <c r="G157" i="89" s="1"/>
  <c r="J157" i="89" s="1"/>
  <c r="E157" i="90" s="1"/>
  <c r="E197" i="89"/>
  <c r="G197" i="89" s="1"/>
  <c r="J197" i="89" s="1"/>
  <c r="E197" i="90" s="1"/>
  <c r="E196" i="89"/>
  <c r="G196" i="89" s="1"/>
  <c r="J196" i="89" s="1"/>
  <c r="E196" i="90" s="1"/>
  <c r="E195" i="89"/>
  <c r="G195" i="89" s="1"/>
  <c r="J195" i="89" s="1"/>
  <c r="E195" i="90" s="1"/>
  <c r="E150" i="89"/>
  <c r="G150" i="89" s="1"/>
  <c r="J150" i="89" s="1"/>
  <c r="E150" i="90" s="1"/>
  <c r="E156" i="89"/>
  <c r="G156" i="89" s="1"/>
  <c r="J156" i="89" s="1"/>
  <c r="E156" i="90" s="1"/>
  <c r="G102" i="78"/>
  <c r="J102" i="78" s="1"/>
  <c r="E102" i="79" s="1"/>
  <c r="E103" i="78"/>
  <c r="G103" i="78" s="1"/>
  <c r="J103" i="78" s="1"/>
  <c r="E103" i="79" s="1"/>
  <c r="G174" i="78"/>
  <c r="J174" i="78" s="1"/>
  <c r="E174" i="79" s="1"/>
  <c r="E173" i="78"/>
  <c r="G19" i="8"/>
  <c r="G12" i="104"/>
  <c r="J12" i="104" s="1"/>
  <c r="G94" i="107"/>
  <c r="J94" i="107" s="1"/>
  <c r="G109" i="107"/>
  <c r="J109" i="107" s="1"/>
  <c r="G114" i="107"/>
  <c r="J114" i="107" s="1"/>
  <c r="G231" i="90"/>
  <c r="J231" i="90" s="1"/>
  <c r="E231" i="91" s="1"/>
  <c r="G240" i="87"/>
  <c r="J240" i="87" s="1"/>
  <c r="E240" i="88" s="1"/>
  <c r="G232" i="87"/>
  <c r="J232" i="87" s="1"/>
  <c r="E232" i="88" s="1"/>
  <c r="G229" i="95"/>
  <c r="G10" i="90"/>
  <c r="J10" i="90" s="1"/>
  <c r="E10" i="91" s="1"/>
  <c r="G11" i="90"/>
  <c r="J11" i="90" s="1"/>
  <c r="E11" i="91" s="1"/>
  <c r="G113" i="88"/>
  <c r="J113" i="88" s="1"/>
  <c r="G175" i="85"/>
  <c r="J175" i="85" s="1"/>
  <c r="G70" i="85"/>
  <c r="J70" i="85" s="1"/>
  <c r="G71" i="85"/>
  <c r="J71" i="85" s="1"/>
  <c r="G173" i="78"/>
  <c r="J173" i="78" s="1"/>
  <c r="G190" i="78"/>
  <c r="J190" i="78" s="1"/>
  <c r="E190" i="79" s="1"/>
  <c r="G82" i="78"/>
  <c r="J82" i="78" s="1"/>
  <c r="E82" i="79" s="1"/>
  <c r="G104" i="78"/>
  <c r="J104" i="78" s="1"/>
  <c r="E104" i="79" s="1"/>
  <c r="G84" i="91"/>
  <c r="J84" i="91" s="1"/>
  <c r="E84" i="92" s="1"/>
  <c r="G151" i="91"/>
  <c r="J151" i="91" s="1"/>
  <c r="E151" i="92" s="1"/>
  <c r="G194" i="91"/>
  <c r="J194" i="91" s="1"/>
  <c r="E194" i="92" s="1"/>
  <c r="G157" i="90"/>
  <c r="J157" i="90" s="1"/>
  <c r="E157" i="91" s="1"/>
  <c r="G195" i="90"/>
  <c r="J195" i="90" s="1"/>
  <c r="E195" i="91" s="1"/>
  <c r="G198" i="90"/>
  <c r="J198" i="90" s="1"/>
  <c r="E198" i="91" s="1"/>
  <c r="G212" i="90"/>
  <c r="J212" i="90" s="1"/>
  <c r="E212" i="91" s="1"/>
  <c r="G206" i="91"/>
  <c r="J206" i="91" s="1"/>
  <c r="E206" i="92" s="1"/>
  <c r="G181" i="91"/>
  <c r="J181" i="91" s="1"/>
  <c r="E181" i="92" s="1"/>
  <c r="G153" i="91"/>
  <c r="J153" i="91" s="1"/>
  <c r="E153" i="92" s="1"/>
  <c r="G150" i="90"/>
  <c r="J150" i="90" s="1"/>
  <c r="E150" i="91" s="1"/>
  <c r="G204" i="90"/>
  <c r="J204" i="90" s="1"/>
  <c r="E204" i="91" s="1"/>
  <c r="G203" i="90"/>
  <c r="J203" i="90" s="1"/>
  <c r="E203" i="91" s="1"/>
  <c r="G156" i="90"/>
  <c r="J156" i="90" s="1"/>
  <c r="E156" i="91" s="1"/>
  <c r="G148" i="91"/>
  <c r="J148" i="91" s="1"/>
  <c r="E148" i="92" s="1"/>
  <c r="G152" i="91"/>
  <c r="J152" i="91" s="1"/>
  <c r="E152" i="92" s="1"/>
  <c r="G193" i="91"/>
  <c r="J193" i="91" s="1"/>
  <c r="E193" i="92" s="1"/>
  <c r="G211" i="90"/>
  <c r="J211" i="90" s="1"/>
  <c r="E211" i="91" s="1"/>
  <c r="G149" i="90"/>
  <c r="J149" i="90" s="1"/>
  <c r="E149" i="91" s="1"/>
  <c r="G209" i="90"/>
  <c r="J209" i="90" s="1"/>
  <c r="E209" i="91" s="1"/>
  <c r="G205" i="91"/>
  <c r="J205" i="91" s="1"/>
  <c r="E205" i="92" s="1"/>
  <c r="G75" i="106"/>
  <c r="J75" i="106" s="1"/>
  <c r="G197" i="90"/>
  <c r="J197" i="90" s="1"/>
  <c r="E197" i="91" s="1"/>
  <c r="G127" i="91"/>
  <c r="J127" i="91" s="1"/>
  <c r="E127" i="92" s="1"/>
  <c r="G155" i="91"/>
  <c r="J155" i="91" s="1"/>
  <c r="E155" i="92" s="1"/>
  <c r="G128" i="90"/>
  <c r="J128" i="90" s="1"/>
  <c r="E128" i="91" s="1"/>
  <c r="G226" i="91"/>
  <c r="J226" i="91" s="1"/>
  <c r="E226" i="92" s="1"/>
  <c r="G196" i="90"/>
  <c r="J196" i="90" s="1"/>
  <c r="E196" i="91" s="1"/>
  <c r="G83" i="91"/>
  <c r="J83" i="91" s="1"/>
  <c r="E83" i="92" s="1"/>
  <c r="G39" i="90"/>
  <c r="J39" i="90" s="1"/>
  <c r="E39" i="91" s="1"/>
  <c r="G208" i="91"/>
  <c r="J208" i="91" s="1"/>
  <c r="E208" i="92" s="1"/>
  <c r="G213" i="91"/>
  <c r="J213" i="91" s="1"/>
  <c r="E213" i="92" s="1"/>
  <c r="G202" i="90"/>
  <c r="J202" i="90" s="1"/>
  <c r="E202" i="91" s="1"/>
  <c r="G147" i="90"/>
  <c r="J147" i="90" s="1"/>
  <c r="E147" i="91" s="1"/>
  <c r="G210" i="90"/>
  <c r="J210" i="90" s="1"/>
  <c r="E210" i="91" s="1"/>
  <c r="G126" i="91"/>
  <c r="J126" i="91" s="1"/>
  <c r="E126" i="92" s="1"/>
  <c r="G177" i="91"/>
  <c r="J177" i="91" s="1"/>
  <c r="E177" i="92" s="1"/>
  <c r="G125" i="91"/>
  <c r="J125" i="91" s="1"/>
  <c r="E125" i="92" s="1"/>
  <c r="G256" i="77"/>
  <c r="J256" i="77" s="1"/>
  <c r="G154" i="77"/>
  <c r="J154" i="77" s="1"/>
  <c r="E154" i="78" s="1"/>
  <c r="G130" i="77"/>
  <c r="J130" i="77" s="1"/>
  <c r="E130" i="78" s="1"/>
  <c r="G86" i="77"/>
  <c r="J86" i="77" s="1"/>
  <c r="E86" i="78" s="1"/>
  <c r="G225" i="77"/>
  <c r="J225" i="77" s="1"/>
  <c r="G59" i="77"/>
  <c r="J59" i="77" s="1"/>
  <c r="E59" i="78" s="1"/>
  <c r="G162" i="77"/>
  <c r="J162" i="77" s="1"/>
  <c r="E162" i="78" s="1"/>
  <c r="G166" i="77"/>
  <c r="J166" i="77" s="1"/>
  <c r="G74" i="77"/>
  <c r="J74" i="77" s="1"/>
  <c r="G142" i="77"/>
  <c r="J142" i="77" s="1"/>
  <c r="E142" i="78" s="1"/>
  <c r="G227" i="77"/>
  <c r="J227" i="77" s="1"/>
  <c r="G56" i="77"/>
  <c r="J56" i="77" s="1"/>
  <c r="G160" i="77"/>
  <c r="J160" i="77" s="1"/>
  <c r="G146" i="77"/>
  <c r="J146" i="77" s="1"/>
  <c r="E146" i="78" s="1"/>
  <c r="G254" i="77"/>
  <c r="J254" i="77" s="1"/>
  <c r="E254" i="78" s="1"/>
  <c r="G143" i="77"/>
  <c r="J143" i="77" s="1"/>
  <c r="G108" i="77"/>
  <c r="J108" i="77" s="1"/>
  <c r="G258" i="77"/>
  <c r="J258" i="77" s="1"/>
  <c r="E258" i="78" s="1"/>
  <c r="G116" i="77"/>
  <c r="J116" i="77" s="1"/>
  <c r="E116" i="78" s="1"/>
  <c r="G141" i="77"/>
  <c r="J141" i="77" s="1"/>
  <c r="G171" i="77"/>
  <c r="J171" i="77" s="1"/>
  <c r="G144" i="77"/>
  <c r="J144" i="77" s="1"/>
  <c r="E144" i="78" s="1"/>
  <c r="G164" i="77"/>
  <c r="J164" i="77" s="1"/>
  <c r="E164" i="78" s="1"/>
  <c r="G158" i="77"/>
  <c r="J158" i="77" s="1"/>
  <c r="G36" i="77"/>
  <c r="J36" i="77" s="1"/>
  <c r="G30" i="77"/>
  <c r="J30" i="77" s="1"/>
  <c r="E30" i="78" s="1"/>
  <c r="G163" i="77"/>
  <c r="J163" i="77" s="1"/>
  <c r="E163" i="78" s="1"/>
  <c r="G46" i="77"/>
  <c r="J46" i="77" s="1"/>
  <c r="G49" i="77"/>
  <c r="J49" i="77" s="1"/>
  <c r="G172" i="77"/>
  <c r="J172" i="77" s="1"/>
  <c r="E172" i="78" s="1"/>
  <c r="G101" i="77"/>
  <c r="J101" i="77" s="1"/>
  <c r="E101" i="78" s="1"/>
  <c r="G54" i="77"/>
  <c r="J54" i="77" s="1"/>
  <c r="G51" i="77"/>
  <c r="J51" i="77" s="1"/>
  <c r="G81" i="77"/>
  <c r="J81" i="77" s="1"/>
  <c r="E81" i="78" s="1"/>
  <c r="G111" i="77"/>
  <c r="J111" i="77" s="1"/>
  <c r="E111" i="78" s="1"/>
  <c r="G28" i="77"/>
  <c r="J28" i="77" s="1"/>
  <c r="G47" i="77"/>
  <c r="J47" i="77" s="1"/>
  <c r="G62" i="77"/>
  <c r="J62" i="77" s="1"/>
  <c r="E62" i="78" s="1"/>
  <c r="G137" i="77"/>
  <c r="J137" i="77" s="1"/>
  <c r="E137" i="78" s="1"/>
  <c r="G34" i="77"/>
  <c r="J34" i="77" s="1"/>
  <c r="G80" i="77"/>
  <c r="J80" i="77" s="1"/>
  <c r="G42" i="77"/>
  <c r="J42" i="77" s="1"/>
  <c r="E42" i="78" s="1"/>
  <c r="G145" i="77"/>
  <c r="J145" i="77" s="1"/>
  <c r="E145" i="78" s="1"/>
  <c r="G29" i="77"/>
  <c r="J29" i="77" s="1"/>
  <c r="G93" i="77"/>
  <c r="J93" i="77" s="1"/>
  <c r="G185" i="77"/>
  <c r="J185" i="77" s="1"/>
  <c r="E185" i="78" s="1"/>
  <c r="G48" i="77"/>
  <c r="J48" i="77" s="1"/>
  <c r="E48" i="78" s="1"/>
  <c r="G50" i="77"/>
  <c r="J50" i="77" s="1"/>
  <c r="G253" i="78"/>
  <c r="J253" i="78" s="1"/>
  <c r="E253" i="79" s="1"/>
  <c r="G95" i="77"/>
  <c r="J95" i="77" s="1"/>
  <c r="E95" i="78" s="1"/>
  <c r="G233" i="77"/>
  <c r="J233" i="77" s="1"/>
  <c r="E233" i="78" s="1"/>
  <c r="G57" i="77"/>
  <c r="J57" i="77" s="1"/>
  <c r="G52" i="77"/>
  <c r="J52" i="77" s="1"/>
  <c r="G180" i="77"/>
  <c r="J180" i="77" s="1"/>
  <c r="E180" i="78" s="1"/>
  <c r="G222" i="77"/>
  <c r="J222" i="77" s="1"/>
  <c r="E222" i="78" s="1"/>
  <c r="G112" i="77"/>
  <c r="J112" i="77" s="1"/>
  <c r="E112" i="78" s="1"/>
  <c r="G66" i="77"/>
  <c r="J66" i="77" s="1"/>
  <c r="G69" i="77"/>
  <c r="J69" i="77" s="1"/>
  <c r="E69" i="78" s="1"/>
  <c r="G139" i="77"/>
  <c r="J139" i="77" s="1"/>
  <c r="E139" i="78" s="1"/>
  <c r="G99" i="77"/>
  <c r="J99" i="77" s="1"/>
  <c r="G192" i="77"/>
  <c r="J192" i="77" s="1"/>
  <c r="G32" i="77"/>
  <c r="J32" i="77" s="1"/>
  <c r="E32" i="78" s="1"/>
  <c r="G55" i="77"/>
  <c r="J55" i="77" s="1"/>
  <c r="E55" i="78" s="1"/>
  <c r="G65" i="77"/>
  <c r="J65" i="77" s="1"/>
  <c r="G41" i="77"/>
  <c r="J41" i="77" s="1"/>
  <c r="G53" i="77"/>
  <c r="J53" i="77" s="1"/>
  <c r="E53" i="78" s="1"/>
  <c r="G90" i="77"/>
  <c r="J90" i="77" s="1"/>
  <c r="E90" i="78" s="1"/>
  <c r="G61" i="77"/>
  <c r="J61" i="77" s="1"/>
  <c r="G73" i="77"/>
  <c r="J73" i="77" s="1"/>
  <c r="E73" i="78" s="1"/>
  <c r="G106" i="77"/>
  <c r="J106" i="77" s="1"/>
  <c r="E106" i="78" s="1"/>
  <c r="G170" i="77"/>
  <c r="J170" i="77" s="1"/>
  <c r="G79" i="77"/>
  <c r="J79" i="77" s="1"/>
  <c r="G223" i="77"/>
  <c r="J223" i="77" s="1"/>
  <c r="E223" i="78" s="1"/>
  <c r="G176" i="77"/>
  <c r="J176" i="77" s="1"/>
  <c r="E176" i="78" s="1"/>
  <c r="G33" i="77"/>
  <c r="J33" i="77" s="1"/>
  <c r="G135" i="77"/>
  <c r="J135" i="77" s="1"/>
  <c r="G117" i="77"/>
  <c r="J117" i="77" s="1"/>
  <c r="E117" i="78" s="1"/>
  <c r="G72" i="77"/>
  <c r="J72" i="77" s="1"/>
  <c r="E72" i="78" s="1"/>
  <c r="G37" i="77"/>
  <c r="J37" i="77" s="1"/>
  <c r="G255" i="77"/>
  <c r="J255" i="77" s="1"/>
  <c r="G191" i="77"/>
  <c r="J191" i="77" s="1"/>
  <c r="E191" i="78" s="1"/>
  <c r="G107" i="77"/>
  <c r="J107" i="77" s="1"/>
  <c r="E107" i="78" s="1"/>
  <c r="G27" i="77"/>
  <c r="J27" i="77" s="1"/>
  <c r="G97" i="77"/>
  <c r="J97" i="77" s="1"/>
  <c r="E97" i="78" s="1"/>
  <c r="G228" i="77"/>
  <c r="J228" i="77" s="1"/>
  <c r="G85" i="77"/>
  <c r="J85" i="77" s="1"/>
  <c r="E85" i="78" s="1"/>
  <c r="G118" i="77"/>
  <c r="J118" i="77" s="1"/>
  <c r="G58" i="77"/>
  <c r="J58" i="77" s="1"/>
  <c r="G220" i="77"/>
  <c r="J220" i="77" s="1"/>
  <c r="E220" i="78" s="1"/>
  <c r="G183" i="77"/>
  <c r="J183" i="77" s="1"/>
  <c r="E183" i="78" s="1"/>
  <c r="G230" i="77"/>
  <c r="J230" i="77" s="1"/>
  <c r="E230" i="78" s="1"/>
  <c r="G43" i="77"/>
  <c r="J43" i="77" s="1"/>
  <c r="G91" i="77"/>
  <c r="J91" i="77" s="1"/>
  <c r="E91" i="78" s="1"/>
  <c r="G121" i="77"/>
  <c r="J121" i="77" s="1"/>
  <c r="E121" i="78" s="1"/>
  <c r="G40" i="77"/>
  <c r="J40" i="77" s="1"/>
  <c r="G110" i="77"/>
  <c r="J110" i="77" s="1"/>
  <c r="E110" i="78" s="1"/>
  <c r="G159" i="77"/>
  <c r="J159" i="77" s="1"/>
  <c r="E159" i="78" s="1"/>
  <c r="G78" i="77"/>
  <c r="J78" i="77" s="1"/>
  <c r="G100" i="77"/>
  <c r="J100" i="77" s="1"/>
  <c r="G92" i="77"/>
  <c r="J92" i="77" s="1"/>
  <c r="E92" i="78" s="1"/>
  <c r="G224" i="77"/>
  <c r="J224" i="77" s="1"/>
  <c r="E224" i="78" s="1"/>
  <c r="G89" i="77"/>
  <c r="J89" i="77" s="1"/>
  <c r="G98" i="77"/>
  <c r="J98" i="77" s="1"/>
  <c r="G248" i="77"/>
  <c r="J248" i="77" s="1"/>
  <c r="E248" i="78" s="1"/>
  <c r="G67" i="77"/>
  <c r="J67" i="77" s="1"/>
  <c r="E67" i="78" s="1"/>
  <c r="G77" i="77"/>
  <c r="J77" i="77" s="1"/>
  <c r="G64" i="77"/>
  <c r="J64" i="77" s="1"/>
  <c r="G123" i="77"/>
  <c r="J123" i="77" s="1"/>
  <c r="E123" i="78" s="1"/>
  <c r="G138" i="77"/>
  <c r="J138" i="77" s="1"/>
  <c r="E138" i="78" s="1"/>
  <c r="G31" i="77"/>
  <c r="J31" i="77" s="1"/>
  <c r="G179" i="77"/>
  <c r="J179" i="77" s="1"/>
  <c r="G68" i="77"/>
  <c r="J68" i="77" s="1"/>
  <c r="E68" i="78" s="1"/>
  <c r="G120" i="77"/>
  <c r="J120" i="77" s="1"/>
  <c r="E120" i="78" s="1"/>
  <c r="G44" i="77"/>
  <c r="J44" i="77" s="1"/>
  <c r="G215" i="77"/>
  <c r="J215" i="77" s="1"/>
  <c r="G167" i="77"/>
  <c r="J167" i="77" s="1"/>
  <c r="E167" i="78" s="1"/>
  <c r="G234" i="77"/>
  <c r="J234" i="77" s="1"/>
  <c r="G115" i="77"/>
  <c r="J115" i="77" s="1"/>
  <c r="G140" i="77"/>
  <c r="J140" i="77" s="1"/>
  <c r="G184" i="77"/>
  <c r="J184" i="77" s="1"/>
  <c r="E184" i="78" s="1"/>
  <c r="G23" i="78"/>
  <c r="J23" i="78" s="1"/>
  <c r="E23" i="79" s="1"/>
  <c r="G21" i="78"/>
  <c r="J21" i="78" s="1"/>
  <c r="E21" i="79" s="1"/>
  <c r="G26" i="78"/>
  <c r="J26" i="78" s="1"/>
  <c r="E26" i="79" s="1"/>
  <c r="G24" i="78"/>
  <c r="J24" i="78" s="1"/>
  <c r="E24" i="79" s="1"/>
  <c r="G168" i="79"/>
  <c r="J168" i="79" s="1"/>
  <c r="E168" i="80" s="1"/>
  <c r="G22" i="78"/>
  <c r="J22" i="78" s="1"/>
  <c r="E22" i="79" s="1"/>
  <c r="G20" i="78"/>
  <c r="J20" i="78" s="1"/>
  <c r="E20" i="79" s="1"/>
  <c r="G19" i="78"/>
  <c r="J19" i="78" s="1"/>
  <c r="E19" i="79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G12" i="102" l="1"/>
  <c r="J12" i="102" s="1"/>
  <c r="E12" i="103" s="1"/>
  <c r="G12" i="103" s="1"/>
  <c r="J12" i="103" s="1"/>
  <c r="E12" i="102"/>
  <c r="G245" i="94"/>
  <c r="J245" i="94" s="1"/>
  <c r="E245" i="95" s="1"/>
  <c r="E237" i="94"/>
  <c r="G237" i="94" s="1"/>
  <c r="J237" i="94" s="1"/>
  <c r="J229" i="95"/>
  <c r="E229" i="96" s="1"/>
  <c r="G229" i="96" s="1"/>
  <c r="J229" i="96" s="1"/>
  <c r="E229" i="97" s="1"/>
  <c r="G229" i="97" s="1"/>
  <c r="J229" i="97" s="1"/>
  <c r="G249" i="88"/>
  <c r="J249" i="88" s="1"/>
  <c r="E249" i="89" s="1"/>
  <c r="E241" i="88"/>
  <c r="G174" i="79"/>
  <c r="J174" i="79" s="1"/>
  <c r="E173" i="79"/>
  <c r="E71" i="86"/>
  <c r="G71" i="86" s="1"/>
  <c r="J71" i="86" s="1"/>
  <c r="E71" i="87" s="1"/>
  <c r="G71" i="87" s="1"/>
  <c r="J71" i="87" s="1"/>
  <c r="E71" i="88" s="1"/>
  <c r="E70" i="86"/>
  <c r="G70" i="86" s="1"/>
  <c r="J70" i="86" s="1"/>
  <c r="E70" i="87" s="1"/>
  <c r="G70" i="87" s="1"/>
  <c r="J70" i="87" s="1"/>
  <c r="E70" i="88" s="1"/>
  <c r="G175" i="86"/>
  <c r="J175" i="86" s="1"/>
  <c r="E175" i="87" s="1"/>
  <c r="E175" i="86"/>
  <c r="E113" i="89"/>
  <c r="G113" i="89" s="1"/>
  <c r="J113" i="89" s="1"/>
  <c r="E113" i="90" s="1"/>
  <c r="G252" i="89"/>
  <c r="J252" i="89" s="1"/>
  <c r="E252" i="90" s="1"/>
  <c r="E239" i="89"/>
  <c r="G239" i="89" s="1"/>
  <c r="J239" i="89" s="1"/>
  <c r="E43" i="78"/>
  <c r="G43" i="78" s="1"/>
  <c r="J43" i="78" s="1"/>
  <c r="E43" i="79" s="1"/>
  <c r="E135" i="78"/>
  <c r="G135" i="78" s="1"/>
  <c r="J135" i="78" s="1"/>
  <c r="E135" i="79" s="1"/>
  <c r="E61" i="78"/>
  <c r="G61" i="78" s="1"/>
  <c r="J61" i="78" s="1"/>
  <c r="E61" i="79" s="1"/>
  <c r="E99" i="78"/>
  <c r="G99" i="78" s="1"/>
  <c r="J99" i="78" s="1"/>
  <c r="E99" i="79" s="1"/>
  <c r="E57" i="78"/>
  <c r="G57" i="78" s="1"/>
  <c r="J57" i="78" s="1"/>
  <c r="E57" i="79" s="1"/>
  <c r="G57" i="79" s="1"/>
  <c r="J57" i="79" s="1"/>
  <c r="E29" i="78"/>
  <c r="G29" i="78" s="1"/>
  <c r="J29" i="78" s="1"/>
  <c r="E29" i="79" s="1"/>
  <c r="E28" i="78"/>
  <c r="G28" i="78" s="1"/>
  <c r="J28" i="78" s="1"/>
  <c r="E28" i="79" s="1"/>
  <c r="E46" i="78"/>
  <c r="G46" i="78" s="1"/>
  <c r="J46" i="78" s="1"/>
  <c r="E46" i="79" s="1"/>
  <c r="E141" i="78"/>
  <c r="G141" i="78" s="1"/>
  <c r="J141" i="78" s="1"/>
  <c r="E141" i="79" s="1"/>
  <c r="E56" i="78"/>
  <c r="G56" i="78" s="1"/>
  <c r="J56" i="78" s="1"/>
  <c r="E56" i="79" s="1"/>
  <c r="E215" i="78"/>
  <c r="G215" i="78" s="1"/>
  <c r="J215" i="78" s="1"/>
  <c r="E215" i="79" s="1"/>
  <c r="G215" i="79" s="1"/>
  <c r="J215" i="79" s="1"/>
  <c r="E64" i="78"/>
  <c r="G64" i="78" s="1"/>
  <c r="J64" i="78" s="1"/>
  <c r="E64" i="79" s="1"/>
  <c r="E100" i="78"/>
  <c r="G100" i="78" s="1"/>
  <c r="J100" i="78" s="1"/>
  <c r="E100" i="79" s="1"/>
  <c r="G100" i="79" s="1"/>
  <c r="J100" i="79" s="1"/>
  <c r="E27" i="78"/>
  <c r="G27" i="78" s="1"/>
  <c r="J27" i="78" s="1"/>
  <c r="E27" i="79" s="1"/>
  <c r="G27" i="79" s="1"/>
  <c r="J27" i="79" s="1"/>
  <c r="E33" i="78"/>
  <c r="G33" i="78" s="1"/>
  <c r="J33" i="78" s="1"/>
  <c r="E33" i="79" s="1"/>
  <c r="G235" i="78"/>
  <c r="J235" i="78" s="1"/>
  <c r="E227" i="78"/>
  <c r="G227" i="78" s="1"/>
  <c r="J227" i="78" s="1"/>
  <c r="E80" i="78"/>
  <c r="G80" i="78" s="1"/>
  <c r="J80" i="78" s="1"/>
  <c r="E80" i="79" s="1"/>
  <c r="G80" i="79" s="1"/>
  <c r="J80" i="79" s="1"/>
  <c r="E108" i="78"/>
  <c r="G108" i="78" s="1"/>
  <c r="J108" i="78" s="1"/>
  <c r="E108" i="79" s="1"/>
  <c r="E74" i="78"/>
  <c r="G74" i="78" s="1"/>
  <c r="J74" i="78" s="1"/>
  <c r="E74" i="79" s="1"/>
  <c r="E256" i="78"/>
  <c r="G256" i="78" s="1"/>
  <c r="J256" i="78" s="1"/>
  <c r="E256" i="79" s="1"/>
  <c r="G256" i="79" s="1"/>
  <c r="J256" i="79" s="1"/>
  <c r="E58" i="78"/>
  <c r="G58" i="78" s="1"/>
  <c r="J58" i="78" s="1"/>
  <c r="E58" i="79" s="1"/>
  <c r="E255" i="78"/>
  <c r="G255" i="78" s="1"/>
  <c r="J255" i="78" s="1"/>
  <c r="E255" i="79" s="1"/>
  <c r="E79" i="78"/>
  <c r="G79" i="78" s="1"/>
  <c r="J79" i="78" s="1"/>
  <c r="E65" i="78"/>
  <c r="G65" i="78" s="1"/>
  <c r="J65" i="78" s="1"/>
  <c r="E50" i="78"/>
  <c r="G50" i="78" s="1"/>
  <c r="J50" i="78" s="1"/>
  <c r="E50" i="79" s="1"/>
  <c r="E34" i="78"/>
  <c r="G34" i="78" s="1"/>
  <c r="J34" i="78" s="1"/>
  <c r="E34" i="79" s="1"/>
  <c r="G34" i="79" s="1"/>
  <c r="J34" i="79" s="1"/>
  <c r="E54" i="78"/>
  <c r="G54" i="78" s="1"/>
  <c r="J54" i="78" s="1"/>
  <c r="E54" i="79" s="1"/>
  <c r="E158" i="78"/>
  <c r="G158" i="78" s="1"/>
  <c r="J158" i="78" s="1"/>
  <c r="E143" i="78"/>
  <c r="G143" i="78" s="1"/>
  <c r="J143" i="78" s="1"/>
  <c r="E143" i="79" s="1"/>
  <c r="E166" i="78"/>
  <c r="G166" i="78" s="1"/>
  <c r="J166" i="78" s="1"/>
  <c r="E44" i="78"/>
  <c r="G44" i="78" s="1"/>
  <c r="J44" i="78" s="1"/>
  <c r="E44" i="79" s="1"/>
  <c r="E77" i="78"/>
  <c r="G77" i="78" s="1"/>
  <c r="J77" i="78" s="1"/>
  <c r="E77" i="79" s="1"/>
  <c r="E78" i="78"/>
  <c r="G78" i="78" s="1"/>
  <c r="J78" i="78" s="1"/>
  <c r="E78" i="79" s="1"/>
  <c r="E41" i="78"/>
  <c r="G41" i="78" s="1"/>
  <c r="J41" i="78" s="1"/>
  <c r="E41" i="79" s="1"/>
  <c r="G41" i="79" s="1"/>
  <c r="J41" i="79" s="1"/>
  <c r="E66" i="78"/>
  <c r="G66" i="78" s="1"/>
  <c r="J66" i="78" s="1"/>
  <c r="E51" i="78"/>
  <c r="G51" i="78" s="1"/>
  <c r="J51" i="78" s="1"/>
  <c r="E51" i="79" s="1"/>
  <c r="G51" i="79" s="1"/>
  <c r="J51" i="79" s="1"/>
  <c r="E36" i="78"/>
  <c r="G36" i="78" s="1"/>
  <c r="J36" i="78" s="1"/>
  <c r="E36" i="79" s="1"/>
  <c r="E140" i="78"/>
  <c r="G140" i="78" s="1"/>
  <c r="J140" i="78" s="1"/>
  <c r="E140" i="79" s="1"/>
  <c r="E179" i="78"/>
  <c r="G179" i="78" s="1"/>
  <c r="J179" i="78" s="1"/>
  <c r="E179" i="79" s="1"/>
  <c r="E98" i="78"/>
  <c r="G98" i="78" s="1"/>
  <c r="J98" i="78" s="1"/>
  <c r="E98" i="79" s="1"/>
  <c r="E40" i="78"/>
  <c r="G40" i="78" s="1"/>
  <c r="J40" i="78" s="1"/>
  <c r="E40" i="79" s="1"/>
  <c r="G40" i="79" s="1"/>
  <c r="J40" i="79" s="1"/>
  <c r="E118" i="78"/>
  <c r="G118" i="78" s="1"/>
  <c r="J118" i="78" s="1"/>
  <c r="E118" i="79" s="1"/>
  <c r="G118" i="79" s="1"/>
  <c r="J118" i="79" s="1"/>
  <c r="E37" i="78"/>
  <c r="G37" i="78" s="1"/>
  <c r="J37" i="78" s="1"/>
  <c r="E37" i="79" s="1"/>
  <c r="E170" i="78"/>
  <c r="G170" i="78" s="1"/>
  <c r="J170" i="78" s="1"/>
  <c r="E115" i="78"/>
  <c r="G115" i="78" s="1"/>
  <c r="J115" i="78" s="1"/>
  <c r="E115" i="79" s="1"/>
  <c r="E31" i="78"/>
  <c r="G31" i="78" s="1"/>
  <c r="J31" i="78" s="1"/>
  <c r="E31" i="79" s="1"/>
  <c r="E89" i="78"/>
  <c r="G89" i="78" s="1"/>
  <c r="J89" i="78" s="1"/>
  <c r="E89" i="79" s="1"/>
  <c r="G247" i="78"/>
  <c r="J247" i="78" s="1"/>
  <c r="E234" i="78"/>
  <c r="G234" i="78" s="1"/>
  <c r="J234" i="78" s="1"/>
  <c r="G236" i="78"/>
  <c r="J236" i="78" s="1"/>
  <c r="E228" i="78"/>
  <c r="G228" i="78" s="1"/>
  <c r="J228" i="78" s="1"/>
  <c r="E192" i="78"/>
  <c r="G192" i="78" s="1"/>
  <c r="J192" i="78" s="1"/>
  <c r="E52" i="78"/>
  <c r="G52" i="78" s="1"/>
  <c r="J52" i="78" s="1"/>
  <c r="E52" i="79" s="1"/>
  <c r="E93" i="78"/>
  <c r="G93" i="78" s="1"/>
  <c r="J93" i="78" s="1"/>
  <c r="E93" i="79" s="1"/>
  <c r="E47" i="78"/>
  <c r="G47" i="78" s="1"/>
  <c r="J47" i="78" s="1"/>
  <c r="E47" i="79" s="1"/>
  <c r="E49" i="78"/>
  <c r="G49" i="78" s="1"/>
  <c r="J49" i="78" s="1"/>
  <c r="E49" i="79" s="1"/>
  <c r="E171" i="78"/>
  <c r="G171" i="78" s="1"/>
  <c r="J171" i="78" s="1"/>
  <c r="E171" i="79" s="1"/>
  <c r="E160" i="78"/>
  <c r="G160" i="78" s="1"/>
  <c r="J160" i="78" s="1"/>
  <c r="E225" i="78"/>
  <c r="G225" i="78" s="1"/>
  <c r="J225" i="78" s="1"/>
  <c r="E225" i="79" s="1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8"/>
  <c r="J87" i="78" s="1"/>
  <c r="G240" i="88"/>
  <c r="J240" i="88" s="1"/>
  <c r="E240" i="89" s="1"/>
  <c r="G241" i="88"/>
  <c r="J241" i="88" s="1"/>
  <c r="G232" i="88"/>
  <c r="J232" i="88" s="1"/>
  <c r="E232" i="89" s="1"/>
  <c r="G230" i="78"/>
  <c r="J230" i="78" s="1"/>
  <c r="G238" i="78"/>
  <c r="J238" i="78" s="1"/>
  <c r="G231" i="91"/>
  <c r="J231" i="91" s="1"/>
  <c r="E231" i="92" s="1"/>
  <c r="G253" i="79"/>
  <c r="J253" i="79" s="1"/>
  <c r="E253" i="80" s="1"/>
  <c r="G259" i="78"/>
  <c r="J259" i="78" s="1"/>
  <c r="E259" i="79" s="1"/>
  <c r="G102" i="79"/>
  <c r="J102" i="79" s="1"/>
  <c r="E102" i="80" s="1"/>
  <c r="G37" i="79"/>
  <c r="J37" i="79" s="1"/>
  <c r="G175" i="87"/>
  <c r="J175" i="87" s="1"/>
  <c r="E175" i="88" s="1"/>
  <c r="G113" i="90"/>
  <c r="J113" i="90" s="1"/>
  <c r="G33" i="79"/>
  <c r="J33" i="79" s="1"/>
  <c r="G10" i="91"/>
  <c r="J10" i="91" s="1"/>
  <c r="E10" i="92" s="1"/>
  <c r="G99" i="79"/>
  <c r="J99" i="79" s="1"/>
  <c r="G9" i="91"/>
  <c r="J9" i="91" s="1"/>
  <c r="E9" i="92" s="1"/>
  <c r="G140" i="79"/>
  <c r="J140" i="79" s="1"/>
  <c r="G115" i="79"/>
  <c r="J115" i="79" s="1"/>
  <c r="G31" i="79"/>
  <c r="J31" i="79" s="1"/>
  <c r="G89" i="79"/>
  <c r="J89" i="79" s="1"/>
  <c r="G52" i="79"/>
  <c r="J52" i="79" s="1"/>
  <c r="G93" i="79"/>
  <c r="J93" i="79" s="1"/>
  <c r="G47" i="79"/>
  <c r="J47" i="79" s="1"/>
  <c r="G49" i="79"/>
  <c r="J49" i="79" s="1"/>
  <c r="G98" i="79"/>
  <c r="J98" i="79" s="1"/>
  <c r="G104" i="79"/>
  <c r="J104" i="79" s="1"/>
  <c r="G29" i="79"/>
  <c r="J29" i="79" s="1"/>
  <c r="G28" i="79"/>
  <c r="J28" i="79" s="1"/>
  <c r="G46" i="79"/>
  <c r="J46" i="79" s="1"/>
  <c r="G171" i="79"/>
  <c r="J171" i="79" s="1"/>
  <c r="G61" i="79"/>
  <c r="J61" i="79" s="1"/>
  <c r="G141" i="79"/>
  <c r="J141" i="79" s="1"/>
  <c r="G11" i="91"/>
  <c r="J11" i="91" s="1"/>
  <c r="E11" i="92" s="1"/>
  <c r="G43" i="79"/>
  <c r="J43" i="79" s="1"/>
  <c r="G56" i="79"/>
  <c r="J56" i="79" s="1"/>
  <c r="G225" i="79"/>
  <c r="J225" i="79" s="1"/>
  <c r="G44" i="79"/>
  <c r="J44" i="79" s="1"/>
  <c r="G77" i="79"/>
  <c r="J77" i="79" s="1"/>
  <c r="G78" i="79"/>
  <c r="J78" i="79" s="1"/>
  <c r="G36" i="79"/>
  <c r="J36" i="79" s="1"/>
  <c r="G186" i="79"/>
  <c r="J186" i="79" s="1"/>
  <c r="G190" i="79"/>
  <c r="J190" i="79" s="1"/>
  <c r="E190" i="80" s="1"/>
  <c r="G179" i="79"/>
  <c r="J179" i="79" s="1"/>
  <c r="G50" i="79"/>
  <c r="J50" i="79" s="1"/>
  <c r="G54" i="79"/>
  <c r="J54" i="79" s="1"/>
  <c r="G108" i="79"/>
  <c r="J108" i="79" s="1"/>
  <c r="G58" i="79"/>
  <c r="J58" i="79" s="1"/>
  <c r="G143" i="79"/>
  <c r="J143" i="79" s="1"/>
  <c r="G74" i="79"/>
  <c r="J74" i="79" s="1"/>
  <c r="G64" i="79"/>
  <c r="J64" i="79" s="1"/>
  <c r="G167" i="78"/>
  <c r="J167" i="78" s="1"/>
  <c r="E167" i="79" s="1"/>
  <c r="G92" i="78"/>
  <c r="J92" i="78" s="1"/>
  <c r="E92" i="79" s="1"/>
  <c r="G176" i="78"/>
  <c r="J176" i="78" s="1"/>
  <c r="E176" i="79" s="1"/>
  <c r="G139" i="78"/>
  <c r="J139" i="78" s="1"/>
  <c r="E139" i="79" s="1"/>
  <c r="G42" i="78"/>
  <c r="J42" i="78" s="1"/>
  <c r="E42" i="79" s="1"/>
  <c r="G30" i="78"/>
  <c r="J30" i="78" s="1"/>
  <c r="E30" i="79" s="1"/>
  <c r="G142" i="78"/>
  <c r="J142" i="78" s="1"/>
  <c r="E142" i="79" s="1"/>
  <c r="G163" i="78"/>
  <c r="J163" i="78" s="1"/>
  <c r="E163" i="79" s="1"/>
  <c r="G67" i="78"/>
  <c r="J67" i="78" s="1"/>
  <c r="E67" i="79" s="1"/>
  <c r="G183" i="78"/>
  <c r="J183" i="78" s="1"/>
  <c r="E183" i="79" s="1"/>
  <c r="G97" i="78"/>
  <c r="J97" i="78" s="1"/>
  <c r="E97" i="79" s="1"/>
  <c r="G223" i="78"/>
  <c r="J223" i="78" s="1"/>
  <c r="E223" i="79" s="1"/>
  <c r="G69" i="78"/>
  <c r="J69" i="78" s="1"/>
  <c r="E69" i="79" s="1"/>
  <c r="G48" i="78"/>
  <c r="J48" i="78" s="1"/>
  <c r="E48" i="79" s="1"/>
  <c r="G101" i="78"/>
  <c r="J101" i="78" s="1"/>
  <c r="E101" i="79" s="1"/>
  <c r="G254" i="78"/>
  <c r="J254" i="78" s="1"/>
  <c r="E254" i="79" s="1"/>
  <c r="G184" i="78"/>
  <c r="J184" i="78" s="1"/>
  <c r="E184" i="79" s="1"/>
  <c r="G248" i="78"/>
  <c r="J248" i="78" s="1"/>
  <c r="E248" i="79" s="1"/>
  <c r="G220" i="78"/>
  <c r="J220" i="78" s="1"/>
  <c r="E220" i="79" s="1"/>
  <c r="G72" i="78"/>
  <c r="J72" i="78" s="1"/>
  <c r="E72" i="79" s="1"/>
  <c r="G55" i="78"/>
  <c r="J55" i="78" s="1"/>
  <c r="E55" i="79" s="1"/>
  <c r="G185" i="78"/>
  <c r="J185" i="78" s="1"/>
  <c r="E185" i="79" s="1"/>
  <c r="G172" i="78"/>
  <c r="J172" i="78" s="1"/>
  <c r="E172" i="79" s="1"/>
  <c r="G146" i="78"/>
  <c r="J146" i="78" s="1"/>
  <c r="E146" i="79" s="1"/>
  <c r="G85" i="78"/>
  <c r="J85" i="78" s="1"/>
  <c r="E85" i="79" s="1"/>
  <c r="G138" i="78"/>
  <c r="J138" i="78" s="1"/>
  <c r="E138" i="79" s="1"/>
  <c r="G121" i="78"/>
  <c r="J121" i="78" s="1"/>
  <c r="E121" i="79" s="1"/>
  <c r="G117" i="78"/>
  <c r="J117" i="78" s="1"/>
  <c r="E117" i="79" s="1"/>
  <c r="G32" i="78"/>
  <c r="J32" i="78" s="1"/>
  <c r="E32" i="79" s="1"/>
  <c r="G233" i="78"/>
  <c r="J233" i="78" s="1"/>
  <c r="E233" i="79" s="1"/>
  <c r="G111" i="78"/>
  <c r="J111" i="78" s="1"/>
  <c r="E111" i="79" s="1"/>
  <c r="G116" i="78"/>
  <c r="J116" i="78" s="1"/>
  <c r="E116" i="79" s="1"/>
  <c r="G130" i="78"/>
  <c r="J130" i="78" s="1"/>
  <c r="E130" i="79" s="1"/>
  <c r="G123" i="78"/>
  <c r="J123" i="78" s="1"/>
  <c r="E123" i="79" s="1"/>
  <c r="G91" i="78"/>
  <c r="J91" i="78" s="1"/>
  <c r="E91" i="79" s="1"/>
  <c r="G107" i="78"/>
  <c r="J107" i="78" s="1"/>
  <c r="E107" i="79" s="1"/>
  <c r="G90" i="78"/>
  <c r="J90" i="78" s="1"/>
  <c r="E90" i="79" s="1"/>
  <c r="G112" i="78"/>
  <c r="J112" i="78" s="1"/>
  <c r="E112" i="79" s="1"/>
  <c r="G95" i="78"/>
  <c r="J95" i="78" s="1"/>
  <c r="E95" i="79" s="1"/>
  <c r="G81" i="78"/>
  <c r="J81" i="78" s="1"/>
  <c r="E81" i="79" s="1"/>
  <c r="G258" i="78"/>
  <c r="J258" i="78" s="1"/>
  <c r="E258" i="79" s="1"/>
  <c r="G154" i="78"/>
  <c r="J154" i="78" s="1"/>
  <c r="E154" i="79" s="1"/>
  <c r="G120" i="78"/>
  <c r="J120" i="78" s="1"/>
  <c r="E120" i="79" s="1"/>
  <c r="G159" i="78"/>
  <c r="J159" i="78" s="1"/>
  <c r="E159" i="79" s="1"/>
  <c r="G191" i="78"/>
  <c r="J191" i="78" s="1"/>
  <c r="E191" i="79" s="1"/>
  <c r="G53" i="78"/>
  <c r="J53" i="78" s="1"/>
  <c r="E53" i="79" s="1"/>
  <c r="G222" i="78"/>
  <c r="J222" i="78" s="1"/>
  <c r="E222" i="79" s="1"/>
  <c r="G137" i="78"/>
  <c r="J137" i="78" s="1"/>
  <c r="E137" i="79" s="1"/>
  <c r="G164" i="78"/>
  <c r="J164" i="78" s="1"/>
  <c r="E164" i="79" s="1"/>
  <c r="G162" i="78"/>
  <c r="J162" i="78" s="1"/>
  <c r="E162" i="79" s="1"/>
  <c r="G224" i="78"/>
  <c r="J224" i="78" s="1"/>
  <c r="E224" i="79" s="1"/>
  <c r="G73" i="78"/>
  <c r="J73" i="78" s="1"/>
  <c r="E73" i="79" s="1"/>
  <c r="G145" i="78"/>
  <c r="J145" i="78" s="1"/>
  <c r="E145" i="79" s="1"/>
  <c r="G255" i="79"/>
  <c r="J255" i="79" s="1"/>
  <c r="G68" i="78"/>
  <c r="J68" i="78" s="1"/>
  <c r="E68" i="79" s="1"/>
  <c r="G110" i="78"/>
  <c r="J110" i="78" s="1"/>
  <c r="E110" i="79" s="1"/>
  <c r="G106" i="78"/>
  <c r="J106" i="78" s="1"/>
  <c r="E106" i="79" s="1"/>
  <c r="G180" i="78"/>
  <c r="J180" i="78" s="1"/>
  <c r="E180" i="79" s="1"/>
  <c r="G62" i="78"/>
  <c r="J62" i="78" s="1"/>
  <c r="E62" i="79" s="1"/>
  <c r="G144" i="78"/>
  <c r="J144" i="78" s="1"/>
  <c r="E144" i="79" s="1"/>
  <c r="G59" i="78"/>
  <c r="J59" i="78" s="1"/>
  <c r="E59" i="79" s="1"/>
  <c r="G196" i="91"/>
  <c r="J196" i="91" s="1"/>
  <c r="E196" i="92" s="1"/>
  <c r="G203" i="91"/>
  <c r="J203" i="91" s="1"/>
  <c r="E203" i="92" s="1"/>
  <c r="G208" i="92"/>
  <c r="J208" i="92" s="1"/>
  <c r="E208" i="93" s="1"/>
  <c r="G211" i="91"/>
  <c r="J211" i="91" s="1"/>
  <c r="E211" i="92" s="1"/>
  <c r="G157" i="91"/>
  <c r="J157" i="91" s="1"/>
  <c r="E157" i="92" s="1"/>
  <c r="G39" i="91"/>
  <c r="J39" i="91" s="1"/>
  <c r="E39" i="92" s="1"/>
  <c r="G193" i="92"/>
  <c r="J193" i="92" s="1"/>
  <c r="E193" i="93" s="1"/>
  <c r="G210" i="91"/>
  <c r="J210" i="91" s="1"/>
  <c r="E210" i="92" s="1"/>
  <c r="G212" i="91"/>
  <c r="J212" i="91" s="1"/>
  <c r="E212" i="92" s="1"/>
  <c r="G147" i="91"/>
  <c r="J147" i="91" s="1"/>
  <c r="E147" i="92" s="1"/>
  <c r="G205" i="92"/>
  <c r="J205" i="92" s="1"/>
  <c r="E205" i="93" s="1"/>
  <c r="G198" i="91"/>
  <c r="J198" i="91" s="1"/>
  <c r="E198" i="92" s="1"/>
  <c r="G125" i="92"/>
  <c r="J125" i="92" s="1"/>
  <c r="E125" i="93" s="1"/>
  <c r="G128" i="91"/>
  <c r="J128" i="91" s="1"/>
  <c r="E128" i="92" s="1"/>
  <c r="G153" i="92"/>
  <c r="J153" i="92" s="1"/>
  <c r="E153" i="93" s="1"/>
  <c r="G177" i="92"/>
  <c r="J177" i="92" s="1"/>
  <c r="E177" i="93" s="1"/>
  <c r="G155" i="92"/>
  <c r="J155" i="92" s="1"/>
  <c r="E155" i="93" s="1"/>
  <c r="G181" i="92"/>
  <c r="J181" i="92" s="1"/>
  <c r="E181" i="93" s="1"/>
  <c r="G156" i="91"/>
  <c r="J156" i="91" s="1"/>
  <c r="E156" i="92" s="1"/>
  <c r="G119" i="77"/>
  <c r="J119" i="77" s="1"/>
  <c r="E119" i="78" s="1"/>
  <c r="G122" i="77"/>
  <c r="J122" i="77" s="1"/>
  <c r="G132" i="77"/>
  <c r="J132" i="77" s="1"/>
  <c r="E132" i="78" s="1"/>
  <c r="G165" i="77"/>
  <c r="J165" i="77" s="1"/>
  <c r="G194" i="92"/>
  <c r="J194" i="92" s="1"/>
  <c r="E194" i="93" s="1"/>
  <c r="G221" i="77"/>
  <c r="J221" i="77" s="1"/>
  <c r="G161" i="77"/>
  <c r="J161" i="77" s="1"/>
  <c r="E161" i="78" s="1"/>
  <c r="G126" i="92"/>
  <c r="J126" i="92" s="1"/>
  <c r="E126" i="93" s="1"/>
  <c r="G202" i="91"/>
  <c r="J202" i="91" s="1"/>
  <c r="E202" i="92" s="1"/>
  <c r="G83" i="92"/>
  <c r="J83" i="92" s="1"/>
  <c r="E83" i="93" s="1"/>
  <c r="G127" i="92"/>
  <c r="J127" i="92" s="1"/>
  <c r="E127" i="93" s="1"/>
  <c r="G209" i="91"/>
  <c r="J209" i="91" s="1"/>
  <c r="E209" i="92" s="1"/>
  <c r="G152" i="92"/>
  <c r="J152" i="92" s="1"/>
  <c r="E152" i="93" s="1"/>
  <c r="G204" i="91"/>
  <c r="J204" i="91" s="1"/>
  <c r="E204" i="92" s="1"/>
  <c r="G206" i="92"/>
  <c r="J206" i="92" s="1"/>
  <c r="E206" i="93" s="1"/>
  <c r="G195" i="91"/>
  <c r="J195" i="91" s="1"/>
  <c r="E195" i="92" s="1"/>
  <c r="G151" i="92"/>
  <c r="J151" i="92" s="1"/>
  <c r="E151" i="93" s="1"/>
  <c r="G134" i="77"/>
  <c r="J134" i="77" s="1"/>
  <c r="E134" i="78" s="1"/>
  <c r="G38" i="77"/>
  <c r="J38" i="77" s="1"/>
  <c r="G96" i="77"/>
  <c r="J96" i="77" s="1"/>
  <c r="E96" i="78" s="1"/>
  <c r="G136" i="77"/>
  <c r="J136" i="77" s="1"/>
  <c r="G213" i="92"/>
  <c r="J213" i="92" s="1"/>
  <c r="E213" i="93" s="1"/>
  <c r="G182" i="91"/>
  <c r="J182" i="91" s="1"/>
  <c r="E182" i="92" s="1"/>
  <c r="G226" i="92"/>
  <c r="J226" i="92" s="1"/>
  <c r="E226" i="93" s="1"/>
  <c r="G197" i="91"/>
  <c r="J197" i="91" s="1"/>
  <c r="E197" i="92" s="1"/>
  <c r="G149" i="91"/>
  <c r="J149" i="91" s="1"/>
  <c r="E149" i="92" s="1"/>
  <c r="G148" i="92"/>
  <c r="J148" i="92" s="1"/>
  <c r="E148" i="93" s="1"/>
  <c r="G150" i="91"/>
  <c r="J150" i="91" s="1"/>
  <c r="E150" i="92" s="1"/>
  <c r="G84" i="92"/>
  <c r="J84" i="92" s="1"/>
  <c r="E84" i="93" s="1"/>
  <c r="G23" i="79"/>
  <c r="J23" i="79" s="1"/>
  <c r="E23" i="80" s="1"/>
  <c r="G22" i="79"/>
  <c r="J22" i="79" s="1"/>
  <c r="E22" i="80" s="1"/>
  <c r="G24" i="79"/>
  <c r="J24" i="79" s="1"/>
  <c r="E24" i="80" s="1"/>
  <c r="G20" i="79"/>
  <c r="J20" i="79" s="1"/>
  <c r="E20" i="80" s="1"/>
  <c r="G26" i="79"/>
  <c r="J26" i="79" s="1"/>
  <c r="E26" i="80" s="1"/>
  <c r="G21" i="79"/>
  <c r="J21" i="79" s="1"/>
  <c r="E21" i="80" s="1"/>
  <c r="G25" i="79"/>
  <c r="J25" i="79" s="1"/>
  <c r="E25" i="80" s="1"/>
  <c r="G19" i="79"/>
  <c r="J19" i="79" s="1"/>
  <c r="E19" i="80" s="1"/>
  <c r="G168" i="80"/>
  <c r="J168" i="80" s="1"/>
  <c r="E168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E13" i="77" s="1"/>
  <c r="G7" i="74"/>
  <c r="J7" i="74" s="1"/>
  <c r="E7" i="77" s="1"/>
  <c r="G18" i="74"/>
  <c r="J18" i="74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AC15" i="8" s="1"/>
  <c r="Z17" i="8"/>
  <c r="AC17" i="8" s="1"/>
  <c r="Z31" i="8"/>
  <c r="AC31" i="8" s="1"/>
  <c r="Z25" i="8"/>
  <c r="AC25" i="8" s="1"/>
  <c r="Z23" i="8"/>
  <c r="AC23" i="8" s="1"/>
  <c r="E229" i="98" l="1"/>
  <c r="G245" i="95"/>
  <c r="J245" i="95" s="1"/>
  <c r="E245" i="96" s="1"/>
  <c r="G245" i="96" s="1"/>
  <c r="J245" i="96" s="1"/>
  <c r="E245" i="97" s="1"/>
  <c r="E237" i="95"/>
  <c r="G237" i="95" s="1"/>
  <c r="J237" i="95" s="1"/>
  <c r="E237" i="96" s="1"/>
  <c r="G237" i="96" s="1"/>
  <c r="J237" i="96" s="1"/>
  <c r="E113" i="91"/>
  <c r="G113" i="91" s="1"/>
  <c r="J113" i="91" s="1"/>
  <c r="G252" i="90"/>
  <c r="J252" i="90" s="1"/>
  <c r="E252" i="91" s="1"/>
  <c r="E239" i="90"/>
  <c r="G239" i="90" s="1"/>
  <c r="J239" i="90" s="1"/>
  <c r="E256" i="80"/>
  <c r="G256" i="80" s="1"/>
  <c r="J256" i="80" s="1"/>
  <c r="E50" i="80"/>
  <c r="G50" i="80" s="1"/>
  <c r="J50" i="80" s="1"/>
  <c r="E50" i="81" s="1"/>
  <c r="G50" i="81" s="1"/>
  <c r="J50" i="81" s="1"/>
  <c r="E50" i="82" s="1"/>
  <c r="E78" i="80"/>
  <c r="G78" i="80" s="1"/>
  <c r="J78" i="80" s="1"/>
  <c r="E78" i="81" s="1"/>
  <c r="G78" i="81" s="1"/>
  <c r="J78" i="81" s="1"/>
  <c r="E78" i="82" s="1"/>
  <c r="G104" i="80"/>
  <c r="J104" i="80" s="1"/>
  <c r="E104" i="81" s="1"/>
  <c r="E104" i="80"/>
  <c r="E89" i="80"/>
  <c r="G89" i="80" s="1"/>
  <c r="J89" i="80" s="1"/>
  <c r="E89" i="81" s="1"/>
  <c r="G89" i="81" s="1"/>
  <c r="J89" i="81" s="1"/>
  <c r="E89" i="82" s="1"/>
  <c r="G247" i="79"/>
  <c r="J247" i="79" s="1"/>
  <c r="E234" i="79"/>
  <c r="E64" i="80"/>
  <c r="G64" i="80" s="1"/>
  <c r="J64" i="80" s="1"/>
  <c r="E64" i="81" s="1"/>
  <c r="G64" i="81" s="1"/>
  <c r="J64" i="81" s="1"/>
  <c r="E64" i="82" s="1"/>
  <c r="E27" i="80"/>
  <c r="G27" i="80" s="1"/>
  <c r="J27" i="80" s="1"/>
  <c r="E27" i="81" s="1"/>
  <c r="G27" i="81" s="1"/>
  <c r="J27" i="81" s="1"/>
  <c r="E27" i="82" s="1"/>
  <c r="E77" i="80"/>
  <c r="G77" i="80" s="1"/>
  <c r="J77" i="80" s="1"/>
  <c r="E77" i="81" s="1"/>
  <c r="G77" i="81" s="1"/>
  <c r="J77" i="81" s="1"/>
  <c r="E77" i="82" s="1"/>
  <c r="E141" i="80"/>
  <c r="G141" i="80" s="1"/>
  <c r="J141" i="80" s="1"/>
  <c r="E141" i="81" s="1"/>
  <c r="G141" i="81" s="1"/>
  <c r="J141" i="81" s="1"/>
  <c r="E141" i="82" s="1"/>
  <c r="E98" i="80"/>
  <c r="G98" i="80" s="1"/>
  <c r="J98" i="80" s="1"/>
  <c r="E98" i="81" s="1"/>
  <c r="G98" i="81" s="1"/>
  <c r="J98" i="81" s="1"/>
  <c r="E98" i="82" s="1"/>
  <c r="G31" i="80"/>
  <c r="J31" i="80" s="1"/>
  <c r="E31" i="81" s="1"/>
  <c r="E31" i="80"/>
  <c r="G242" i="79"/>
  <c r="J242" i="79" s="1"/>
  <c r="E247" i="79"/>
  <c r="E65" i="79"/>
  <c r="G65" i="79" s="1"/>
  <c r="J65" i="79" s="1"/>
  <c r="E65" i="80" s="1"/>
  <c r="G65" i="80" s="1"/>
  <c r="J65" i="80" s="1"/>
  <c r="E65" i="81" s="1"/>
  <c r="G65" i="81" s="1"/>
  <c r="J65" i="81" s="1"/>
  <c r="E65" i="82" s="1"/>
  <c r="E227" i="79"/>
  <c r="G255" i="80"/>
  <c r="J255" i="80" s="1"/>
  <c r="E255" i="81" s="1"/>
  <c r="G255" i="81" s="1"/>
  <c r="J255" i="81" s="1"/>
  <c r="E255" i="82" s="1"/>
  <c r="E255" i="80"/>
  <c r="E74" i="80"/>
  <c r="G74" i="80" s="1"/>
  <c r="J74" i="80" s="1"/>
  <c r="E74" i="81" s="1"/>
  <c r="G74" i="81" s="1"/>
  <c r="J74" i="81" s="1"/>
  <c r="E74" i="82" s="1"/>
  <c r="E179" i="80"/>
  <c r="G179" i="80" s="1"/>
  <c r="J179" i="80" s="1"/>
  <c r="E179" i="81" s="1"/>
  <c r="G179" i="81" s="1"/>
  <c r="J179" i="81" s="1"/>
  <c r="E179" i="82" s="1"/>
  <c r="E44" i="80"/>
  <c r="G44" i="80" s="1"/>
  <c r="J44" i="80" s="1"/>
  <c r="E44" i="81" s="1"/>
  <c r="G44" i="81" s="1"/>
  <c r="J44" i="81" s="1"/>
  <c r="E44" i="82" s="1"/>
  <c r="G61" i="80"/>
  <c r="J61" i="80" s="1"/>
  <c r="E61" i="81" s="1"/>
  <c r="E61" i="80"/>
  <c r="E49" i="80"/>
  <c r="G49" i="80" s="1"/>
  <c r="J49" i="80" s="1"/>
  <c r="E49" i="81" s="1"/>
  <c r="G49" i="81" s="1"/>
  <c r="J49" i="81" s="1"/>
  <c r="E49" i="82" s="1"/>
  <c r="E115" i="80"/>
  <c r="G115" i="80" s="1"/>
  <c r="J115" i="80" s="1"/>
  <c r="E115" i="81" s="1"/>
  <c r="G115" i="81" s="1"/>
  <c r="J115" i="81" s="1"/>
  <c r="E115" i="82" s="1"/>
  <c r="G88" i="79"/>
  <c r="J88" i="79" s="1"/>
  <c r="E88" i="80" s="1"/>
  <c r="E87" i="79"/>
  <c r="G87" i="79" s="1"/>
  <c r="J87" i="79" s="1"/>
  <c r="E79" i="79"/>
  <c r="G79" i="79" s="1"/>
  <c r="J79" i="79" s="1"/>
  <c r="E79" i="80" s="1"/>
  <c r="G79" i="80" s="1"/>
  <c r="J79" i="80" s="1"/>
  <c r="E79" i="81" s="1"/>
  <c r="G79" i="81" s="1"/>
  <c r="J79" i="81" s="1"/>
  <c r="E79" i="82" s="1"/>
  <c r="G243" i="79"/>
  <c r="J243" i="79" s="1"/>
  <c r="E235" i="79"/>
  <c r="G235" i="79" s="1"/>
  <c r="J235" i="79" s="1"/>
  <c r="E143" i="80"/>
  <c r="G143" i="80" s="1"/>
  <c r="J143" i="80" s="1"/>
  <c r="E143" i="81" s="1"/>
  <c r="G143" i="81" s="1"/>
  <c r="J143" i="81" s="1"/>
  <c r="E143" i="82" s="1"/>
  <c r="E225" i="80"/>
  <c r="G225" i="80" s="1"/>
  <c r="J225" i="80" s="1"/>
  <c r="E225" i="81" s="1"/>
  <c r="G225" i="81" s="1"/>
  <c r="J225" i="81" s="1"/>
  <c r="E225" i="82" s="1"/>
  <c r="G171" i="80"/>
  <c r="J171" i="80" s="1"/>
  <c r="E171" i="81" s="1"/>
  <c r="E171" i="80"/>
  <c r="E47" i="80"/>
  <c r="G47" i="80" s="1"/>
  <c r="J47" i="80" s="1"/>
  <c r="E47" i="81" s="1"/>
  <c r="G47" i="81" s="1"/>
  <c r="J47" i="81" s="1"/>
  <c r="E47" i="82" s="1"/>
  <c r="E140" i="80"/>
  <c r="G140" i="80" s="1"/>
  <c r="J140" i="80" s="1"/>
  <c r="E140" i="81" s="1"/>
  <c r="G140" i="81" s="1"/>
  <c r="J140" i="81" s="1"/>
  <c r="E140" i="82" s="1"/>
  <c r="E41" i="80"/>
  <c r="G41" i="80" s="1"/>
  <c r="J41" i="80" s="1"/>
  <c r="E41" i="81" s="1"/>
  <c r="G41" i="81" s="1"/>
  <c r="J41" i="81" s="1"/>
  <c r="E41" i="82" s="1"/>
  <c r="G246" i="79"/>
  <c r="J246" i="79" s="1"/>
  <c r="E246" i="80" s="1"/>
  <c r="E238" i="79"/>
  <c r="G238" i="79" s="1"/>
  <c r="J238" i="79" s="1"/>
  <c r="E86" i="79"/>
  <c r="G86" i="79" s="1"/>
  <c r="J86" i="79" s="1"/>
  <c r="E86" i="80" s="1"/>
  <c r="E166" i="79"/>
  <c r="G166" i="79" s="1"/>
  <c r="J166" i="79" s="1"/>
  <c r="E166" i="80" s="1"/>
  <c r="G166" i="80" s="1"/>
  <c r="J166" i="80" s="1"/>
  <c r="E166" i="81" s="1"/>
  <c r="G166" i="81" s="1"/>
  <c r="J166" i="81" s="1"/>
  <c r="E166" i="82" s="1"/>
  <c r="E58" i="80"/>
  <c r="G58" i="80" s="1"/>
  <c r="J58" i="80" s="1"/>
  <c r="E58" i="81" s="1"/>
  <c r="G58" i="81" s="1"/>
  <c r="J58" i="81" s="1"/>
  <c r="E58" i="82" s="1"/>
  <c r="E186" i="80"/>
  <c r="G186" i="80" s="1"/>
  <c r="J186" i="80" s="1"/>
  <c r="E186" i="81" s="1"/>
  <c r="G186" i="81" s="1"/>
  <c r="J186" i="81" s="1"/>
  <c r="E186" i="82" s="1"/>
  <c r="E56" i="80"/>
  <c r="G56" i="80" s="1"/>
  <c r="J56" i="80" s="1"/>
  <c r="E56" i="81" s="1"/>
  <c r="G56" i="81" s="1"/>
  <c r="J56" i="81" s="1"/>
  <c r="E56" i="82" s="1"/>
  <c r="E46" i="80"/>
  <c r="G46" i="80" s="1"/>
  <c r="J46" i="80" s="1"/>
  <c r="E46" i="81" s="1"/>
  <c r="G46" i="81" s="1"/>
  <c r="J46" i="81" s="1"/>
  <c r="E46" i="82" s="1"/>
  <c r="E93" i="80"/>
  <c r="G93" i="80" s="1"/>
  <c r="J93" i="80" s="1"/>
  <c r="E93" i="81" s="1"/>
  <c r="G93" i="81" s="1"/>
  <c r="J93" i="81" s="1"/>
  <c r="E93" i="82" s="1"/>
  <c r="G37" i="80"/>
  <c r="J37" i="80" s="1"/>
  <c r="E37" i="81" s="1"/>
  <c r="G37" i="81" s="1"/>
  <c r="J37" i="81" s="1"/>
  <c r="E37" i="82" s="1"/>
  <c r="E37" i="80"/>
  <c r="E230" i="79"/>
  <c r="E108" i="80"/>
  <c r="G108" i="80" s="1"/>
  <c r="J108" i="80" s="1"/>
  <c r="E108" i="81" s="1"/>
  <c r="G108" i="81" s="1"/>
  <c r="J108" i="81" s="1"/>
  <c r="E108" i="82" s="1"/>
  <c r="E36" i="80"/>
  <c r="G36" i="80" s="1"/>
  <c r="J36" i="80" s="1"/>
  <c r="E36" i="81" s="1"/>
  <c r="G36" i="81" s="1"/>
  <c r="J36" i="81" s="1"/>
  <c r="E36" i="82" s="1"/>
  <c r="G43" i="80"/>
  <c r="J43" i="80" s="1"/>
  <c r="E43" i="81" s="1"/>
  <c r="E43" i="80"/>
  <c r="E28" i="80"/>
  <c r="G28" i="80" s="1"/>
  <c r="J28" i="80" s="1"/>
  <c r="E28" i="81" s="1"/>
  <c r="G28" i="81" s="1"/>
  <c r="J28" i="81" s="1"/>
  <c r="E28" i="82" s="1"/>
  <c r="E52" i="80"/>
  <c r="G52" i="80" s="1"/>
  <c r="J52" i="80" s="1"/>
  <c r="E52" i="81" s="1"/>
  <c r="G52" i="81" s="1"/>
  <c r="J52" i="81" s="1"/>
  <c r="E52" i="82" s="1"/>
  <c r="E99" i="80"/>
  <c r="G99" i="80" s="1"/>
  <c r="J99" i="80" s="1"/>
  <c r="E99" i="81" s="1"/>
  <c r="G99" i="81" s="1"/>
  <c r="J99" i="81" s="1"/>
  <c r="E99" i="82" s="1"/>
  <c r="E192" i="79"/>
  <c r="G192" i="79" s="1"/>
  <c r="J192" i="79" s="1"/>
  <c r="E192" i="80" s="1"/>
  <c r="G192" i="80" s="1"/>
  <c r="J192" i="80" s="1"/>
  <c r="E192" i="81" s="1"/>
  <c r="G192" i="81" s="1"/>
  <c r="J192" i="81" s="1"/>
  <c r="E192" i="82" s="1"/>
  <c r="E170" i="79"/>
  <c r="G170" i="79" s="1"/>
  <c r="J170" i="79" s="1"/>
  <c r="E170" i="80" s="1"/>
  <c r="G170" i="80" s="1"/>
  <c r="J170" i="80" s="1"/>
  <c r="E170" i="81" s="1"/>
  <c r="G170" i="81" s="1"/>
  <c r="J170" i="81" s="1"/>
  <c r="E170" i="82" s="1"/>
  <c r="E158" i="79"/>
  <c r="G158" i="79" s="1"/>
  <c r="J158" i="79" s="1"/>
  <c r="E158" i="80" s="1"/>
  <c r="G158" i="80" s="1"/>
  <c r="J158" i="80" s="1"/>
  <c r="E158" i="81" s="1"/>
  <c r="G158" i="81" s="1"/>
  <c r="J158" i="81" s="1"/>
  <c r="E158" i="82" s="1"/>
  <c r="E54" i="80"/>
  <c r="G54" i="80" s="1"/>
  <c r="J54" i="80" s="1"/>
  <c r="E54" i="81" s="1"/>
  <c r="G54" i="81" s="1"/>
  <c r="J54" i="81" s="1"/>
  <c r="E54" i="82" s="1"/>
  <c r="E51" i="80"/>
  <c r="G51" i="80" s="1"/>
  <c r="J51" i="80" s="1"/>
  <c r="E51" i="81" s="1"/>
  <c r="G51" i="81" s="1"/>
  <c r="J51" i="81" s="1"/>
  <c r="E51" i="82" s="1"/>
  <c r="E100" i="80"/>
  <c r="G100" i="80" s="1"/>
  <c r="J100" i="80" s="1"/>
  <c r="E100" i="81" s="1"/>
  <c r="G100" i="81" s="1"/>
  <c r="J100" i="81" s="1"/>
  <c r="E100" i="82" s="1"/>
  <c r="E29" i="80"/>
  <c r="G29" i="80" s="1"/>
  <c r="J29" i="80" s="1"/>
  <c r="E29" i="81" s="1"/>
  <c r="G29" i="81" s="1"/>
  <c r="J29" i="81" s="1"/>
  <c r="E29" i="82" s="1"/>
  <c r="E118" i="80"/>
  <c r="G118" i="80" s="1"/>
  <c r="J118" i="80" s="1"/>
  <c r="E118" i="81" s="1"/>
  <c r="G118" i="81" s="1"/>
  <c r="J118" i="81" s="1"/>
  <c r="E118" i="82" s="1"/>
  <c r="G249" i="89"/>
  <c r="J249" i="89" s="1"/>
  <c r="E249" i="90" s="1"/>
  <c r="E241" i="89"/>
  <c r="G241" i="89" s="1"/>
  <c r="J241" i="89" s="1"/>
  <c r="E228" i="79"/>
  <c r="E66" i="79"/>
  <c r="G66" i="79" s="1"/>
  <c r="J66" i="79" s="1"/>
  <c r="E66" i="80" s="1"/>
  <c r="G66" i="80" s="1"/>
  <c r="J66" i="80" s="1"/>
  <c r="E66" i="81" s="1"/>
  <c r="G66" i="81" s="1"/>
  <c r="J66" i="81" s="1"/>
  <c r="E66" i="82" s="1"/>
  <c r="E34" i="80"/>
  <c r="G34" i="80" s="1"/>
  <c r="J34" i="80" s="1"/>
  <c r="E34" i="81" s="1"/>
  <c r="G34" i="81" s="1"/>
  <c r="J34" i="81" s="1"/>
  <c r="E34" i="82" s="1"/>
  <c r="G80" i="80"/>
  <c r="J80" i="80" s="1"/>
  <c r="E80" i="81" s="1"/>
  <c r="E80" i="80"/>
  <c r="E215" i="80"/>
  <c r="G215" i="80" s="1"/>
  <c r="J215" i="80" s="1"/>
  <c r="E215" i="81" s="1"/>
  <c r="G215" i="81" s="1"/>
  <c r="J215" i="81" s="1"/>
  <c r="E215" i="82" s="1"/>
  <c r="E57" i="80"/>
  <c r="G57" i="80" s="1"/>
  <c r="J57" i="80" s="1"/>
  <c r="E57" i="81" s="1"/>
  <c r="G57" i="81" s="1"/>
  <c r="J57" i="81" s="1"/>
  <c r="E57" i="82" s="1"/>
  <c r="E40" i="80"/>
  <c r="G40" i="80" s="1"/>
  <c r="J40" i="80" s="1"/>
  <c r="E40" i="81" s="1"/>
  <c r="G40" i="81" s="1"/>
  <c r="J40" i="81" s="1"/>
  <c r="E40" i="82" s="1"/>
  <c r="E33" i="80"/>
  <c r="G33" i="80" s="1"/>
  <c r="J33" i="80" s="1"/>
  <c r="E33" i="81" s="1"/>
  <c r="G33" i="81" s="1"/>
  <c r="J33" i="81" s="1"/>
  <c r="E33" i="82" s="1"/>
  <c r="E160" i="79"/>
  <c r="G160" i="79" s="1"/>
  <c r="J160" i="79" s="1"/>
  <c r="E160" i="80" s="1"/>
  <c r="G160" i="80" s="1"/>
  <c r="J160" i="80" s="1"/>
  <c r="E160" i="81" s="1"/>
  <c r="G160" i="81" s="1"/>
  <c r="J160" i="81" s="1"/>
  <c r="E160" i="82" s="1"/>
  <c r="G244" i="79"/>
  <c r="J244" i="79" s="1"/>
  <c r="E244" i="80" s="1"/>
  <c r="E236" i="79"/>
  <c r="G236" i="79" s="1"/>
  <c r="J236" i="79" s="1"/>
  <c r="E38" i="78"/>
  <c r="G38" i="78" s="1"/>
  <c r="J38" i="78" s="1"/>
  <c r="E38" i="79" s="1"/>
  <c r="E136" i="78"/>
  <c r="G136" i="78" s="1"/>
  <c r="J136" i="78" s="1"/>
  <c r="E136" i="79" s="1"/>
  <c r="E122" i="78"/>
  <c r="G122" i="78" s="1"/>
  <c r="J122" i="78" s="1"/>
  <c r="E122" i="79" s="1"/>
  <c r="G122" i="79" s="1"/>
  <c r="J122" i="79" s="1"/>
  <c r="E165" i="78"/>
  <c r="G165" i="78" s="1"/>
  <c r="J165" i="78" s="1"/>
  <c r="E221" i="78"/>
  <c r="G221" i="78" s="1"/>
  <c r="J221" i="78" s="1"/>
  <c r="E18" i="8"/>
  <c r="E18" i="77"/>
  <c r="G18" i="77" s="1"/>
  <c r="J18" i="77" s="1"/>
  <c r="E18" i="78" s="1"/>
  <c r="G18" i="8"/>
  <c r="J18" i="8"/>
  <c r="G230" i="79"/>
  <c r="J230" i="79" s="1"/>
  <c r="G229" i="98"/>
  <c r="J229" i="98" s="1"/>
  <c r="G231" i="92"/>
  <c r="J231" i="92" s="1"/>
  <c r="E231" i="93" s="1"/>
  <c r="G232" i="89"/>
  <c r="J232" i="89" s="1"/>
  <c r="E232" i="90" s="1"/>
  <c r="G240" i="89"/>
  <c r="J240" i="89" s="1"/>
  <c r="E240" i="90" s="1"/>
  <c r="G253" i="80"/>
  <c r="J253" i="80" s="1"/>
  <c r="E253" i="81" s="1"/>
  <c r="G259" i="79"/>
  <c r="J259" i="79" s="1"/>
  <c r="E259" i="80" s="1"/>
  <c r="G110" i="79"/>
  <c r="J110" i="79" s="1"/>
  <c r="E110" i="80" s="1"/>
  <c r="G11" i="92"/>
  <c r="J11" i="92" s="1"/>
  <c r="E11" i="93" s="1"/>
  <c r="G112" i="79"/>
  <c r="J112" i="79" s="1"/>
  <c r="G111" i="79"/>
  <c r="J111" i="79" s="1"/>
  <c r="G62" i="79"/>
  <c r="J62" i="79" s="1"/>
  <c r="E62" i="80" s="1"/>
  <c r="G38" i="79"/>
  <c r="J38" i="79" s="1"/>
  <c r="G97" i="79"/>
  <c r="J97" i="79" s="1"/>
  <c r="G145" i="79"/>
  <c r="J145" i="79" s="1"/>
  <c r="G233" i="79"/>
  <c r="J233" i="79" s="1"/>
  <c r="E233" i="80" s="1"/>
  <c r="G53" i="79"/>
  <c r="J53" i="79" s="1"/>
  <c r="G191" i="79"/>
  <c r="J191" i="79" s="1"/>
  <c r="G90" i="79"/>
  <c r="J90" i="79" s="1"/>
  <c r="G144" i="79"/>
  <c r="J144" i="79" s="1"/>
  <c r="G101" i="79"/>
  <c r="J101" i="79" s="1"/>
  <c r="G162" i="79"/>
  <c r="J162" i="79" s="1"/>
  <c r="G154" i="79"/>
  <c r="J154" i="79" s="1"/>
  <c r="G123" i="79"/>
  <c r="J123" i="79" s="1"/>
  <c r="G121" i="79"/>
  <c r="J121" i="79" s="1"/>
  <c r="G164" i="79"/>
  <c r="J164" i="79" s="1"/>
  <c r="G258" i="79"/>
  <c r="J258" i="79" s="1"/>
  <c r="E258" i="80" s="1"/>
  <c r="G173" i="79"/>
  <c r="J173" i="79" s="1"/>
  <c r="G234" i="79"/>
  <c r="J234" i="79" s="1"/>
  <c r="G138" i="79"/>
  <c r="J138" i="79" s="1"/>
  <c r="G220" i="79"/>
  <c r="J220" i="79" s="1"/>
  <c r="G176" i="79"/>
  <c r="J176" i="79" s="1"/>
  <c r="E176" i="80" s="1"/>
  <c r="G222" i="79"/>
  <c r="J222" i="79" s="1"/>
  <c r="E222" i="80" s="1"/>
  <c r="G116" i="79"/>
  <c r="J116" i="79" s="1"/>
  <c r="E116" i="80" s="1"/>
  <c r="G185" i="79"/>
  <c r="J185" i="79" s="1"/>
  <c r="E185" i="80" s="1"/>
  <c r="G228" i="79"/>
  <c r="J228" i="79" s="1"/>
  <c r="G180" i="79"/>
  <c r="J180" i="79" s="1"/>
  <c r="E180" i="80" s="1"/>
  <c r="G73" i="79"/>
  <c r="J73" i="79" s="1"/>
  <c r="E73" i="80" s="1"/>
  <c r="G107" i="79"/>
  <c r="J107" i="79" s="1"/>
  <c r="E107" i="80" s="1"/>
  <c r="G55" i="79"/>
  <c r="J55" i="79" s="1"/>
  <c r="E55" i="80" s="1"/>
  <c r="G163" i="79"/>
  <c r="J163" i="79" s="1"/>
  <c r="E163" i="80" s="1"/>
  <c r="G92" i="79"/>
  <c r="J92" i="79" s="1"/>
  <c r="E92" i="80" s="1"/>
  <c r="G130" i="79"/>
  <c r="J130" i="79" s="1"/>
  <c r="E130" i="80" s="1"/>
  <c r="G183" i="79"/>
  <c r="J183" i="79" s="1"/>
  <c r="E183" i="80" s="1"/>
  <c r="E6" i="8"/>
  <c r="G6" i="77"/>
  <c r="J6" i="77" s="1"/>
  <c r="E6" i="78" s="1"/>
  <c r="G106" i="79"/>
  <c r="J106" i="79" s="1"/>
  <c r="E106" i="80" s="1"/>
  <c r="G224" i="79"/>
  <c r="J224" i="79" s="1"/>
  <c r="E224" i="80" s="1"/>
  <c r="G91" i="79"/>
  <c r="J91" i="79" s="1"/>
  <c r="E91" i="80" s="1"/>
  <c r="G72" i="79"/>
  <c r="J72" i="79" s="1"/>
  <c r="E72" i="80" s="1"/>
  <c r="G48" i="79"/>
  <c r="J48" i="79" s="1"/>
  <c r="E48" i="80" s="1"/>
  <c r="G167" i="79"/>
  <c r="J167" i="79" s="1"/>
  <c r="E167" i="80" s="1"/>
  <c r="G142" i="79"/>
  <c r="J142" i="79" s="1"/>
  <c r="G9" i="92"/>
  <c r="J9" i="92" s="1"/>
  <c r="E9" i="93" s="1"/>
  <c r="G71" i="88"/>
  <c r="J71" i="88" s="1"/>
  <c r="G227" i="79"/>
  <c r="J227" i="79" s="1"/>
  <c r="G59" i="79"/>
  <c r="J59" i="79" s="1"/>
  <c r="E59" i="80" s="1"/>
  <c r="G95" i="79"/>
  <c r="J95" i="79" s="1"/>
  <c r="E95" i="80" s="1"/>
  <c r="G85" i="79"/>
  <c r="J85" i="79" s="1"/>
  <c r="E85" i="80" s="1"/>
  <c r="G223" i="79"/>
  <c r="J223" i="79" s="1"/>
  <c r="E223" i="80" s="1"/>
  <c r="G30" i="79"/>
  <c r="J30" i="79" s="1"/>
  <c r="E30" i="80" s="1"/>
  <c r="E15" i="8"/>
  <c r="G81" i="79"/>
  <c r="J81" i="79" s="1"/>
  <c r="E81" i="80" s="1"/>
  <c r="G69" i="79"/>
  <c r="J69" i="79" s="1"/>
  <c r="E69" i="80" s="1"/>
  <c r="G68" i="79"/>
  <c r="J68" i="79" s="1"/>
  <c r="E68" i="80" s="1"/>
  <c r="G159" i="79"/>
  <c r="J159" i="79" s="1"/>
  <c r="E159" i="80" s="1"/>
  <c r="G32" i="79"/>
  <c r="J32" i="79" s="1"/>
  <c r="E32" i="80" s="1"/>
  <c r="G146" i="79"/>
  <c r="J146" i="79" s="1"/>
  <c r="E146" i="80" s="1"/>
  <c r="G42" i="79"/>
  <c r="J42" i="79" s="1"/>
  <c r="E42" i="80" s="1"/>
  <c r="G120" i="79"/>
  <c r="J120" i="79" s="1"/>
  <c r="E120" i="80" s="1"/>
  <c r="G117" i="79"/>
  <c r="J117" i="79" s="1"/>
  <c r="E117" i="80" s="1"/>
  <c r="G184" i="79"/>
  <c r="J184" i="79" s="1"/>
  <c r="E184" i="80" s="1"/>
  <c r="G139" i="79"/>
  <c r="J139" i="79" s="1"/>
  <c r="E139" i="80" s="1"/>
  <c r="G137" i="79"/>
  <c r="J137" i="79" s="1"/>
  <c r="E137" i="80" s="1"/>
  <c r="G172" i="79"/>
  <c r="J172" i="79" s="1"/>
  <c r="G10" i="92"/>
  <c r="J10" i="92" s="1"/>
  <c r="E10" i="93" s="1"/>
  <c r="G175" i="88"/>
  <c r="J175" i="88" s="1"/>
  <c r="G70" i="88"/>
  <c r="J70" i="88" s="1"/>
  <c r="G67" i="79"/>
  <c r="J67" i="79" s="1"/>
  <c r="E67" i="80" s="1"/>
  <c r="G254" i="79"/>
  <c r="J254" i="79" s="1"/>
  <c r="E254" i="80" s="1"/>
  <c r="G103" i="79"/>
  <c r="J103" i="79" s="1"/>
  <c r="E103" i="80" s="1"/>
  <c r="G190" i="80"/>
  <c r="J190" i="80" s="1"/>
  <c r="G248" i="79"/>
  <c r="J248" i="79" s="1"/>
  <c r="E248" i="80" s="1"/>
  <c r="G82" i="79"/>
  <c r="J82" i="79" s="1"/>
  <c r="E82" i="80" s="1"/>
  <c r="G134" i="78"/>
  <c r="J134" i="78" s="1"/>
  <c r="E134" i="79" s="1"/>
  <c r="G119" i="78"/>
  <c r="J119" i="78" s="1"/>
  <c r="E119" i="79" s="1"/>
  <c r="G161" i="78"/>
  <c r="J161" i="78" s="1"/>
  <c r="E161" i="79" s="1"/>
  <c r="G96" i="78"/>
  <c r="J96" i="78" s="1"/>
  <c r="E96" i="79" s="1"/>
  <c r="G132" i="78"/>
  <c r="J132" i="78" s="1"/>
  <c r="E132" i="79" s="1"/>
  <c r="G205" i="93"/>
  <c r="J205" i="93" s="1"/>
  <c r="E205" i="94" s="1"/>
  <c r="G148" i="93"/>
  <c r="J148" i="93" s="1"/>
  <c r="E148" i="94" s="1"/>
  <c r="G209" i="92"/>
  <c r="J209" i="92" s="1"/>
  <c r="E209" i="93" s="1"/>
  <c r="G128" i="92"/>
  <c r="J128" i="92" s="1"/>
  <c r="E128" i="93" s="1"/>
  <c r="G39" i="92"/>
  <c r="J39" i="92" s="1"/>
  <c r="E39" i="93" s="1"/>
  <c r="G182" i="92"/>
  <c r="J182" i="92" s="1"/>
  <c r="E182" i="93" s="1"/>
  <c r="G210" i="92"/>
  <c r="J210" i="92" s="1"/>
  <c r="E210" i="93" s="1"/>
  <c r="G155" i="93"/>
  <c r="J155" i="93" s="1"/>
  <c r="E155" i="94" s="1"/>
  <c r="G195" i="92"/>
  <c r="J195" i="92" s="1"/>
  <c r="E195" i="93" s="1"/>
  <c r="G202" i="92"/>
  <c r="J202" i="92" s="1"/>
  <c r="E202" i="93" s="1"/>
  <c r="G197" i="92"/>
  <c r="J197" i="92" s="1"/>
  <c r="E197" i="93" s="1"/>
  <c r="G196" i="92"/>
  <c r="J196" i="92" s="1"/>
  <c r="E196" i="93" s="1"/>
  <c r="G194" i="93"/>
  <c r="J194" i="93" s="1"/>
  <c r="E194" i="94" s="1"/>
  <c r="G211" i="92"/>
  <c r="J211" i="92" s="1"/>
  <c r="E211" i="93" s="1"/>
  <c r="G204" i="92"/>
  <c r="J204" i="92" s="1"/>
  <c r="E204" i="93" s="1"/>
  <c r="G133" i="77"/>
  <c r="J133" i="77" s="1"/>
  <c r="G150" i="92"/>
  <c r="J150" i="92" s="1"/>
  <c r="E150" i="93" s="1"/>
  <c r="G226" i="93"/>
  <c r="J226" i="93" s="1"/>
  <c r="E226" i="94" s="1"/>
  <c r="G151" i="93"/>
  <c r="J151" i="93" s="1"/>
  <c r="E151" i="94" s="1"/>
  <c r="G152" i="93"/>
  <c r="J152" i="93" s="1"/>
  <c r="E152" i="94" s="1"/>
  <c r="G83" i="93"/>
  <c r="J83" i="93" s="1"/>
  <c r="E83" i="94" s="1"/>
  <c r="G181" i="93"/>
  <c r="J181" i="93" s="1"/>
  <c r="E181" i="94" s="1"/>
  <c r="G153" i="93"/>
  <c r="J153" i="93" s="1"/>
  <c r="E153" i="94" s="1"/>
  <c r="G198" i="92"/>
  <c r="J198" i="92" s="1"/>
  <c r="E198" i="93" s="1"/>
  <c r="G212" i="92"/>
  <c r="J212" i="92" s="1"/>
  <c r="E212" i="93" s="1"/>
  <c r="G157" i="92"/>
  <c r="J157" i="92" s="1"/>
  <c r="E157" i="93" s="1"/>
  <c r="G203" i="92"/>
  <c r="J203" i="92" s="1"/>
  <c r="E203" i="93" s="1"/>
  <c r="G131" i="77"/>
  <c r="J131" i="77" s="1"/>
  <c r="E131" i="78" s="1"/>
  <c r="G214" i="77"/>
  <c r="J214" i="77" s="1"/>
  <c r="E214" i="78" s="1"/>
  <c r="G84" i="93"/>
  <c r="J84" i="93" s="1"/>
  <c r="E84" i="94" s="1"/>
  <c r="G149" i="92"/>
  <c r="J149" i="92" s="1"/>
  <c r="E149" i="93" s="1"/>
  <c r="G213" i="93"/>
  <c r="J213" i="93" s="1"/>
  <c r="E213" i="94" s="1"/>
  <c r="G206" i="93"/>
  <c r="J206" i="93" s="1"/>
  <c r="E206" i="94" s="1"/>
  <c r="G127" i="93"/>
  <c r="J127" i="93" s="1"/>
  <c r="E127" i="94" s="1"/>
  <c r="G126" i="93"/>
  <c r="J126" i="93" s="1"/>
  <c r="E126" i="94" s="1"/>
  <c r="G156" i="92"/>
  <c r="J156" i="92" s="1"/>
  <c r="E156" i="93" s="1"/>
  <c r="G177" i="93"/>
  <c r="J177" i="93" s="1"/>
  <c r="E177" i="94" s="1"/>
  <c r="G125" i="93"/>
  <c r="J125" i="93" s="1"/>
  <c r="E125" i="94" s="1"/>
  <c r="G147" i="92"/>
  <c r="J147" i="92" s="1"/>
  <c r="E147" i="93" s="1"/>
  <c r="G193" i="93"/>
  <c r="J193" i="93" s="1"/>
  <c r="E193" i="94" s="1"/>
  <c r="G208" i="93"/>
  <c r="J208" i="93" s="1"/>
  <c r="E208" i="94" s="1"/>
  <c r="G21" i="80"/>
  <c r="J21" i="80" s="1"/>
  <c r="E21" i="81" s="1"/>
  <c r="G80" i="81"/>
  <c r="J80" i="81" s="1"/>
  <c r="E80" i="82" s="1"/>
  <c r="G31" i="81"/>
  <c r="J31" i="81" s="1"/>
  <c r="E31" i="82" s="1"/>
  <c r="G26" i="80"/>
  <c r="J26" i="80" s="1"/>
  <c r="E26" i="81" s="1"/>
  <c r="G19" i="80"/>
  <c r="J19" i="80" s="1"/>
  <c r="E19" i="81" s="1"/>
  <c r="G20" i="80"/>
  <c r="J20" i="80" s="1"/>
  <c r="E20" i="81" s="1"/>
  <c r="G24" i="80"/>
  <c r="J24" i="80" s="1"/>
  <c r="E24" i="81" s="1"/>
  <c r="G171" i="81"/>
  <c r="J171" i="81" s="1"/>
  <c r="E171" i="82" s="1"/>
  <c r="G168" i="81"/>
  <c r="J168" i="81" s="1"/>
  <c r="E168" i="82" s="1"/>
  <c r="G22" i="80"/>
  <c r="J22" i="80" s="1"/>
  <c r="E22" i="81" s="1"/>
  <c r="G25" i="80"/>
  <c r="J25" i="80" s="1"/>
  <c r="E25" i="81" s="1"/>
  <c r="G61" i="81"/>
  <c r="J61" i="81" s="1"/>
  <c r="E61" i="82" s="1"/>
  <c r="G23" i="80"/>
  <c r="J23" i="80" s="1"/>
  <c r="E23" i="81" s="1"/>
  <c r="G43" i="81"/>
  <c r="J43" i="81" s="1"/>
  <c r="E43" i="82" s="1"/>
  <c r="G104" i="81"/>
  <c r="J104" i="81" s="1"/>
  <c r="E104" i="82" s="1"/>
  <c r="G256" i="81"/>
  <c r="J256" i="81" s="1"/>
  <c r="E256" i="82" s="1"/>
  <c r="G8" i="77"/>
  <c r="J8" i="77" s="1"/>
  <c r="E8" i="78" s="1"/>
  <c r="E8" i="8"/>
  <c r="J133" i="8"/>
  <c r="G133" i="8"/>
  <c r="G13" i="77"/>
  <c r="J13" i="77" s="1"/>
  <c r="E13" i="78" s="1"/>
  <c r="E13" i="8"/>
  <c r="G17" i="77"/>
  <c r="J17" i="77" s="1"/>
  <c r="E17" i="78" s="1"/>
  <c r="E17" i="8"/>
  <c r="G16" i="77"/>
  <c r="J16" i="77" s="1"/>
  <c r="E16" i="78" s="1"/>
  <c r="E16" i="8"/>
  <c r="G7" i="77"/>
  <c r="J7" i="77" s="1"/>
  <c r="E7" i="78" s="1"/>
  <c r="E7" i="8"/>
  <c r="J131" i="8"/>
  <c r="G131" i="8"/>
  <c r="G15" i="77"/>
  <c r="J15" i="77" s="1"/>
  <c r="E15" i="78" s="1"/>
  <c r="G14" i="77"/>
  <c r="J14" i="77" s="1"/>
  <c r="E14" i="78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113" i="92" l="1"/>
  <c r="G113" i="92" s="1"/>
  <c r="J113" i="92" s="1"/>
  <c r="E113" i="93" s="1"/>
  <c r="G113" i="93" s="1"/>
  <c r="J113" i="93" s="1"/>
  <c r="E113" i="94" s="1"/>
  <c r="G113" i="94" s="1"/>
  <c r="J113" i="94" s="1"/>
  <c r="E113" i="95" s="1"/>
  <c r="G249" i="90"/>
  <c r="J249" i="90" s="1"/>
  <c r="E249" i="91" s="1"/>
  <c r="E241" i="90"/>
  <c r="G252" i="91"/>
  <c r="J252" i="91" s="1"/>
  <c r="E252" i="92" s="1"/>
  <c r="E239" i="91"/>
  <c r="G239" i="91" s="1"/>
  <c r="J239" i="91" s="1"/>
  <c r="E229" i="99"/>
  <c r="G229" i="99" s="1"/>
  <c r="J229" i="99" s="1"/>
  <c r="G245" i="97"/>
  <c r="J245" i="97" s="1"/>
  <c r="E245" i="98" s="1"/>
  <c r="E237" i="97"/>
  <c r="G237" i="97" s="1"/>
  <c r="J237" i="97" s="1"/>
  <c r="G244" i="80"/>
  <c r="J244" i="80" s="1"/>
  <c r="E244" i="81" s="1"/>
  <c r="E236" i="80"/>
  <c r="G88" i="80"/>
  <c r="J88" i="80" s="1"/>
  <c r="E88" i="81" s="1"/>
  <c r="E87" i="80"/>
  <c r="G87" i="80" s="1"/>
  <c r="J87" i="80" s="1"/>
  <c r="G246" i="80"/>
  <c r="J246" i="80" s="1"/>
  <c r="E246" i="81" s="1"/>
  <c r="E238" i="80"/>
  <c r="G238" i="80" s="1"/>
  <c r="J238" i="80" s="1"/>
  <c r="E122" i="80"/>
  <c r="G122" i="80" s="1"/>
  <c r="J122" i="80" s="1"/>
  <c r="E122" i="81" s="1"/>
  <c r="G122" i="81" s="1"/>
  <c r="J122" i="81" s="1"/>
  <c r="E122" i="82" s="1"/>
  <c r="E70" i="89"/>
  <c r="G70" i="89" s="1"/>
  <c r="J70" i="89" s="1"/>
  <c r="E70" i="90" s="1"/>
  <c r="E71" i="89"/>
  <c r="G71" i="89" s="1"/>
  <c r="J71" i="89" s="1"/>
  <c r="E71" i="90" s="1"/>
  <c r="E220" i="80"/>
  <c r="G220" i="80" s="1"/>
  <c r="J220" i="80" s="1"/>
  <c r="E154" i="80"/>
  <c r="G154" i="80" s="1"/>
  <c r="J154" i="80" s="1"/>
  <c r="E145" i="80"/>
  <c r="G145" i="80" s="1"/>
  <c r="J145" i="80" s="1"/>
  <c r="E165" i="79"/>
  <c r="G165" i="79" s="1"/>
  <c r="J165" i="79" s="1"/>
  <c r="E165" i="80" s="1"/>
  <c r="G165" i="80" s="1"/>
  <c r="J165" i="80" s="1"/>
  <c r="E165" i="81" s="1"/>
  <c r="G165" i="81" s="1"/>
  <c r="J165" i="81" s="1"/>
  <c r="E165" i="82" s="1"/>
  <c r="E175" i="89"/>
  <c r="G175" i="89" s="1"/>
  <c r="J175" i="89" s="1"/>
  <c r="G138" i="80"/>
  <c r="J138" i="80" s="1"/>
  <c r="E138" i="80"/>
  <c r="E162" i="80"/>
  <c r="G162" i="80" s="1"/>
  <c r="J162" i="80" s="1"/>
  <c r="E97" i="80"/>
  <c r="G97" i="80" s="1"/>
  <c r="J97" i="80" s="1"/>
  <c r="E97" i="81" s="1"/>
  <c r="G97" i="81" s="1"/>
  <c r="J97" i="81" s="1"/>
  <c r="E97" i="82" s="1"/>
  <c r="G142" i="80"/>
  <c r="J142" i="80" s="1"/>
  <c r="E142" i="80"/>
  <c r="E234" i="80"/>
  <c r="E101" i="80"/>
  <c r="G101" i="80" s="1"/>
  <c r="J101" i="80" s="1"/>
  <c r="E38" i="80"/>
  <c r="G38" i="80" s="1"/>
  <c r="J38" i="80" s="1"/>
  <c r="E38" i="81" s="1"/>
  <c r="G38" i="81" s="1"/>
  <c r="J38" i="81" s="1"/>
  <c r="E38" i="82" s="1"/>
  <c r="E230" i="80"/>
  <c r="G230" i="80" s="1"/>
  <c r="J230" i="80" s="1"/>
  <c r="E230" i="81" s="1"/>
  <c r="G230" i="81" s="1"/>
  <c r="J230" i="81" s="1"/>
  <c r="E230" i="82" s="1"/>
  <c r="E172" i="80"/>
  <c r="G172" i="80" s="1"/>
  <c r="J172" i="80" s="1"/>
  <c r="G236" i="80"/>
  <c r="J236" i="80" s="1"/>
  <c r="E228" i="80"/>
  <c r="G174" i="80"/>
  <c r="J174" i="80" s="1"/>
  <c r="E174" i="81" s="1"/>
  <c r="E173" i="80"/>
  <c r="G173" i="80" s="1"/>
  <c r="J173" i="80" s="1"/>
  <c r="E144" i="80"/>
  <c r="G144" i="80" s="1"/>
  <c r="J144" i="80" s="1"/>
  <c r="G243" i="80"/>
  <c r="J243" i="80" s="1"/>
  <c r="E235" i="80"/>
  <c r="G235" i="80" s="1"/>
  <c r="J235" i="80" s="1"/>
  <c r="E190" i="81"/>
  <c r="G190" i="81" s="1"/>
  <c r="J190" i="81" s="1"/>
  <c r="E190" i="82" s="1"/>
  <c r="G190" i="82" s="1"/>
  <c r="J190" i="82" s="1"/>
  <c r="E190" i="83" s="1"/>
  <c r="E90" i="80"/>
  <c r="G90" i="80" s="1"/>
  <c r="J90" i="80" s="1"/>
  <c r="E111" i="80"/>
  <c r="G111" i="80" s="1"/>
  <c r="J111" i="80" s="1"/>
  <c r="G164" i="80"/>
  <c r="J164" i="80" s="1"/>
  <c r="E164" i="80"/>
  <c r="E191" i="80"/>
  <c r="G191" i="80" s="1"/>
  <c r="J191" i="80" s="1"/>
  <c r="E112" i="80"/>
  <c r="G112" i="80" s="1"/>
  <c r="J112" i="80" s="1"/>
  <c r="G242" i="80"/>
  <c r="J242" i="80" s="1"/>
  <c r="E247" i="80"/>
  <c r="G247" i="80" s="1"/>
  <c r="J247" i="80" s="1"/>
  <c r="E121" i="80"/>
  <c r="G121" i="80" s="1"/>
  <c r="J121" i="80" s="1"/>
  <c r="E53" i="80"/>
  <c r="G53" i="80" s="1"/>
  <c r="J53" i="80" s="1"/>
  <c r="E227" i="80"/>
  <c r="E123" i="80"/>
  <c r="G123" i="80" s="1"/>
  <c r="J123" i="80" s="1"/>
  <c r="G221" i="79"/>
  <c r="J221" i="79" s="1"/>
  <c r="E221" i="80" s="1"/>
  <c r="G221" i="80" s="1"/>
  <c r="J221" i="80" s="1"/>
  <c r="E221" i="81" s="1"/>
  <c r="E221" i="79"/>
  <c r="G251" i="80"/>
  <c r="J251" i="80" s="1"/>
  <c r="E251" i="81" s="1"/>
  <c r="E243" i="80"/>
  <c r="G250" i="80"/>
  <c r="J250" i="80" s="1"/>
  <c r="E250" i="81" s="1"/>
  <c r="E242" i="80"/>
  <c r="E133" i="78"/>
  <c r="G133" i="78" s="1"/>
  <c r="J133" i="78" s="1"/>
  <c r="E133" i="79" s="1"/>
  <c r="G133" i="79" s="1"/>
  <c r="J133" i="79" s="1"/>
  <c r="E133" i="80" s="1"/>
  <c r="G133" i="80" s="1"/>
  <c r="J133" i="80" s="1"/>
  <c r="E133" i="81" s="1"/>
  <c r="G86" i="80"/>
  <c r="J86" i="80" s="1"/>
  <c r="E86" i="81" s="1"/>
  <c r="G232" i="90"/>
  <c r="J232" i="90" s="1"/>
  <c r="E232" i="91" s="1"/>
  <c r="G241" i="90"/>
  <c r="J241" i="90" s="1"/>
  <c r="G240" i="90"/>
  <c r="J240" i="90" s="1"/>
  <c r="E240" i="91" s="1"/>
  <c r="G231" i="93"/>
  <c r="J231" i="93" s="1"/>
  <c r="E231" i="94" s="1"/>
  <c r="G253" i="81"/>
  <c r="J253" i="81" s="1"/>
  <c r="E253" i="82" s="1"/>
  <c r="G259" i="80"/>
  <c r="J259" i="80" s="1"/>
  <c r="G103" i="80"/>
  <c r="J103" i="80" s="1"/>
  <c r="E103" i="81" s="1"/>
  <c r="G102" i="80"/>
  <c r="J102" i="80" s="1"/>
  <c r="E102" i="81" s="1"/>
  <c r="G10" i="93"/>
  <c r="J10" i="93" s="1"/>
  <c r="E10" i="94" s="1"/>
  <c r="G30" i="80"/>
  <c r="J30" i="80" s="1"/>
  <c r="G183" i="80"/>
  <c r="J183" i="80" s="1"/>
  <c r="G258" i="80"/>
  <c r="J258" i="80" s="1"/>
  <c r="G258" i="81" s="1"/>
  <c r="J258" i="81" s="1"/>
  <c r="G116" i="80"/>
  <c r="J116" i="80" s="1"/>
  <c r="G120" i="80"/>
  <c r="J120" i="80" s="1"/>
  <c r="G73" i="80"/>
  <c r="J73" i="80" s="1"/>
  <c r="G91" i="80"/>
  <c r="J91" i="80" s="1"/>
  <c r="G176" i="80"/>
  <c r="J176" i="80" s="1"/>
  <c r="G48" i="80"/>
  <c r="J48" i="80" s="1"/>
  <c r="G137" i="80"/>
  <c r="J137" i="80" s="1"/>
  <c r="G85" i="80"/>
  <c r="J85" i="80" s="1"/>
  <c r="G92" i="80"/>
  <c r="J92" i="80" s="1"/>
  <c r="G159" i="80"/>
  <c r="J159" i="80" s="1"/>
  <c r="G146" i="80"/>
  <c r="J146" i="80" s="1"/>
  <c r="G228" i="80"/>
  <c r="J228" i="80" s="1"/>
  <c r="E228" i="81" s="1"/>
  <c r="G11" i="93"/>
  <c r="J11" i="93" s="1"/>
  <c r="E11" i="94" s="1"/>
  <c r="G81" i="80"/>
  <c r="J81" i="80" s="1"/>
  <c r="G106" i="80"/>
  <c r="J106" i="80" s="1"/>
  <c r="G184" i="80"/>
  <c r="J184" i="80" s="1"/>
  <c r="G59" i="80"/>
  <c r="J59" i="80" s="1"/>
  <c r="G55" i="80"/>
  <c r="J55" i="80" s="1"/>
  <c r="G234" i="80"/>
  <c r="J234" i="80" s="1"/>
  <c r="G132" i="79"/>
  <c r="J132" i="79" s="1"/>
  <c r="G96" i="79"/>
  <c r="J96" i="79" s="1"/>
  <c r="E96" i="80" s="1"/>
  <c r="G161" i="79"/>
  <c r="J161" i="79" s="1"/>
  <c r="E161" i="80" s="1"/>
  <c r="G119" i="79"/>
  <c r="J119" i="79" s="1"/>
  <c r="E119" i="80" s="1"/>
  <c r="G117" i="80"/>
  <c r="J117" i="80" s="1"/>
  <c r="G32" i="80"/>
  <c r="J32" i="80" s="1"/>
  <c r="G69" i="80"/>
  <c r="J69" i="80" s="1"/>
  <c r="G223" i="80"/>
  <c r="J223" i="80" s="1"/>
  <c r="G227" i="80"/>
  <c r="J227" i="80" s="1"/>
  <c r="E227" i="81" s="1"/>
  <c r="G167" i="80"/>
  <c r="J167" i="80" s="1"/>
  <c r="G224" i="80"/>
  <c r="J224" i="80" s="1"/>
  <c r="G130" i="80"/>
  <c r="J130" i="80" s="1"/>
  <c r="G107" i="80"/>
  <c r="J107" i="80" s="1"/>
  <c r="G185" i="80"/>
  <c r="J185" i="80" s="1"/>
  <c r="G139" i="80"/>
  <c r="J139" i="80" s="1"/>
  <c r="G42" i="80"/>
  <c r="J42" i="80" s="1"/>
  <c r="G68" i="80"/>
  <c r="J68" i="80" s="1"/>
  <c r="G95" i="80"/>
  <c r="J95" i="80" s="1"/>
  <c r="G9" i="93"/>
  <c r="J9" i="93" s="1"/>
  <c r="E9" i="94" s="1"/>
  <c r="G72" i="80"/>
  <c r="J72" i="80" s="1"/>
  <c r="G163" i="80"/>
  <c r="J163" i="80" s="1"/>
  <c r="G180" i="80"/>
  <c r="J180" i="80" s="1"/>
  <c r="G222" i="80"/>
  <c r="J222" i="80" s="1"/>
  <c r="G233" i="80"/>
  <c r="J233" i="80" s="1"/>
  <c r="E233" i="81" s="1"/>
  <c r="G62" i="80"/>
  <c r="J62" i="80" s="1"/>
  <c r="G110" i="80"/>
  <c r="J110" i="80" s="1"/>
  <c r="G67" i="80"/>
  <c r="J67" i="80" s="1"/>
  <c r="G136" i="79"/>
  <c r="J136" i="79" s="1"/>
  <c r="G214" i="78"/>
  <c r="J214" i="78" s="1"/>
  <c r="E214" i="79" s="1"/>
  <c r="G131" i="78"/>
  <c r="J131" i="78" s="1"/>
  <c r="E131" i="79" s="1"/>
  <c r="G135" i="79"/>
  <c r="J135" i="79" s="1"/>
  <c r="G82" i="80"/>
  <c r="J82" i="80" s="1"/>
  <c r="E82" i="81" s="1"/>
  <c r="G248" i="80"/>
  <c r="J248" i="80" s="1"/>
  <c r="E248" i="81" s="1"/>
  <c r="G254" i="80"/>
  <c r="J254" i="80" s="1"/>
  <c r="E254" i="81" s="1"/>
  <c r="G39" i="93"/>
  <c r="J39" i="93" s="1"/>
  <c r="E39" i="94" s="1"/>
  <c r="G193" i="94"/>
  <c r="J193" i="94" s="1"/>
  <c r="E193" i="95" s="1"/>
  <c r="G206" i="94"/>
  <c r="J206" i="94" s="1"/>
  <c r="E206" i="95" s="1"/>
  <c r="G147" i="93"/>
  <c r="J147" i="93" s="1"/>
  <c r="E147" i="94" s="1"/>
  <c r="G213" i="94"/>
  <c r="J213" i="94" s="1"/>
  <c r="E213" i="95" s="1"/>
  <c r="G202" i="93"/>
  <c r="J202" i="93" s="1"/>
  <c r="E202" i="94" s="1"/>
  <c r="G127" i="94"/>
  <c r="J127" i="94" s="1"/>
  <c r="E127" i="95" s="1"/>
  <c r="G209" i="93"/>
  <c r="J209" i="93" s="1"/>
  <c r="E209" i="94" s="1"/>
  <c r="G177" i="94"/>
  <c r="J177" i="94" s="1"/>
  <c r="E177" i="95" s="1"/>
  <c r="G153" i="94"/>
  <c r="J153" i="94" s="1"/>
  <c r="E153" i="95" s="1"/>
  <c r="G194" i="94"/>
  <c r="J194" i="94" s="1"/>
  <c r="E194" i="95" s="1"/>
  <c r="G148" i="94"/>
  <c r="J148" i="94" s="1"/>
  <c r="E148" i="95" s="1"/>
  <c r="G204" i="93"/>
  <c r="J204" i="93" s="1"/>
  <c r="E204" i="94" s="1"/>
  <c r="G125" i="94"/>
  <c r="J125" i="94" s="1"/>
  <c r="E125" i="95" s="1"/>
  <c r="G156" i="93"/>
  <c r="J156" i="93" s="1"/>
  <c r="E156" i="94" s="1"/>
  <c r="G84" i="94"/>
  <c r="J84" i="94" s="1"/>
  <c r="E84" i="95" s="1"/>
  <c r="G203" i="93"/>
  <c r="J203" i="93" s="1"/>
  <c r="E203" i="94" s="1"/>
  <c r="G196" i="93"/>
  <c r="J196" i="93" s="1"/>
  <c r="E196" i="94" s="1"/>
  <c r="G205" i="94"/>
  <c r="J205" i="94" s="1"/>
  <c r="E205" i="95" s="1"/>
  <c r="G208" i="94"/>
  <c r="J208" i="94" s="1"/>
  <c r="E208" i="95" s="1"/>
  <c r="G195" i="93"/>
  <c r="J195" i="93" s="1"/>
  <c r="E195" i="94" s="1"/>
  <c r="G210" i="93"/>
  <c r="J210" i="93" s="1"/>
  <c r="E210" i="94" s="1"/>
  <c r="G182" i="93"/>
  <c r="J182" i="93" s="1"/>
  <c r="E182" i="94" s="1"/>
  <c r="G226" i="94"/>
  <c r="J226" i="94" s="1"/>
  <c r="E226" i="95" s="1"/>
  <c r="G212" i="93"/>
  <c r="J212" i="93" s="1"/>
  <c r="E212" i="94" s="1"/>
  <c r="G83" i="94"/>
  <c r="J83" i="94" s="1"/>
  <c r="E83" i="95" s="1"/>
  <c r="G150" i="93"/>
  <c r="J150" i="93" s="1"/>
  <c r="E150" i="94" s="1"/>
  <c r="G181" i="94"/>
  <c r="J181" i="94" s="1"/>
  <c r="E181" i="95" s="1"/>
  <c r="G157" i="93"/>
  <c r="J157" i="93" s="1"/>
  <c r="E157" i="94" s="1"/>
  <c r="G71" i="90"/>
  <c r="J71" i="90" s="1"/>
  <c r="E71" i="91" s="1"/>
  <c r="G198" i="93"/>
  <c r="J198" i="93" s="1"/>
  <c r="E198" i="94" s="1"/>
  <c r="G152" i="94"/>
  <c r="J152" i="94" s="1"/>
  <c r="E152" i="95" s="1"/>
  <c r="G175" i="90"/>
  <c r="J175" i="90" s="1"/>
  <c r="G151" i="94"/>
  <c r="J151" i="94" s="1"/>
  <c r="E151" i="95" s="1"/>
  <c r="G126" i="94"/>
  <c r="J126" i="94" s="1"/>
  <c r="E126" i="95" s="1"/>
  <c r="G149" i="93"/>
  <c r="J149" i="93" s="1"/>
  <c r="E149" i="94" s="1"/>
  <c r="G70" i="90"/>
  <c r="J70" i="90" s="1"/>
  <c r="E70" i="91" s="1"/>
  <c r="G211" i="93"/>
  <c r="J211" i="93" s="1"/>
  <c r="E211" i="94" s="1"/>
  <c r="G197" i="93"/>
  <c r="J197" i="93" s="1"/>
  <c r="E197" i="94" s="1"/>
  <c r="G155" i="94"/>
  <c r="J155" i="94" s="1"/>
  <c r="E155" i="95" s="1"/>
  <c r="G128" i="93"/>
  <c r="J128" i="93" s="1"/>
  <c r="E128" i="94" s="1"/>
  <c r="G89" i="82"/>
  <c r="J89" i="82" s="1"/>
  <c r="E89" i="83" s="1"/>
  <c r="G108" i="82"/>
  <c r="J108" i="82" s="1"/>
  <c r="E108" i="83" s="1"/>
  <c r="G19" i="81"/>
  <c r="J19" i="81" s="1"/>
  <c r="E19" i="82" s="1"/>
  <c r="G36" i="82"/>
  <c r="J36" i="82" s="1"/>
  <c r="E36" i="83" s="1"/>
  <c r="G43" i="82"/>
  <c r="J43" i="82" s="1"/>
  <c r="E43" i="83" s="1"/>
  <c r="G74" i="82"/>
  <c r="J74" i="82" s="1"/>
  <c r="E74" i="83" s="1"/>
  <c r="G78" i="82"/>
  <c r="J78" i="82" s="1"/>
  <c r="E78" i="83" s="1"/>
  <c r="G225" i="82"/>
  <c r="J225" i="82" s="1"/>
  <c r="E225" i="83" s="1"/>
  <c r="G64" i="82"/>
  <c r="J64" i="82" s="1"/>
  <c r="E64" i="83" s="1"/>
  <c r="G57" i="82"/>
  <c r="J57" i="82" s="1"/>
  <c r="E57" i="83" s="1"/>
  <c r="G79" i="82"/>
  <c r="J79" i="82" s="1"/>
  <c r="E79" i="83" s="1"/>
  <c r="G166" i="82"/>
  <c r="J166" i="82" s="1"/>
  <c r="E166" i="83" s="1"/>
  <c r="G52" i="82"/>
  <c r="J52" i="82" s="1"/>
  <c r="E52" i="83" s="1"/>
  <c r="G80" i="82"/>
  <c r="J80" i="82" s="1"/>
  <c r="E80" i="83" s="1"/>
  <c r="G158" i="82"/>
  <c r="J158" i="82" s="1"/>
  <c r="E158" i="83" s="1"/>
  <c r="G22" i="81"/>
  <c r="J22" i="81" s="1"/>
  <c r="E22" i="82" s="1"/>
  <c r="G41" i="82"/>
  <c r="J41" i="82" s="1"/>
  <c r="E41" i="83" s="1"/>
  <c r="G143" i="82"/>
  <c r="J143" i="82" s="1"/>
  <c r="E143" i="83" s="1"/>
  <c r="G98" i="82"/>
  <c r="J98" i="82" s="1"/>
  <c r="E98" i="83" s="1"/>
  <c r="G61" i="82"/>
  <c r="J61" i="82" s="1"/>
  <c r="E61" i="83" s="1"/>
  <c r="G93" i="82"/>
  <c r="J93" i="82" s="1"/>
  <c r="E93" i="83" s="1"/>
  <c r="G118" i="82"/>
  <c r="J118" i="82" s="1"/>
  <c r="E118" i="83" s="1"/>
  <c r="G221" i="81"/>
  <c r="J221" i="81" s="1"/>
  <c r="E221" i="82" s="1"/>
  <c r="G21" i="81"/>
  <c r="J21" i="81" s="1"/>
  <c r="E21" i="82" s="1"/>
  <c r="G44" i="82"/>
  <c r="J44" i="82" s="1"/>
  <c r="E44" i="83" s="1"/>
  <c r="G24" i="81"/>
  <c r="J24" i="81" s="1"/>
  <c r="E24" i="82" s="1"/>
  <c r="G140" i="82"/>
  <c r="J140" i="82" s="1"/>
  <c r="E140" i="83" s="1"/>
  <c r="G58" i="82"/>
  <c r="J58" i="82" s="1"/>
  <c r="E58" i="83" s="1"/>
  <c r="G77" i="82"/>
  <c r="J77" i="82" s="1"/>
  <c r="E77" i="83" s="1"/>
  <c r="G25" i="81"/>
  <c r="J25" i="81" s="1"/>
  <c r="E25" i="82" s="1"/>
  <c r="G170" i="82"/>
  <c r="J170" i="82" s="1"/>
  <c r="E170" i="83" s="1"/>
  <c r="G192" i="82"/>
  <c r="J192" i="82" s="1"/>
  <c r="E192" i="83" s="1"/>
  <c r="G115" i="82"/>
  <c r="J115" i="82" s="1"/>
  <c r="E115" i="83" s="1"/>
  <c r="G37" i="82"/>
  <c r="J37" i="82" s="1"/>
  <c r="E37" i="83" s="1"/>
  <c r="G28" i="82"/>
  <c r="J28" i="82" s="1"/>
  <c r="E28" i="83" s="1"/>
  <c r="G168" i="82"/>
  <c r="J168" i="82" s="1"/>
  <c r="E168" i="83" s="1"/>
  <c r="G51" i="82"/>
  <c r="J51" i="82" s="1"/>
  <c r="E51" i="83" s="1"/>
  <c r="G20" i="81"/>
  <c r="J20" i="81" s="1"/>
  <c r="E20" i="82" s="1"/>
  <c r="G26" i="81"/>
  <c r="J26" i="81" s="1"/>
  <c r="E26" i="82" s="1"/>
  <c r="G47" i="82"/>
  <c r="J47" i="82" s="1"/>
  <c r="E47" i="83" s="1"/>
  <c r="G56" i="82"/>
  <c r="J56" i="82" s="1"/>
  <c r="E56" i="83" s="1"/>
  <c r="G23" i="81"/>
  <c r="J23" i="81" s="1"/>
  <c r="E23" i="82" s="1"/>
  <c r="G49" i="82"/>
  <c r="J49" i="82" s="1"/>
  <c r="E49" i="83" s="1"/>
  <c r="G99" i="82"/>
  <c r="J99" i="82" s="1"/>
  <c r="E99" i="83" s="1"/>
  <c r="G29" i="82"/>
  <c r="J29" i="82" s="1"/>
  <c r="E29" i="83" s="1"/>
  <c r="G171" i="82"/>
  <c r="J171" i="82" s="1"/>
  <c r="E171" i="83" s="1"/>
  <c r="G54" i="82"/>
  <c r="J54" i="82" s="1"/>
  <c r="E54" i="83" s="1"/>
  <c r="G160" i="82"/>
  <c r="J160" i="82" s="1"/>
  <c r="E160" i="83" s="1"/>
  <c r="G179" i="82"/>
  <c r="J179" i="82" s="1"/>
  <c r="E179" i="83" s="1"/>
  <c r="G66" i="82"/>
  <c r="J66" i="82" s="1"/>
  <c r="E66" i="83" s="1"/>
  <c r="G33" i="82"/>
  <c r="J33" i="82" s="1"/>
  <c r="E33" i="83" s="1"/>
  <c r="G27" i="82"/>
  <c r="J27" i="82" s="1"/>
  <c r="E27" i="83" s="1"/>
  <c r="G46" i="82"/>
  <c r="J46" i="82" s="1"/>
  <c r="E46" i="83" s="1"/>
  <c r="G50" i="82"/>
  <c r="J50" i="82" s="1"/>
  <c r="E50" i="83" s="1"/>
  <c r="G40" i="82"/>
  <c r="J40" i="82" s="1"/>
  <c r="E40" i="83" s="1"/>
  <c r="G141" i="82"/>
  <c r="J141" i="82" s="1"/>
  <c r="E141" i="83" s="1"/>
  <c r="G65" i="82"/>
  <c r="J65" i="82" s="1"/>
  <c r="E65" i="83" s="1"/>
  <c r="G31" i="82"/>
  <c r="J31" i="82" s="1"/>
  <c r="E31" i="83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E100" i="83" s="1"/>
  <c r="G34" i="82"/>
  <c r="J34" i="82" s="1"/>
  <c r="E34" i="83" s="1"/>
  <c r="G215" i="82"/>
  <c r="J215" i="82" s="1"/>
  <c r="E215" i="83" s="1"/>
  <c r="G18" i="78"/>
  <c r="J18" i="78" s="1"/>
  <c r="E18" i="79" s="1"/>
  <c r="G186" i="82"/>
  <c r="J186" i="82" s="1"/>
  <c r="E186" i="83" s="1"/>
  <c r="G13" i="78"/>
  <c r="J13" i="78" s="1"/>
  <c r="E13" i="79" s="1"/>
  <c r="G256" i="82"/>
  <c r="J256" i="82" s="1"/>
  <c r="G255" i="82"/>
  <c r="J255" i="82" s="1"/>
  <c r="E255" i="83" s="1"/>
  <c r="G104" i="82"/>
  <c r="J104" i="82" s="1"/>
  <c r="E104" i="83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229" i="100" l="1"/>
  <c r="G229" i="100" s="1"/>
  <c r="J229" i="100" s="1"/>
  <c r="E229" i="101" s="1"/>
  <c r="G229" i="101" s="1"/>
  <c r="J229" i="101" s="1"/>
  <c r="E229" i="102" s="1"/>
  <c r="G252" i="92"/>
  <c r="J252" i="92" s="1"/>
  <c r="E252" i="93" s="1"/>
  <c r="E239" i="92"/>
  <c r="G239" i="92" s="1"/>
  <c r="J239" i="92" s="1"/>
  <c r="G249" i="91"/>
  <c r="J249" i="91" s="1"/>
  <c r="E249" i="92" s="1"/>
  <c r="E241" i="91"/>
  <c r="G241" i="91" s="1"/>
  <c r="J241" i="91" s="1"/>
  <c r="G245" i="98"/>
  <c r="J245" i="98" s="1"/>
  <c r="E245" i="99" s="1"/>
  <c r="E237" i="98"/>
  <c r="G237" i="98" s="1"/>
  <c r="J237" i="98" s="1"/>
  <c r="E101" i="81"/>
  <c r="G101" i="81" s="1"/>
  <c r="J101" i="81" s="1"/>
  <c r="E101" i="82" s="1"/>
  <c r="G101" i="82" s="1"/>
  <c r="J101" i="82" s="1"/>
  <c r="E101" i="83" s="1"/>
  <c r="G101" i="83" s="1"/>
  <c r="J101" i="83" s="1"/>
  <c r="E101" i="84" s="1"/>
  <c r="E90" i="81"/>
  <c r="G90" i="81" s="1"/>
  <c r="J90" i="81" s="1"/>
  <c r="E90" i="82" s="1"/>
  <c r="G90" i="82" s="1"/>
  <c r="J90" i="82" s="1"/>
  <c r="E90" i="83" s="1"/>
  <c r="G90" i="83" s="1"/>
  <c r="J90" i="83" s="1"/>
  <c r="E90" i="84" s="1"/>
  <c r="E145" i="81"/>
  <c r="G145" i="81" s="1"/>
  <c r="J145" i="81" s="1"/>
  <c r="E145" i="82" s="1"/>
  <c r="G145" i="82" s="1"/>
  <c r="J145" i="82" s="1"/>
  <c r="E145" i="83" s="1"/>
  <c r="G145" i="83" s="1"/>
  <c r="J145" i="83" s="1"/>
  <c r="E145" i="84" s="1"/>
  <c r="G112" i="81"/>
  <c r="J112" i="81" s="1"/>
  <c r="E112" i="82" s="1"/>
  <c r="G112" i="82" s="1"/>
  <c r="J112" i="82" s="1"/>
  <c r="E112" i="83" s="1"/>
  <c r="G112" i="83" s="1"/>
  <c r="J112" i="83" s="1"/>
  <c r="E112" i="84" s="1"/>
  <c r="E112" i="81"/>
  <c r="E235" i="81"/>
  <c r="G235" i="81" s="1"/>
  <c r="J235" i="81" s="1"/>
  <c r="E191" i="81"/>
  <c r="G191" i="81" s="1"/>
  <c r="J191" i="81" s="1"/>
  <c r="E191" i="82" s="1"/>
  <c r="G191" i="82" s="1"/>
  <c r="J191" i="82" s="1"/>
  <c r="E191" i="83" s="1"/>
  <c r="G191" i="83" s="1"/>
  <c r="J191" i="83" s="1"/>
  <c r="E191" i="84" s="1"/>
  <c r="E247" i="81"/>
  <c r="E162" i="81"/>
  <c r="G162" i="81" s="1"/>
  <c r="J162" i="81" s="1"/>
  <c r="E162" i="82" s="1"/>
  <c r="G162" i="82" s="1"/>
  <c r="J162" i="82" s="1"/>
  <c r="E162" i="83" s="1"/>
  <c r="G162" i="83" s="1"/>
  <c r="J162" i="83" s="1"/>
  <c r="E162" i="84" s="1"/>
  <c r="E220" i="81"/>
  <c r="G220" i="81" s="1"/>
  <c r="J220" i="81" s="1"/>
  <c r="E220" i="82" s="1"/>
  <c r="G220" i="82" s="1"/>
  <c r="J220" i="82" s="1"/>
  <c r="E220" i="83" s="1"/>
  <c r="G220" i="83" s="1"/>
  <c r="J220" i="83" s="1"/>
  <c r="E220" i="84" s="1"/>
  <c r="E53" i="81"/>
  <c r="G53" i="81" s="1"/>
  <c r="J53" i="81" s="1"/>
  <c r="E53" i="82" s="1"/>
  <c r="G53" i="82" s="1"/>
  <c r="J53" i="82" s="1"/>
  <c r="E53" i="83" s="1"/>
  <c r="G53" i="83" s="1"/>
  <c r="J53" i="83" s="1"/>
  <c r="E53" i="84" s="1"/>
  <c r="E67" i="81"/>
  <c r="G67" i="81" s="1"/>
  <c r="J67" i="81" s="1"/>
  <c r="G72" i="81"/>
  <c r="J72" i="81" s="1"/>
  <c r="E72" i="81"/>
  <c r="E130" i="81"/>
  <c r="G130" i="81" s="1"/>
  <c r="J130" i="81" s="1"/>
  <c r="E85" i="81"/>
  <c r="G85" i="81" s="1"/>
  <c r="J85" i="81" s="1"/>
  <c r="E258" i="82"/>
  <c r="G258" i="82" s="1"/>
  <c r="J258" i="82" s="1"/>
  <c r="E110" i="81"/>
  <c r="G110" i="81" s="1"/>
  <c r="J110" i="81" s="1"/>
  <c r="E224" i="81"/>
  <c r="G224" i="81" s="1"/>
  <c r="J224" i="81" s="1"/>
  <c r="E106" i="81"/>
  <c r="G106" i="81" s="1"/>
  <c r="J106" i="81" s="1"/>
  <c r="E137" i="81"/>
  <c r="G137" i="81" s="1"/>
  <c r="J137" i="81" s="1"/>
  <c r="G183" i="81"/>
  <c r="J183" i="81" s="1"/>
  <c r="E183" i="81"/>
  <c r="G88" i="81"/>
  <c r="J88" i="81" s="1"/>
  <c r="E88" i="82" s="1"/>
  <c r="E87" i="81"/>
  <c r="E121" i="81"/>
  <c r="G121" i="81" s="1"/>
  <c r="J121" i="81" s="1"/>
  <c r="E121" i="82" s="1"/>
  <c r="G121" i="82" s="1"/>
  <c r="J121" i="82" s="1"/>
  <c r="E121" i="83" s="1"/>
  <c r="G121" i="83" s="1"/>
  <c r="J121" i="83" s="1"/>
  <c r="E121" i="84" s="1"/>
  <c r="E164" i="81"/>
  <c r="G164" i="81" s="1"/>
  <c r="J164" i="81" s="1"/>
  <c r="E164" i="82" s="1"/>
  <c r="G164" i="82" s="1"/>
  <c r="J164" i="82" s="1"/>
  <c r="E164" i="83" s="1"/>
  <c r="G164" i="83" s="1"/>
  <c r="J164" i="83" s="1"/>
  <c r="E164" i="84" s="1"/>
  <c r="G251" i="81"/>
  <c r="J251" i="81" s="1"/>
  <c r="E251" i="82" s="1"/>
  <c r="E243" i="81"/>
  <c r="G243" i="81" s="1"/>
  <c r="J243" i="81" s="1"/>
  <c r="G172" i="81"/>
  <c r="J172" i="81" s="1"/>
  <c r="E172" i="82" s="1"/>
  <c r="G172" i="82" s="1"/>
  <c r="J172" i="82" s="1"/>
  <c r="E172" i="83" s="1"/>
  <c r="E172" i="81"/>
  <c r="E138" i="81"/>
  <c r="G138" i="81" s="1"/>
  <c r="J138" i="81" s="1"/>
  <c r="E138" i="82" s="1"/>
  <c r="G138" i="82" s="1"/>
  <c r="J138" i="82" s="1"/>
  <c r="E138" i="83" s="1"/>
  <c r="G138" i="83" s="1"/>
  <c r="J138" i="83" s="1"/>
  <c r="E138" i="84" s="1"/>
  <c r="E154" i="81"/>
  <c r="G154" i="81" s="1"/>
  <c r="J154" i="81" s="1"/>
  <c r="E154" i="82" s="1"/>
  <c r="G154" i="82" s="1"/>
  <c r="J154" i="82" s="1"/>
  <c r="E154" i="83" s="1"/>
  <c r="G154" i="83" s="1"/>
  <c r="J154" i="83" s="1"/>
  <c r="E154" i="84" s="1"/>
  <c r="G62" i="81"/>
  <c r="J62" i="81" s="1"/>
  <c r="E62" i="81"/>
  <c r="G95" i="81"/>
  <c r="J95" i="81" s="1"/>
  <c r="E95" i="81"/>
  <c r="E167" i="81"/>
  <c r="G167" i="81" s="1"/>
  <c r="J167" i="81" s="1"/>
  <c r="E81" i="81"/>
  <c r="G81" i="81" s="1"/>
  <c r="J81" i="81" s="1"/>
  <c r="E48" i="81"/>
  <c r="G48" i="81" s="1"/>
  <c r="J48" i="81" s="1"/>
  <c r="G30" i="81"/>
  <c r="J30" i="81" s="1"/>
  <c r="E30" i="81"/>
  <c r="E135" i="80"/>
  <c r="G135" i="80" s="1"/>
  <c r="J135" i="80" s="1"/>
  <c r="E68" i="81"/>
  <c r="G68" i="81" s="1"/>
  <c r="J68" i="81" s="1"/>
  <c r="G132" i="80"/>
  <c r="J132" i="80" s="1"/>
  <c r="E132" i="80"/>
  <c r="E176" i="81"/>
  <c r="G176" i="81" s="1"/>
  <c r="J176" i="81" s="1"/>
  <c r="E123" i="81"/>
  <c r="G123" i="81" s="1"/>
  <c r="J123" i="81" s="1"/>
  <c r="E123" i="82" s="1"/>
  <c r="G123" i="82" s="1"/>
  <c r="J123" i="82" s="1"/>
  <c r="E123" i="83" s="1"/>
  <c r="G123" i="83" s="1"/>
  <c r="J123" i="83" s="1"/>
  <c r="E123" i="84" s="1"/>
  <c r="G250" i="81"/>
  <c r="J250" i="81" s="1"/>
  <c r="E250" i="82" s="1"/>
  <c r="E242" i="81"/>
  <c r="G242" i="81" s="1"/>
  <c r="J242" i="81" s="1"/>
  <c r="E111" i="81"/>
  <c r="G111" i="81" s="1"/>
  <c r="J111" i="81" s="1"/>
  <c r="E111" i="82" s="1"/>
  <c r="G111" i="82" s="1"/>
  <c r="J111" i="82" s="1"/>
  <c r="E111" i="83" s="1"/>
  <c r="G111" i="83" s="1"/>
  <c r="J111" i="83" s="1"/>
  <c r="E111" i="84" s="1"/>
  <c r="E144" i="81"/>
  <c r="G144" i="81" s="1"/>
  <c r="J144" i="81" s="1"/>
  <c r="E144" i="82" s="1"/>
  <c r="G144" i="82" s="1"/>
  <c r="J144" i="82" s="1"/>
  <c r="E144" i="83" s="1"/>
  <c r="G144" i="83" s="1"/>
  <c r="J144" i="83" s="1"/>
  <c r="E144" i="84" s="1"/>
  <c r="G246" i="81"/>
  <c r="J246" i="81" s="1"/>
  <c r="E246" i="82" s="1"/>
  <c r="E238" i="81"/>
  <c r="G238" i="81" s="1"/>
  <c r="J238" i="81" s="1"/>
  <c r="E142" i="81"/>
  <c r="G142" i="81" s="1"/>
  <c r="J142" i="81" s="1"/>
  <c r="E142" i="82" s="1"/>
  <c r="G142" i="82" s="1"/>
  <c r="J142" i="82" s="1"/>
  <c r="E142" i="83" s="1"/>
  <c r="G142" i="83" s="1"/>
  <c r="J142" i="83" s="1"/>
  <c r="E142" i="84" s="1"/>
  <c r="G174" i="81"/>
  <c r="J174" i="81" s="1"/>
  <c r="E174" i="82" s="1"/>
  <c r="E173" i="81"/>
  <c r="G42" i="81"/>
  <c r="J42" i="81" s="1"/>
  <c r="E42" i="81"/>
  <c r="E223" i="81"/>
  <c r="G223" i="81" s="1"/>
  <c r="J223" i="81" s="1"/>
  <c r="G247" i="81"/>
  <c r="J247" i="81" s="1"/>
  <c r="E234" i="81"/>
  <c r="G234" i="81" s="1"/>
  <c r="J234" i="81" s="1"/>
  <c r="E234" i="82" s="1"/>
  <c r="E91" i="81"/>
  <c r="G91" i="81" s="1"/>
  <c r="J91" i="81" s="1"/>
  <c r="E222" i="81"/>
  <c r="G222" i="81" s="1"/>
  <c r="J222" i="81" s="1"/>
  <c r="E139" i="81"/>
  <c r="G139" i="81" s="1"/>
  <c r="J139" i="81" s="1"/>
  <c r="E69" i="81"/>
  <c r="G69" i="81" s="1"/>
  <c r="J69" i="81" s="1"/>
  <c r="E55" i="81"/>
  <c r="G55" i="81" s="1"/>
  <c r="J55" i="81" s="1"/>
  <c r="E146" i="81"/>
  <c r="G146" i="81" s="1"/>
  <c r="J146" i="81" s="1"/>
  <c r="E73" i="81"/>
  <c r="G73" i="81" s="1"/>
  <c r="J73" i="81" s="1"/>
  <c r="E136" i="80"/>
  <c r="G136" i="80" s="1"/>
  <c r="J136" i="80" s="1"/>
  <c r="E136" i="81" s="1"/>
  <c r="G136" i="81" s="1"/>
  <c r="J136" i="81" s="1"/>
  <c r="E136" i="82" s="1"/>
  <c r="E180" i="81"/>
  <c r="G180" i="81" s="1"/>
  <c r="J180" i="81" s="1"/>
  <c r="E185" i="81"/>
  <c r="G185" i="81" s="1"/>
  <c r="J185" i="81" s="1"/>
  <c r="E32" i="81"/>
  <c r="G32" i="81" s="1"/>
  <c r="J32" i="81" s="1"/>
  <c r="E59" i="81"/>
  <c r="G59" i="81" s="1"/>
  <c r="J59" i="81" s="1"/>
  <c r="E159" i="81"/>
  <c r="G159" i="81" s="1"/>
  <c r="J159" i="81" s="1"/>
  <c r="E120" i="81"/>
  <c r="G120" i="81" s="1"/>
  <c r="J120" i="81" s="1"/>
  <c r="E163" i="81"/>
  <c r="G163" i="81" s="1"/>
  <c r="J163" i="81" s="1"/>
  <c r="E107" i="81"/>
  <c r="G107" i="81" s="1"/>
  <c r="J107" i="81" s="1"/>
  <c r="E117" i="81"/>
  <c r="G117" i="81" s="1"/>
  <c r="J117" i="81" s="1"/>
  <c r="E184" i="81"/>
  <c r="G184" i="81" s="1"/>
  <c r="J184" i="81" s="1"/>
  <c r="E92" i="81"/>
  <c r="G92" i="81" s="1"/>
  <c r="J92" i="81" s="1"/>
  <c r="E116" i="81"/>
  <c r="G116" i="81" s="1"/>
  <c r="J116" i="81" s="1"/>
  <c r="G244" i="81"/>
  <c r="J244" i="81" s="1"/>
  <c r="E244" i="82" s="1"/>
  <c r="E236" i="81"/>
  <c r="G236" i="81" s="1"/>
  <c r="J236" i="81" s="1"/>
  <c r="G86" i="81"/>
  <c r="J86" i="81" s="1"/>
  <c r="E86" i="82" s="1"/>
  <c r="G87" i="81"/>
  <c r="J87" i="81" s="1"/>
  <c r="G231" i="94"/>
  <c r="J231" i="94" s="1"/>
  <c r="E231" i="95" s="1"/>
  <c r="G227" i="81"/>
  <c r="J227" i="81" s="1"/>
  <c r="E227" i="82" s="1"/>
  <c r="G228" i="81"/>
  <c r="J228" i="81" s="1"/>
  <c r="E228" i="82" s="1"/>
  <c r="G230" i="82"/>
  <c r="J230" i="82" s="1"/>
  <c r="E230" i="83" s="1"/>
  <c r="G232" i="91"/>
  <c r="J232" i="91" s="1"/>
  <c r="E232" i="92" s="1"/>
  <c r="G240" i="91"/>
  <c r="J240" i="91" s="1"/>
  <c r="E240" i="92" s="1"/>
  <c r="G253" i="82"/>
  <c r="J253" i="82" s="1"/>
  <c r="E253" i="83" s="1"/>
  <c r="G259" i="81"/>
  <c r="J259" i="81" s="1"/>
  <c r="G102" i="81"/>
  <c r="J102" i="81" s="1"/>
  <c r="E102" i="82" s="1"/>
  <c r="G96" i="80"/>
  <c r="J96" i="80" s="1"/>
  <c r="G11" i="94"/>
  <c r="J11" i="94" s="1"/>
  <c r="E11" i="95" s="1"/>
  <c r="G119" i="80"/>
  <c r="J119" i="80" s="1"/>
  <c r="G97" i="82"/>
  <c r="J97" i="82" s="1"/>
  <c r="G10" i="94"/>
  <c r="J10" i="94" s="1"/>
  <c r="E10" i="95" s="1"/>
  <c r="G173" i="81"/>
  <c r="J173" i="81" s="1"/>
  <c r="E173" i="82" s="1"/>
  <c r="G161" i="80"/>
  <c r="J161" i="80" s="1"/>
  <c r="G9" i="94"/>
  <c r="J9" i="94" s="1"/>
  <c r="E9" i="95" s="1"/>
  <c r="G214" i="79"/>
  <c r="J214" i="79" s="1"/>
  <c r="E214" i="80" s="1"/>
  <c r="G233" i="81"/>
  <c r="J233" i="81" s="1"/>
  <c r="G131" i="79"/>
  <c r="J131" i="79" s="1"/>
  <c r="E131" i="80" s="1"/>
  <c r="G134" i="79"/>
  <c r="J134" i="79" s="1"/>
  <c r="E134" i="80" s="1"/>
  <c r="G254" i="81"/>
  <c r="J254" i="81" s="1"/>
  <c r="E254" i="82" s="1"/>
  <c r="G103" i="81"/>
  <c r="J103" i="81" s="1"/>
  <c r="E103" i="82" s="1"/>
  <c r="G248" i="81"/>
  <c r="J248" i="81" s="1"/>
  <c r="E248" i="82" s="1"/>
  <c r="G82" i="81"/>
  <c r="J82" i="81" s="1"/>
  <c r="E82" i="82" s="1"/>
  <c r="G181" i="95"/>
  <c r="J181" i="95" s="1"/>
  <c r="E181" i="96" s="1"/>
  <c r="G177" i="95"/>
  <c r="J177" i="95" s="1"/>
  <c r="E177" i="96" s="1"/>
  <c r="G197" i="94"/>
  <c r="J197" i="94" s="1"/>
  <c r="E197" i="95" s="1"/>
  <c r="G83" i="95"/>
  <c r="J83" i="95" s="1"/>
  <c r="E83" i="96" s="1"/>
  <c r="G195" i="94"/>
  <c r="J195" i="94" s="1"/>
  <c r="E195" i="95" s="1"/>
  <c r="G209" i="94"/>
  <c r="J209" i="94" s="1"/>
  <c r="E209" i="95" s="1"/>
  <c r="G211" i="94"/>
  <c r="J211" i="94" s="1"/>
  <c r="E211" i="95" s="1"/>
  <c r="G152" i="95"/>
  <c r="J152" i="95" s="1"/>
  <c r="E152" i="96" s="1"/>
  <c r="G208" i="95"/>
  <c r="J208" i="95" s="1"/>
  <c r="E208" i="96" s="1"/>
  <c r="G151" i="95"/>
  <c r="J151" i="95" s="1"/>
  <c r="E151" i="96" s="1"/>
  <c r="G155" i="95"/>
  <c r="J155" i="95" s="1"/>
  <c r="E155" i="96" s="1"/>
  <c r="G150" i="94"/>
  <c r="J150" i="94" s="1"/>
  <c r="E150" i="95" s="1"/>
  <c r="G205" i="95"/>
  <c r="J205" i="95" s="1"/>
  <c r="E205" i="96" s="1"/>
  <c r="G204" i="94"/>
  <c r="J204" i="94" s="1"/>
  <c r="E204" i="95" s="1"/>
  <c r="G113" i="95"/>
  <c r="J113" i="95" s="1"/>
  <c r="E113" i="96" s="1"/>
  <c r="G71" i="91"/>
  <c r="J71" i="91" s="1"/>
  <c r="E71" i="92" s="1"/>
  <c r="G226" i="95"/>
  <c r="J226" i="95" s="1"/>
  <c r="E226" i="96" s="1"/>
  <c r="G148" i="95"/>
  <c r="J148" i="95" s="1"/>
  <c r="E148" i="96" s="1"/>
  <c r="G206" i="95"/>
  <c r="J206" i="95" s="1"/>
  <c r="E206" i="96" s="1"/>
  <c r="G147" i="94"/>
  <c r="J147" i="94" s="1"/>
  <c r="E147" i="95" s="1"/>
  <c r="G198" i="94"/>
  <c r="J198" i="94" s="1"/>
  <c r="E198" i="95" s="1"/>
  <c r="G149" i="94"/>
  <c r="J149" i="94" s="1"/>
  <c r="E149" i="95" s="1"/>
  <c r="G182" i="94"/>
  <c r="J182" i="94" s="1"/>
  <c r="E182" i="95" s="1"/>
  <c r="G194" i="95"/>
  <c r="J194" i="95" s="1"/>
  <c r="E194" i="96" s="1"/>
  <c r="G193" i="95"/>
  <c r="J193" i="95" s="1"/>
  <c r="E193" i="96" s="1"/>
  <c r="G156" i="94"/>
  <c r="J156" i="94" s="1"/>
  <c r="E156" i="95" s="1"/>
  <c r="G126" i="95"/>
  <c r="J126" i="95" s="1"/>
  <c r="E126" i="96" s="1"/>
  <c r="G210" i="94"/>
  <c r="J210" i="94" s="1"/>
  <c r="E210" i="95" s="1"/>
  <c r="G203" i="94"/>
  <c r="J203" i="94" s="1"/>
  <c r="E203" i="95" s="1"/>
  <c r="G202" i="94"/>
  <c r="J202" i="94" s="1"/>
  <c r="E202" i="95" s="1"/>
  <c r="G84" i="95"/>
  <c r="J84" i="95" s="1"/>
  <c r="E84" i="96" s="1"/>
  <c r="G213" i="95"/>
  <c r="J213" i="95" s="1"/>
  <c r="E213" i="96" s="1"/>
  <c r="G128" i="94"/>
  <c r="J128" i="94" s="1"/>
  <c r="E128" i="95" s="1"/>
  <c r="G70" i="91"/>
  <c r="J70" i="91" s="1"/>
  <c r="E70" i="92" s="1"/>
  <c r="G175" i="91"/>
  <c r="J175" i="91" s="1"/>
  <c r="G157" i="94"/>
  <c r="J157" i="94" s="1"/>
  <c r="E157" i="95" s="1"/>
  <c r="G212" i="94"/>
  <c r="J212" i="94" s="1"/>
  <c r="E212" i="95" s="1"/>
  <c r="G196" i="94"/>
  <c r="J196" i="94" s="1"/>
  <c r="E196" i="95" s="1"/>
  <c r="G125" i="95"/>
  <c r="J125" i="95" s="1"/>
  <c r="E125" i="96" s="1"/>
  <c r="G153" i="95"/>
  <c r="J153" i="95" s="1"/>
  <c r="E153" i="96" s="1"/>
  <c r="G127" i="95"/>
  <c r="J127" i="95" s="1"/>
  <c r="E127" i="96" s="1"/>
  <c r="G39" i="94"/>
  <c r="J39" i="94" s="1"/>
  <c r="E39" i="95" s="1"/>
  <c r="G215" i="83"/>
  <c r="J215" i="83" s="1"/>
  <c r="E215" i="84" s="1"/>
  <c r="G171" i="83"/>
  <c r="J171" i="83" s="1"/>
  <c r="E171" i="84" s="1"/>
  <c r="G122" i="82"/>
  <c r="J122" i="82" s="1"/>
  <c r="E122" i="83" s="1"/>
  <c r="G17" i="79"/>
  <c r="J17" i="79" s="1"/>
  <c r="E17" i="80" s="1"/>
  <c r="G40" i="83"/>
  <c r="J40" i="83" s="1"/>
  <c r="E40" i="84" s="1"/>
  <c r="G33" i="83"/>
  <c r="J33" i="83" s="1"/>
  <c r="E33" i="84" s="1"/>
  <c r="G29" i="83"/>
  <c r="J29" i="83" s="1"/>
  <c r="E29" i="84" s="1"/>
  <c r="G51" i="83"/>
  <c r="J51" i="83" s="1"/>
  <c r="E51" i="84" s="1"/>
  <c r="G192" i="83"/>
  <c r="J192" i="83" s="1"/>
  <c r="E192" i="84" s="1"/>
  <c r="G64" i="83"/>
  <c r="J64" i="83" s="1"/>
  <c r="E64" i="84" s="1"/>
  <c r="G43" i="83"/>
  <c r="J43" i="83" s="1"/>
  <c r="E43" i="84" s="1"/>
  <c r="G15" i="79"/>
  <c r="J15" i="79" s="1"/>
  <c r="E15" i="80" s="1"/>
  <c r="G99" i="83"/>
  <c r="J99" i="83" s="1"/>
  <c r="E99" i="84" s="1"/>
  <c r="G168" i="83"/>
  <c r="J168" i="83" s="1"/>
  <c r="E168" i="84" s="1"/>
  <c r="G170" i="83"/>
  <c r="J170" i="83" s="1"/>
  <c r="E170" i="84" s="1"/>
  <c r="G221" i="82"/>
  <c r="J221" i="82" s="1"/>
  <c r="E221" i="83" s="1"/>
  <c r="G143" i="83"/>
  <c r="J143" i="83" s="1"/>
  <c r="E14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6" i="79"/>
  <c r="J6" i="79" s="1"/>
  <c r="E6" i="80" s="1"/>
  <c r="G50" i="83"/>
  <c r="J50" i="83" s="1"/>
  <c r="E50" i="84" s="1"/>
  <c r="G66" i="83"/>
  <c r="J66" i="83" s="1"/>
  <c r="E66" i="84" s="1"/>
  <c r="G38" i="82"/>
  <c r="J38" i="82" s="1"/>
  <c r="E38" i="83" s="1"/>
  <c r="G47" i="83"/>
  <c r="J47" i="83" s="1"/>
  <c r="E47" i="84" s="1"/>
  <c r="G28" i="83"/>
  <c r="J28" i="83" s="1"/>
  <c r="E28" i="84" s="1"/>
  <c r="G25" i="82"/>
  <c r="J25" i="82" s="1"/>
  <c r="E25" i="83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27" i="83"/>
  <c r="J27" i="83" s="1"/>
  <c r="E27" i="84" s="1"/>
  <c r="G115" i="83"/>
  <c r="J115" i="83" s="1"/>
  <c r="E115" i="84" s="1"/>
  <c r="G98" i="83"/>
  <c r="J98" i="83" s="1"/>
  <c r="E98" i="84" s="1"/>
  <c r="G14" i="79"/>
  <c r="J14" i="79" s="1"/>
  <c r="E14" i="80" s="1"/>
  <c r="G179" i="83"/>
  <c r="J179" i="83" s="1"/>
  <c r="E179" i="84" s="1"/>
  <c r="G26" i="82"/>
  <c r="J26" i="82" s="1"/>
  <c r="E26" i="83" s="1"/>
  <c r="G140" i="83"/>
  <c r="J140" i="83" s="1"/>
  <c r="E140" i="84" s="1"/>
  <c r="G34" i="83"/>
  <c r="J34" i="83" s="1"/>
  <c r="E34" i="84" s="1"/>
  <c r="G8" i="79"/>
  <c r="J8" i="79" s="1"/>
  <c r="E8" i="80" s="1"/>
  <c r="G160" i="83"/>
  <c r="J160" i="83" s="1"/>
  <c r="E160" i="84" s="1"/>
  <c r="G37" i="83"/>
  <c r="J37" i="83" s="1"/>
  <c r="E37" i="84" s="1"/>
  <c r="G77" i="83"/>
  <c r="J77" i="83" s="1"/>
  <c r="E77" i="84" s="1"/>
  <c r="G158" i="83"/>
  <c r="J158" i="83" s="1"/>
  <c r="E158" i="84" s="1"/>
  <c r="G57" i="83"/>
  <c r="J57" i="83" s="1"/>
  <c r="E57" i="84" s="1"/>
  <c r="G78" i="83"/>
  <c r="J78" i="83" s="1"/>
  <c r="E78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E19" i="83" s="1"/>
  <c r="G100" i="83"/>
  <c r="J100" i="83" s="1"/>
  <c r="E100" i="84" s="1"/>
  <c r="G16" i="79"/>
  <c r="J16" i="79" s="1"/>
  <c r="E16" i="80" s="1"/>
  <c r="G172" i="83"/>
  <c r="J172" i="83" s="1"/>
  <c r="E172" i="84" s="1"/>
  <c r="G23" i="82"/>
  <c r="J23" i="82" s="1"/>
  <c r="E23" i="83" s="1"/>
  <c r="G20" i="82"/>
  <c r="J20" i="82" s="1"/>
  <c r="E20" i="83" s="1"/>
  <c r="G58" i="83"/>
  <c r="J58" i="83" s="1"/>
  <c r="E58" i="84" s="1"/>
  <c r="G166" i="83"/>
  <c r="J166" i="83" s="1"/>
  <c r="E166" i="84" s="1"/>
  <c r="G108" i="83"/>
  <c r="J108" i="83" s="1"/>
  <c r="E108" i="84" s="1"/>
  <c r="G7" i="79"/>
  <c r="J7" i="79" s="1"/>
  <c r="E7" i="80" s="1"/>
  <c r="G21" i="82"/>
  <c r="J21" i="82" s="1"/>
  <c r="E21" i="83" s="1"/>
  <c r="G13" i="79"/>
  <c r="J13" i="79" s="1"/>
  <c r="E13" i="80" s="1"/>
  <c r="G31" i="83"/>
  <c r="J31" i="83" s="1"/>
  <c r="E31" i="84" s="1"/>
  <c r="G18" i="79"/>
  <c r="J18" i="79" s="1"/>
  <c r="E18" i="80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5" i="82"/>
  <c r="J165" i="82" s="1"/>
  <c r="E165" i="83" s="1"/>
  <c r="G24" i="82"/>
  <c r="J24" i="82" s="1"/>
  <c r="E24" i="83" s="1"/>
  <c r="G61" i="83"/>
  <c r="J61" i="83" s="1"/>
  <c r="E61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E256" i="84" s="1"/>
  <c r="G255" i="83"/>
  <c r="J255" i="83" s="1"/>
  <c r="E255" i="84" s="1"/>
  <c r="G104" i="83"/>
  <c r="J104" i="83" s="1"/>
  <c r="E104" i="84" s="1"/>
  <c r="G258" i="83"/>
  <c r="J258" i="83" s="1"/>
  <c r="G190" i="83"/>
  <c r="J190" i="83" s="1"/>
  <c r="E190" i="84" s="1"/>
  <c r="G133" i="81"/>
  <c r="J133" i="81" s="1"/>
  <c r="E133" i="82" s="1"/>
  <c r="R36" i="8"/>
  <c r="M264" i="8"/>
  <c r="G249" i="92" l="1"/>
  <c r="J249" i="92" s="1"/>
  <c r="E249" i="93" s="1"/>
  <c r="E241" i="92"/>
  <c r="G245" i="99"/>
  <c r="J245" i="99" s="1"/>
  <c r="E245" i="100" s="1"/>
  <c r="E237" i="99"/>
  <c r="G237" i="99" s="1"/>
  <c r="J237" i="99" s="1"/>
  <c r="G252" i="93"/>
  <c r="J252" i="93" s="1"/>
  <c r="E252" i="94" s="1"/>
  <c r="E239" i="93"/>
  <c r="G239" i="93" s="1"/>
  <c r="J239" i="93" s="1"/>
  <c r="E167" i="82"/>
  <c r="G167" i="82" s="1"/>
  <c r="J167" i="82" s="1"/>
  <c r="E167" i="83" s="1"/>
  <c r="G167" i="83" s="1"/>
  <c r="J167" i="83" s="1"/>
  <c r="E167" i="84" s="1"/>
  <c r="E130" i="82"/>
  <c r="G130" i="82" s="1"/>
  <c r="J130" i="82" s="1"/>
  <c r="E130" i="83" s="1"/>
  <c r="G130" i="83" s="1"/>
  <c r="J130" i="83" s="1"/>
  <c r="E130" i="84" s="1"/>
  <c r="E73" i="82"/>
  <c r="G73" i="82" s="1"/>
  <c r="J73" i="82" s="1"/>
  <c r="E73" i="83" s="1"/>
  <c r="G73" i="83" s="1"/>
  <c r="J73" i="83" s="1"/>
  <c r="E73" i="84" s="1"/>
  <c r="E68" i="82"/>
  <c r="G68" i="82" s="1"/>
  <c r="J68" i="82" s="1"/>
  <c r="E68" i="83" s="1"/>
  <c r="G68" i="83" s="1"/>
  <c r="J68" i="83" s="1"/>
  <c r="E68" i="84" s="1"/>
  <c r="G251" i="82"/>
  <c r="J251" i="82" s="1"/>
  <c r="E251" i="83" s="1"/>
  <c r="E243" i="82"/>
  <c r="G243" i="82" s="1"/>
  <c r="J243" i="82" s="1"/>
  <c r="E137" i="82"/>
  <c r="G137" i="82" s="1"/>
  <c r="J137" i="82" s="1"/>
  <c r="E137" i="83" s="1"/>
  <c r="G137" i="83" s="1"/>
  <c r="J137" i="83" s="1"/>
  <c r="E137" i="84" s="1"/>
  <c r="E59" i="82"/>
  <c r="G59" i="82" s="1"/>
  <c r="J59" i="82" s="1"/>
  <c r="E59" i="83" s="1"/>
  <c r="G59" i="83" s="1"/>
  <c r="J59" i="83" s="1"/>
  <c r="E59" i="84" s="1"/>
  <c r="G59" i="84" s="1"/>
  <c r="J59" i="84" s="1"/>
  <c r="E59" i="85" s="1"/>
  <c r="G250" i="82"/>
  <c r="J250" i="82" s="1"/>
  <c r="E250" i="83" s="1"/>
  <c r="E242" i="82"/>
  <c r="E135" i="81"/>
  <c r="G135" i="81" s="1"/>
  <c r="J135" i="81" s="1"/>
  <c r="E135" i="82" s="1"/>
  <c r="G135" i="82" s="1"/>
  <c r="J135" i="82" s="1"/>
  <c r="E135" i="83" s="1"/>
  <c r="G135" i="83" s="1"/>
  <c r="J135" i="83" s="1"/>
  <c r="E135" i="84" s="1"/>
  <c r="E106" i="82"/>
  <c r="G106" i="82" s="1"/>
  <c r="J106" i="82" s="1"/>
  <c r="E106" i="83" s="1"/>
  <c r="G106" i="83" s="1"/>
  <c r="J106" i="83" s="1"/>
  <c r="E106" i="84" s="1"/>
  <c r="E32" i="82"/>
  <c r="G32" i="82" s="1"/>
  <c r="J32" i="82" s="1"/>
  <c r="E32" i="83" s="1"/>
  <c r="G32" i="83" s="1"/>
  <c r="J32" i="83" s="1"/>
  <c r="E32" i="84" s="1"/>
  <c r="G32" i="84" s="1"/>
  <c r="J32" i="84" s="1"/>
  <c r="E32" i="85" s="1"/>
  <c r="G224" i="82"/>
  <c r="J224" i="82" s="1"/>
  <c r="E224" i="83" s="1"/>
  <c r="G224" i="83" s="1"/>
  <c r="J224" i="83" s="1"/>
  <c r="E224" i="84" s="1"/>
  <c r="E224" i="82"/>
  <c r="E67" i="82"/>
  <c r="G67" i="82" s="1"/>
  <c r="J67" i="82" s="1"/>
  <c r="E67" i="83" s="1"/>
  <c r="G67" i="83" s="1"/>
  <c r="J67" i="83" s="1"/>
  <c r="E67" i="84" s="1"/>
  <c r="E107" i="82"/>
  <c r="G107" i="82" s="1"/>
  <c r="J107" i="82" s="1"/>
  <c r="E107" i="83" s="1"/>
  <c r="G107" i="83" s="1"/>
  <c r="J107" i="83" s="1"/>
  <c r="E107" i="84" s="1"/>
  <c r="E163" i="82"/>
  <c r="G163" i="82" s="1"/>
  <c r="J163" i="82" s="1"/>
  <c r="E163" i="83" s="1"/>
  <c r="G163" i="83" s="1"/>
  <c r="J163" i="83" s="1"/>
  <c r="E163" i="84" s="1"/>
  <c r="E116" i="82"/>
  <c r="G116" i="82" s="1"/>
  <c r="J116" i="82" s="1"/>
  <c r="E116" i="83" s="1"/>
  <c r="G116" i="83" s="1"/>
  <c r="J116" i="83" s="1"/>
  <c r="E116" i="84" s="1"/>
  <c r="E69" i="82"/>
  <c r="G69" i="82" s="1"/>
  <c r="J69" i="82" s="1"/>
  <c r="E69" i="83" s="1"/>
  <c r="G69" i="83" s="1"/>
  <c r="J69" i="83" s="1"/>
  <c r="E69" i="84" s="1"/>
  <c r="E223" i="82"/>
  <c r="G223" i="82" s="1"/>
  <c r="J223" i="82" s="1"/>
  <c r="E223" i="83" s="1"/>
  <c r="G223" i="83" s="1"/>
  <c r="J223" i="83" s="1"/>
  <c r="E223" i="84" s="1"/>
  <c r="G244" i="82"/>
  <c r="J244" i="82" s="1"/>
  <c r="E244" i="83" s="1"/>
  <c r="E236" i="82"/>
  <c r="G236" i="82" s="1"/>
  <c r="J236" i="82" s="1"/>
  <c r="E92" i="82"/>
  <c r="G92" i="82" s="1"/>
  <c r="J92" i="82" s="1"/>
  <c r="E92" i="83" s="1"/>
  <c r="G92" i="83" s="1"/>
  <c r="J92" i="83" s="1"/>
  <c r="E92" i="84" s="1"/>
  <c r="E139" i="82"/>
  <c r="G139" i="82" s="1"/>
  <c r="J139" i="82" s="1"/>
  <c r="E139" i="83" s="1"/>
  <c r="G139" i="83" s="1"/>
  <c r="J139" i="83" s="1"/>
  <c r="E139" i="84" s="1"/>
  <c r="E81" i="82"/>
  <c r="G81" i="82" s="1"/>
  <c r="J81" i="82" s="1"/>
  <c r="E81" i="83" s="1"/>
  <c r="G81" i="83" s="1"/>
  <c r="J81" i="83" s="1"/>
  <c r="E81" i="84" s="1"/>
  <c r="E85" i="82"/>
  <c r="G85" i="82" s="1"/>
  <c r="J85" i="82" s="1"/>
  <c r="E85" i="83" s="1"/>
  <c r="G85" i="83" s="1"/>
  <c r="J85" i="83" s="1"/>
  <c r="E85" i="84" s="1"/>
  <c r="G97" i="83"/>
  <c r="J97" i="83" s="1"/>
  <c r="E97" i="84" s="1"/>
  <c r="E97" i="83"/>
  <c r="E117" i="82"/>
  <c r="G117" i="82" s="1"/>
  <c r="J117" i="82" s="1"/>
  <c r="E117" i="83" s="1"/>
  <c r="G117" i="83" s="1"/>
  <c r="J117" i="83" s="1"/>
  <c r="E117" i="84" s="1"/>
  <c r="E159" i="82"/>
  <c r="G159" i="82" s="1"/>
  <c r="J159" i="82" s="1"/>
  <c r="E159" i="83" s="1"/>
  <c r="G159" i="83" s="1"/>
  <c r="J159" i="83" s="1"/>
  <c r="E159" i="84" s="1"/>
  <c r="E180" i="82"/>
  <c r="G180" i="82" s="1"/>
  <c r="J180" i="82" s="1"/>
  <c r="E180" i="83" s="1"/>
  <c r="G180" i="83" s="1"/>
  <c r="J180" i="83" s="1"/>
  <c r="E180" i="84" s="1"/>
  <c r="E55" i="82"/>
  <c r="G55" i="82" s="1"/>
  <c r="J55" i="82" s="1"/>
  <c r="E55" i="83" s="1"/>
  <c r="G55" i="83" s="1"/>
  <c r="J55" i="83" s="1"/>
  <c r="E55" i="84" s="1"/>
  <c r="G55" i="84" s="1"/>
  <c r="J55" i="84" s="1"/>
  <c r="E55" i="85" s="1"/>
  <c r="E91" i="82"/>
  <c r="G91" i="82" s="1"/>
  <c r="J91" i="82" s="1"/>
  <c r="E91" i="83" s="1"/>
  <c r="G91" i="83" s="1"/>
  <c r="J91" i="83" s="1"/>
  <c r="E91" i="84" s="1"/>
  <c r="E132" i="81"/>
  <c r="G132" i="81" s="1"/>
  <c r="J132" i="81" s="1"/>
  <c r="E132" i="82" s="1"/>
  <c r="G132" i="82" s="1"/>
  <c r="J132" i="82" s="1"/>
  <c r="E132" i="83" s="1"/>
  <c r="G132" i="83" s="1"/>
  <c r="J132" i="83" s="1"/>
  <c r="E132" i="84" s="1"/>
  <c r="E48" i="82"/>
  <c r="G48" i="82" s="1"/>
  <c r="J48" i="82" s="1"/>
  <c r="E48" i="83" s="1"/>
  <c r="G48" i="83" s="1"/>
  <c r="J48" i="83" s="1"/>
  <c r="E48" i="84" s="1"/>
  <c r="G48" i="84" s="1"/>
  <c r="J48" i="84" s="1"/>
  <c r="E48" i="85" s="1"/>
  <c r="G62" i="82"/>
  <c r="J62" i="82" s="1"/>
  <c r="E62" i="83" s="1"/>
  <c r="G62" i="83" s="1"/>
  <c r="J62" i="83" s="1"/>
  <c r="E62" i="84" s="1"/>
  <c r="E62" i="82"/>
  <c r="E183" i="82"/>
  <c r="G183" i="82" s="1"/>
  <c r="J183" i="82" s="1"/>
  <c r="E183" i="83" s="1"/>
  <c r="G183" i="83" s="1"/>
  <c r="J183" i="83" s="1"/>
  <c r="E183" i="84" s="1"/>
  <c r="E110" i="82"/>
  <c r="G110" i="82" s="1"/>
  <c r="J110" i="82" s="1"/>
  <c r="E110" i="83" s="1"/>
  <c r="G110" i="83" s="1"/>
  <c r="J110" i="83" s="1"/>
  <c r="E110" i="84" s="1"/>
  <c r="E72" i="82"/>
  <c r="G72" i="82" s="1"/>
  <c r="J72" i="82" s="1"/>
  <c r="E72" i="83" s="1"/>
  <c r="G72" i="83" s="1"/>
  <c r="J72" i="83" s="1"/>
  <c r="E72" i="84" s="1"/>
  <c r="E119" i="81"/>
  <c r="G119" i="81" s="1"/>
  <c r="J119" i="81" s="1"/>
  <c r="E235" i="82"/>
  <c r="E233" i="82"/>
  <c r="G233" i="82" s="1"/>
  <c r="J233" i="82" s="1"/>
  <c r="G242" i="82"/>
  <c r="J242" i="82" s="1"/>
  <c r="E247" i="82"/>
  <c r="G96" i="81"/>
  <c r="J96" i="81" s="1"/>
  <c r="E96" i="81"/>
  <c r="G246" i="82"/>
  <c r="J246" i="82" s="1"/>
  <c r="E246" i="83" s="1"/>
  <c r="E238" i="82"/>
  <c r="G238" i="82" s="1"/>
  <c r="J238" i="82" s="1"/>
  <c r="E161" i="81"/>
  <c r="G161" i="81" s="1"/>
  <c r="J161" i="81" s="1"/>
  <c r="G88" i="82"/>
  <c r="J88" i="82" s="1"/>
  <c r="E88" i="83" s="1"/>
  <c r="E87" i="82"/>
  <c r="G87" i="82" s="1"/>
  <c r="J87" i="82" s="1"/>
  <c r="E184" i="82"/>
  <c r="G184" i="82" s="1"/>
  <c r="J184" i="82" s="1"/>
  <c r="E184" i="83" s="1"/>
  <c r="G184" i="83" s="1"/>
  <c r="J184" i="83" s="1"/>
  <c r="E184" i="84" s="1"/>
  <c r="E120" i="82"/>
  <c r="G120" i="82" s="1"/>
  <c r="J120" i="82" s="1"/>
  <c r="E120" i="83" s="1"/>
  <c r="G120" i="83" s="1"/>
  <c r="J120" i="83" s="1"/>
  <c r="E120" i="84" s="1"/>
  <c r="E185" i="82"/>
  <c r="G185" i="82" s="1"/>
  <c r="J185" i="82" s="1"/>
  <c r="E185" i="83" s="1"/>
  <c r="G185" i="83" s="1"/>
  <c r="J185" i="83" s="1"/>
  <c r="E185" i="84" s="1"/>
  <c r="E146" i="82"/>
  <c r="G146" i="82" s="1"/>
  <c r="J146" i="82" s="1"/>
  <c r="E146" i="83" s="1"/>
  <c r="G146" i="83" s="1"/>
  <c r="J146" i="83" s="1"/>
  <c r="E146" i="84" s="1"/>
  <c r="G222" i="82"/>
  <c r="J222" i="82" s="1"/>
  <c r="E222" i="83" s="1"/>
  <c r="G222" i="83" s="1"/>
  <c r="J222" i="83" s="1"/>
  <c r="E222" i="84" s="1"/>
  <c r="E222" i="82"/>
  <c r="E42" i="82"/>
  <c r="G42" i="82" s="1"/>
  <c r="J42" i="82" s="1"/>
  <c r="E42" i="83" s="1"/>
  <c r="G42" i="83" s="1"/>
  <c r="J42" i="83" s="1"/>
  <c r="E42" i="84" s="1"/>
  <c r="G42" i="84" s="1"/>
  <c r="J42" i="84" s="1"/>
  <c r="E42" i="85" s="1"/>
  <c r="E176" i="82"/>
  <c r="G176" i="82" s="1"/>
  <c r="J176" i="82" s="1"/>
  <c r="E176" i="83" s="1"/>
  <c r="G176" i="83" s="1"/>
  <c r="J176" i="83" s="1"/>
  <c r="E176" i="84" s="1"/>
  <c r="E30" i="82"/>
  <c r="G30" i="82" s="1"/>
  <c r="J30" i="82" s="1"/>
  <c r="E30" i="83" s="1"/>
  <c r="G30" i="83" s="1"/>
  <c r="J30" i="83" s="1"/>
  <c r="E30" i="84" s="1"/>
  <c r="G30" i="84" s="1"/>
  <c r="J30" i="84" s="1"/>
  <c r="E30" i="85" s="1"/>
  <c r="E95" i="82"/>
  <c r="G95" i="82" s="1"/>
  <c r="J95" i="82" s="1"/>
  <c r="E95" i="83" s="1"/>
  <c r="G95" i="83" s="1"/>
  <c r="J95" i="83" s="1"/>
  <c r="E95" i="84" s="1"/>
  <c r="G86" i="82"/>
  <c r="J86" i="82" s="1"/>
  <c r="E86" i="83" s="1"/>
  <c r="G228" i="82"/>
  <c r="J228" i="82" s="1"/>
  <c r="E228" i="83" s="1"/>
  <c r="G229" i="102"/>
  <c r="J229" i="102" s="1"/>
  <c r="E229" i="103" s="1"/>
  <c r="G232" i="92"/>
  <c r="J232" i="92" s="1"/>
  <c r="E232" i="93" s="1"/>
  <c r="G241" i="92"/>
  <c r="J241" i="92" s="1"/>
  <c r="G240" i="92"/>
  <c r="J240" i="92" s="1"/>
  <c r="E240" i="93" s="1"/>
  <c r="G227" i="82"/>
  <c r="J227" i="82" s="1"/>
  <c r="E227" i="83" s="1"/>
  <c r="G235" i="82"/>
  <c r="J235" i="82" s="1"/>
  <c r="G234" i="82"/>
  <c r="J234" i="82" s="1"/>
  <c r="E234" i="83" s="1"/>
  <c r="G247" i="82"/>
  <c r="J247" i="82" s="1"/>
  <c r="G230" i="83"/>
  <c r="J230" i="83" s="1"/>
  <c r="E230" i="84" s="1"/>
  <c r="G231" i="95"/>
  <c r="G253" i="83"/>
  <c r="J253" i="83" s="1"/>
  <c r="E253" i="84" s="1"/>
  <c r="G259" i="82"/>
  <c r="J259" i="82" s="1"/>
  <c r="G173" i="82"/>
  <c r="J173" i="82" s="1"/>
  <c r="E173" i="83" s="1"/>
  <c r="G174" i="82"/>
  <c r="J174" i="82" s="1"/>
  <c r="E174" i="83" s="1"/>
  <c r="G103" i="82"/>
  <c r="J103" i="82" s="1"/>
  <c r="E103" i="83" s="1"/>
  <c r="G102" i="82"/>
  <c r="J102" i="82" s="1"/>
  <c r="E102" i="83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E10" i="96" s="1"/>
  <c r="G214" i="80"/>
  <c r="J214" i="80" s="1"/>
  <c r="G9" i="95"/>
  <c r="J9" i="95" s="1"/>
  <c r="E9" i="96" s="1"/>
  <c r="G11" i="95"/>
  <c r="J11" i="95" s="1"/>
  <c r="E11" i="96" s="1"/>
  <c r="G248" i="82"/>
  <c r="J248" i="82" s="1"/>
  <c r="E248" i="83" s="1"/>
  <c r="G82" i="82"/>
  <c r="J82" i="82" s="1"/>
  <c r="E82" i="83" s="1"/>
  <c r="G254" i="82"/>
  <c r="J254" i="82" s="1"/>
  <c r="E254" i="83" s="1"/>
  <c r="G131" i="80"/>
  <c r="J131" i="80" s="1"/>
  <c r="E131" i="81" s="1"/>
  <c r="G134" i="80"/>
  <c r="J134" i="80" s="1"/>
  <c r="E134" i="81" s="1"/>
  <c r="G157" i="95"/>
  <c r="J157" i="95" s="1"/>
  <c r="E157" i="96" s="1"/>
  <c r="G147" i="95"/>
  <c r="J147" i="95" s="1"/>
  <c r="E147" i="96" s="1"/>
  <c r="G71" i="92"/>
  <c r="J71" i="92" s="1"/>
  <c r="E71" i="93" s="1"/>
  <c r="G156" i="95"/>
  <c r="J156" i="95" s="1"/>
  <c r="E156" i="96" s="1"/>
  <c r="G202" i="95"/>
  <c r="J202" i="95" s="1"/>
  <c r="E202" i="96" s="1"/>
  <c r="G204" i="95"/>
  <c r="J204" i="95" s="1"/>
  <c r="E204" i="96" s="1"/>
  <c r="G70" i="92"/>
  <c r="J70" i="92" s="1"/>
  <c r="E70" i="93" s="1"/>
  <c r="G39" i="95"/>
  <c r="J39" i="95" s="1"/>
  <c r="E39" i="96" s="1"/>
  <c r="G210" i="95"/>
  <c r="J210" i="95" s="1"/>
  <c r="E210" i="96" s="1"/>
  <c r="G150" i="95"/>
  <c r="J150" i="95" s="1"/>
  <c r="E150" i="96" s="1"/>
  <c r="G149" i="95"/>
  <c r="J149" i="95" s="1"/>
  <c r="E149" i="96" s="1"/>
  <c r="G209" i="95"/>
  <c r="J209" i="95" s="1"/>
  <c r="E209" i="96" s="1"/>
  <c r="G182" i="95"/>
  <c r="J182" i="95" s="1"/>
  <c r="E182" i="96" s="1"/>
  <c r="G211" i="95"/>
  <c r="J211" i="95" s="1"/>
  <c r="E211" i="96" s="1"/>
  <c r="G197" i="95"/>
  <c r="J197" i="95" s="1"/>
  <c r="E197" i="96" s="1"/>
  <c r="G196" i="95"/>
  <c r="J196" i="95" s="1"/>
  <c r="E196" i="96" s="1"/>
  <c r="G97" i="84"/>
  <c r="J97" i="84" s="1"/>
  <c r="E97" i="85" s="1"/>
  <c r="G175" i="92"/>
  <c r="J175" i="92" s="1"/>
  <c r="G212" i="95"/>
  <c r="J212" i="95" s="1"/>
  <c r="E212" i="96" s="1"/>
  <c r="G128" i="95"/>
  <c r="J128" i="95" s="1"/>
  <c r="E128" i="96" s="1"/>
  <c r="G203" i="95"/>
  <c r="J203" i="95" s="1"/>
  <c r="E203" i="96" s="1"/>
  <c r="G198" i="95"/>
  <c r="G195" i="95"/>
  <c r="J195" i="95" s="1"/>
  <c r="E195" i="96" s="1"/>
  <c r="G20" i="83"/>
  <c r="J20" i="83" s="1"/>
  <c r="E20" i="84" s="1"/>
  <c r="G221" i="83"/>
  <c r="J221" i="83" s="1"/>
  <c r="E221" i="84" s="1"/>
  <c r="G18" i="80"/>
  <c r="J18" i="80" s="1"/>
  <c r="E18" i="81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E15" i="81" s="1"/>
  <c r="G33" i="84"/>
  <c r="J33" i="84" s="1"/>
  <c r="E33" i="85" s="1"/>
  <c r="G31" i="84"/>
  <c r="J31" i="84" s="1"/>
  <c r="E31" i="85" s="1"/>
  <c r="G58" i="84"/>
  <c r="J58" i="84" s="1"/>
  <c r="E58" i="85" s="1"/>
  <c r="G34" i="84"/>
  <c r="J34" i="84" s="1"/>
  <c r="E34" i="85" s="1"/>
  <c r="G44" i="84"/>
  <c r="J44" i="84" s="1"/>
  <c r="E44" i="85" s="1"/>
  <c r="G54" i="84"/>
  <c r="J54" i="84" s="1"/>
  <c r="E54" i="85" s="1"/>
  <c r="G47" i="84"/>
  <c r="J47" i="84" s="1"/>
  <c r="E47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8" i="80"/>
  <c r="J8" i="80" s="1"/>
  <c r="E8" i="81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13" i="80"/>
  <c r="J13" i="80" s="1"/>
  <c r="E13" i="81" s="1"/>
  <c r="G7" i="80"/>
  <c r="J7" i="80" s="1"/>
  <c r="E7" i="81" s="1"/>
  <c r="G23" i="83"/>
  <c r="J23" i="83" s="1"/>
  <c r="E23" i="84" s="1"/>
  <c r="G16" i="80"/>
  <c r="J16" i="80" s="1"/>
  <c r="E16" i="81" s="1"/>
  <c r="G22" i="83"/>
  <c r="J22" i="83" s="1"/>
  <c r="E22" i="84" s="1"/>
  <c r="G37" i="84"/>
  <c r="J37" i="84" s="1"/>
  <c r="E37" i="85" s="1"/>
  <c r="G14" i="80"/>
  <c r="J14" i="80" s="1"/>
  <c r="E14" i="81" s="1"/>
  <c r="G27" i="84"/>
  <c r="J27" i="84" s="1"/>
  <c r="E27" i="85" s="1"/>
  <c r="G52" i="84"/>
  <c r="J52" i="84" s="1"/>
  <c r="E52" i="85" s="1"/>
  <c r="G38" i="83"/>
  <c r="J38" i="83" s="1"/>
  <c r="E38" i="84" s="1"/>
  <c r="G6" i="80"/>
  <c r="J6" i="80" s="1"/>
  <c r="E6" i="81" s="1"/>
  <c r="G36" i="84"/>
  <c r="J36" i="84" s="1"/>
  <c r="E36" i="85" s="1"/>
  <c r="G29" i="84"/>
  <c r="J29" i="84" s="1"/>
  <c r="E29" i="85" s="1"/>
  <c r="G17" i="80"/>
  <c r="J17" i="80" s="1"/>
  <c r="E17" i="81" s="1"/>
  <c r="G258" i="84"/>
  <c r="J258" i="84" s="1"/>
  <c r="G255" i="84"/>
  <c r="J255" i="84" s="1"/>
  <c r="G104" i="84"/>
  <c r="J104" i="84" s="1"/>
  <c r="E104" i="85" s="1"/>
  <c r="G256" i="84"/>
  <c r="J256" i="84" s="1"/>
  <c r="G191" i="84"/>
  <c r="J191" i="84" s="1"/>
  <c r="E191" i="85" s="1"/>
  <c r="G190" i="84"/>
  <c r="J190" i="84" s="1"/>
  <c r="E190" i="85" s="1"/>
  <c r="G133" i="82"/>
  <c r="J133" i="82" s="1"/>
  <c r="E133" i="83" s="1"/>
  <c r="G136" i="82"/>
  <c r="J136" i="82" s="1"/>
  <c r="E136" i="83" s="1"/>
  <c r="G151" i="97" l="1"/>
  <c r="J151" i="97" s="1"/>
  <c r="E151" i="98" s="1"/>
  <c r="E151" i="97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G181" i="97"/>
  <c r="J181" i="97" s="1"/>
  <c r="E181" i="98" s="1"/>
  <c r="G181" i="98" s="1"/>
  <c r="J181" i="98" s="1"/>
  <c r="E181" i="99" s="1"/>
  <c r="E181" i="97"/>
  <c r="G127" i="97"/>
  <c r="J127" i="97" s="1"/>
  <c r="E127" i="98" s="1"/>
  <c r="E127" i="97"/>
  <c r="G252" i="94"/>
  <c r="J252" i="94" s="1"/>
  <c r="E252" i="95" s="1"/>
  <c r="E239" i="94"/>
  <c r="G239" i="94" s="1"/>
  <c r="J239" i="94" s="1"/>
  <c r="E113" i="97"/>
  <c r="G113" i="97" s="1"/>
  <c r="J113" i="97" s="1"/>
  <c r="E113" i="98" s="1"/>
  <c r="G113" i="98" s="1"/>
  <c r="J113" i="98" s="1"/>
  <c r="E113" i="99" s="1"/>
  <c r="G208" i="97"/>
  <c r="J208" i="97" s="1"/>
  <c r="E208" i="98" s="1"/>
  <c r="E208" i="97"/>
  <c r="G155" i="97"/>
  <c r="J155" i="97" s="1"/>
  <c r="E155" i="98" s="1"/>
  <c r="E155" i="97"/>
  <c r="G125" i="97"/>
  <c r="J125" i="97" s="1"/>
  <c r="E125" i="98" s="1"/>
  <c r="E125" i="97"/>
  <c r="E206" i="97"/>
  <c r="G206" i="97" s="1"/>
  <c r="J206" i="97" s="1"/>
  <c r="E206" i="98" s="1"/>
  <c r="G206" i="98" s="1"/>
  <c r="J206" i="98" s="1"/>
  <c r="E206" i="99" s="1"/>
  <c r="G245" i="100"/>
  <c r="J245" i="100" s="1"/>
  <c r="E245" i="101" s="1"/>
  <c r="E237" i="100"/>
  <c r="G237" i="100" s="1"/>
  <c r="J237" i="100" s="1"/>
  <c r="G84" i="97"/>
  <c r="J84" i="97" s="1"/>
  <c r="E84" i="98" s="1"/>
  <c r="E84" i="97"/>
  <c r="G226" i="97"/>
  <c r="J226" i="97" s="1"/>
  <c r="E226" i="98" s="1"/>
  <c r="E226" i="97"/>
  <c r="E152" i="97"/>
  <c r="G152" i="97" s="1"/>
  <c r="J152" i="97" s="1"/>
  <c r="E152" i="98" s="1"/>
  <c r="G152" i="98" s="1"/>
  <c r="J152" i="98" s="1"/>
  <c r="E152" i="99" s="1"/>
  <c r="G193" i="97"/>
  <c r="J193" i="97" s="1"/>
  <c r="E193" i="98" s="1"/>
  <c r="G193" i="98" s="1"/>
  <c r="J193" i="98" s="1"/>
  <c r="E193" i="99" s="1"/>
  <c r="E193" i="97"/>
  <c r="G126" i="97"/>
  <c r="J126" i="97" s="1"/>
  <c r="E126" i="98" s="1"/>
  <c r="E126" i="97"/>
  <c r="G249" i="93"/>
  <c r="J249" i="93" s="1"/>
  <c r="E249" i="94" s="1"/>
  <c r="E241" i="93"/>
  <c r="E194" i="97"/>
  <c r="G194" i="97" s="1"/>
  <c r="J194" i="97" s="1"/>
  <c r="E194" i="98" s="1"/>
  <c r="G194" i="98" s="1"/>
  <c r="J194" i="98" s="1"/>
  <c r="E194" i="99" s="1"/>
  <c r="G153" i="97"/>
  <c r="J153" i="97" s="1"/>
  <c r="E153" i="98" s="1"/>
  <c r="G153" i="98" s="1"/>
  <c r="J153" i="98" s="1"/>
  <c r="E153" i="99" s="1"/>
  <c r="E153" i="97"/>
  <c r="G83" i="97"/>
  <c r="J83" i="97" s="1"/>
  <c r="E83" i="98" s="1"/>
  <c r="E83" i="97"/>
  <c r="G213" i="97"/>
  <c r="J213" i="97" s="1"/>
  <c r="E213" i="98" s="1"/>
  <c r="E213" i="97"/>
  <c r="E177" i="97"/>
  <c r="G177" i="97" s="1"/>
  <c r="J177" i="97" s="1"/>
  <c r="E177" i="98" s="1"/>
  <c r="G177" i="98" s="1"/>
  <c r="J177" i="98" s="1"/>
  <c r="E177" i="99" s="1"/>
  <c r="J231" i="95"/>
  <c r="E231" i="96" s="1"/>
  <c r="G198" i="96"/>
  <c r="J198" i="96" s="1"/>
  <c r="E198" i="97" s="1"/>
  <c r="J198" i="95"/>
  <c r="E198" i="96" s="1"/>
  <c r="E161" i="82"/>
  <c r="G161" i="82" s="1"/>
  <c r="J161" i="82" s="1"/>
  <c r="E161" i="83" s="1"/>
  <c r="G161" i="83" s="1"/>
  <c r="J161" i="83" s="1"/>
  <c r="E161" i="84" s="1"/>
  <c r="G88" i="83"/>
  <c r="J88" i="83" s="1"/>
  <c r="E88" i="84" s="1"/>
  <c r="E87" i="83"/>
  <c r="G87" i="83" s="1"/>
  <c r="J87" i="83" s="1"/>
  <c r="E233" i="83"/>
  <c r="G233" i="83" s="1"/>
  <c r="J233" i="83" s="1"/>
  <c r="E233" i="84" s="1"/>
  <c r="G233" i="84" s="1"/>
  <c r="J233" i="84" s="1"/>
  <c r="E233" i="85" s="1"/>
  <c r="G233" i="85" s="1"/>
  <c r="J233" i="85" s="1"/>
  <c r="E233" i="86" s="1"/>
  <c r="G96" i="82"/>
  <c r="J96" i="82" s="1"/>
  <c r="E96" i="83" s="1"/>
  <c r="G96" i="83" s="1"/>
  <c r="J96" i="83" s="1"/>
  <c r="E96" i="84" s="1"/>
  <c r="E96" i="82"/>
  <c r="E119" i="82"/>
  <c r="G119" i="82" s="1"/>
  <c r="J119" i="82" s="1"/>
  <c r="E119" i="83" s="1"/>
  <c r="G119" i="83" s="1"/>
  <c r="J119" i="83" s="1"/>
  <c r="E119" i="84" s="1"/>
  <c r="E214" i="81"/>
  <c r="G214" i="81" s="1"/>
  <c r="J214" i="81" s="1"/>
  <c r="E247" i="83"/>
  <c r="G250" i="83"/>
  <c r="J250" i="83" s="1"/>
  <c r="E250" i="84" s="1"/>
  <c r="E242" i="83"/>
  <c r="G242" i="83" s="1"/>
  <c r="J242" i="83" s="1"/>
  <c r="G244" i="83"/>
  <c r="J244" i="83" s="1"/>
  <c r="E244" i="84" s="1"/>
  <c r="E236" i="83"/>
  <c r="E235" i="83"/>
  <c r="G246" i="83"/>
  <c r="J246" i="83" s="1"/>
  <c r="E246" i="84" s="1"/>
  <c r="E238" i="83"/>
  <c r="G238" i="83" s="1"/>
  <c r="J238" i="83" s="1"/>
  <c r="G251" i="83"/>
  <c r="J251" i="83" s="1"/>
  <c r="E251" i="84" s="1"/>
  <c r="E243" i="83"/>
  <c r="G243" i="83" s="1"/>
  <c r="J243" i="83" s="1"/>
  <c r="G86" i="83"/>
  <c r="J86" i="83" s="1"/>
  <c r="E86" i="84" s="1"/>
  <c r="G231" i="96"/>
  <c r="J231" i="96" s="1"/>
  <c r="G227" i="83"/>
  <c r="J227" i="83" s="1"/>
  <c r="E227" i="84" s="1"/>
  <c r="G235" i="83"/>
  <c r="J235" i="83" s="1"/>
  <c r="G232" i="93"/>
  <c r="J232" i="93" s="1"/>
  <c r="E232" i="94" s="1"/>
  <c r="G241" i="93"/>
  <c r="J241" i="93" s="1"/>
  <c r="G240" i="93"/>
  <c r="J240" i="93" s="1"/>
  <c r="E240" i="94" s="1"/>
  <c r="G230" i="84"/>
  <c r="J230" i="84" s="1"/>
  <c r="G234" i="83"/>
  <c r="J234" i="83" s="1"/>
  <c r="E234" i="84" s="1"/>
  <c r="G247" i="83"/>
  <c r="J247" i="83" s="1"/>
  <c r="G229" i="103"/>
  <c r="J229" i="103" s="1"/>
  <c r="G228" i="83"/>
  <c r="J228" i="83" s="1"/>
  <c r="E228" i="84" s="1"/>
  <c r="G236" i="83"/>
  <c r="J236" i="83" s="1"/>
  <c r="G253" i="84"/>
  <c r="J253" i="84" s="1"/>
  <c r="E253" i="85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27" i="98"/>
  <c r="J127" i="98" s="1"/>
  <c r="E127" i="99" s="1"/>
  <c r="G151" i="98"/>
  <c r="J151" i="98" s="1"/>
  <c r="E151" i="99" s="1"/>
  <c r="G208" i="98"/>
  <c r="J208" i="98" s="1"/>
  <c r="E208" i="99" s="1"/>
  <c r="G155" i="98"/>
  <c r="J155" i="98" s="1"/>
  <c r="E155" i="99" s="1"/>
  <c r="G226" i="98"/>
  <c r="J226" i="98" s="1"/>
  <c r="E226" i="99" s="1"/>
  <c r="G126" i="98"/>
  <c r="J126" i="98" s="1"/>
  <c r="E126" i="99" s="1"/>
  <c r="G125" i="98"/>
  <c r="J125" i="98" s="1"/>
  <c r="E125" i="99" s="1"/>
  <c r="G213" i="98"/>
  <c r="J213" i="98" s="1"/>
  <c r="E213" i="99" s="1"/>
  <c r="G84" i="98"/>
  <c r="J84" i="98" s="1"/>
  <c r="E84" i="99" s="1"/>
  <c r="G83" i="98"/>
  <c r="J83" i="98" s="1"/>
  <c r="E83" i="99" s="1"/>
  <c r="G198" i="97"/>
  <c r="J198" i="97" s="1"/>
  <c r="E198" i="98" s="1"/>
  <c r="G97" i="85"/>
  <c r="J97" i="85" s="1"/>
  <c r="G131" i="81"/>
  <c r="J131" i="81" s="1"/>
  <c r="E131" i="82" s="1"/>
  <c r="G134" i="81"/>
  <c r="J134" i="81" s="1"/>
  <c r="E134" i="82" s="1"/>
  <c r="G254" i="83"/>
  <c r="J254" i="83" s="1"/>
  <c r="E254" i="84" s="1"/>
  <c r="G248" i="83"/>
  <c r="J248" i="83" s="1"/>
  <c r="E248" i="84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E70" i="94" s="1"/>
  <c r="G71" i="93"/>
  <c r="J71" i="93" s="1"/>
  <c r="E71" i="94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52" i="85"/>
  <c r="J52" i="85" s="1"/>
  <c r="E52" i="86" s="1"/>
  <c r="G13" i="81"/>
  <c r="J13" i="81" s="1"/>
  <c r="E13" i="82" s="1"/>
  <c r="G19" i="84"/>
  <c r="J19" i="84" s="1"/>
  <c r="E19" i="85" s="1"/>
  <c r="G32" i="85"/>
  <c r="J32" i="85" s="1"/>
  <c r="E32" i="86" s="1"/>
  <c r="G14" i="81"/>
  <c r="J14" i="81" s="1"/>
  <c r="E14" i="82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E17" i="82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E15" i="82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E18" i="82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E8" i="82" s="1"/>
  <c r="G186" i="85"/>
  <c r="J186" i="85" s="1"/>
  <c r="E186" i="86" s="1"/>
  <c r="G42" i="85"/>
  <c r="J42" i="85" s="1"/>
  <c r="E42" i="86" s="1"/>
  <c r="G16" i="81"/>
  <c r="J16" i="81" s="1"/>
  <c r="E16" i="82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03" i="97" l="1"/>
  <c r="G203" i="97" s="1"/>
  <c r="J203" i="97" s="1"/>
  <c r="E203" i="98" s="1"/>
  <c r="G203" i="98" s="1"/>
  <c r="J203" i="98" s="1"/>
  <c r="E203" i="99" s="1"/>
  <c r="E11" i="97"/>
  <c r="G11" i="97" s="1"/>
  <c r="J11" i="97" s="1"/>
  <c r="E11" i="98" s="1"/>
  <c r="G11" i="98" s="1"/>
  <c r="J11" i="98" s="1"/>
  <c r="E11" i="99" s="1"/>
  <c r="E196" i="97"/>
  <c r="G196" i="97" s="1"/>
  <c r="J196" i="97" s="1"/>
  <c r="E196" i="98" s="1"/>
  <c r="G196" i="98" s="1"/>
  <c r="J196" i="98" s="1"/>
  <c r="E196" i="99" s="1"/>
  <c r="E128" i="97"/>
  <c r="G128" i="97" s="1"/>
  <c r="J128" i="97" s="1"/>
  <c r="E128" i="98" s="1"/>
  <c r="G128" i="98" s="1"/>
  <c r="J128" i="98" s="1"/>
  <c r="E128" i="99" s="1"/>
  <c r="G245" i="101"/>
  <c r="J245" i="101" s="1"/>
  <c r="E245" i="102" s="1"/>
  <c r="E237" i="101"/>
  <c r="G237" i="101" s="1"/>
  <c r="J237" i="101" s="1"/>
  <c r="E39" i="97"/>
  <c r="G39" i="97" s="1"/>
  <c r="J39" i="97" s="1"/>
  <c r="E39" i="98" s="1"/>
  <c r="G39" i="98" s="1"/>
  <c r="J39" i="98" s="1"/>
  <c r="E39" i="99" s="1"/>
  <c r="E182" i="97"/>
  <c r="G182" i="97" s="1"/>
  <c r="J182" i="97" s="1"/>
  <c r="E182" i="98" s="1"/>
  <c r="G182" i="98" s="1"/>
  <c r="J182" i="98" s="1"/>
  <c r="E182" i="99" s="1"/>
  <c r="E10" i="97"/>
  <c r="G10" i="97" s="1"/>
  <c r="J10" i="97" s="1"/>
  <c r="E10" i="98" s="1"/>
  <c r="G10" i="98" s="1"/>
  <c r="J10" i="98" s="1"/>
  <c r="E10" i="99" s="1"/>
  <c r="G249" i="94"/>
  <c r="J249" i="94" s="1"/>
  <c r="E249" i="95" s="1"/>
  <c r="E241" i="94"/>
  <c r="G241" i="94" s="1"/>
  <c r="J241" i="94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204" i="97"/>
  <c r="G204" i="97" s="1"/>
  <c r="J204" i="97" s="1"/>
  <c r="E204" i="98" s="1"/>
  <c r="G204" i="98" s="1"/>
  <c r="J204" i="98" s="1"/>
  <c r="E204" i="99" s="1"/>
  <c r="E195" i="97"/>
  <c r="G195" i="97" s="1"/>
  <c r="J195" i="97" s="1"/>
  <c r="E195" i="98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G252" i="95"/>
  <c r="J252" i="95" s="1"/>
  <c r="E252" i="96" s="1"/>
  <c r="G252" i="96" s="1"/>
  <c r="J252" i="96" s="1"/>
  <c r="E252" i="97" s="1"/>
  <c r="E239" i="95"/>
  <c r="G239" i="95" s="1"/>
  <c r="J239" i="95" s="1"/>
  <c r="E239" i="96" s="1"/>
  <c r="G239" i="96" s="1"/>
  <c r="J239" i="96" s="1"/>
  <c r="E147" i="97"/>
  <c r="G147" i="97" s="1"/>
  <c r="J147" i="97" s="1"/>
  <c r="E147" i="98" s="1"/>
  <c r="G147" i="98" s="1"/>
  <c r="J147" i="98" s="1"/>
  <c r="E147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31" i="97"/>
  <c r="G231" i="97" s="1"/>
  <c r="J231" i="97" s="1"/>
  <c r="E231" i="98" s="1"/>
  <c r="G231" i="98" s="1"/>
  <c r="J231" i="98" s="1"/>
  <c r="E211" i="97"/>
  <c r="G211" i="97" s="1"/>
  <c r="J211" i="97" s="1"/>
  <c r="E211" i="98" s="1"/>
  <c r="G211" i="98" s="1"/>
  <c r="J211" i="98" s="1"/>
  <c r="E211" i="99" s="1"/>
  <c r="E210" i="97"/>
  <c r="G210" i="97" s="1"/>
  <c r="J210" i="97" s="1"/>
  <c r="E210" i="98" s="1"/>
  <c r="G210" i="98" s="1"/>
  <c r="J210" i="98" s="1"/>
  <c r="E210" i="99" s="1"/>
  <c r="E202" i="97"/>
  <c r="G202" i="97" s="1"/>
  <c r="J202" i="97" s="1"/>
  <c r="E202" i="98" s="1"/>
  <c r="G202" i="98" s="1"/>
  <c r="J202" i="98" s="1"/>
  <c r="E202" i="99" s="1"/>
  <c r="E214" i="82"/>
  <c r="G214" i="82" s="1"/>
  <c r="J214" i="82" s="1"/>
  <c r="E214" i="83" s="1"/>
  <c r="G214" i="83" s="1"/>
  <c r="J214" i="83" s="1"/>
  <c r="E214" i="84" s="1"/>
  <c r="G250" i="84"/>
  <c r="J250" i="84" s="1"/>
  <c r="E250" i="85" s="1"/>
  <c r="E242" i="84"/>
  <c r="G242" i="84" s="1"/>
  <c r="J242" i="84" s="1"/>
  <c r="G251" i="84"/>
  <c r="J251" i="84" s="1"/>
  <c r="E251" i="85" s="1"/>
  <c r="E243" i="84"/>
  <c r="G243" i="84"/>
  <c r="J243" i="84" s="1"/>
  <c r="E235" i="84"/>
  <c r="G246" i="84"/>
  <c r="J246" i="84" s="1"/>
  <c r="E246" i="85" s="1"/>
  <c r="E238" i="84"/>
  <c r="G238" i="84" s="1"/>
  <c r="J238" i="84" s="1"/>
  <c r="E247" i="84"/>
  <c r="G88" i="84"/>
  <c r="J88" i="84" s="1"/>
  <c r="E88" i="85" s="1"/>
  <c r="E87" i="84"/>
  <c r="E97" i="86"/>
  <c r="G97" i="86" s="1"/>
  <c r="J97" i="86" s="1"/>
  <c r="E97" i="87" s="1"/>
  <c r="G97" i="87" s="1"/>
  <c r="J97" i="87" s="1"/>
  <c r="E97" i="88" s="1"/>
  <c r="E230" i="85"/>
  <c r="G244" i="84"/>
  <c r="J244" i="84" s="1"/>
  <c r="E244" i="85" s="1"/>
  <c r="E236" i="84"/>
  <c r="G245" i="104"/>
  <c r="J245" i="104" s="1"/>
  <c r="G237" i="104"/>
  <c r="J237" i="104" s="1"/>
  <c r="G86" i="84"/>
  <c r="J86" i="84" s="1"/>
  <c r="G87" i="84"/>
  <c r="J87" i="84" s="1"/>
  <c r="G228" i="84"/>
  <c r="J228" i="84" s="1"/>
  <c r="G236" i="84"/>
  <c r="J236" i="84" s="1"/>
  <c r="G232" i="94"/>
  <c r="J232" i="94" s="1"/>
  <c r="E232" i="95" s="1"/>
  <c r="G240" i="94"/>
  <c r="J240" i="94" s="1"/>
  <c r="E240" i="95" s="1"/>
  <c r="G229" i="104"/>
  <c r="J229" i="104" s="1"/>
  <c r="G234" i="84"/>
  <c r="J234" i="84" s="1"/>
  <c r="E234" i="85" s="1"/>
  <c r="G247" i="84"/>
  <c r="J247" i="84" s="1"/>
  <c r="G227" i="84"/>
  <c r="J227" i="84" s="1"/>
  <c r="G235" i="84"/>
  <c r="J235" i="84" s="1"/>
  <c r="G253" i="85"/>
  <c r="J253" i="85" s="1"/>
  <c r="E253" i="86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230" i="85"/>
  <c r="J230" i="85" s="1"/>
  <c r="E230" i="86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E248" i="85" s="1"/>
  <c r="G254" i="84"/>
  <c r="J254" i="84" s="1"/>
  <c r="G131" i="82"/>
  <c r="J131" i="82" s="1"/>
  <c r="E131" i="83" s="1"/>
  <c r="G134" i="82"/>
  <c r="J134" i="82" s="1"/>
  <c r="E134" i="83" s="1"/>
  <c r="G116" i="85"/>
  <c r="J116" i="85" s="1"/>
  <c r="E116" i="86" s="1"/>
  <c r="G71" i="94"/>
  <c r="J71" i="94" s="1"/>
  <c r="E71" i="95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E70" i="95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E18" i="83" s="1"/>
  <c r="G24" i="85"/>
  <c r="J24" i="85" s="1"/>
  <c r="E24" i="86" s="1"/>
  <c r="G17" i="82"/>
  <c r="J17" i="82" s="1"/>
  <c r="E17" i="83" s="1"/>
  <c r="G8" i="82"/>
  <c r="J8" i="82" s="1"/>
  <c r="E8" i="83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E16" i="83" s="1"/>
  <c r="G15" i="82"/>
  <c r="J15" i="82" s="1"/>
  <c r="E15" i="83" s="1"/>
  <c r="G6" i="82"/>
  <c r="J6" i="82" s="1"/>
  <c r="E6" i="83" s="1"/>
  <c r="G22" i="85"/>
  <c r="J22" i="85" s="1"/>
  <c r="E22" i="86" s="1"/>
  <c r="G14" i="82"/>
  <c r="J14" i="82" s="1"/>
  <c r="E14" i="83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E13" i="83" s="1"/>
  <c r="G255" i="86"/>
  <c r="J255" i="86" s="1"/>
  <c r="E255" i="87" s="1"/>
  <c r="G104" i="86"/>
  <c r="J104" i="86" s="1"/>
  <c r="E104" i="87" s="1"/>
  <c r="G258" i="86"/>
  <c r="J258" i="86" s="1"/>
  <c r="E258" i="87" s="1"/>
  <c r="G256" i="86"/>
  <c r="J256" i="86" s="1"/>
  <c r="E256" i="87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49" i="95"/>
  <c r="J249" i="95" s="1"/>
  <c r="E249" i="96" s="1"/>
  <c r="E241" i="95"/>
  <c r="E231" i="99"/>
  <c r="E126" i="100"/>
  <c r="G126" i="100" s="1"/>
  <c r="J126" i="100" s="1"/>
  <c r="E155" i="100"/>
  <c r="G155" i="100" s="1"/>
  <c r="J155" i="100" s="1"/>
  <c r="E151" i="100"/>
  <c r="G151" i="100" s="1"/>
  <c r="J151" i="100" s="1"/>
  <c r="E194" i="100"/>
  <c r="G194" i="100" s="1"/>
  <c r="J194" i="100" s="1"/>
  <c r="E213" i="100"/>
  <c r="G213" i="100" s="1"/>
  <c r="J213" i="100" s="1"/>
  <c r="E127" i="100"/>
  <c r="G127" i="100" s="1"/>
  <c r="J127" i="100" s="1"/>
  <c r="G252" i="97"/>
  <c r="J252" i="97" s="1"/>
  <c r="E252" i="98" s="1"/>
  <c r="E239" i="97"/>
  <c r="G239" i="97" s="1"/>
  <c r="J239" i="97" s="1"/>
  <c r="E205" i="100"/>
  <c r="G205" i="100" s="1"/>
  <c r="J205" i="100" s="1"/>
  <c r="E148" i="100"/>
  <c r="G148" i="100" s="1"/>
  <c r="J148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83" i="100"/>
  <c r="G83" i="100" s="1"/>
  <c r="J83" i="100" s="1"/>
  <c r="E113" i="100"/>
  <c r="G113" i="100" s="1"/>
  <c r="J113" i="100" s="1"/>
  <c r="E84" i="100"/>
  <c r="G84" i="100" s="1"/>
  <c r="J84" i="100" s="1"/>
  <c r="E177" i="100"/>
  <c r="G177" i="100" s="1"/>
  <c r="J177" i="100" s="1"/>
  <c r="E208" i="100"/>
  <c r="G208" i="100" s="1"/>
  <c r="J208" i="100" s="1"/>
  <c r="E181" i="100"/>
  <c r="G181" i="100" s="1"/>
  <c r="J181" i="100" s="1"/>
  <c r="G245" i="102"/>
  <c r="J245" i="102" s="1"/>
  <c r="E245" i="103" s="1"/>
  <c r="G245" i="103" s="1"/>
  <c r="J245" i="103" s="1"/>
  <c r="E237" i="102"/>
  <c r="G237" i="102" s="1"/>
  <c r="J237" i="102" s="1"/>
  <c r="E237" i="103" s="1"/>
  <c r="G237" i="103" s="1"/>
  <c r="J237" i="103" s="1"/>
  <c r="E152" i="100"/>
  <c r="G152" i="100" s="1"/>
  <c r="J152" i="100" s="1"/>
  <c r="E153" i="100"/>
  <c r="G153" i="100" s="1"/>
  <c r="J153" i="100" s="1"/>
  <c r="G250" i="85"/>
  <c r="J250" i="85" s="1"/>
  <c r="E250" i="86" s="1"/>
  <c r="E242" i="85"/>
  <c r="E64" i="86"/>
  <c r="G64" i="86" s="1"/>
  <c r="J64" i="86" s="1"/>
  <c r="E64" i="87" s="1"/>
  <c r="G64" i="87" s="1"/>
  <c r="J64" i="87" s="1"/>
  <c r="E64" i="88" s="1"/>
  <c r="E121" i="86"/>
  <c r="G121" i="86" s="1"/>
  <c r="J121" i="86" s="1"/>
  <c r="E121" i="87" s="1"/>
  <c r="G121" i="87" s="1"/>
  <c r="J121" i="87" s="1"/>
  <c r="E121" i="88" s="1"/>
  <c r="E91" i="86"/>
  <c r="G91" i="86" s="1"/>
  <c r="J91" i="86" s="1"/>
  <c r="E91" i="87" s="1"/>
  <c r="G91" i="87" s="1"/>
  <c r="J91" i="87" s="1"/>
  <c r="E91" i="88" s="1"/>
  <c r="E166" i="86"/>
  <c r="G166" i="86" s="1"/>
  <c r="J166" i="86" s="1"/>
  <c r="E166" i="87" s="1"/>
  <c r="G166" i="87" s="1"/>
  <c r="J166" i="87" s="1"/>
  <c r="E166" i="88" s="1"/>
  <c r="E168" i="86"/>
  <c r="G168" i="86" s="1"/>
  <c r="J168" i="86" s="1"/>
  <c r="E168" i="87" s="1"/>
  <c r="G168" i="87" s="1"/>
  <c r="J168" i="87" s="1"/>
  <c r="E168" i="88" s="1"/>
  <c r="E185" i="86"/>
  <c r="G185" i="86" s="1"/>
  <c r="J185" i="86" s="1"/>
  <c r="E185" i="87" s="1"/>
  <c r="G185" i="87" s="1"/>
  <c r="J185" i="87" s="1"/>
  <c r="E185" i="88" s="1"/>
  <c r="G77" i="86"/>
  <c r="J77" i="86" s="1"/>
  <c r="E77" i="87" s="1"/>
  <c r="E77" i="86"/>
  <c r="E138" i="86"/>
  <c r="G138" i="86" s="1"/>
  <c r="J138" i="86" s="1"/>
  <c r="E138" i="87" s="1"/>
  <c r="G138" i="87" s="1"/>
  <c r="J138" i="87" s="1"/>
  <c r="E138" i="88" s="1"/>
  <c r="E144" i="86"/>
  <c r="G144" i="86" s="1"/>
  <c r="J144" i="86" s="1"/>
  <c r="E144" i="87" s="1"/>
  <c r="G144" i="87" s="1"/>
  <c r="J144" i="87" s="1"/>
  <c r="E144" i="88" s="1"/>
  <c r="G88" i="85"/>
  <c r="J88" i="85" s="1"/>
  <c r="E88" i="86" s="1"/>
  <c r="E87" i="85"/>
  <c r="G225" i="86"/>
  <c r="J225" i="86" s="1"/>
  <c r="E225" i="87" s="1"/>
  <c r="E225" i="86"/>
  <c r="E79" i="86"/>
  <c r="G79" i="86" s="1"/>
  <c r="J79" i="86" s="1"/>
  <c r="E79" i="87" s="1"/>
  <c r="G79" i="87" s="1"/>
  <c r="J79" i="87" s="1"/>
  <c r="E79" i="88" s="1"/>
  <c r="E62" i="86"/>
  <c r="G62" i="86" s="1"/>
  <c r="J62" i="86" s="1"/>
  <c r="E62" i="87" s="1"/>
  <c r="G62" i="87" s="1"/>
  <c r="J62" i="87" s="1"/>
  <c r="E62" i="88" s="1"/>
  <c r="E118" i="86"/>
  <c r="G118" i="86" s="1"/>
  <c r="J118" i="86" s="1"/>
  <c r="E118" i="87" s="1"/>
  <c r="G118" i="87" s="1"/>
  <c r="J118" i="87" s="1"/>
  <c r="E118" i="88" s="1"/>
  <c r="E123" i="86"/>
  <c r="G123" i="86" s="1"/>
  <c r="J123" i="86" s="1"/>
  <c r="E123" i="87" s="1"/>
  <c r="G123" i="87" s="1"/>
  <c r="J123" i="87" s="1"/>
  <c r="E123" i="88" s="1"/>
  <c r="E68" i="86"/>
  <c r="G68" i="86" s="1"/>
  <c r="J68" i="86" s="1"/>
  <c r="E68" i="87" s="1"/>
  <c r="G68" i="87" s="1"/>
  <c r="J68" i="87" s="1"/>
  <c r="E68" i="88" s="1"/>
  <c r="E176" i="86"/>
  <c r="G176" i="86" s="1"/>
  <c r="J176" i="86" s="1"/>
  <c r="E176" i="87" s="1"/>
  <c r="G176" i="87" s="1"/>
  <c r="J176" i="87" s="1"/>
  <c r="E176" i="88" s="1"/>
  <c r="E224" i="86"/>
  <c r="G224" i="86" s="1"/>
  <c r="J224" i="86" s="1"/>
  <c r="E224" i="87" s="1"/>
  <c r="G224" i="87" s="1"/>
  <c r="J224" i="87" s="1"/>
  <c r="G87" i="85"/>
  <c r="J87" i="85" s="1"/>
  <c r="E86" i="85"/>
  <c r="G251" i="85"/>
  <c r="J251" i="85" s="1"/>
  <c r="E251" i="86" s="1"/>
  <c r="E243" i="85"/>
  <c r="E90" i="86"/>
  <c r="G90" i="86" s="1"/>
  <c r="J90" i="86" s="1"/>
  <c r="E90" i="87" s="1"/>
  <c r="G90" i="87" s="1"/>
  <c r="J90" i="87" s="1"/>
  <c r="E90" i="88" s="1"/>
  <c r="E65" i="86"/>
  <c r="G65" i="86" s="1"/>
  <c r="J65" i="86" s="1"/>
  <c r="E65" i="87" s="1"/>
  <c r="G65" i="87" s="1"/>
  <c r="J65" i="87" s="1"/>
  <c r="E65" i="88" s="1"/>
  <c r="G72" i="86"/>
  <c r="J72" i="86" s="1"/>
  <c r="E72" i="87" s="1"/>
  <c r="E72" i="86"/>
  <c r="G170" i="86"/>
  <c r="J170" i="86" s="1"/>
  <c r="E170" i="87" s="1"/>
  <c r="E170" i="86"/>
  <c r="E172" i="86"/>
  <c r="G172" i="86" s="1"/>
  <c r="J172" i="86" s="1"/>
  <c r="E172" i="87" s="1"/>
  <c r="G172" i="87" s="1"/>
  <c r="J172" i="87" s="1"/>
  <c r="E172" i="88" s="1"/>
  <c r="E215" i="86"/>
  <c r="G215" i="86" s="1"/>
  <c r="J215" i="86" s="1"/>
  <c r="E215" i="87" s="1"/>
  <c r="G215" i="87" s="1"/>
  <c r="J215" i="87" s="1"/>
  <c r="E215" i="88" s="1"/>
  <c r="G184" i="86"/>
  <c r="J184" i="86" s="1"/>
  <c r="E184" i="87" s="1"/>
  <c r="G184" i="87" s="1"/>
  <c r="J184" i="87" s="1"/>
  <c r="E184" i="88" s="1"/>
  <c r="E184" i="86"/>
  <c r="G160" i="86"/>
  <c r="J160" i="86" s="1"/>
  <c r="E160" i="87" s="1"/>
  <c r="E160" i="86"/>
  <c r="E93" i="86"/>
  <c r="G93" i="86" s="1"/>
  <c r="J93" i="86" s="1"/>
  <c r="E93" i="87" s="1"/>
  <c r="G93" i="87" s="1"/>
  <c r="J93" i="87" s="1"/>
  <c r="E93" i="88" s="1"/>
  <c r="E81" i="86"/>
  <c r="G81" i="86" s="1"/>
  <c r="J81" i="86" s="1"/>
  <c r="E81" i="87" s="1"/>
  <c r="G81" i="87" s="1"/>
  <c r="J81" i="87" s="1"/>
  <c r="E81" i="88" s="1"/>
  <c r="G141" i="86"/>
  <c r="J141" i="86" s="1"/>
  <c r="E141" i="87" s="1"/>
  <c r="E141" i="86"/>
  <c r="G140" i="86"/>
  <c r="J140" i="86" s="1"/>
  <c r="E140" i="87" s="1"/>
  <c r="G140" i="87" s="1"/>
  <c r="J140" i="87" s="1"/>
  <c r="E140" i="88" s="1"/>
  <c r="E140" i="86"/>
  <c r="E167" i="86"/>
  <c r="G167" i="86" s="1"/>
  <c r="J167" i="86" s="1"/>
  <c r="E167" i="87" s="1"/>
  <c r="G167" i="87" s="1"/>
  <c r="J167" i="87" s="1"/>
  <c r="E167" i="88" s="1"/>
  <c r="E80" i="86"/>
  <c r="G80" i="86" s="1"/>
  <c r="J80" i="86" s="1"/>
  <c r="E80" i="87" s="1"/>
  <c r="G80" i="87" s="1"/>
  <c r="J80" i="87" s="1"/>
  <c r="E80" i="88" s="1"/>
  <c r="G66" i="86"/>
  <c r="J66" i="86" s="1"/>
  <c r="E66" i="87" s="1"/>
  <c r="E66" i="86"/>
  <c r="G222" i="86"/>
  <c r="J222" i="86" s="1"/>
  <c r="E222" i="87" s="1"/>
  <c r="E222" i="86"/>
  <c r="E92" i="86"/>
  <c r="G92" i="86" s="1"/>
  <c r="J92" i="86" s="1"/>
  <c r="E92" i="87" s="1"/>
  <c r="G92" i="87" s="1"/>
  <c r="J92" i="87" s="1"/>
  <c r="E92" i="88" s="1"/>
  <c r="G243" i="85"/>
  <c r="J243" i="85" s="1"/>
  <c r="E235" i="85"/>
  <c r="G235" i="85" s="1"/>
  <c r="J235" i="85" s="1"/>
  <c r="G244" i="85"/>
  <c r="J244" i="85" s="1"/>
  <c r="E244" i="86" s="1"/>
  <c r="E236" i="85"/>
  <c r="E69" i="86"/>
  <c r="G69" i="86" s="1"/>
  <c r="J69" i="86" s="1"/>
  <c r="E69" i="87" s="1"/>
  <c r="G69" i="87" s="1"/>
  <c r="J69" i="87" s="1"/>
  <c r="E69" i="88" s="1"/>
  <c r="E171" i="86"/>
  <c r="G171" i="86" s="1"/>
  <c r="J171" i="86" s="1"/>
  <c r="E171" i="87" s="1"/>
  <c r="G171" i="87" s="1"/>
  <c r="J171" i="87" s="1"/>
  <c r="E171" i="88" s="1"/>
  <c r="E95" i="86"/>
  <c r="G95" i="86" s="1"/>
  <c r="J95" i="86" s="1"/>
  <c r="E95" i="87" s="1"/>
  <c r="G95" i="87" s="1"/>
  <c r="J95" i="87" s="1"/>
  <c r="E95" i="88" s="1"/>
  <c r="E139" i="86"/>
  <c r="G139" i="86" s="1"/>
  <c r="J139" i="86" s="1"/>
  <c r="E139" i="87" s="1"/>
  <c r="G139" i="87" s="1"/>
  <c r="J139" i="87" s="1"/>
  <c r="E139" i="88" s="1"/>
  <c r="E73" i="86"/>
  <c r="G73" i="86" s="1"/>
  <c r="J73" i="86" s="1"/>
  <c r="E73" i="87" s="1"/>
  <c r="G73" i="87" s="1"/>
  <c r="J73" i="87" s="1"/>
  <c r="E73" i="88" s="1"/>
  <c r="E137" i="86"/>
  <c r="G137" i="86" s="1"/>
  <c r="J137" i="86" s="1"/>
  <c r="E137" i="87" s="1"/>
  <c r="G137" i="87" s="1"/>
  <c r="J137" i="87" s="1"/>
  <c r="E137" i="88" s="1"/>
  <c r="E158" i="86"/>
  <c r="G158" i="86" s="1"/>
  <c r="J158" i="86" s="1"/>
  <c r="E158" i="87" s="1"/>
  <c r="G158" i="87" s="1"/>
  <c r="J158" i="87" s="1"/>
  <c r="E158" i="88" s="1"/>
  <c r="E143" i="86"/>
  <c r="G143" i="86" s="1"/>
  <c r="J143" i="86" s="1"/>
  <c r="E143" i="87" s="1"/>
  <c r="G143" i="87" s="1"/>
  <c r="J143" i="87" s="1"/>
  <c r="E143" i="88" s="1"/>
  <c r="E159" i="86"/>
  <c r="G159" i="86" s="1"/>
  <c r="J159" i="86" s="1"/>
  <c r="E159" i="87" s="1"/>
  <c r="G159" i="87" s="1"/>
  <c r="J159" i="87" s="1"/>
  <c r="E159" i="88" s="1"/>
  <c r="E227" i="85"/>
  <c r="G227" i="85" s="1"/>
  <c r="J227" i="85" s="1"/>
  <c r="E227" i="86" s="1"/>
  <c r="G236" i="85"/>
  <c r="J236" i="85" s="1"/>
  <c r="E228" i="85"/>
  <c r="G228" i="85" s="1"/>
  <c r="J228" i="85" s="1"/>
  <c r="E228" i="86" s="1"/>
  <c r="G162" i="86"/>
  <c r="J162" i="86" s="1"/>
  <c r="E162" i="87" s="1"/>
  <c r="E162" i="86"/>
  <c r="G163" i="86"/>
  <c r="J163" i="86" s="1"/>
  <c r="E163" i="87" s="1"/>
  <c r="G163" i="87" s="1"/>
  <c r="J163" i="87" s="1"/>
  <c r="E163" i="88" s="1"/>
  <c r="E163" i="86"/>
  <c r="E120" i="86"/>
  <c r="G120" i="86" s="1"/>
  <c r="J120" i="86" s="1"/>
  <c r="E120" i="87" s="1"/>
  <c r="G120" i="87" s="1"/>
  <c r="J120" i="87" s="1"/>
  <c r="E120" i="88" s="1"/>
  <c r="E180" i="86"/>
  <c r="G180" i="86" s="1"/>
  <c r="J180" i="86" s="1"/>
  <c r="E180" i="87" s="1"/>
  <c r="G180" i="87" s="1"/>
  <c r="J180" i="87" s="1"/>
  <c r="E180" i="88" s="1"/>
  <c r="G142" i="86"/>
  <c r="J142" i="86" s="1"/>
  <c r="E142" i="87" s="1"/>
  <c r="E142" i="86"/>
  <c r="G78" i="86"/>
  <c r="J78" i="86" s="1"/>
  <c r="E78" i="87" s="1"/>
  <c r="E78" i="86"/>
  <c r="E164" i="86"/>
  <c r="G164" i="86" s="1"/>
  <c r="J164" i="86" s="1"/>
  <c r="E164" i="87" s="1"/>
  <c r="G164" i="87" s="1"/>
  <c r="J164" i="87" s="1"/>
  <c r="E164" i="88" s="1"/>
  <c r="E100" i="86"/>
  <c r="G100" i="86" s="1"/>
  <c r="J100" i="86" s="1"/>
  <c r="E100" i="87" s="1"/>
  <c r="G100" i="87" s="1"/>
  <c r="J100" i="87" s="1"/>
  <c r="E100" i="88" s="1"/>
  <c r="G89" i="86"/>
  <c r="J89" i="86" s="1"/>
  <c r="E89" i="87" s="1"/>
  <c r="E89" i="86"/>
  <c r="G242" i="85"/>
  <c r="J242" i="85" s="1"/>
  <c r="E247" i="85"/>
  <c r="E223" i="86"/>
  <c r="G223" i="86" s="1"/>
  <c r="J223" i="86" s="1"/>
  <c r="E223" i="87" s="1"/>
  <c r="G223" i="87" s="1"/>
  <c r="J223" i="87" s="1"/>
  <c r="E223" i="88" s="1"/>
  <c r="E183" i="86"/>
  <c r="G183" i="86" s="1"/>
  <c r="J183" i="86" s="1"/>
  <c r="E183" i="87" s="1"/>
  <c r="G183" i="87" s="1"/>
  <c r="J183" i="87" s="1"/>
  <c r="E183" i="88" s="1"/>
  <c r="G192" i="86"/>
  <c r="J192" i="86" s="1"/>
  <c r="E192" i="87" s="1"/>
  <c r="G192" i="87" s="1"/>
  <c r="J192" i="87" s="1"/>
  <c r="E192" i="88" s="1"/>
  <c r="E192" i="86"/>
  <c r="G74" i="86"/>
  <c r="J74" i="86" s="1"/>
  <c r="E74" i="87" s="1"/>
  <c r="E74" i="86"/>
  <c r="E145" i="86"/>
  <c r="G145" i="86" s="1"/>
  <c r="J145" i="86" s="1"/>
  <c r="E145" i="87" s="1"/>
  <c r="G145" i="87" s="1"/>
  <c r="J145" i="87" s="1"/>
  <c r="E145" i="88" s="1"/>
  <c r="E99" i="86"/>
  <c r="G99" i="86" s="1"/>
  <c r="J99" i="86" s="1"/>
  <c r="E99" i="87" s="1"/>
  <c r="G99" i="87" s="1"/>
  <c r="J99" i="87" s="1"/>
  <c r="E99" i="88" s="1"/>
  <c r="G130" i="86"/>
  <c r="J130" i="86" s="1"/>
  <c r="E130" i="87" s="1"/>
  <c r="E130" i="86"/>
  <c r="G179" i="86"/>
  <c r="J179" i="86" s="1"/>
  <c r="E179" i="87" s="1"/>
  <c r="G179" i="87" s="1"/>
  <c r="J179" i="87" s="1"/>
  <c r="E179" i="88" s="1"/>
  <c r="E179" i="86"/>
  <c r="E106" i="86"/>
  <c r="G106" i="86" s="1"/>
  <c r="J106" i="86" s="1"/>
  <c r="E106" i="87" s="1"/>
  <c r="G106" i="87" s="1"/>
  <c r="J106" i="87" s="1"/>
  <c r="E106" i="88" s="1"/>
  <c r="G246" i="85"/>
  <c r="J246" i="85" s="1"/>
  <c r="E246" i="86" s="1"/>
  <c r="E238" i="85"/>
  <c r="G238" i="85" s="1"/>
  <c r="J238" i="85" s="1"/>
  <c r="E101" i="86"/>
  <c r="G101" i="86" s="1"/>
  <c r="J101" i="86" s="1"/>
  <c r="E101" i="87" s="1"/>
  <c r="G101" i="87" s="1"/>
  <c r="J101" i="87" s="1"/>
  <c r="E101" i="88" s="1"/>
  <c r="E61" i="86"/>
  <c r="G61" i="86" s="1"/>
  <c r="J61" i="86" s="1"/>
  <c r="E61" i="87" s="1"/>
  <c r="G61" i="87" s="1"/>
  <c r="J61" i="87" s="1"/>
  <c r="E61" i="88" s="1"/>
  <c r="E98" i="86"/>
  <c r="G98" i="86" s="1"/>
  <c r="J98" i="86" s="1"/>
  <c r="E98" i="87" s="1"/>
  <c r="G98" i="87" s="1"/>
  <c r="J98" i="87" s="1"/>
  <c r="E98" i="88" s="1"/>
  <c r="E220" i="86"/>
  <c r="G220" i="86" s="1"/>
  <c r="J220" i="86" s="1"/>
  <c r="E220" i="87" s="1"/>
  <c r="G220" i="87" s="1"/>
  <c r="J220" i="87" s="1"/>
  <c r="E220" i="88" s="1"/>
  <c r="E67" i="86"/>
  <c r="G67" i="86" s="1"/>
  <c r="J67" i="86" s="1"/>
  <c r="E67" i="87" s="1"/>
  <c r="G67" i="87" s="1"/>
  <c r="J67" i="87" s="1"/>
  <c r="E67" i="88" s="1"/>
  <c r="E146" i="86"/>
  <c r="G146" i="86" s="1"/>
  <c r="J146" i="86" s="1"/>
  <c r="E146" i="87" s="1"/>
  <c r="G146" i="87" s="1"/>
  <c r="J146" i="87" s="1"/>
  <c r="E146" i="88" s="1"/>
  <c r="E154" i="86"/>
  <c r="G154" i="86" s="1"/>
  <c r="J154" i="86" s="1"/>
  <c r="E154" i="87" s="1"/>
  <c r="G154" i="87" s="1"/>
  <c r="J154" i="87" s="1"/>
  <c r="E154" i="88" s="1"/>
  <c r="E85" i="86"/>
  <c r="G85" i="86" s="1"/>
  <c r="J85" i="86" s="1"/>
  <c r="E85" i="87" s="1"/>
  <c r="G85" i="87" s="1"/>
  <c r="J85" i="87" s="1"/>
  <c r="E85" i="88" s="1"/>
  <c r="G245" i="105"/>
  <c r="J245" i="105" s="1"/>
  <c r="G237" i="105"/>
  <c r="J237" i="105" s="1"/>
  <c r="G86" i="85"/>
  <c r="J86" i="85" s="1"/>
  <c r="G231" i="99"/>
  <c r="J231" i="99" s="1"/>
  <c r="G228" i="86"/>
  <c r="J228" i="86" s="1"/>
  <c r="G227" i="86"/>
  <c r="J227" i="86" s="1"/>
  <c r="G229" i="105"/>
  <c r="J229" i="105" s="1"/>
  <c r="G230" i="86"/>
  <c r="J230" i="86" s="1"/>
  <c r="G232" i="95"/>
  <c r="J232" i="95" s="1"/>
  <c r="E232" i="96" s="1"/>
  <c r="G241" i="95"/>
  <c r="G240" i="95"/>
  <c r="J240" i="95" s="1"/>
  <c r="E240" i="96" s="1"/>
  <c r="G234" i="85"/>
  <c r="J234" i="85" s="1"/>
  <c r="E234" i="86" s="1"/>
  <c r="G247" i="85"/>
  <c r="J247" i="85" s="1"/>
  <c r="G253" i="86"/>
  <c r="J253" i="86" s="1"/>
  <c r="E253" i="87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160" i="87"/>
  <c r="J160" i="87" s="1"/>
  <c r="E160" i="88" s="1"/>
  <c r="G142" i="87"/>
  <c r="J142" i="87" s="1"/>
  <c r="E142" i="88" s="1"/>
  <c r="G78" i="87"/>
  <c r="J78" i="87" s="1"/>
  <c r="E78" i="88" s="1"/>
  <c r="G225" i="87"/>
  <c r="J225" i="87" s="1"/>
  <c r="E225" i="88" s="1"/>
  <c r="G222" i="87"/>
  <c r="J222" i="87" s="1"/>
  <c r="E222" i="88" s="1"/>
  <c r="G74" i="87"/>
  <c r="J74" i="87" s="1"/>
  <c r="E74" i="88" s="1"/>
  <c r="G89" i="87"/>
  <c r="J89" i="87" s="1"/>
  <c r="E89" i="88" s="1"/>
  <c r="G162" i="87"/>
  <c r="J162" i="87" s="1"/>
  <c r="E162" i="88" s="1"/>
  <c r="G130" i="87"/>
  <c r="J130" i="87" s="1"/>
  <c r="E130" i="88" s="1"/>
  <c r="G97" i="88"/>
  <c r="J97" i="88" s="1"/>
  <c r="G77" i="87"/>
  <c r="J77" i="87" s="1"/>
  <c r="E77" i="88" s="1"/>
  <c r="G141" i="87"/>
  <c r="J141" i="87" s="1"/>
  <c r="E141" i="88" s="1"/>
  <c r="G72" i="87"/>
  <c r="J72" i="87" s="1"/>
  <c r="E72" i="88" s="1"/>
  <c r="G170" i="87"/>
  <c r="J170" i="87" s="1"/>
  <c r="E170" i="88" s="1"/>
  <c r="G66" i="87"/>
  <c r="J66" i="87" s="1"/>
  <c r="E66" i="88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E248" i="86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E70" i="96" s="1"/>
  <c r="G111" i="86"/>
  <c r="J111" i="86" s="1"/>
  <c r="E111" i="87" s="1"/>
  <c r="G71" i="95"/>
  <c r="J71" i="95" s="1"/>
  <c r="E71" i="96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E186" i="88" s="1"/>
  <c r="G14" i="83"/>
  <c r="J14" i="83" s="1"/>
  <c r="E14" i="84" s="1"/>
  <c r="G16" i="83"/>
  <c r="J16" i="83" s="1"/>
  <c r="E16" i="84" s="1"/>
  <c r="G258" i="87"/>
  <c r="J258" i="87" s="1"/>
  <c r="G233" i="87"/>
  <c r="J233" i="87" s="1"/>
  <c r="E233" i="88" s="1"/>
  <c r="G256" i="87"/>
  <c r="J256" i="87" s="1"/>
  <c r="E256" i="88" s="1"/>
  <c r="G255" i="87"/>
  <c r="J255" i="87" s="1"/>
  <c r="E255" i="88" s="1"/>
  <c r="G104" i="87"/>
  <c r="J104" i="87" s="1"/>
  <c r="E104" i="88" s="1"/>
  <c r="G191" i="87"/>
  <c r="J191" i="87" s="1"/>
  <c r="E191" i="88" s="1"/>
  <c r="G190" i="87"/>
  <c r="J190" i="87" s="1"/>
  <c r="E190" i="88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208" i="101" l="1"/>
  <c r="G208" i="101" s="1"/>
  <c r="J208" i="101" s="1"/>
  <c r="E206" i="101"/>
  <c r="G206" i="101" s="1"/>
  <c r="J206" i="101" s="1"/>
  <c r="E151" i="101"/>
  <c r="G151" i="101" s="1"/>
  <c r="J151" i="101" s="1"/>
  <c r="E194" i="101"/>
  <c r="G194" i="101" s="1"/>
  <c r="J194" i="101" s="1"/>
  <c r="E177" i="101"/>
  <c r="G177" i="101" s="1"/>
  <c r="J177" i="101" s="1"/>
  <c r="E148" i="101"/>
  <c r="G148" i="101" s="1"/>
  <c r="J148" i="101" s="1"/>
  <c r="E155" i="101"/>
  <c r="G155" i="101" s="1"/>
  <c r="J155" i="101" s="1"/>
  <c r="E193" i="101"/>
  <c r="G193" i="101" s="1"/>
  <c r="J193" i="101" s="1"/>
  <c r="G84" i="101"/>
  <c r="J84" i="101" s="1"/>
  <c r="E84" i="101"/>
  <c r="E205" i="101"/>
  <c r="G205" i="101" s="1"/>
  <c r="J205" i="101" s="1"/>
  <c r="E126" i="101"/>
  <c r="G126" i="101" s="1"/>
  <c r="J126" i="101" s="1"/>
  <c r="E153" i="101"/>
  <c r="G153" i="101" s="1"/>
  <c r="J153" i="101" s="1"/>
  <c r="G181" i="101"/>
  <c r="J181" i="101" s="1"/>
  <c r="E181" i="101"/>
  <c r="E113" i="101"/>
  <c r="G113" i="101" s="1"/>
  <c r="J113" i="101" s="1"/>
  <c r="E152" i="101"/>
  <c r="G152" i="101" s="1"/>
  <c r="J152" i="101" s="1"/>
  <c r="E83" i="101"/>
  <c r="G83" i="101" s="1"/>
  <c r="J83" i="101" s="1"/>
  <c r="G125" i="101"/>
  <c r="J125" i="101" s="1"/>
  <c r="E125" i="101"/>
  <c r="E127" i="101"/>
  <c r="G127" i="101" s="1"/>
  <c r="J127" i="101" s="1"/>
  <c r="E226" i="101"/>
  <c r="G226" i="101" s="1"/>
  <c r="J226" i="101" s="1"/>
  <c r="E213" i="101"/>
  <c r="G213" i="101" s="1"/>
  <c r="J213" i="101" s="1"/>
  <c r="G209" i="100"/>
  <c r="J209" i="100" s="1"/>
  <c r="E209" i="100"/>
  <c r="E157" i="100"/>
  <c r="G157" i="100" s="1"/>
  <c r="J157" i="100" s="1"/>
  <c r="E128" i="100"/>
  <c r="G128" i="100" s="1"/>
  <c r="J128" i="100" s="1"/>
  <c r="E203" i="100"/>
  <c r="G203" i="100" s="1"/>
  <c r="J203" i="100" s="1"/>
  <c r="G210" i="100"/>
  <c r="J210" i="100" s="1"/>
  <c r="E210" i="100"/>
  <c r="E10" i="100"/>
  <c r="G10" i="100" s="1"/>
  <c r="J10" i="100" s="1"/>
  <c r="E212" i="100"/>
  <c r="G212" i="100" s="1"/>
  <c r="J212" i="100" s="1"/>
  <c r="E202" i="100"/>
  <c r="G202" i="100" s="1"/>
  <c r="J202" i="100" s="1"/>
  <c r="G149" i="100"/>
  <c r="J149" i="100" s="1"/>
  <c r="E149" i="100"/>
  <c r="E198" i="100"/>
  <c r="G198" i="100" s="1"/>
  <c r="J198" i="100" s="1"/>
  <c r="E204" i="100"/>
  <c r="G204" i="100" s="1"/>
  <c r="J204" i="100" s="1"/>
  <c r="E196" i="100"/>
  <c r="G196" i="100" s="1"/>
  <c r="J196" i="100" s="1"/>
  <c r="G195" i="100"/>
  <c r="J195" i="100" s="1"/>
  <c r="E195" i="100"/>
  <c r="G252" i="98"/>
  <c r="J252" i="98" s="1"/>
  <c r="E239" i="98"/>
  <c r="G239" i="98" s="1"/>
  <c r="J239" i="98" s="1"/>
  <c r="E182" i="100"/>
  <c r="G182" i="100" s="1"/>
  <c r="J182" i="100" s="1"/>
  <c r="E39" i="100"/>
  <c r="G39" i="100" s="1"/>
  <c r="J39" i="100" s="1"/>
  <c r="G9" i="100"/>
  <c r="J9" i="100" s="1"/>
  <c r="E9" i="100"/>
  <c r="E147" i="100"/>
  <c r="G147" i="100" s="1"/>
  <c r="J147" i="100" s="1"/>
  <c r="E156" i="100"/>
  <c r="G156" i="100" s="1"/>
  <c r="J156" i="100" s="1"/>
  <c r="E211" i="100"/>
  <c r="G211" i="100" s="1"/>
  <c r="J211" i="100" s="1"/>
  <c r="G231" i="100"/>
  <c r="J231" i="100" s="1"/>
  <c r="E231" i="101" s="1"/>
  <c r="E231" i="100"/>
  <c r="E11" i="100"/>
  <c r="G11" i="100" s="1"/>
  <c r="J11" i="100" s="1"/>
  <c r="E197" i="100"/>
  <c r="G197" i="100" s="1"/>
  <c r="J197" i="100" s="1"/>
  <c r="E150" i="100"/>
  <c r="G150" i="100" s="1"/>
  <c r="J150" i="100" s="1"/>
  <c r="G249" i="96"/>
  <c r="J249" i="96" s="1"/>
  <c r="E249" i="97" s="1"/>
  <c r="J241" i="95"/>
  <c r="E241" i="96" s="1"/>
  <c r="E235" i="86"/>
  <c r="G235" i="86" s="1"/>
  <c r="J235" i="86" s="1"/>
  <c r="E224" i="88"/>
  <c r="G224" i="88" s="1"/>
  <c r="J224" i="88" s="1"/>
  <c r="E224" i="89" s="1"/>
  <c r="G224" i="89" s="1"/>
  <c r="J224" i="89" s="1"/>
  <c r="E224" i="90" s="1"/>
  <c r="E165" i="86"/>
  <c r="G165" i="86" s="1"/>
  <c r="J165" i="86" s="1"/>
  <c r="E165" i="87" s="1"/>
  <c r="G165" i="87" s="1"/>
  <c r="J165" i="87" s="1"/>
  <c r="E165" i="88" s="1"/>
  <c r="E119" i="86"/>
  <c r="G119" i="86" s="1"/>
  <c r="J119" i="86" s="1"/>
  <c r="E119" i="87" s="1"/>
  <c r="G119" i="87" s="1"/>
  <c r="J119" i="87" s="1"/>
  <c r="E119" i="88" s="1"/>
  <c r="E23" i="87"/>
  <c r="G23" i="87" s="1"/>
  <c r="J23" i="87" s="1"/>
  <c r="E23" i="88" s="1"/>
  <c r="G23" i="88" s="1"/>
  <c r="J23" i="88" s="1"/>
  <c r="E228" i="87"/>
  <c r="G228" i="87" s="1"/>
  <c r="J228" i="87" s="1"/>
  <c r="G88" i="86"/>
  <c r="J88" i="86" s="1"/>
  <c r="E88" i="87" s="1"/>
  <c r="E87" i="86"/>
  <c r="E19" i="87"/>
  <c r="G19" i="87" s="1"/>
  <c r="J19" i="87" s="1"/>
  <c r="E19" i="88" s="1"/>
  <c r="G19" i="88" s="1"/>
  <c r="J19" i="88" s="1"/>
  <c r="E22" i="87"/>
  <c r="G22" i="87" s="1"/>
  <c r="J22" i="87" s="1"/>
  <c r="E22" i="88" s="1"/>
  <c r="G22" i="88" s="1"/>
  <c r="J22" i="88" s="1"/>
  <c r="G246" i="86"/>
  <c r="J246" i="86" s="1"/>
  <c r="E246" i="87" s="1"/>
  <c r="E238" i="86"/>
  <c r="G238" i="86" s="1"/>
  <c r="J238" i="86" s="1"/>
  <c r="E20" i="87"/>
  <c r="G20" i="87" s="1"/>
  <c r="J20" i="87" s="1"/>
  <c r="E20" i="88" s="1"/>
  <c r="G20" i="88" s="1"/>
  <c r="J20" i="88" s="1"/>
  <c r="E122" i="86"/>
  <c r="G122" i="86" s="1"/>
  <c r="J122" i="86" s="1"/>
  <c r="E122" i="87" s="1"/>
  <c r="G122" i="87" s="1"/>
  <c r="J122" i="87" s="1"/>
  <c r="E122" i="88" s="1"/>
  <c r="E230" i="87"/>
  <c r="G230" i="87" s="1"/>
  <c r="J230" i="87" s="1"/>
  <c r="E86" i="86"/>
  <c r="G86" i="86" s="1"/>
  <c r="J86" i="86" s="1"/>
  <c r="E86" i="87" s="1"/>
  <c r="G86" i="87" s="1"/>
  <c r="J86" i="87" s="1"/>
  <c r="G244" i="86"/>
  <c r="J244" i="86" s="1"/>
  <c r="E244" i="87" s="1"/>
  <c r="E236" i="86"/>
  <c r="G236" i="86" s="1"/>
  <c r="J236" i="86" s="1"/>
  <c r="G251" i="86"/>
  <c r="J251" i="86" s="1"/>
  <c r="E251" i="87" s="1"/>
  <c r="E243" i="86"/>
  <c r="G243" i="86" s="1"/>
  <c r="J243" i="86" s="1"/>
  <c r="E24" i="87"/>
  <c r="G24" i="87" s="1"/>
  <c r="J24" i="87" s="1"/>
  <c r="E24" i="88" s="1"/>
  <c r="G24" i="88" s="1"/>
  <c r="J24" i="88" s="1"/>
  <c r="E26" i="87"/>
  <c r="G26" i="87" s="1"/>
  <c r="J26" i="87" s="1"/>
  <c r="E26" i="88" s="1"/>
  <c r="G26" i="88" s="1"/>
  <c r="J26" i="88" s="1"/>
  <c r="E25" i="87"/>
  <c r="G25" i="87" s="1"/>
  <c r="J25" i="87" s="1"/>
  <c r="E25" i="88" s="1"/>
  <c r="G25" i="88" s="1"/>
  <c r="J25" i="88" s="1"/>
  <c r="E38" i="86"/>
  <c r="G38" i="86" s="1"/>
  <c r="J38" i="86" s="1"/>
  <c r="E38" i="87" s="1"/>
  <c r="G38" i="87" s="1"/>
  <c r="J38" i="87" s="1"/>
  <c r="E38" i="88" s="1"/>
  <c r="E247" i="86"/>
  <c r="E221" i="86"/>
  <c r="G221" i="86" s="1"/>
  <c r="J221" i="86" s="1"/>
  <c r="E221" i="87" s="1"/>
  <c r="G221" i="87" s="1"/>
  <c r="J221" i="87" s="1"/>
  <c r="E221" i="88" s="1"/>
  <c r="E21" i="87"/>
  <c r="G21" i="87" s="1"/>
  <c r="J21" i="87" s="1"/>
  <c r="E21" i="88" s="1"/>
  <c r="G21" i="88" s="1"/>
  <c r="J21" i="88" s="1"/>
  <c r="E161" i="86"/>
  <c r="G161" i="86" s="1"/>
  <c r="J161" i="86" s="1"/>
  <c r="E161" i="87" s="1"/>
  <c r="G161" i="87" s="1"/>
  <c r="J161" i="87" s="1"/>
  <c r="E161" i="88" s="1"/>
  <c r="E96" i="86"/>
  <c r="G96" i="86" s="1"/>
  <c r="J96" i="86" s="1"/>
  <c r="E96" i="87" s="1"/>
  <c r="G96" i="87" s="1"/>
  <c r="J96" i="87" s="1"/>
  <c r="E96" i="88" s="1"/>
  <c r="E97" i="89"/>
  <c r="G97" i="89" s="1"/>
  <c r="J97" i="89" s="1"/>
  <c r="E97" i="90" s="1"/>
  <c r="E227" i="87"/>
  <c r="G227" i="87" s="1"/>
  <c r="J227" i="87" s="1"/>
  <c r="G250" i="86"/>
  <c r="J250" i="86" s="1"/>
  <c r="E250" i="87" s="1"/>
  <c r="E242" i="86"/>
  <c r="G242" i="86" s="1"/>
  <c r="J242" i="86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09" i="105"/>
  <c r="J209" i="105" s="1"/>
  <c r="G209" i="106" s="1"/>
  <c r="J209" i="106" s="1"/>
  <c r="G209" i="107" s="1"/>
  <c r="J209" i="107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94" i="104"/>
  <c r="J194" i="104" s="1"/>
  <c r="G226" i="104"/>
  <c r="J226" i="104" s="1"/>
  <c r="G205" i="104"/>
  <c r="J205" i="104" s="1"/>
  <c r="G83" i="104"/>
  <c r="J83" i="104" s="1"/>
  <c r="G181" i="104"/>
  <c r="J181" i="104" s="1"/>
  <c r="G245" i="106"/>
  <c r="J245" i="106" s="1"/>
  <c r="G237" i="106"/>
  <c r="J237" i="106" s="1"/>
  <c r="G87" i="86"/>
  <c r="J87" i="86" s="1"/>
  <c r="G231" i="101"/>
  <c r="J231" i="101" s="1"/>
  <c r="E231" i="102" s="1"/>
  <c r="G234" i="86"/>
  <c r="J234" i="86" s="1"/>
  <c r="E234" i="87" s="1"/>
  <c r="G247" i="86"/>
  <c r="J247" i="86" s="1"/>
  <c r="G229" i="106"/>
  <c r="J229" i="106" s="1"/>
  <c r="G241" i="96"/>
  <c r="J241" i="96" s="1"/>
  <c r="G240" i="96"/>
  <c r="J240" i="96" s="1"/>
  <c r="E240" i="97" s="1"/>
  <c r="G232" i="96"/>
  <c r="J232" i="96" s="1"/>
  <c r="E232" i="97" s="1"/>
  <c r="G253" i="87"/>
  <c r="J253" i="87" s="1"/>
  <c r="E253" i="88" s="1"/>
  <c r="G259" i="86"/>
  <c r="J259" i="86" s="1"/>
  <c r="E259" i="87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0" i="96"/>
  <c r="J70" i="96" s="1"/>
  <c r="G90" i="88"/>
  <c r="J90" i="88" s="1"/>
  <c r="G185" i="88"/>
  <c r="J185" i="88" s="1"/>
  <c r="G222" i="88"/>
  <c r="J222" i="88" s="1"/>
  <c r="G137" i="88"/>
  <c r="J137" i="88" s="1"/>
  <c r="G168" i="88"/>
  <c r="J168" i="88" s="1"/>
  <c r="G89" i="88"/>
  <c r="J89" i="88" s="1"/>
  <c r="G143" i="88"/>
  <c r="J143" i="88" s="1"/>
  <c r="G172" i="88"/>
  <c r="J172" i="88" s="1"/>
  <c r="G180" i="88"/>
  <c r="J180" i="88" s="1"/>
  <c r="G144" i="88"/>
  <c r="J144" i="88" s="1"/>
  <c r="G154" i="88"/>
  <c r="J154" i="88" s="1"/>
  <c r="G98" i="88"/>
  <c r="J98" i="88" s="1"/>
  <c r="G120" i="88"/>
  <c r="J120" i="88" s="1"/>
  <c r="G145" i="88"/>
  <c r="J145" i="88" s="1"/>
  <c r="G65" i="88"/>
  <c r="J65" i="88" s="1"/>
  <c r="G66" i="88"/>
  <c r="J66" i="88" s="1"/>
  <c r="G123" i="88"/>
  <c r="J123" i="88" s="1"/>
  <c r="G179" i="88"/>
  <c r="J179" i="88" s="1"/>
  <c r="G164" i="88"/>
  <c r="J164" i="88" s="1"/>
  <c r="G78" i="88"/>
  <c r="J78" i="88" s="1"/>
  <c r="G183" i="88"/>
  <c r="J183" i="88" s="1"/>
  <c r="G72" i="88"/>
  <c r="J72" i="88" s="1"/>
  <c r="G176" i="88"/>
  <c r="J176" i="88" s="1"/>
  <c r="G91" i="88"/>
  <c r="J91" i="88" s="1"/>
  <c r="G121" i="88"/>
  <c r="J121" i="88" s="1"/>
  <c r="G101" i="88"/>
  <c r="J101" i="88" s="1"/>
  <c r="G167" i="88"/>
  <c r="J167" i="88" s="1"/>
  <c r="G73" i="88"/>
  <c r="J73" i="88" s="1"/>
  <c r="G184" i="88"/>
  <c r="J184" i="88" s="1"/>
  <c r="G93" i="88"/>
  <c r="J93" i="88" s="1"/>
  <c r="G141" i="88"/>
  <c r="J141" i="88" s="1"/>
  <c r="G166" i="88"/>
  <c r="J166" i="88" s="1"/>
  <c r="G215" i="88"/>
  <c r="J215" i="88" s="1"/>
  <c r="G225" i="88"/>
  <c r="J225" i="88" s="1"/>
  <c r="G41" i="87"/>
  <c r="J41" i="87" s="1"/>
  <c r="G28" i="87"/>
  <c r="J28" i="87" s="1"/>
  <c r="G42" i="87"/>
  <c r="J42" i="87" s="1"/>
  <c r="G53" i="87"/>
  <c r="J53" i="87" s="1"/>
  <c r="G34" i="87"/>
  <c r="J34" i="87" s="1"/>
  <c r="G107" i="87"/>
  <c r="J107" i="87" s="1"/>
  <c r="E107" i="88" s="1"/>
  <c r="G58" i="87"/>
  <c r="J58" i="87" s="1"/>
  <c r="G50" i="87"/>
  <c r="J50" i="87" s="1"/>
  <c r="G31" i="87"/>
  <c r="J31" i="87" s="1"/>
  <c r="G27" i="87"/>
  <c r="J27" i="87" s="1"/>
  <c r="G52" i="87"/>
  <c r="J52" i="87" s="1"/>
  <c r="G116" i="87"/>
  <c r="J116" i="87" s="1"/>
  <c r="E116" i="88" s="1"/>
  <c r="G32" i="87"/>
  <c r="J32" i="87" s="1"/>
  <c r="G40" i="87"/>
  <c r="J40" i="87" s="1"/>
  <c r="G30" i="87"/>
  <c r="J30" i="87" s="1"/>
  <c r="G29" i="87"/>
  <c r="J29" i="87" s="1"/>
  <c r="G56" i="87"/>
  <c r="J56" i="87" s="1"/>
  <c r="G112" i="87"/>
  <c r="J112" i="87" s="1"/>
  <c r="E112" i="88" s="1"/>
  <c r="G92" i="88"/>
  <c r="J92" i="88" s="1"/>
  <c r="G171" i="88"/>
  <c r="J171" i="88" s="1"/>
  <c r="G170" i="88"/>
  <c r="J170" i="88" s="1"/>
  <c r="G81" i="88"/>
  <c r="J81" i="88" s="1"/>
  <c r="G62" i="88"/>
  <c r="J62" i="88" s="1"/>
  <c r="G67" i="88"/>
  <c r="J67" i="88" s="1"/>
  <c r="G118" i="88"/>
  <c r="J118" i="88" s="1"/>
  <c r="G85" i="88"/>
  <c r="J85" i="88" s="1"/>
  <c r="G130" i="88"/>
  <c r="J130" i="88" s="1"/>
  <c r="G223" i="88"/>
  <c r="J223" i="88" s="1"/>
  <c r="G95" i="88"/>
  <c r="J95" i="88" s="1"/>
  <c r="G99" i="88"/>
  <c r="J99" i="88" s="1"/>
  <c r="G61" i="88"/>
  <c r="J61" i="88" s="1"/>
  <c r="G163" i="88"/>
  <c r="J163" i="88" s="1"/>
  <c r="G159" i="88"/>
  <c r="J159" i="88" s="1"/>
  <c r="G142" i="88"/>
  <c r="J142" i="88" s="1"/>
  <c r="G160" i="88"/>
  <c r="J160" i="88" s="1"/>
  <c r="G57" i="87"/>
  <c r="J57" i="87" s="1"/>
  <c r="G117" i="87"/>
  <c r="J117" i="87" s="1"/>
  <c r="E117" i="88" s="1"/>
  <c r="G33" i="87"/>
  <c r="J33" i="87" s="1"/>
  <c r="G43" i="87"/>
  <c r="J43" i="87" s="1"/>
  <c r="G108" i="87"/>
  <c r="J108" i="87" s="1"/>
  <c r="E108" i="88" s="1"/>
  <c r="G110" i="87"/>
  <c r="J110" i="87" s="1"/>
  <c r="E110" i="88" s="1"/>
  <c r="G54" i="87"/>
  <c r="J54" i="87" s="1"/>
  <c r="G111" i="87"/>
  <c r="J111" i="87" s="1"/>
  <c r="E111" i="88" s="1"/>
  <c r="G47" i="87"/>
  <c r="J47" i="87" s="1"/>
  <c r="G214" i="85"/>
  <c r="J214" i="85" s="1"/>
  <c r="G48" i="87"/>
  <c r="J48" i="87" s="1"/>
  <c r="G49" i="87"/>
  <c r="J49" i="87" s="1"/>
  <c r="G115" i="87"/>
  <c r="J115" i="87" s="1"/>
  <c r="E115" i="88" s="1"/>
  <c r="G37" i="87"/>
  <c r="J37" i="87" s="1"/>
  <c r="G59" i="87"/>
  <c r="J59" i="87" s="1"/>
  <c r="G36" i="87"/>
  <c r="J36" i="87" s="1"/>
  <c r="G44" i="87"/>
  <c r="J44" i="87" s="1"/>
  <c r="G46" i="87"/>
  <c r="J46" i="87" s="1"/>
  <c r="G51" i="87"/>
  <c r="J51" i="87" s="1"/>
  <c r="G55" i="87"/>
  <c r="J55" i="87" s="1"/>
  <c r="G139" i="88"/>
  <c r="J139" i="88" s="1"/>
  <c r="G69" i="88"/>
  <c r="J69" i="88" s="1"/>
  <c r="G68" i="88"/>
  <c r="J68" i="88" s="1"/>
  <c r="G140" i="88"/>
  <c r="J140" i="88" s="1"/>
  <c r="G77" i="88"/>
  <c r="J77" i="88" s="1"/>
  <c r="G138" i="88"/>
  <c r="J138" i="88" s="1"/>
  <c r="G146" i="88"/>
  <c r="J146" i="88" s="1"/>
  <c r="G106" i="88"/>
  <c r="J106" i="88" s="1"/>
  <c r="G220" i="88"/>
  <c r="J220" i="88" s="1"/>
  <c r="G64" i="88"/>
  <c r="J64" i="88" s="1"/>
  <c r="G162" i="88"/>
  <c r="J162" i="88" s="1"/>
  <c r="G100" i="88"/>
  <c r="J100" i="88" s="1"/>
  <c r="G74" i="88"/>
  <c r="J74" i="88" s="1"/>
  <c r="G192" i="88"/>
  <c r="J192" i="88" s="1"/>
  <c r="G80" i="88"/>
  <c r="J80" i="88" s="1"/>
  <c r="G158" i="88"/>
  <c r="J158" i="88" s="1"/>
  <c r="G79" i="88"/>
  <c r="J79" i="88" s="1"/>
  <c r="G248" i="86"/>
  <c r="J248" i="86" s="1"/>
  <c r="E248" i="87" s="1"/>
  <c r="G82" i="86"/>
  <c r="J82" i="86" s="1"/>
  <c r="E82" i="87" s="1"/>
  <c r="G254" i="86"/>
  <c r="J254" i="86" s="1"/>
  <c r="E254" i="87" s="1"/>
  <c r="G131" i="84"/>
  <c r="J131" i="84" s="1"/>
  <c r="E131" i="85" s="1"/>
  <c r="G134" i="84"/>
  <c r="J134" i="84" s="1"/>
  <c r="E134" i="85" s="1"/>
  <c r="G97" i="90"/>
  <c r="J97" i="90" s="1"/>
  <c r="E97" i="91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E186" i="89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E233" i="89" s="1"/>
  <c r="G255" i="88"/>
  <c r="J255" i="88" s="1"/>
  <c r="E255" i="89" s="1"/>
  <c r="G104" i="88"/>
  <c r="J104" i="88" s="1"/>
  <c r="E104" i="89" s="1"/>
  <c r="G258" i="88"/>
  <c r="J258" i="88" s="1"/>
  <c r="G256" i="88"/>
  <c r="J256" i="88" s="1"/>
  <c r="E256" i="89" s="1"/>
  <c r="G191" i="88"/>
  <c r="J191" i="88" s="1"/>
  <c r="E191" i="89" s="1"/>
  <c r="G190" i="88"/>
  <c r="J190" i="88" s="1"/>
  <c r="E190" i="89" s="1"/>
  <c r="G133" i="86"/>
  <c r="J133" i="86" s="1"/>
  <c r="E133" i="87" s="1"/>
  <c r="G136" i="86"/>
  <c r="J136" i="86" s="1"/>
  <c r="E136" i="87" s="1"/>
  <c r="G132" i="87"/>
  <c r="J132" i="87" s="1"/>
  <c r="E132" i="88" s="1"/>
  <c r="G135" i="87"/>
  <c r="J135" i="87" s="1"/>
  <c r="E135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1" i="101" l="1"/>
  <c r="G211" i="101" s="1"/>
  <c r="J211" i="101" s="1"/>
  <c r="E113" i="102"/>
  <c r="G113" i="102" s="1"/>
  <c r="J113" i="102" s="1"/>
  <c r="E150" i="101"/>
  <c r="G150" i="101" s="1"/>
  <c r="J150" i="101" s="1"/>
  <c r="E196" i="101"/>
  <c r="G196" i="101" s="1"/>
  <c r="J196" i="101" s="1"/>
  <c r="E226" i="102"/>
  <c r="G226" i="102" s="1"/>
  <c r="J226" i="102" s="1"/>
  <c r="E226" i="103" s="1"/>
  <c r="G226" i="103" s="1"/>
  <c r="J226" i="103" s="1"/>
  <c r="E148" i="102"/>
  <c r="G148" i="102" s="1"/>
  <c r="J148" i="102" s="1"/>
  <c r="E148" i="103" s="1"/>
  <c r="G148" i="103" s="1"/>
  <c r="J148" i="103" s="1"/>
  <c r="E212" i="101"/>
  <c r="G212" i="101" s="1"/>
  <c r="J212" i="101" s="1"/>
  <c r="E147" i="101"/>
  <c r="G147" i="101" s="1"/>
  <c r="J147" i="101" s="1"/>
  <c r="E155" i="102"/>
  <c r="G155" i="102" s="1"/>
  <c r="J155" i="102" s="1"/>
  <c r="E155" i="103" s="1"/>
  <c r="G155" i="103" s="1"/>
  <c r="J155" i="103" s="1"/>
  <c r="E197" i="101"/>
  <c r="G197" i="101" s="1"/>
  <c r="J197" i="101" s="1"/>
  <c r="E204" i="101"/>
  <c r="G204" i="101" s="1"/>
  <c r="J204" i="101" s="1"/>
  <c r="E127" i="102"/>
  <c r="G127" i="102" s="1"/>
  <c r="J127" i="102" s="1"/>
  <c r="E127" i="103" s="1"/>
  <c r="G127" i="103" s="1"/>
  <c r="J127" i="103" s="1"/>
  <c r="E153" i="102"/>
  <c r="G153" i="102" s="1"/>
  <c r="J153" i="102" s="1"/>
  <c r="E153" i="103" s="1"/>
  <c r="G153" i="103" s="1"/>
  <c r="J153" i="103" s="1"/>
  <c r="E177" i="102"/>
  <c r="G177" i="102" s="1"/>
  <c r="J177" i="102" s="1"/>
  <c r="E177" i="103" s="1"/>
  <c r="G177" i="103" s="1"/>
  <c r="J177" i="103" s="1"/>
  <c r="E202" i="101"/>
  <c r="G202" i="101" s="1"/>
  <c r="J202" i="101" s="1"/>
  <c r="E193" i="102"/>
  <c r="G193" i="102" s="1"/>
  <c r="J193" i="102" s="1"/>
  <c r="E193" i="103" s="1"/>
  <c r="G193" i="103" s="1"/>
  <c r="J193" i="103" s="1"/>
  <c r="E11" i="101"/>
  <c r="G11" i="101" s="1"/>
  <c r="J11" i="101" s="1"/>
  <c r="E39" i="101"/>
  <c r="G39" i="101" s="1"/>
  <c r="J39" i="101" s="1"/>
  <c r="E198" i="101"/>
  <c r="G198" i="101" s="1"/>
  <c r="J198" i="101" s="1"/>
  <c r="E203" i="101"/>
  <c r="G203" i="101" s="1"/>
  <c r="J203" i="101" s="1"/>
  <c r="E126" i="102"/>
  <c r="G126" i="102" s="1"/>
  <c r="J126" i="102" s="1"/>
  <c r="E126" i="103" s="1"/>
  <c r="G126" i="103" s="1"/>
  <c r="J126" i="103" s="1"/>
  <c r="E194" i="102"/>
  <c r="G194" i="102" s="1"/>
  <c r="J194" i="102" s="1"/>
  <c r="E194" i="103" s="1"/>
  <c r="G194" i="103" s="1"/>
  <c r="J194" i="103" s="1"/>
  <c r="E213" i="102"/>
  <c r="G213" i="102" s="1"/>
  <c r="J213" i="102" s="1"/>
  <c r="E213" i="103" s="1"/>
  <c r="G213" i="103" s="1"/>
  <c r="J213" i="103" s="1"/>
  <c r="E182" i="101"/>
  <c r="G182" i="101" s="1"/>
  <c r="J182" i="101" s="1"/>
  <c r="E128" i="101"/>
  <c r="G128" i="101" s="1"/>
  <c r="J128" i="101" s="1"/>
  <c r="E205" i="102"/>
  <c r="G205" i="102" s="1"/>
  <c r="J205" i="102" s="1"/>
  <c r="E205" i="103" s="1"/>
  <c r="G205" i="103" s="1"/>
  <c r="J205" i="103" s="1"/>
  <c r="E151" i="102"/>
  <c r="G151" i="102" s="1"/>
  <c r="J151" i="102" s="1"/>
  <c r="E151" i="103" s="1"/>
  <c r="G151" i="103" s="1"/>
  <c r="J151" i="103" s="1"/>
  <c r="E152" i="102"/>
  <c r="G152" i="102" s="1"/>
  <c r="J152" i="102" s="1"/>
  <c r="E152" i="103" s="1"/>
  <c r="G152" i="103" s="1"/>
  <c r="J152" i="103" s="1"/>
  <c r="E156" i="101"/>
  <c r="G156" i="101" s="1"/>
  <c r="J156" i="101" s="1"/>
  <c r="E10" i="101"/>
  <c r="G10" i="101" s="1"/>
  <c r="J10" i="101" s="1"/>
  <c r="E157" i="101"/>
  <c r="G157" i="101" s="1"/>
  <c r="J157" i="101" s="1"/>
  <c r="E83" i="102"/>
  <c r="G83" i="102" s="1"/>
  <c r="J83" i="102" s="1"/>
  <c r="E83" i="103" s="1"/>
  <c r="G83" i="103" s="1"/>
  <c r="J83" i="103" s="1"/>
  <c r="E206" i="102"/>
  <c r="G206" i="102" s="1"/>
  <c r="J206" i="102" s="1"/>
  <c r="E206" i="103" s="1"/>
  <c r="G206" i="103" s="1"/>
  <c r="J206" i="103" s="1"/>
  <c r="E208" i="102"/>
  <c r="G208" i="102" s="1"/>
  <c r="J208" i="102" s="1"/>
  <c r="E208" i="103" s="1"/>
  <c r="G208" i="103" s="1"/>
  <c r="J208" i="103" s="1"/>
  <c r="G252" i="99"/>
  <c r="J252" i="99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70" i="97"/>
  <c r="G70" i="97" s="1"/>
  <c r="J70" i="97" s="1"/>
  <c r="E70" i="98" s="1"/>
  <c r="G70" i="98" s="1"/>
  <c r="J70" i="98" s="1"/>
  <c r="E70" i="99" s="1"/>
  <c r="E71" i="97"/>
  <c r="G71" i="97" s="1"/>
  <c r="J71" i="97" s="1"/>
  <c r="E71" i="98" s="1"/>
  <c r="G71" i="98" s="1"/>
  <c r="J71" i="98" s="1"/>
  <c r="E71" i="99" s="1"/>
  <c r="G249" i="97"/>
  <c r="J249" i="97" s="1"/>
  <c r="E249" i="98" s="1"/>
  <c r="E241" i="97"/>
  <c r="E9" i="101"/>
  <c r="G9" i="101" s="1"/>
  <c r="J9" i="101" s="1"/>
  <c r="E195" i="101"/>
  <c r="G195" i="101" s="1"/>
  <c r="J195" i="101" s="1"/>
  <c r="E149" i="101"/>
  <c r="G149" i="101" s="1"/>
  <c r="J149" i="101" s="1"/>
  <c r="G210" i="101"/>
  <c r="J210" i="101" s="1"/>
  <c r="E210" i="101"/>
  <c r="E209" i="101"/>
  <c r="G209" i="101" s="1"/>
  <c r="J209" i="101" s="1"/>
  <c r="E125" i="102"/>
  <c r="G125" i="102" s="1"/>
  <c r="J125" i="102" s="1"/>
  <c r="E125" i="103" s="1"/>
  <c r="G125" i="103" s="1"/>
  <c r="J125" i="103" s="1"/>
  <c r="E181" i="102"/>
  <c r="G181" i="102" s="1"/>
  <c r="J181" i="102" s="1"/>
  <c r="E181" i="103" s="1"/>
  <c r="G181" i="103" s="1"/>
  <c r="J181" i="103" s="1"/>
  <c r="G84" i="102"/>
  <c r="J84" i="102" s="1"/>
  <c r="E84" i="103" s="1"/>
  <c r="G84" i="103" s="1"/>
  <c r="J84" i="103" s="1"/>
  <c r="E84" i="102"/>
  <c r="E86" i="88"/>
  <c r="G86" i="88" s="1"/>
  <c r="J86" i="88" s="1"/>
  <c r="E86" i="89" s="1"/>
  <c r="E25" i="89"/>
  <c r="G25" i="89" s="1"/>
  <c r="J25" i="89" s="1"/>
  <c r="E26" i="89"/>
  <c r="G26" i="89" s="1"/>
  <c r="J26" i="89" s="1"/>
  <c r="E26" i="90" s="1"/>
  <c r="G24" i="89"/>
  <c r="J24" i="89" s="1"/>
  <c r="E24" i="90" s="1"/>
  <c r="E24" i="89"/>
  <c r="E20" i="89"/>
  <c r="G20" i="89" s="1"/>
  <c r="J20" i="89" s="1"/>
  <c r="E20" i="90" s="1"/>
  <c r="E23" i="89"/>
  <c r="G23" i="89" s="1"/>
  <c r="J23" i="89" s="1"/>
  <c r="E23" i="90" s="1"/>
  <c r="E21" i="89"/>
  <c r="G21" i="89" s="1"/>
  <c r="J21" i="89" s="1"/>
  <c r="E21" i="90" s="1"/>
  <c r="G251" i="87"/>
  <c r="J251" i="87" s="1"/>
  <c r="E251" i="88" s="1"/>
  <c r="E243" i="87"/>
  <c r="G250" i="87"/>
  <c r="J250" i="87" s="1"/>
  <c r="E250" i="88" s="1"/>
  <c r="E242" i="87"/>
  <c r="E22" i="89"/>
  <c r="G22" i="89" s="1"/>
  <c r="J22" i="89" s="1"/>
  <c r="E22" i="90" s="1"/>
  <c r="E19" i="89"/>
  <c r="G19" i="89" s="1"/>
  <c r="J19" i="89" s="1"/>
  <c r="E19" i="90" s="1"/>
  <c r="G74" i="89"/>
  <c r="J74" i="89" s="1"/>
  <c r="E74" i="90" s="1"/>
  <c r="E74" i="89"/>
  <c r="E77" i="89"/>
  <c r="G77" i="89" s="1"/>
  <c r="J77" i="89" s="1"/>
  <c r="E77" i="90" s="1"/>
  <c r="E46" i="88"/>
  <c r="G46" i="88" s="1"/>
  <c r="J46" i="88" s="1"/>
  <c r="E46" i="89" s="1"/>
  <c r="G46" i="89" s="1"/>
  <c r="J46" i="89" s="1"/>
  <c r="E46" i="90" s="1"/>
  <c r="E159" i="89"/>
  <c r="G159" i="89" s="1"/>
  <c r="J159" i="89" s="1"/>
  <c r="E159" i="90" s="1"/>
  <c r="G118" i="89"/>
  <c r="J118" i="89" s="1"/>
  <c r="E118" i="90" s="1"/>
  <c r="E118" i="89"/>
  <c r="E56" i="88"/>
  <c r="G56" i="88" s="1"/>
  <c r="J56" i="88" s="1"/>
  <c r="E56" i="89" s="1"/>
  <c r="G56" i="89" s="1"/>
  <c r="J56" i="89" s="1"/>
  <c r="E56" i="90" s="1"/>
  <c r="E31" i="88"/>
  <c r="G31" i="88" s="1"/>
  <c r="J31" i="88" s="1"/>
  <c r="E31" i="89" s="1"/>
  <c r="G31" i="89" s="1"/>
  <c r="J31" i="89" s="1"/>
  <c r="E31" i="90" s="1"/>
  <c r="E28" i="88"/>
  <c r="G28" i="88" s="1"/>
  <c r="J28" i="88" s="1"/>
  <c r="E28" i="89" s="1"/>
  <c r="G28" i="89" s="1"/>
  <c r="J28" i="89" s="1"/>
  <c r="E28" i="90" s="1"/>
  <c r="E184" i="89"/>
  <c r="G184" i="89" s="1"/>
  <c r="J184" i="89" s="1"/>
  <c r="E184" i="90" s="1"/>
  <c r="G184" i="90" s="1"/>
  <c r="J184" i="90" s="1"/>
  <c r="E184" i="91" s="1"/>
  <c r="E91" i="89"/>
  <c r="G91" i="89" s="1"/>
  <c r="J91" i="89" s="1"/>
  <c r="E91" i="90" s="1"/>
  <c r="E123" i="89"/>
  <c r="G123" i="89" s="1"/>
  <c r="J123" i="89" s="1"/>
  <c r="E123" i="90" s="1"/>
  <c r="E168" i="89"/>
  <c r="G168" i="89" s="1"/>
  <c r="J168" i="89" s="1"/>
  <c r="E168" i="90" s="1"/>
  <c r="E100" i="89"/>
  <c r="G100" i="89" s="1"/>
  <c r="J100" i="89" s="1"/>
  <c r="E100" i="90" s="1"/>
  <c r="G100" i="90" s="1"/>
  <c r="J100" i="90" s="1"/>
  <c r="E100" i="91" s="1"/>
  <c r="E140" i="89"/>
  <c r="G140" i="89" s="1"/>
  <c r="J140" i="89" s="1"/>
  <c r="E140" i="90" s="1"/>
  <c r="E44" i="88"/>
  <c r="G44" i="88" s="1"/>
  <c r="J44" i="88" s="1"/>
  <c r="E44" i="89" s="1"/>
  <c r="G44" i="89" s="1"/>
  <c r="J44" i="89" s="1"/>
  <c r="E44" i="90" s="1"/>
  <c r="E163" i="89"/>
  <c r="G163" i="89" s="1"/>
  <c r="J163" i="89" s="1"/>
  <c r="E163" i="90" s="1"/>
  <c r="E67" i="89"/>
  <c r="G67" i="89" s="1"/>
  <c r="J67" i="89" s="1"/>
  <c r="E67" i="90" s="1"/>
  <c r="G67" i="90" s="1"/>
  <c r="J67" i="90" s="1"/>
  <c r="E67" i="91" s="1"/>
  <c r="E29" i="88"/>
  <c r="G29" i="88" s="1"/>
  <c r="J29" i="88" s="1"/>
  <c r="E29" i="89" s="1"/>
  <c r="G29" i="89" s="1"/>
  <c r="J29" i="89" s="1"/>
  <c r="E29" i="90" s="1"/>
  <c r="E50" i="88"/>
  <c r="G50" i="88" s="1"/>
  <c r="J50" i="88" s="1"/>
  <c r="E50" i="89" s="1"/>
  <c r="G50" i="89" s="1"/>
  <c r="J50" i="89" s="1"/>
  <c r="E50" i="90" s="1"/>
  <c r="E41" i="88"/>
  <c r="G41" i="88" s="1"/>
  <c r="J41" i="88" s="1"/>
  <c r="E41" i="89" s="1"/>
  <c r="G41" i="89" s="1"/>
  <c r="J41" i="89" s="1"/>
  <c r="E41" i="90" s="1"/>
  <c r="G73" i="89"/>
  <c r="J73" i="89" s="1"/>
  <c r="E73" i="90" s="1"/>
  <c r="E73" i="89"/>
  <c r="E176" i="89"/>
  <c r="G176" i="89" s="1"/>
  <c r="J176" i="89" s="1"/>
  <c r="E176" i="90" s="1"/>
  <c r="E66" i="89"/>
  <c r="G66" i="89" s="1"/>
  <c r="J66" i="89" s="1"/>
  <c r="E66" i="90" s="1"/>
  <c r="E154" i="89"/>
  <c r="G154" i="89" s="1"/>
  <c r="J154" i="89" s="1"/>
  <c r="E154" i="90" s="1"/>
  <c r="E137" i="89"/>
  <c r="G137" i="89" s="1"/>
  <c r="J137" i="89" s="1"/>
  <c r="E137" i="90" s="1"/>
  <c r="G137" i="90" s="1"/>
  <c r="J137" i="90" s="1"/>
  <c r="E137" i="91" s="1"/>
  <c r="G88" i="87"/>
  <c r="J88" i="87" s="1"/>
  <c r="E88" i="88" s="1"/>
  <c r="E87" i="87"/>
  <c r="G87" i="87" s="1"/>
  <c r="J87" i="87" s="1"/>
  <c r="E162" i="89"/>
  <c r="G162" i="89" s="1"/>
  <c r="J162" i="89" s="1"/>
  <c r="E162" i="90" s="1"/>
  <c r="E68" i="89"/>
  <c r="G68" i="89" s="1"/>
  <c r="J68" i="89" s="1"/>
  <c r="E68" i="90" s="1"/>
  <c r="E49" i="88"/>
  <c r="G49" i="88" s="1"/>
  <c r="J49" i="88" s="1"/>
  <c r="E49" i="89" s="1"/>
  <c r="G49" i="89" s="1"/>
  <c r="J49" i="89" s="1"/>
  <c r="E49" i="90" s="1"/>
  <c r="E43" i="88"/>
  <c r="G43" i="88" s="1"/>
  <c r="J43" i="88" s="1"/>
  <c r="E43" i="89" s="1"/>
  <c r="G43" i="89" s="1"/>
  <c r="J43" i="89" s="1"/>
  <c r="E43" i="90" s="1"/>
  <c r="E61" i="89"/>
  <c r="G61" i="89" s="1"/>
  <c r="J61" i="89" s="1"/>
  <c r="E61" i="90" s="1"/>
  <c r="E62" i="89"/>
  <c r="G62" i="89" s="1"/>
  <c r="J62" i="89" s="1"/>
  <c r="E62" i="90" s="1"/>
  <c r="E30" i="88"/>
  <c r="G30" i="88" s="1"/>
  <c r="J30" i="88" s="1"/>
  <c r="E30" i="89" s="1"/>
  <c r="G30" i="89" s="1"/>
  <c r="J30" i="89" s="1"/>
  <c r="E30" i="90" s="1"/>
  <c r="E225" i="89"/>
  <c r="G225" i="89" s="1"/>
  <c r="J225" i="89" s="1"/>
  <c r="E225" i="90" s="1"/>
  <c r="G225" i="90" s="1"/>
  <c r="J225" i="90" s="1"/>
  <c r="E225" i="91" s="1"/>
  <c r="E144" i="89"/>
  <c r="G144" i="89" s="1"/>
  <c r="J144" i="89" s="1"/>
  <c r="E144" i="90" s="1"/>
  <c r="E227" i="88"/>
  <c r="G227" i="88" s="1"/>
  <c r="J227" i="88" s="1"/>
  <c r="E227" i="89" s="1"/>
  <c r="G244" i="87"/>
  <c r="J244" i="87" s="1"/>
  <c r="E244" i="88" s="1"/>
  <c r="E236" i="87"/>
  <c r="G236" i="87" s="1"/>
  <c r="J236" i="87" s="1"/>
  <c r="E79" i="89"/>
  <c r="G79" i="89" s="1"/>
  <c r="J79" i="89" s="1"/>
  <c r="E79" i="90" s="1"/>
  <c r="G79" i="90" s="1"/>
  <c r="J79" i="90" s="1"/>
  <c r="E79" i="91" s="1"/>
  <c r="E64" i="89"/>
  <c r="G64" i="89" s="1"/>
  <c r="J64" i="89" s="1"/>
  <c r="E64" i="90" s="1"/>
  <c r="E69" i="89"/>
  <c r="G69" i="89" s="1"/>
  <c r="J69" i="89" s="1"/>
  <c r="E69" i="90" s="1"/>
  <c r="E36" i="88"/>
  <c r="G36" i="88" s="1"/>
  <c r="J36" i="88" s="1"/>
  <c r="E36" i="89" s="1"/>
  <c r="G36" i="89" s="1"/>
  <c r="J36" i="89" s="1"/>
  <c r="E36" i="90" s="1"/>
  <c r="G48" i="88"/>
  <c r="J48" i="88" s="1"/>
  <c r="E48" i="89" s="1"/>
  <c r="E48" i="88"/>
  <c r="E33" i="88"/>
  <c r="G33" i="88" s="1"/>
  <c r="J33" i="88" s="1"/>
  <c r="E33" i="89" s="1"/>
  <c r="G33" i="89" s="1"/>
  <c r="J33" i="89" s="1"/>
  <c r="E33" i="90" s="1"/>
  <c r="E99" i="89"/>
  <c r="G99" i="89" s="1"/>
  <c r="J99" i="89" s="1"/>
  <c r="E99" i="90" s="1"/>
  <c r="E81" i="89"/>
  <c r="G81" i="89" s="1"/>
  <c r="J81" i="89" s="1"/>
  <c r="E81" i="90" s="1"/>
  <c r="G81" i="90" s="1"/>
  <c r="J81" i="90" s="1"/>
  <c r="E81" i="91" s="1"/>
  <c r="E40" i="88"/>
  <c r="G40" i="88" s="1"/>
  <c r="J40" i="88" s="1"/>
  <c r="E40" i="89" s="1"/>
  <c r="G40" i="89" s="1"/>
  <c r="J40" i="89" s="1"/>
  <c r="E40" i="90" s="1"/>
  <c r="E58" i="88"/>
  <c r="G58" i="88" s="1"/>
  <c r="J58" i="88" s="1"/>
  <c r="E58" i="89" s="1"/>
  <c r="G58" i="89" s="1"/>
  <c r="J58" i="89" s="1"/>
  <c r="E58" i="90" s="1"/>
  <c r="E215" i="89"/>
  <c r="G215" i="89" s="1"/>
  <c r="J215" i="89" s="1"/>
  <c r="E215" i="90" s="1"/>
  <c r="E72" i="89"/>
  <c r="G72" i="89" s="1"/>
  <c r="J72" i="89" s="1"/>
  <c r="E72" i="90" s="1"/>
  <c r="G72" i="90" s="1"/>
  <c r="J72" i="90" s="1"/>
  <c r="E72" i="91" s="1"/>
  <c r="E65" i="89"/>
  <c r="G65" i="89" s="1"/>
  <c r="J65" i="89" s="1"/>
  <c r="E65" i="90" s="1"/>
  <c r="G65" i="90" s="1"/>
  <c r="J65" i="90" s="1"/>
  <c r="E65" i="91" s="1"/>
  <c r="E220" i="89"/>
  <c r="G220" i="89" s="1"/>
  <c r="J220" i="89" s="1"/>
  <c r="E220" i="90" s="1"/>
  <c r="E139" i="89"/>
  <c r="G139" i="89" s="1"/>
  <c r="J139" i="89" s="1"/>
  <c r="E139" i="90" s="1"/>
  <c r="G59" i="88"/>
  <c r="J59" i="88" s="1"/>
  <c r="E59" i="89" s="1"/>
  <c r="E59" i="88"/>
  <c r="E214" i="86"/>
  <c r="G214" i="86" s="1"/>
  <c r="J214" i="86" s="1"/>
  <c r="E214" i="87" s="1"/>
  <c r="G214" i="87" s="1"/>
  <c r="J214" i="87" s="1"/>
  <c r="E214" i="88" s="1"/>
  <c r="E95" i="89"/>
  <c r="G95" i="89" s="1"/>
  <c r="J95" i="89" s="1"/>
  <c r="E95" i="90" s="1"/>
  <c r="E170" i="89"/>
  <c r="G170" i="89" s="1"/>
  <c r="J170" i="89" s="1"/>
  <c r="E170" i="90" s="1"/>
  <c r="E32" i="88"/>
  <c r="G32" i="88" s="1"/>
  <c r="J32" i="88" s="1"/>
  <c r="E32" i="89" s="1"/>
  <c r="G32" i="89" s="1"/>
  <c r="J32" i="89" s="1"/>
  <c r="E32" i="90" s="1"/>
  <c r="G166" i="89"/>
  <c r="J166" i="89" s="1"/>
  <c r="E166" i="90" s="1"/>
  <c r="E166" i="89"/>
  <c r="E183" i="89"/>
  <c r="G183" i="89" s="1"/>
  <c r="J183" i="89" s="1"/>
  <c r="E183" i="90" s="1"/>
  <c r="E145" i="89"/>
  <c r="G145" i="89" s="1"/>
  <c r="J145" i="89" s="1"/>
  <c r="E145" i="90" s="1"/>
  <c r="E180" i="89"/>
  <c r="G180" i="89" s="1"/>
  <c r="J180" i="89" s="1"/>
  <c r="E180" i="90" s="1"/>
  <c r="G180" i="90" s="1"/>
  <c r="J180" i="90" s="1"/>
  <c r="E180" i="91" s="1"/>
  <c r="E222" i="89"/>
  <c r="G222" i="89" s="1"/>
  <c r="J222" i="89" s="1"/>
  <c r="E222" i="90" s="1"/>
  <c r="G222" i="90" s="1"/>
  <c r="J222" i="90" s="1"/>
  <c r="E222" i="91" s="1"/>
  <c r="G246" i="87"/>
  <c r="J246" i="87" s="1"/>
  <c r="E246" i="88" s="1"/>
  <c r="E238" i="87"/>
  <c r="G238" i="87" s="1"/>
  <c r="J238" i="87" s="1"/>
  <c r="E228" i="88"/>
  <c r="G228" i="88" s="1"/>
  <c r="J228" i="88" s="1"/>
  <c r="E228" i="89" s="1"/>
  <c r="G158" i="89"/>
  <c r="J158" i="89" s="1"/>
  <c r="E158" i="90" s="1"/>
  <c r="E158" i="89"/>
  <c r="G106" i="89"/>
  <c r="J106" i="89" s="1"/>
  <c r="E106" i="90" s="1"/>
  <c r="E106" i="89"/>
  <c r="E37" i="88"/>
  <c r="G37" i="88" s="1"/>
  <c r="J37" i="88" s="1"/>
  <c r="E37" i="89" s="1"/>
  <c r="G37" i="89" s="1"/>
  <c r="J37" i="89" s="1"/>
  <c r="E37" i="90" s="1"/>
  <c r="E47" i="88"/>
  <c r="G47" i="88" s="1"/>
  <c r="J47" i="88" s="1"/>
  <c r="E47" i="89" s="1"/>
  <c r="G47" i="89" s="1"/>
  <c r="J47" i="89" s="1"/>
  <c r="E47" i="90" s="1"/>
  <c r="G57" i="88"/>
  <c r="J57" i="88" s="1"/>
  <c r="E57" i="89" s="1"/>
  <c r="E57" i="88"/>
  <c r="G223" i="89"/>
  <c r="J223" i="89" s="1"/>
  <c r="E223" i="90" s="1"/>
  <c r="E223" i="89"/>
  <c r="E171" i="89"/>
  <c r="G171" i="89" s="1"/>
  <c r="J171" i="89" s="1"/>
  <c r="E171" i="90" s="1"/>
  <c r="E34" i="88"/>
  <c r="G34" i="88" s="1"/>
  <c r="J34" i="88" s="1"/>
  <c r="E34" i="89" s="1"/>
  <c r="G34" i="89" s="1"/>
  <c r="J34" i="89" s="1"/>
  <c r="E34" i="90" s="1"/>
  <c r="E141" i="89"/>
  <c r="G141" i="89" s="1"/>
  <c r="J141" i="89" s="1"/>
  <c r="E141" i="90" s="1"/>
  <c r="G141" i="90" s="1"/>
  <c r="J141" i="90" s="1"/>
  <c r="E141" i="91" s="1"/>
  <c r="G167" i="89"/>
  <c r="J167" i="89" s="1"/>
  <c r="E167" i="90" s="1"/>
  <c r="E167" i="89"/>
  <c r="E78" i="89"/>
  <c r="G78" i="89" s="1"/>
  <c r="J78" i="89" s="1"/>
  <c r="E78" i="90" s="1"/>
  <c r="E172" i="89"/>
  <c r="G172" i="89" s="1"/>
  <c r="J172" i="89" s="1"/>
  <c r="E172" i="90" s="1"/>
  <c r="G185" i="89"/>
  <c r="J185" i="89" s="1"/>
  <c r="E185" i="90" s="1"/>
  <c r="E185" i="89"/>
  <c r="G242" i="87"/>
  <c r="J242" i="87" s="1"/>
  <c r="E247" i="87"/>
  <c r="E80" i="89"/>
  <c r="G80" i="89" s="1"/>
  <c r="J80" i="89" s="1"/>
  <c r="E80" i="90" s="1"/>
  <c r="E146" i="89"/>
  <c r="G146" i="89" s="1"/>
  <c r="J146" i="89" s="1"/>
  <c r="E146" i="90" s="1"/>
  <c r="G55" i="88"/>
  <c r="J55" i="88" s="1"/>
  <c r="E55" i="89" s="1"/>
  <c r="E55" i="88"/>
  <c r="G160" i="89"/>
  <c r="J160" i="89" s="1"/>
  <c r="E160" i="90" s="1"/>
  <c r="E160" i="89"/>
  <c r="E130" i="89"/>
  <c r="G130" i="89" s="1"/>
  <c r="J130" i="89" s="1"/>
  <c r="E130" i="90" s="1"/>
  <c r="E92" i="89"/>
  <c r="G92" i="89" s="1"/>
  <c r="J92" i="89" s="1"/>
  <c r="E92" i="90" s="1"/>
  <c r="G52" i="88"/>
  <c r="J52" i="88" s="1"/>
  <c r="E52" i="89" s="1"/>
  <c r="E52" i="88"/>
  <c r="G53" i="88"/>
  <c r="J53" i="88" s="1"/>
  <c r="E53" i="89" s="1"/>
  <c r="E53" i="88"/>
  <c r="E93" i="89"/>
  <c r="G93" i="89" s="1"/>
  <c r="J93" i="89" s="1"/>
  <c r="E93" i="90" s="1"/>
  <c r="E101" i="89"/>
  <c r="G101" i="89" s="1"/>
  <c r="J101" i="89" s="1"/>
  <c r="E101" i="90" s="1"/>
  <c r="E164" i="89"/>
  <c r="G164" i="89" s="1"/>
  <c r="J164" i="89" s="1"/>
  <c r="E164" i="90" s="1"/>
  <c r="G164" i="90" s="1"/>
  <c r="J164" i="90" s="1"/>
  <c r="E164" i="91" s="1"/>
  <c r="G120" i="89"/>
  <c r="J120" i="89" s="1"/>
  <c r="E120" i="90" s="1"/>
  <c r="E120" i="89"/>
  <c r="E143" i="89"/>
  <c r="G143" i="89" s="1"/>
  <c r="J143" i="89" s="1"/>
  <c r="E143" i="90" s="1"/>
  <c r="E230" i="88"/>
  <c r="G230" i="88" s="1"/>
  <c r="J230" i="88" s="1"/>
  <c r="E230" i="89" s="1"/>
  <c r="G243" i="87"/>
  <c r="J243" i="87" s="1"/>
  <c r="E235" i="87"/>
  <c r="G235" i="87" s="1"/>
  <c r="J235" i="87" s="1"/>
  <c r="E192" i="89"/>
  <c r="G192" i="89" s="1"/>
  <c r="J192" i="89" s="1"/>
  <c r="E192" i="90" s="1"/>
  <c r="G192" i="90" s="1"/>
  <c r="J192" i="90" s="1"/>
  <c r="E192" i="91" s="1"/>
  <c r="E138" i="89"/>
  <c r="G138" i="89" s="1"/>
  <c r="J138" i="89" s="1"/>
  <c r="E138" i="90" s="1"/>
  <c r="E51" i="88"/>
  <c r="G51" i="88" s="1"/>
  <c r="J51" i="88" s="1"/>
  <c r="E51" i="89" s="1"/>
  <c r="G51" i="89" s="1"/>
  <c r="J51" i="89" s="1"/>
  <c r="E51" i="90" s="1"/>
  <c r="G54" i="88"/>
  <c r="J54" i="88" s="1"/>
  <c r="E54" i="89" s="1"/>
  <c r="E54" i="88"/>
  <c r="G142" i="89"/>
  <c r="J142" i="89" s="1"/>
  <c r="E142" i="90" s="1"/>
  <c r="E142" i="89"/>
  <c r="E85" i="89"/>
  <c r="G85" i="89" s="1"/>
  <c r="J85" i="89" s="1"/>
  <c r="E85" i="90" s="1"/>
  <c r="E27" i="88"/>
  <c r="G27" i="88" s="1"/>
  <c r="J27" i="88" s="1"/>
  <c r="E27" i="89" s="1"/>
  <c r="G27" i="89" s="1"/>
  <c r="J27" i="89" s="1"/>
  <c r="E27" i="90" s="1"/>
  <c r="G42" i="88"/>
  <c r="J42" i="88" s="1"/>
  <c r="E42" i="89" s="1"/>
  <c r="E42" i="88"/>
  <c r="G121" i="89"/>
  <c r="J121" i="89" s="1"/>
  <c r="E121" i="90" s="1"/>
  <c r="E121" i="89"/>
  <c r="E179" i="89"/>
  <c r="G179" i="89" s="1"/>
  <c r="J179" i="89" s="1"/>
  <c r="E179" i="90" s="1"/>
  <c r="E98" i="89"/>
  <c r="G98" i="89" s="1"/>
  <c r="J98" i="89" s="1"/>
  <c r="E98" i="90" s="1"/>
  <c r="E89" i="89"/>
  <c r="G89" i="89" s="1"/>
  <c r="J89" i="89" s="1"/>
  <c r="E89" i="90" s="1"/>
  <c r="G89" i="90" s="1"/>
  <c r="J89" i="90" s="1"/>
  <c r="E89" i="91" s="1"/>
  <c r="G90" i="89"/>
  <c r="J90" i="89" s="1"/>
  <c r="E90" i="90" s="1"/>
  <c r="E90" i="89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45" i="107"/>
  <c r="J245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E86" i="90" s="1"/>
  <c r="G230" i="89"/>
  <c r="J230" i="89" s="1"/>
  <c r="E230" i="90" s="1"/>
  <c r="G229" i="107"/>
  <c r="J229" i="107" s="1"/>
  <c r="G234" i="87"/>
  <c r="J234" i="87" s="1"/>
  <c r="E234" i="88" s="1"/>
  <c r="G247" i="87"/>
  <c r="J247" i="87" s="1"/>
  <c r="G228" i="89"/>
  <c r="J228" i="89" s="1"/>
  <c r="E228" i="90" s="1"/>
  <c r="G227" i="89"/>
  <c r="J227" i="89" s="1"/>
  <c r="E227" i="90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E253" i="89" s="1"/>
  <c r="G259" i="87"/>
  <c r="J259" i="87" s="1"/>
  <c r="G173" i="87"/>
  <c r="J173" i="87" s="1"/>
  <c r="E173" i="88" s="1"/>
  <c r="G174" i="87"/>
  <c r="J174" i="87" s="1"/>
  <c r="E174" i="88" s="1"/>
  <c r="G103" i="87"/>
  <c r="J103" i="87" s="1"/>
  <c r="E103" i="88" s="1"/>
  <c r="G102" i="87"/>
  <c r="J102" i="87" s="1"/>
  <c r="E102" i="88" s="1"/>
  <c r="G175" i="98"/>
  <c r="J175" i="98" s="1"/>
  <c r="G19" i="90"/>
  <c r="J19" i="90" s="1"/>
  <c r="E19" i="91" s="1"/>
  <c r="G20" i="90"/>
  <c r="J20" i="90" s="1"/>
  <c r="E20" i="91" s="1"/>
  <c r="G24" i="90"/>
  <c r="J24" i="90" s="1"/>
  <c r="E24" i="91" s="1"/>
  <c r="G111" i="88"/>
  <c r="J111" i="88" s="1"/>
  <c r="G116" i="88"/>
  <c r="J116" i="88" s="1"/>
  <c r="G22" i="90"/>
  <c r="J22" i="90" s="1"/>
  <c r="E22" i="91" s="1"/>
  <c r="G26" i="90"/>
  <c r="J26" i="90" s="1"/>
  <c r="E26" i="91" s="1"/>
  <c r="G25" i="90"/>
  <c r="J25" i="90" s="1"/>
  <c r="G115" i="88"/>
  <c r="J115" i="88" s="1"/>
  <c r="G21" i="90"/>
  <c r="J21" i="90" s="1"/>
  <c r="E21" i="91" s="1"/>
  <c r="G73" i="90"/>
  <c r="J73" i="90" s="1"/>
  <c r="E73" i="91" s="1"/>
  <c r="G38" i="88"/>
  <c r="J38" i="88" s="1"/>
  <c r="G165" i="88"/>
  <c r="J165" i="88" s="1"/>
  <c r="G107" i="88"/>
  <c r="J107" i="88" s="1"/>
  <c r="G23" i="90"/>
  <c r="J23" i="90" s="1"/>
  <c r="E23" i="91" s="1"/>
  <c r="G119" i="88"/>
  <c r="J119" i="88" s="1"/>
  <c r="G96" i="88"/>
  <c r="J96" i="88" s="1"/>
  <c r="G122" i="88"/>
  <c r="J122" i="88" s="1"/>
  <c r="G110" i="88"/>
  <c r="J110" i="88" s="1"/>
  <c r="G117" i="88"/>
  <c r="J117" i="88" s="1"/>
  <c r="G112" i="88"/>
  <c r="J112" i="88" s="1"/>
  <c r="G221" i="88"/>
  <c r="J221" i="88" s="1"/>
  <c r="G108" i="88"/>
  <c r="J108" i="88" s="1"/>
  <c r="G161" i="88"/>
  <c r="J161" i="88" s="1"/>
  <c r="G90" i="90"/>
  <c r="J90" i="90" s="1"/>
  <c r="E90" i="91" s="1"/>
  <c r="G134" i="85"/>
  <c r="J134" i="85" s="1"/>
  <c r="E134" i="86" s="1"/>
  <c r="G131" i="85"/>
  <c r="J131" i="85" s="1"/>
  <c r="E131" i="86" s="1"/>
  <c r="G254" i="87"/>
  <c r="J254" i="87" s="1"/>
  <c r="E254" i="88" s="1"/>
  <c r="G248" i="87"/>
  <c r="J248" i="87" s="1"/>
  <c r="E248" i="88" s="1"/>
  <c r="G82" i="87"/>
  <c r="J82" i="87" s="1"/>
  <c r="E82" i="88" s="1"/>
  <c r="G220" i="90"/>
  <c r="J220" i="90" s="1"/>
  <c r="E220" i="91" s="1"/>
  <c r="G64" i="90"/>
  <c r="J64" i="90" s="1"/>
  <c r="E64" i="91" s="1"/>
  <c r="G99" i="90"/>
  <c r="J99" i="90" s="1"/>
  <c r="E99" i="91" s="1"/>
  <c r="G138" i="90"/>
  <c r="J138" i="90" s="1"/>
  <c r="E138" i="91" s="1"/>
  <c r="G139" i="90"/>
  <c r="J139" i="90" s="1"/>
  <c r="E139" i="91" s="1"/>
  <c r="G106" i="90"/>
  <c r="J106" i="90" s="1"/>
  <c r="E106" i="91" s="1"/>
  <c r="G140" i="90"/>
  <c r="J140" i="90" s="1"/>
  <c r="E140" i="91" s="1"/>
  <c r="G48" i="89"/>
  <c r="J48" i="89" s="1"/>
  <c r="E48" i="90" s="1"/>
  <c r="G123" i="90"/>
  <c r="J123" i="90" s="1"/>
  <c r="E123" i="91" s="1"/>
  <c r="G78" i="90"/>
  <c r="J78" i="90" s="1"/>
  <c r="E78" i="91" s="1"/>
  <c r="G74" i="90"/>
  <c r="J74" i="90" s="1"/>
  <c r="E74" i="91" s="1"/>
  <c r="G166" i="90"/>
  <c r="J166" i="90" s="1"/>
  <c r="E166" i="91" s="1"/>
  <c r="G176" i="90"/>
  <c r="J176" i="90" s="1"/>
  <c r="E176" i="91" s="1"/>
  <c r="G52" i="89"/>
  <c r="J52" i="89" s="1"/>
  <c r="E52" i="90" s="1"/>
  <c r="G145" i="90"/>
  <c r="J145" i="90" s="1"/>
  <c r="E145" i="91" s="1"/>
  <c r="G91" i="90"/>
  <c r="J91" i="90" s="1"/>
  <c r="E91" i="91" s="1"/>
  <c r="G118" i="90"/>
  <c r="J118" i="90" s="1"/>
  <c r="E118" i="91" s="1"/>
  <c r="G55" i="89"/>
  <c r="J55" i="89" s="1"/>
  <c r="E55" i="90" s="1"/>
  <c r="G224" i="90"/>
  <c r="J224" i="90" s="1"/>
  <c r="E224" i="91" s="1"/>
  <c r="G144" i="90"/>
  <c r="J144" i="90" s="1"/>
  <c r="E144" i="91" s="1"/>
  <c r="G69" i="90"/>
  <c r="J69" i="90" s="1"/>
  <c r="E69" i="91" s="1"/>
  <c r="G146" i="90"/>
  <c r="J146" i="90" s="1"/>
  <c r="E146" i="91" s="1"/>
  <c r="G98" i="90"/>
  <c r="J98" i="90" s="1"/>
  <c r="E98" i="91" s="1"/>
  <c r="G143" i="90"/>
  <c r="J143" i="90" s="1"/>
  <c r="E143" i="91" s="1"/>
  <c r="G93" i="90"/>
  <c r="J93" i="90" s="1"/>
  <c r="E93" i="91" s="1"/>
  <c r="G80" i="90"/>
  <c r="J80" i="90" s="1"/>
  <c r="E80" i="91" s="1"/>
  <c r="G142" i="90"/>
  <c r="J142" i="90" s="1"/>
  <c r="E142" i="91" s="1"/>
  <c r="G163" i="90"/>
  <c r="J163" i="90" s="1"/>
  <c r="E163" i="91" s="1"/>
  <c r="G130" i="90"/>
  <c r="J130" i="90" s="1"/>
  <c r="E130" i="91" s="1"/>
  <c r="G85" i="90"/>
  <c r="J85" i="90" s="1"/>
  <c r="E85" i="91" s="1"/>
  <c r="G170" i="90"/>
  <c r="J170" i="90" s="1"/>
  <c r="E170" i="91" s="1"/>
  <c r="G185" i="90"/>
  <c r="J185" i="90" s="1"/>
  <c r="E185" i="91" s="1"/>
  <c r="G66" i="90"/>
  <c r="J66" i="90" s="1"/>
  <c r="E66" i="91" s="1"/>
  <c r="G154" i="90"/>
  <c r="J154" i="90" s="1"/>
  <c r="E154" i="91" s="1"/>
  <c r="G101" i="90"/>
  <c r="J101" i="90" s="1"/>
  <c r="E101" i="91" s="1"/>
  <c r="G42" i="89"/>
  <c r="J42" i="89" s="1"/>
  <c r="E42" i="90" s="1"/>
  <c r="G54" i="89"/>
  <c r="J54" i="89" s="1"/>
  <c r="E54" i="90" s="1"/>
  <c r="G61" i="90"/>
  <c r="J61" i="90" s="1"/>
  <c r="E61" i="91" s="1"/>
  <c r="G168" i="90"/>
  <c r="J168" i="90" s="1"/>
  <c r="E168" i="91" s="1"/>
  <c r="G59" i="89"/>
  <c r="J59" i="89" s="1"/>
  <c r="E59" i="90" s="1"/>
  <c r="G167" i="90"/>
  <c r="J167" i="90" s="1"/>
  <c r="E167" i="91" s="1"/>
  <c r="G183" i="90"/>
  <c r="J183" i="90" s="1"/>
  <c r="E183" i="91" s="1"/>
  <c r="G223" i="90"/>
  <c r="J223" i="90" s="1"/>
  <c r="E223" i="91" s="1"/>
  <c r="G120" i="90"/>
  <c r="J120" i="90" s="1"/>
  <c r="E120" i="91" s="1"/>
  <c r="G215" i="90"/>
  <c r="J215" i="90" s="1"/>
  <c r="E215" i="91" s="1"/>
  <c r="G159" i="90"/>
  <c r="J159" i="90" s="1"/>
  <c r="E159" i="91" s="1"/>
  <c r="G53" i="89"/>
  <c r="J53" i="89" s="1"/>
  <c r="E53" i="90" s="1"/>
  <c r="G68" i="90"/>
  <c r="J68" i="90" s="1"/>
  <c r="E68" i="91" s="1"/>
  <c r="G77" i="90"/>
  <c r="J77" i="90" s="1"/>
  <c r="E77" i="91" s="1"/>
  <c r="G92" i="90"/>
  <c r="J92" i="90" s="1"/>
  <c r="E92" i="91" s="1"/>
  <c r="G160" i="90"/>
  <c r="J160" i="90" s="1"/>
  <c r="E160" i="91" s="1"/>
  <c r="G121" i="90"/>
  <c r="J121" i="90" s="1"/>
  <c r="E121" i="91" s="1"/>
  <c r="G95" i="90"/>
  <c r="J95" i="90" s="1"/>
  <c r="E95" i="91" s="1"/>
  <c r="G171" i="90"/>
  <c r="J171" i="90" s="1"/>
  <c r="E171" i="91" s="1"/>
  <c r="G162" i="90"/>
  <c r="J162" i="90" s="1"/>
  <c r="E162" i="91" s="1"/>
  <c r="G172" i="90"/>
  <c r="J172" i="90" s="1"/>
  <c r="E172" i="91" s="1"/>
  <c r="G158" i="90"/>
  <c r="J158" i="90" s="1"/>
  <c r="E158" i="91" s="1"/>
  <c r="G62" i="90"/>
  <c r="J62" i="90" s="1"/>
  <c r="E62" i="91" s="1"/>
  <c r="G179" i="90"/>
  <c r="J179" i="90" s="1"/>
  <c r="E179" i="91" s="1"/>
  <c r="G97" i="91"/>
  <c r="J97" i="91" s="1"/>
  <c r="E97" i="92" s="1"/>
  <c r="G57" i="89"/>
  <c r="J57" i="89" s="1"/>
  <c r="E57" i="90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E186" i="90" s="1"/>
  <c r="G258" i="89"/>
  <c r="J258" i="89" s="1"/>
  <c r="G255" i="89"/>
  <c r="J255" i="89" s="1"/>
  <c r="G104" i="89"/>
  <c r="J104" i="89" s="1"/>
  <c r="E104" i="90" s="1"/>
  <c r="G233" i="89"/>
  <c r="J233" i="89" s="1"/>
  <c r="E233" i="90" s="1"/>
  <c r="G256" i="89"/>
  <c r="J256" i="89" s="1"/>
  <c r="G191" i="89"/>
  <c r="J191" i="89" s="1"/>
  <c r="E191" i="90" s="1"/>
  <c r="G190" i="89"/>
  <c r="J190" i="89" s="1"/>
  <c r="E190" i="90" s="1"/>
  <c r="G132" i="88"/>
  <c r="J132" i="88" s="1"/>
  <c r="E132" i="89" s="1"/>
  <c r="G135" i="88"/>
  <c r="J135" i="88" s="1"/>
  <c r="E135" i="89" s="1"/>
  <c r="G133" i="87"/>
  <c r="J133" i="87" s="1"/>
  <c r="E133" i="88" s="1"/>
  <c r="G136" i="87"/>
  <c r="J136" i="87" s="1"/>
  <c r="E136" i="88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182" i="102" l="1"/>
  <c r="G182" i="102" s="1"/>
  <c r="J182" i="102" s="1"/>
  <c r="E182" i="103" s="1"/>
  <c r="G182" i="103" s="1"/>
  <c r="J182" i="103" s="1"/>
  <c r="E147" i="102"/>
  <c r="G147" i="102" s="1"/>
  <c r="J147" i="102" s="1"/>
  <c r="E147" i="103" s="1"/>
  <c r="G147" i="103" s="1"/>
  <c r="J147" i="103" s="1"/>
  <c r="E157" i="102"/>
  <c r="G157" i="102" s="1"/>
  <c r="J157" i="102" s="1"/>
  <c r="E157" i="103" s="1"/>
  <c r="G157" i="103" s="1"/>
  <c r="J157" i="103" s="1"/>
  <c r="G202" i="102"/>
  <c r="J202" i="102" s="1"/>
  <c r="E202" i="103" s="1"/>
  <c r="G202" i="103" s="1"/>
  <c r="J202" i="103" s="1"/>
  <c r="E202" i="102"/>
  <c r="E212" i="102"/>
  <c r="G212" i="102" s="1"/>
  <c r="J212" i="102" s="1"/>
  <c r="E212" i="103" s="1"/>
  <c r="G212" i="103" s="1"/>
  <c r="J212" i="103" s="1"/>
  <c r="E209" i="102"/>
  <c r="G209" i="102" s="1"/>
  <c r="J209" i="102" s="1"/>
  <c r="E209" i="103" s="1"/>
  <c r="G209" i="103" s="1"/>
  <c r="J209" i="103" s="1"/>
  <c r="G209" i="104" s="1"/>
  <c r="J209" i="104" s="1"/>
  <c r="E10" i="102"/>
  <c r="G10" i="102" s="1"/>
  <c r="J10" i="102" s="1"/>
  <c r="E10" i="103" s="1"/>
  <c r="G10" i="103" s="1"/>
  <c r="J10" i="103" s="1"/>
  <c r="G156" i="102"/>
  <c r="J156" i="102" s="1"/>
  <c r="E156" i="103" s="1"/>
  <c r="G156" i="103" s="1"/>
  <c r="J156" i="103" s="1"/>
  <c r="E156" i="102"/>
  <c r="E203" i="102"/>
  <c r="G203" i="102" s="1"/>
  <c r="J203" i="102" s="1"/>
  <c r="E203" i="103" s="1"/>
  <c r="G203" i="103" s="1"/>
  <c r="J203" i="103" s="1"/>
  <c r="E196" i="102"/>
  <c r="G196" i="102" s="1"/>
  <c r="J196" i="102" s="1"/>
  <c r="E196" i="103" s="1"/>
  <c r="G196" i="103" s="1"/>
  <c r="J196" i="103" s="1"/>
  <c r="E149" i="102"/>
  <c r="G149" i="102" s="1"/>
  <c r="J149" i="102" s="1"/>
  <c r="E149" i="103" s="1"/>
  <c r="G149" i="103" s="1"/>
  <c r="J149" i="103" s="1"/>
  <c r="G198" i="102"/>
  <c r="J198" i="102" s="1"/>
  <c r="E198" i="103" s="1"/>
  <c r="G198" i="103" s="1"/>
  <c r="J198" i="103" s="1"/>
  <c r="E198" i="102"/>
  <c r="E204" i="102"/>
  <c r="G204" i="102" s="1"/>
  <c r="J204" i="102" s="1"/>
  <c r="E204" i="103" s="1"/>
  <c r="G204" i="103" s="1"/>
  <c r="J204" i="103" s="1"/>
  <c r="E150" i="102"/>
  <c r="G150" i="102" s="1"/>
  <c r="J150" i="102" s="1"/>
  <c r="E150" i="103" s="1"/>
  <c r="G150" i="103" s="1"/>
  <c r="J150" i="103" s="1"/>
  <c r="E195" i="102"/>
  <c r="G195" i="102" s="1"/>
  <c r="J195" i="102" s="1"/>
  <c r="E195" i="103" s="1"/>
  <c r="G195" i="103" s="1"/>
  <c r="J195" i="103" s="1"/>
  <c r="G39" i="102"/>
  <c r="J39" i="102" s="1"/>
  <c r="E39" i="103" s="1"/>
  <c r="G39" i="103" s="1"/>
  <c r="J39" i="103" s="1"/>
  <c r="E39" i="102"/>
  <c r="E197" i="102"/>
  <c r="G197" i="102" s="1"/>
  <c r="J197" i="102" s="1"/>
  <c r="E197" i="103" s="1"/>
  <c r="G197" i="103" s="1"/>
  <c r="J197" i="103" s="1"/>
  <c r="E113" i="103"/>
  <c r="G113" i="103" s="1"/>
  <c r="J113" i="103" s="1"/>
  <c r="E9" i="102"/>
  <c r="G9" i="102" s="1"/>
  <c r="J9" i="102" s="1"/>
  <c r="E9" i="103" s="1"/>
  <c r="G9" i="103" s="1"/>
  <c r="J9" i="103" s="1"/>
  <c r="G128" i="102"/>
  <c r="J128" i="102" s="1"/>
  <c r="E128" i="103" s="1"/>
  <c r="G128" i="103" s="1"/>
  <c r="J128" i="103" s="1"/>
  <c r="E128" i="102"/>
  <c r="G11" i="102"/>
  <c r="J11" i="102" s="1"/>
  <c r="E11" i="103" s="1"/>
  <c r="G11" i="103" s="1"/>
  <c r="J11" i="103" s="1"/>
  <c r="E11" i="102"/>
  <c r="E211" i="102"/>
  <c r="G211" i="102" s="1"/>
  <c r="J211" i="102" s="1"/>
  <c r="E211" i="103" s="1"/>
  <c r="G211" i="103" s="1"/>
  <c r="J211" i="103" s="1"/>
  <c r="G249" i="98"/>
  <c r="J249" i="98" s="1"/>
  <c r="E249" i="99" s="1"/>
  <c r="E241" i="98"/>
  <c r="G210" i="102"/>
  <c r="J210" i="102" s="1"/>
  <c r="E210" i="103" s="1"/>
  <c r="G210" i="103" s="1"/>
  <c r="J210" i="103" s="1"/>
  <c r="E210" i="102"/>
  <c r="E122" i="89"/>
  <c r="G122" i="89" s="1"/>
  <c r="J122" i="89" s="1"/>
  <c r="E122" i="90" s="1"/>
  <c r="E235" i="88"/>
  <c r="G235" i="88" s="1"/>
  <c r="J235" i="88" s="1"/>
  <c r="G244" i="88"/>
  <c r="J244" i="88" s="1"/>
  <c r="E244" i="89" s="1"/>
  <c r="E236" i="88"/>
  <c r="G236" i="88" s="1"/>
  <c r="J236" i="88" s="1"/>
  <c r="E96" i="89"/>
  <c r="G96" i="89" s="1"/>
  <c r="J96" i="89" s="1"/>
  <c r="E96" i="90" s="1"/>
  <c r="G251" i="88"/>
  <c r="J251" i="88" s="1"/>
  <c r="E251" i="89" s="1"/>
  <c r="E243" i="88"/>
  <c r="G243" i="88" s="1"/>
  <c r="J243" i="88" s="1"/>
  <c r="E161" i="89"/>
  <c r="G161" i="89" s="1"/>
  <c r="J161" i="89" s="1"/>
  <c r="E161" i="90" s="1"/>
  <c r="E119" i="89"/>
  <c r="G119" i="89" s="1"/>
  <c r="J119" i="89" s="1"/>
  <c r="E119" i="90" s="1"/>
  <c r="E115" i="89"/>
  <c r="G115" i="89" s="1"/>
  <c r="J115" i="89" s="1"/>
  <c r="E115" i="90" s="1"/>
  <c r="E108" i="89"/>
  <c r="G108" i="89" s="1"/>
  <c r="J108" i="89" s="1"/>
  <c r="E108" i="90" s="1"/>
  <c r="E221" i="89"/>
  <c r="G221" i="89" s="1"/>
  <c r="J221" i="89" s="1"/>
  <c r="E221" i="90" s="1"/>
  <c r="E107" i="89"/>
  <c r="G107" i="89" s="1"/>
  <c r="J107" i="89" s="1"/>
  <c r="G246" i="88"/>
  <c r="J246" i="88" s="1"/>
  <c r="E246" i="89" s="1"/>
  <c r="E238" i="88"/>
  <c r="G238" i="88" s="1"/>
  <c r="J238" i="88" s="1"/>
  <c r="E112" i="89"/>
  <c r="G112" i="89" s="1"/>
  <c r="J112" i="89" s="1"/>
  <c r="E112" i="90" s="1"/>
  <c r="E165" i="89"/>
  <c r="G165" i="89" s="1"/>
  <c r="J165" i="89" s="1"/>
  <c r="E165" i="90" s="1"/>
  <c r="E247" i="88"/>
  <c r="E117" i="89"/>
  <c r="G117" i="89" s="1"/>
  <c r="J117" i="89" s="1"/>
  <c r="E117" i="90" s="1"/>
  <c r="E116" i="89"/>
  <c r="G116" i="89" s="1"/>
  <c r="J116" i="89" s="1"/>
  <c r="E116" i="90" s="1"/>
  <c r="G88" i="88"/>
  <c r="J88" i="88" s="1"/>
  <c r="E88" i="89" s="1"/>
  <c r="E87" i="88"/>
  <c r="G87" i="88" s="1"/>
  <c r="J87" i="88" s="1"/>
  <c r="E110" i="89"/>
  <c r="G110" i="89" s="1"/>
  <c r="J110" i="89" s="1"/>
  <c r="E110" i="90" s="1"/>
  <c r="E38" i="89"/>
  <c r="G38" i="89" s="1"/>
  <c r="J38" i="89" s="1"/>
  <c r="E38" i="90" s="1"/>
  <c r="E111" i="89"/>
  <c r="G111" i="89" s="1"/>
  <c r="J111" i="89" s="1"/>
  <c r="E111" i="90" s="1"/>
  <c r="G250" i="88"/>
  <c r="J250" i="88" s="1"/>
  <c r="E250" i="89" s="1"/>
  <c r="E242" i="88"/>
  <c r="G242" i="88" s="1"/>
  <c r="J242" i="88" s="1"/>
  <c r="G202" i="105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E86" i="91" s="1"/>
  <c r="G228" i="90"/>
  <c r="J228" i="90" s="1"/>
  <c r="E228" i="91" s="1"/>
  <c r="G234" i="88"/>
  <c r="J234" i="88" s="1"/>
  <c r="E234" i="89" s="1"/>
  <c r="G247" i="88"/>
  <c r="J247" i="88" s="1"/>
  <c r="G240" i="98"/>
  <c r="J240" i="98" s="1"/>
  <c r="E240" i="99" s="1"/>
  <c r="G241" i="98"/>
  <c r="J241" i="98" s="1"/>
  <c r="G232" i="98"/>
  <c r="J232" i="98" s="1"/>
  <c r="E232" i="99" s="1"/>
  <c r="G231" i="103"/>
  <c r="J231" i="103" s="1"/>
  <c r="G239" i="103"/>
  <c r="J239" i="103" s="1"/>
  <c r="G227" i="90"/>
  <c r="J227" i="90" s="1"/>
  <c r="E227" i="91" s="1"/>
  <c r="G230" i="90"/>
  <c r="J230" i="90" s="1"/>
  <c r="E230" i="91" s="1"/>
  <c r="G253" i="89"/>
  <c r="J253" i="89" s="1"/>
  <c r="E253" i="90" s="1"/>
  <c r="G259" i="88"/>
  <c r="J259" i="88" s="1"/>
  <c r="G173" i="88"/>
  <c r="J173" i="88" s="1"/>
  <c r="E173" i="89" s="1"/>
  <c r="G174" i="88"/>
  <c r="J174" i="88" s="1"/>
  <c r="E174" i="89" s="1"/>
  <c r="G103" i="88"/>
  <c r="J103" i="88" s="1"/>
  <c r="E103" i="89" s="1"/>
  <c r="G102" i="88"/>
  <c r="J102" i="88" s="1"/>
  <c r="E102" i="89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1" i="99"/>
  <c r="J71" i="99" s="1"/>
  <c r="G23" i="91"/>
  <c r="J23" i="91" s="1"/>
  <c r="E23" i="92" s="1"/>
  <c r="G110" i="90"/>
  <c r="J110" i="90" s="1"/>
  <c r="G111" i="90"/>
  <c r="J111" i="90" s="1"/>
  <c r="G108" i="90"/>
  <c r="J108" i="90" s="1"/>
  <c r="G25" i="91"/>
  <c r="J25" i="91" s="1"/>
  <c r="G26" i="91"/>
  <c r="J26" i="91" s="1"/>
  <c r="E26" i="92" s="1"/>
  <c r="G24" i="91"/>
  <c r="J24" i="91" s="1"/>
  <c r="E24" i="92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E90" i="92" s="1"/>
  <c r="G112" i="90"/>
  <c r="J112" i="90" s="1"/>
  <c r="G21" i="91"/>
  <c r="J21" i="91" s="1"/>
  <c r="E21" i="92" s="1"/>
  <c r="G22" i="91"/>
  <c r="J22" i="91" s="1"/>
  <c r="E22" i="92" s="1"/>
  <c r="G20" i="91"/>
  <c r="J20" i="91" s="1"/>
  <c r="E20" i="92" s="1"/>
  <c r="G17" i="86"/>
  <c r="J17" i="86" s="1"/>
  <c r="G74" i="91"/>
  <c r="J74" i="91" s="1"/>
  <c r="G14" i="86"/>
  <c r="J14" i="86" s="1"/>
  <c r="G7" i="86"/>
  <c r="J7" i="86" s="1"/>
  <c r="G117" i="90"/>
  <c r="J117" i="90" s="1"/>
  <c r="G214" i="88"/>
  <c r="J214" i="88" s="1"/>
  <c r="G115" i="90"/>
  <c r="J115" i="90" s="1"/>
  <c r="G116" i="90"/>
  <c r="J116" i="90" s="1"/>
  <c r="G19" i="91"/>
  <c r="J19" i="91" s="1"/>
  <c r="E19" i="92" s="1"/>
  <c r="G82" i="88"/>
  <c r="J82" i="88" s="1"/>
  <c r="E82" i="89" s="1"/>
  <c r="G248" i="88"/>
  <c r="J248" i="88" s="1"/>
  <c r="E248" i="89" s="1"/>
  <c r="G254" i="88"/>
  <c r="J254" i="88" s="1"/>
  <c r="E254" i="89" s="1"/>
  <c r="G131" i="86"/>
  <c r="J131" i="86" s="1"/>
  <c r="E131" i="87" s="1"/>
  <c r="G134" i="86"/>
  <c r="J134" i="86" s="1"/>
  <c r="E134" i="87" s="1"/>
  <c r="G215" i="91"/>
  <c r="J215" i="91" s="1"/>
  <c r="E215" i="92" s="1"/>
  <c r="G31" i="90"/>
  <c r="J31" i="90" s="1"/>
  <c r="E31" i="91" s="1"/>
  <c r="G28" i="90"/>
  <c r="J28" i="90" s="1"/>
  <c r="E28" i="91" s="1"/>
  <c r="G32" i="90"/>
  <c r="J32" i="90" s="1"/>
  <c r="E32" i="91" s="1"/>
  <c r="G68" i="91"/>
  <c r="J68" i="91" s="1"/>
  <c r="E68" i="92" s="1"/>
  <c r="G183" i="91"/>
  <c r="J183" i="91" s="1"/>
  <c r="E183" i="92" s="1"/>
  <c r="G36" i="90"/>
  <c r="J36" i="90" s="1"/>
  <c r="E36" i="91" s="1"/>
  <c r="G106" i="91"/>
  <c r="J106" i="91" s="1"/>
  <c r="E106" i="92" s="1"/>
  <c r="G158" i="91"/>
  <c r="J158" i="91" s="1"/>
  <c r="E158" i="92" s="1"/>
  <c r="G121" i="91"/>
  <c r="J121" i="91" s="1"/>
  <c r="E121" i="92" s="1"/>
  <c r="G161" i="90"/>
  <c r="J161" i="90" s="1"/>
  <c r="E161" i="91" s="1"/>
  <c r="G167" i="91"/>
  <c r="J167" i="91" s="1"/>
  <c r="E167" i="92" s="1"/>
  <c r="G85" i="91"/>
  <c r="J85" i="91" s="1"/>
  <c r="E85" i="92" s="1"/>
  <c r="G93" i="91"/>
  <c r="J93" i="91" s="1"/>
  <c r="E93" i="92" s="1"/>
  <c r="G69" i="91"/>
  <c r="J69" i="91" s="1"/>
  <c r="E69" i="92" s="1"/>
  <c r="G166" i="91"/>
  <c r="J166" i="91" s="1"/>
  <c r="E166" i="92" s="1"/>
  <c r="G139" i="91"/>
  <c r="J139" i="91" s="1"/>
  <c r="E139" i="92" s="1"/>
  <c r="G30" i="90"/>
  <c r="J30" i="90" s="1"/>
  <c r="E30" i="91" s="1"/>
  <c r="G165" i="90"/>
  <c r="J165" i="90" s="1"/>
  <c r="E165" i="91" s="1"/>
  <c r="G49" i="90"/>
  <c r="J49" i="90" s="1"/>
  <c r="E49" i="91" s="1"/>
  <c r="G62" i="91"/>
  <c r="J62" i="91" s="1"/>
  <c r="E62" i="92" s="1"/>
  <c r="G119" i="90"/>
  <c r="J119" i="90" s="1"/>
  <c r="E119" i="91" s="1"/>
  <c r="G170" i="91"/>
  <c r="J170" i="91" s="1"/>
  <c r="E170" i="92" s="1"/>
  <c r="G118" i="91"/>
  <c r="J118" i="91" s="1"/>
  <c r="E118" i="92" s="1"/>
  <c r="G50" i="90"/>
  <c r="J50" i="90" s="1"/>
  <c r="E50" i="91" s="1"/>
  <c r="G57" i="90"/>
  <c r="J57" i="90" s="1"/>
  <c r="E57" i="91" s="1"/>
  <c r="G160" i="91"/>
  <c r="J160" i="91" s="1"/>
  <c r="E160" i="92" s="1"/>
  <c r="G122" i="90"/>
  <c r="J122" i="90" s="1"/>
  <c r="E122" i="91" s="1"/>
  <c r="G159" i="91"/>
  <c r="J159" i="91" s="1"/>
  <c r="E159" i="92" s="1"/>
  <c r="G225" i="91"/>
  <c r="J225" i="91" s="1"/>
  <c r="E225" i="92" s="1"/>
  <c r="G72" i="91"/>
  <c r="J72" i="91" s="1"/>
  <c r="E72" i="92" s="1"/>
  <c r="G142" i="91"/>
  <c r="J142" i="91" s="1"/>
  <c r="E142" i="92" s="1"/>
  <c r="G144" i="91"/>
  <c r="J144" i="91" s="1"/>
  <c r="E144" i="92" s="1"/>
  <c r="G37" i="90"/>
  <c r="J37" i="90" s="1"/>
  <c r="E37" i="91" s="1"/>
  <c r="G123" i="91"/>
  <c r="J123" i="91" s="1"/>
  <c r="E123" i="92" s="1"/>
  <c r="G192" i="91"/>
  <c r="J192" i="91" s="1"/>
  <c r="E192" i="92" s="1"/>
  <c r="G180" i="91"/>
  <c r="J180" i="91" s="1"/>
  <c r="E180" i="92" s="1"/>
  <c r="G66" i="91"/>
  <c r="J66" i="91" s="1"/>
  <c r="E66" i="92" s="1"/>
  <c r="G44" i="90"/>
  <c r="J44" i="90" s="1"/>
  <c r="E44" i="91" s="1"/>
  <c r="G56" i="90"/>
  <c r="J56" i="90" s="1"/>
  <c r="E56" i="91" s="1"/>
  <c r="G99" i="91"/>
  <c r="J99" i="91" s="1"/>
  <c r="E99" i="92" s="1"/>
  <c r="G47" i="90"/>
  <c r="J47" i="90" s="1"/>
  <c r="E47" i="91" s="1"/>
  <c r="G89" i="91"/>
  <c r="J89" i="91" s="1"/>
  <c r="E89" i="92" s="1"/>
  <c r="G162" i="91"/>
  <c r="J162" i="91" s="1"/>
  <c r="E162" i="92" s="1"/>
  <c r="G53" i="90"/>
  <c r="J53" i="90" s="1"/>
  <c r="E53" i="91" s="1"/>
  <c r="G81" i="91"/>
  <c r="J81" i="91" s="1"/>
  <c r="E81" i="92" s="1"/>
  <c r="G130" i="91"/>
  <c r="J130" i="91" s="1"/>
  <c r="E130" i="92" s="1"/>
  <c r="G98" i="91"/>
  <c r="J98" i="91" s="1"/>
  <c r="E98" i="92" s="1"/>
  <c r="G79" i="91"/>
  <c r="J79" i="91" s="1"/>
  <c r="E79" i="92" s="1"/>
  <c r="G43" i="90"/>
  <c r="J43" i="90" s="1"/>
  <c r="E43" i="91" s="1"/>
  <c r="G171" i="91"/>
  <c r="J171" i="91" s="1"/>
  <c r="E171" i="92" s="1"/>
  <c r="G29" i="90"/>
  <c r="J29" i="90" s="1"/>
  <c r="E29" i="91" s="1"/>
  <c r="G34" i="90"/>
  <c r="J34" i="90" s="1"/>
  <c r="E34" i="91" s="1"/>
  <c r="G168" i="91"/>
  <c r="J168" i="91" s="1"/>
  <c r="E168" i="92" s="1"/>
  <c r="G54" i="90"/>
  <c r="J54" i="90" s="1"/>
  <c r="E54" i="91" s="1"/>
  <c r="G137" i="91"/>
  <c r="J137" i="91" s="1"/>
  <c r="E137" i="92" s="1"/>
  <c r="G224" i="91"/>
  <c r="J224" i="91" s="1"/>
  <c r="E224" i="92" s="1"/>
  <c r="G65" i="91"/>
  <c r="J65" i="91" s="1"/>
  <c r="E65" i="92" s="1"/>
  <c r="G138" i="91"/>
  <c r="J138" i="91" s="1"/>
  <c r="E138" i="92" s="1"/>
  <c r="G64" i="91"/>
  <c r="J64" i="91" s="1"/>
  <c r="E64" i="92" s="1"/>
  <c r="G92" i="91"/>
  <c r="J92" i="91" s="1"/>
  <c r="E92" i="92" s="1"/>
  <c r="G141" i="91"/>
  <c r="J141" i="91" s="1"/>
  <c r="E141" i="92" s="1"/>
  <c r="G145" i="91"/>
  <c r="J145" i="91" s="1"/>
  <c r="E145" i="92" s="1"/>
  <c r="G164" i="91"/>
  <c r="J164" i="91" s="1"/>
  <c r="E164" i="92" s="1"/>
  <c r="G120" i="91"/>
  <c r="J120" i="91" s="1"/>
  <c r="E120" i="92" s="1"/>
  <c r="G184" i="91"/>
  <c r="J184" i="91" s="1"/>
  <c r="E184" i="92" s="1"/>
  <c r="G221" i="90"/>
  <c r="J221" i="90" s="1"/>
  <c r="E221" i="91" s="1"/>
  <c r="G52" i="90"/>
  <c r="J52" i="90" s="1"/>
  <c r="E52" i="91" s="1"/>
  <c r="G51" i="90"/>
  <c r="J51" i="90" s="1"/>
  <c r="E51" i="91" s="1"/>
  <c r="G179" i="91"/>
  <c r="J179" i="91" s="1"/>
  <c r="E179" i="92" s="1"/>
  <c r="G46" i="90"/>
  <c r="J46" i="90" s="1"/>
  <c r="E46" i="91" s="1"/>
  <c r="G42" i="90"/>
  <c r="J42" i="90" s="1"/>
  <c r="E42" i="91" s="1"/>
  <c r="G163" i="91"/>
  <c r="J163" i="91" s="1"/>
  <c r="E163" i="92" s="1"/>
  <c r="G80" i="91"/>
  <c r="J80" i="91" s="1"/>
  <c r="E80" i="92" s="1"/>
  <c r="G55" i="90"/>
  <c r="J55" i="90" s="1"/>
  <c r="E55" i="91" s="1"/>
  <c r="G100" i="91"/>
  <c r="J100" i="91" s="1"/>
  <c r="E100" i="92" s="1"/>
  <c r="G140" i="91"/>
  <c r="J140" i="91" s="1"/>
  <c r="E140" i="92" s="1"/>
  <c r="G220" i="91"/>
  <c r="J220" i="91" s="1"/>
  <c r="E220" i="92" s="1"/>
  <c r="G48" i="90"/>
  <c r="J48" i="90" s="1"/>
  <c r="E48" i="91" s="1"/>
  <c r="G101" i="91"/>
  <c r="J101" i="91" s="1"/>
  <c r="E101" i="92" s="1"/>
  <c r="G97" i="92"/>
  <c r="J97" i="92" s="1"/>
  <c r="E97" i="93" s="1"/>
  <c r="G172" i="91"/>
  <c r="J172" i="91" s="1"/>
  <c r="E172" i="92" s="1"/>
  <c r="G95" i="91"/>
  <c r="J95" i="91" s="1"/>
  <c r="E95" i="92" s="1"/>
  <c r="G77" i="91"/>
  <c r="J77" i="91" s="1"/>
  <c r="E77" i="92" s="1"/>
  <c r="G38" i="90"/>
  <c r="J38" i="90" s="1"/>
  <c r="E38" i="91" s="1"/>
  <c r="G96" i="90"/>
  <c r="J96" i="90" s="1"/>
  <c r="E96" i="91" s="1"/>
  <c r="G40" i="90"/>
  <c r="J40" i="90" s="1"/>
  <c r="E40" i="91" s="1"/>
  <c r="G223" i="91"/>
  <c r="J223" i="91" s="1"/>
  <c r="E223" i="92" s="1"/>
  <c r="G59" i="90"/>
  <c r="J59" i="90" s="1"/>
  <c r="E59" i="91" s="1"/>
  <c r="G61" i="91"/>
  <c r="J61" i="91" s="1"/>
  <c r="E61" i="92" s="1"/>
  <c r="G154" i="91"/>
  <c r="J154" i="91" s="1"/>
  <c r="E154" i="92" s="1"/>
  <c r="G185" i="91"/>
  <c r="J185" i="91" s="1"/>
  <c r="E185" i="92" s="1"/>
  <c r="G33" i="90"/>
  <c r="J33" i="90" s="1"/>
  <c r="E33" i="91" s="1"/>
  <c r="G58" i="90"/>
  <c r="J58" i="90" s="1"/>
  <c r="E58" i="91" s="1"/>
  <c r="G41" i="90"/>
  <c r="J41" i="90" s="1"/>
  <c r="E41" i="91" s="1"/>
  <c r="G143" i="91"/>
  <c r="J143" i="91" s="1"/>
  <c r="E143" i="92" s="1"/>
  <c r="G146" i="91"/>
  <c r="J146" i="91" s="1"/>
  <c r="E146" i="92" s="1"/>
  <c r="G67" i="91"/>
  <c r="J67" i="91" s="1"/>
  <c r="E67" i="92" s="1"/>
  <c r="G91" i="91"/>
  <c r="J91" i="91" s="1"/>
  <c r="E91" i="92" s="1"/>
  <c r="G176" i="91"/>
  <c r="J176" i="91" s="1"/>
  <c r="E176" i="92" s="1"/>
  <c r="G78" i="91"/>
  <c r="J78" i="91" s="1"/>
  <c r="E78" i="92" s="1"/>
  <c r="G222" i="91"/>
  <c r="J222" i="91" s="1"/>
  <c r="E222" i="92" s="1"/>
  <c r="G27" i="90"/>
  <c r="J27" i="90" s="1"/>
  <c r="E27" i="91" s="1"/>
  <c r="G186" i="90"/>
  <c r="J186" i="90" s="1"/>
  <c r="E186" i="91" s="1"/>
  <c r="G255" i="90"/>
  <c r="J255" i="90" s="1"/>
  <c r="G104" i="90"/>
  <c r="J104" i="90" s="1"/>
  <c r="E104" i="91" s="1"/>
  <c r="G256" i="90"/>
  <c r="J256" i="90" s="1"/>
  <c r="G233" i="90"/>
  <c r="J233" i="90" s="1"/>
  <c r="E233" i="91" s="1"/>
  <c r="G258" i="90"/>
  <c r="J258" i="90" s="1"/>
  <c r="G191" i="90"/>
  <c r="J191" i="90" s="1"/>
  <c r="E191" i="91" s="1"/>
  <c r="G190" i="90"/>
  <c r="J190" i="90" s="1"/>
  <c r="E190" i="91" s="1"/>
  <c r="G133" i="88"/>
  <c r="J133" i="88" s="1"/>
  <c r="E133" i="89" s="1"/>
  <c r="G136" i="88"/>
  <c r="J136" i="88" s="1"/>
  <c r="E136" i="89" s="1"/>
  <c r="G132" i="89"/>
  <c r="J132" i="89" s="1"/>
  <c r="E132" i="90" s="1"/>
  <c r="G135" i="89"/>
  <c r="J135" i="89" s="1"/>
  <c r="E135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1" i="100" l="1"/>
  <c r="G71" i="100" s="1"/>
  <c r="J71" i="100" s="1"/>
  <c r="G249" i="99"/>
  <c r="J249" i="99" s="1"/>
  <c r="E249" i="100" s="1"/>
  <c r="E241" i="99"/>
  <c r="E117" i="91"/>
  <c r="G117" i="91" s="1"/>
  <c r="J117" i="91" s="1"/>
  <c r="G112" i="91"/>
  <c r="J112" i="91" s="1"/>
  <c r="E112" i="91"/>
  <c r="E70" i="100"/>
  <c r="G70" i="100" s="1"/>
  <c r="J70" i="100" s="1"/>
  <c r="E107" i="90"/>
  <c r="G107" i="90" s="1"/>
  <c r="J107" i="90" s="1"/>
  <c r="E74" i="92"/>
  <c r="G74" i="92" s="1"/>
  <c r="J74" i="92" s="1"/>
  <c r="E74" i="93" s="1"/>
  <c r="G74" i="93" s="1"/>
  <c r="J74" i="93" s="1"/>
  <c r="E74" i="94" s="1"/>
  <c r="G108" i="91"/>
  <c r="J108" i="91" s="1"/>
  <c r="E108" i="91"/>
  <c r="E111" i="91"/>
  <c r="G111" i="91" s="1"/>
  <c r="J111" i="91" s="1"/>
  <c r="E116" i="91"/>
  <c r="G116" i="91" s="1"/>
  <c r="J116" i="91" s="1"/>
  <c r="E110" i="91"/>
  <c r="G110" i="91" s="1"/>
  <c r="J110" i="91" s="1"/>
  <c r="G115" i="91"/>
  <c r="J115" i="91" s="1"/>
  <c r="E115" i="91"/>
  <c r="G250" i="89"/>
  <c r="J250" i="89" s="1"/>
  <c r="E250" i="90" s="1"/>
  <c r="E242" i="89"/>
  <c r="G242" i="89" s="1"/>
  <c r="J242" i="89" s="1"/>
  <c r="E214" i="89"/>
  <c r="G214" i="89" s="1"/>
  <c r="J214" i="89" s="1"/>
  <c r="E214" i="90" s="1"/>
  <c r="E13" i="87"/>
  <c r="G13" i="87" s="1"/>
  <c r="J13" i="87" s="1"/>
  <c r="E13" i="88" s="1"/>
  <c r="G13" i="88" s="1"/>
  <c r="J13" i="88" s="1"/>
  <c r="G246" i="89"/>
  <c r="J246" i="89" s="1"/>
  <c r="E246" i="90" s="1"/>
  <c r="E238" i="89"/>
  <c r="G238" i="89" s="1"/>
  <c r="J238" i="89" s="1"/>
  <c r="E7" i="87"/>
  <c r="G7" i="87" s="1"/>
  <c r="J7" i="87" s="1"/>
  <c r="E7" i="88" s="1"/>
  <c r="G7" i="88" s="1"/>
  <c r="J7" i="88" s="1"/>
  <c r="E247" i="89"/>
  <c r="G247" i="89" s="1"/>
  <c r="J247" i="89" s="1"/>
  <c r="G244" i="89"/>
  <c r="J244" i="89" s="1"/>
  <c r="E244" i="90" s="1"/>
  <c r="E236" i="89"/>
  <c r="G236" i="89" s="1"/>
  <c r="J236" i="89" s="1"/>
  <c r="E14" i="87"/>
  <c r="G14" i="87" s="1"/>
  <c r="J14" i="87" s="1"/>
  <c r="E14" i="88" s="1"/>
  <c r="G14" i="88" s="1"/>
  <c r="J14" i="88" s="1"/>
  <c r="E16" i="87"/>
  <c r="G16" i="87" s="1"/>
  <c r="J16" i="87" s="1"/>
  <c r="E16" i="88" s="1"/>
  <c r="G16" i="88" s="1"/>
  <c r="J16" i="88" s="1"/>
  <c r="E8" i="87"/>
  <c r="G8" i="87" s="1"/>
  <c r="J8" i="87" s="1"/>
  <c r="E8" i="88" s="1"/>
  <c r="G8" i="88" s="1"/>
  <c r="J8" i="88" s="1"/>
  <c r="G88" i="89"/>
  <c r="J88" i="89" s="1"/>
  <c r="E88" i="90" s="1"/>
  <c r="E87" i="89"/>
  <c r="G87" i="89" s="1"/>
  <c r="J87" i="89" s="1"/>
  <c r="E235" i="89"/>
  <c r="G235" i="89" s="1"/>
  <c r="J235" i="89" s="1"/>
  <c r="E17" i="87"/>
  <c r="G17" i="87" s="1"/>
  <c r="J17" i="87" s="1"/>
  <c r="E17" i="88" s="1"/>
  <c r="G17" i="88" s="1"/>
  <c r="J17" i="88" s="1"/>
  <c r="E15" i="87"/>
  <c r="G15" i="87" s="1"/>
  <c r="J15" i="87" s="1"/>
  <c r="E15" i="88" s="1"/>
  <c r="G15" i="88" s="1"/>
  <c r="J15" i="88" s="1"/>
  <c r="G251" i="89"/>
  <c r="J251" i="89" s="1"/>
  <c r="E251" i="90" s="1"/>
  <c r="E243" i="89"/>
  <c r="G243" i="89" s="1"/>
  <c r="J243" i="89" s="1"/>
  <c r="E6" i="87"/>
  <c r="G6" i="87" s="1"/>
  <c r="J6" i="87" s="1"/>
  <c r="E6" i="88" s="1"/>
  <c r="G6" i="88" s="1"/>
  <c r="J6" i="88" s="1"/>
  <c r="E18" i="87"/>
  <c r="G18" i="87" s="1"/>
  <c r="J18" i="87" s="1"/>
  <c r="E18" i="88" s="1"/>
  <c r="G18" i="88" s="1"/>
  <c r="J18" i="88" s="1"/>
  <c r="G39" i="107"/>
  <c r="J39" i="107" s="1"/>
  <c r="G175" i="103"/>
  <c r="J175" i="103" s="1"/>
  <c r="G86" i="91"/>
  <c r="J86" i="91" s="1"/>
  <c r="E86" i="92" s="1"/>
  <c r="G231" i="104"/>
  <c r="J231" i="104" s="1"/>
  <c r="G239" i="104"/>
  <c r="J239" i="104" s="1"/>
  <c r="G241" i="99"/>
  <c r="J241" i="99" s="1"/>
  <c r="G240" i="99"/>
  <c r="J240" i="99" s="1"/>
  <c r="E240" i="100" s="1"/>
  <c r="G232" i="99"/>
  <c r="J232" i="99" s="1"/>
  <c r="E232" i="100" s="1"/>
  <c r="G230" i="91"/>
  <c r="J230" i="91" s="1"/>
  <c r="E230" i="92" s="1"/>
  <c r="G234" i="89"/>
  <c r="J234" i="89" s="1"/>
  <c r="E234" i="90" s="1"/>
  <c r="G227" i="91"/>
  <c r="J227" i="91" s="1"/>
  <c r="E227" i="92" s="1"/>
  <c r="G228" i="91"/>
  <c r="J228" i="91" s="1"/>
  <c r="E228" i="92" s="1"/>
  <c r="G253" i="90"/>
  <c r="J253" i="90" s="1"/>
  <c r="E253" i="91" s="1"/>
  <c r="G259" i="89"/>
  <c r="J259" i="89" s="1"/>
  <c r="G173" i="89"/>
  <c r="J173" i="89" s="1"/>
  <c r="E173" i="90" s="1"/>
  <c r="G174" i="89"/>
  <c r="J174" i="89" s="1"/>
  <c r="G103" i="89"/>
  <c r="J103" i="89" s="1"/>
  <c r="E103" i="90" s="1"/>
  <c r="G102" i="89"/>
  <c r="J102" i="89" s="1"/>
  <c r="E102" i="90" s="1"/>
  <c r="G90" i="92"/>
  <c r="J90" i="92" s="1"/>
  <c r="E90" i="93" s="1"/>
  <c r="G21" i="92"/>
  <c r="J21" i="92" s="1"/>
  <c r="E21" i="93" s="1"/>
  <c r="G20" i="92"/>
  <c r="J20" i="92" s="1"/>
  <c r="E20" i="93" s="1"/>
  <c r="G26" i="92"/>
  <c r="J26" i="92" s="1"/>
  <c r="E26" i="93" s="1"/>
  <c r="G22" i="92"/>
  <c r="J22" i="92" s="1"/>
  <c r="E22" i="93" s="1"/>
  <c r="G19" i="92"/>
  <c r="J19" i="92" s="1"/>
  <c r="E19" i="93" s="1"/>
  <c r="G24" i="92"/>
  <c r="J24" i="92" s="1"/>
  <c r="E24" i="93" s="1"/>
  <c r="G25" i="92"/>
  <c r="J25" i="92" s="1"/>
  <c r="G23" i="92"/>
  <c r="J23" i="92" s="1"/>
  <c r="E23" i="93" s="1"/>
  <c r="G131" i="87"/>
  <c r="J131" i="87" s="1"/>
  <c r="E131" i="88" s="1"/>
  <c r="G134" i="87"/>
  <c r="J134" i="87" s="1"/>
  <c r="E134" i="88" s="1"/>
  <c r="G254" i="89"/>
  <c r="J254" i="89" s="1"/>
  <c r="G248" i="89"/>
  <c r="J248" i="89" s="1"/>
  <c r="E248" i="90" s="1"/>
  <c r="G82" i="89"/>
  <c r="J82" i="89" s="1"/>
  <c r="E82" i="90" s="1"/>
  <c r="G146" i="92"/>
  <c r="J146" i="92" s="1"/>
  <c r="E146" i="93" s="1"/>
  <c r="G100" i="92"/>
  <c r="J100" i="92" s="1"/>
  <c r="E100" i="93" s="1"/>
  <c r="G170" i="92"/>
  <c r="J170" i="92" s="1"/>
  <c r="E170" i="93" s="1"/>
  <c r="G78" i="92"/>
  <c r="J78" i="92" s="1"/>
  <c r="E78" i="93" s="1"/>
  <c r="G61" i="92"/>
  <c r="J61" i="92" s="1"/>
  <c r="E61" i="93" s="1"/>
  <c r="G55" i="91"/>
  <c r="J55" i="91" s="1"/>
  <c r="E55" i="92" s="1"/>
  <c r="G164" i="92"/>
  <c r="J164" i="92" s="1"/>
  <c r="E164" i="93" s="1"/>
  <c r="G65" i="92"/>
  <c r="J65" i="92" s="1"/>
  <c r="E65" i="93" s="1"/>
  <c r="G123" i="92"/>
  <c r="J123" i="92" s="1"/>
  <c r="E123" i="93" s="1"/>
  <c r="G159" i="92"/>
  <c r="J159" i="92" s="1"/>
  <c r="E159" i="93" s="1"/>
  <c r="G139" i="92"/>
  <c r="J139" i="92" s="1"/>
  <c r="E139" i="93" s="1"/>
  <c r="G68" i="92"/>
  <c r="J68" i="92" s="1"/>
  <c r="E68" i="93" s="1"/>
  <c r="G41" i="91"/>
  <c r="J41" i="91" s="1"/>
  <c r="E41" i="92" s="1"/>
  <c r="G77" i="92"/>
  <c r="J77" i="92" s="1"/>
  <c r="E77" i="93" s="1"/>
  <c r="G80" i="92"/>
  <c r="J80" i="92" s="1"/>
  <c r="E80" i="93" s="1"/>
  <c r="G179" i="92"/>
  <c r="J179" i="92" s="1"/>
  <c r="E179" i="93" s="1"/>
  <c r="G224" i="92"/>
  <c r="J224" i="92" s="1"/>
  <c r="E224" i="93" s="1"/>
  <c r="G81" i="92"/>
  <c r="J81" i="92" s="1"/>
  <c r="E81" i="93" s="1"/>
  <c r="G56" i="91"/>
  <c r="J56" i="91" s="1"/>
  <c r="E56" i="92" s="1"/>
  <c r="G122" i="91"/>
  <c r="J122" i="91" s="1"/>
  <c r="E122" i="92" s="1"/>
  <c r="G166" i="92"/>
  <c r="J166" i="92" s="1"/>
  <c r="E166" i="93" s="1"/>
  <c r="G161" i="91"/>
  <c r="J161" i="91" s="1"/>
  <c r="E161" i="92" s="1"/>
  <c r="G168" i="92"/>
  <c r="J168" i="92" s="1"/>
  <c r="E168" i="93" s="1"/>
  <c r="G120" i="92"/>
  <c r="J120" i="92" s="1"/>
  <c r="E120" i="93" s="1"/>
  <c r="G34" i="91"/>
  <c r="J34" i="91" s="1"/>
  <c r="E34" i="92" s="1"/>
  <c r="G51" i="91"/>
  <c r="J51" i="91" s="1"/>
  <c r="E51" i="92" s="1"/>
  <c r="G171" i="92"/>
  <c r="J171" i="92" s="1"/>
  <c r="E171" i="93" s="1"/>
  <c r="G121" i="92"/>
  <c r="J121" i="92" s="1"/>
  <c r="E121" i="93" s="1"/>
  <c r="G33" i="91"/>
  <c r="J33" i="91" s="1"/>
  <c r="E33" i="92" s="1"/>
  <c r="G223" i="92"/>
  <c r="J223" i="92" s="1"/>
  <c r="E223" i="93" s="1"/>
  <c r="G48" i="91"/>
  <c r="J48" i="91" s="1"/>
  <c r="E48" i="92" s="1"/>
  <c r="G52" i="91"/>
  <c r="J52" i="91" s="1"/>
  <c r="E52" i="92" s="1"/>
  <c r="G141" i="92"/>
  <c r="J141" i="92" s="1"/>
  <c r="E141" i="93" s="1"/>
  <c r="G43" i="91"/>
  <c r="J43" i="91" s="1"/>
  <c r="E43" i="92" s="1"/>
  <c r="G66" i="92"/>
  <c r="J66" i="92" s="1"/>
  <c r="E66" i="93" s="1"/>
  <c r="G144" i="92"/>
  <c r="J144" i="92" s="1"/>
  <c r="E144" i="93" s="1"/>
  <c r="G49" i="91"/>
  <c r="J49" i="91" s="1"/>
  <c r="E49" i="92" s="1"/>
  <c r="G158" i="92"/>
  <c r="J158" i="92" s="1"/>
  <c r="E158" i="93" s="1"/>
  <c r="G32" i="91"/>
  <c r="J32" i="91" s="1"/>
  <c r="E32" i="92" s="1"/>
  <c r="G130" i="92"/>
  <c r="J130" i="92" s="1"/>
  <c r="E130" i="93" s="1"/>
  <c r="G30" i="91"/>
  <c r="J30" i="91" s="1"/>
  <c r="E30" i="92" s="1"/>
  <c r="G58" i="91"/>
  <c r="J58" i="91" s="1"/>
  <c r="E58" i="92" s="1"/>
  <c r="G101" i="92"/>
  <c r="J101" i="92" s="1"/>
  <c r="E101" i="93" s="1"/>
  <c r="G160" i="92"/>
  <c r="J160" i="92" s="1"/>
  <c r="E160" i="93" s="1"/>
  <c r="G91" i="92"/>
  <c r="J91" i="92" s="1"/>
  <c r="E91" i="93" s="1"/>
  <c r="G40" i="91"/>
  <c r="J40" i="91" s="1"/>
  <c r="E40" i="92" s="1"/>
  <c r="G220" i="92"/>
  <c r="J220" i="92" s="1"/>
  <c r="E220" i="93" s="1"/>
  <c r="G42" i="91"/>
  <c r="J42" i="91" s="1"/>
  <c r="E42" i="92" s="1"/>
  <c r="G92" i="92"/>
  <c r="J92" i="92" s="1"/>
  <c r="E92" i="93" s="1"/>
  <c r="G79" i="92"/>
  <c r="J79" i="92" s="1"/>
  <c r="E79" i="93" s="1"/>
  <c r="G162" i="92"/>
  <c r="J162" i="92" s="1"/>
  <c r="E162" i="93" s="1"/>
  <c r="G142" i="92"/>
  <c r="J142" i="92" s="1"/>
  <c r="E142" i="93" s="1"/>
  <c r="G165" i="91"/>
  <c r="J165" i="91" s="1"/>
  <c r="E165" i="92" s="1"/>
  <c r="G93" i="92"/>
  <c r="J93" i="92" s="1"/>
  <c r="E93" i="93" s="1"/>
  <c r="G28" i="91"/>
  <c r="J28" i="91" s="1"/>
  <c r="E28" i="92" s="1"/>
  <c r="G154" i="92"/>
  <c r="J154" i="92" s="1"/>
  <c r="E154" i="93" s="1"/>
  <c r="G95" i="92"/>
  <c r="J95" i="92" s="1"/>
  <c r="E95" i="93" s="1"/>
  <c r="G44" i="91"/>
  <c r="J44" i="91" s="1"/>
  <c r="E44" i="92" s="1"/>
  <c r="G62" i="92"/>
  <c r="J62" i="92" s="1"/>
  <c r="E62" i="93" s="1"/>
  <c r="G27" i="91"/>
  <c r="J27" i="91" s="1"/>
  <c r="E27" i="92" s="1"/>
  <c r="G67" i="92"/>
  <c r="J67" i="92" s="1"/>
  <c r="E67" i="93" s="1"/>
  <c r="G96" i="91"/>
  <c r="J96" i="91" s="1"/>
  <c r="E96" i="92" s="1"/>
  <c r="G97" i="93"/>
  <c r="J97" i="93" s="1"/>
  <c r="E97" i="94" s="1"/>
  <c r="G64" i="92"/>
  <c r="J64" i="92" s="1"/>
  <c r="E64" i="93" s="1"/>
  <c r="G54" i="91"/>
  <c r="J54" i="91" s="1"/>
  <c r="E54" i="92" s="1"/>
  <c r="G89" i="92"/>
  <c r="J89" i="92" s="1"/>
  <c r="E89" i="93" s="1"/>
  <c r="G72" i="92"/>
  <c r="J72" i="92" s="1"/>
  <c r="E72" i="93" s="1"/>
  <c r="G50" i="91"/>
  <c r="J50" i="91" s="1"/>
  <c r="E50" i="92" s="1"/>
  <c r="G85" i="92"/>
  <c r="J85" i="92" s="1"/>
  <c r="E85" i="93" s="1"/>
  <c r="G31" i="91"/>
  <c r="J31" i="91" s="1"/>
  <c r="E31" i="92" s="1"/>
  <c r="G184" i="92"/>
  <c r="J184" i="92" s="1"/>
  <c r="E184" i="93" s="1"/>
  <c r="G47" i="91"/>
  <c r="J47" i="91" s="1"/>
  <c r="E47" i="92" s="1"/>
  <c r="G180" i="92"/>
  <c r="J180" i="92" s="1"/>
  <c r="E180" i="93" s="1"/>
  <c r="G118" i="92"/>
  <c r="J118" i="92" s="1"/>
  <c r="E118" i="93" s="1"/>
  <c r="G36" i="91"/>
  <c r="J36" i="91" s="1"/>
  <c r="E36" i="92" s="1"/>
  <c r="G192" i="92"/>
  <c r="J192" i="92" s="1"/>
  <c r="E192" i="93" s="1"/>
  <c r="G183" i="92"/>
  <c r="J183" i="92" s="1"/>
  <c r="E183" i="93" s="1"/>
  <c r="G185" i="92"/>
  <c r="J185" i="92" s="1"/>
  <c r="E185" i="93" s="1"/>
  <c r="G140" i="92"/>
  <c r="J140" i="92" s="1"/>
  <c r="E140" i="93" s="1"/>
  <c r="G221" i="91"/>
  <c r="J221" i="91" s="1"/>
  <c r="E221" i="92" s="1"/>
  <c r="G53" i="91"/>
  <c r="J53" i="91" s="1"/>
  <c r="E53" i="92" s="1"/>
  <c r="G119" i="91"/>
  <c r="J119" i="91" s="1"/>
  <c r="E119" i="92" s="1"/>
  <c r="G143" i="92"/>
  <c r="J143" i="92" s="1"/>
  <c r="E143" i="93" s="1"/>
  <c r="G163" i="92"/>
  <c r="J163" i="92" s="1"/>
  <c r="E163" i="93" s="1"/>
  <c r="G29" i="91"/>
  <c r="J29" i="91" s="1"/>
  <c r="E29" i="92" s="1"/>
  <c r="G57" i="91"/>
  <c r="J57" i="91" s="1"/>
  <c r="E57" i="92" s="1"/>
  <c r="G215" i="92"/>
  <c r="J215" i="92" s="1"/>
  <c r="E215" i="93" s="1"/>
  <c r="G214" i="90"/>
  <c r="J214" i="90" s="1"/>
  <c r="E214" i="91" s="1"/>
  <c r="G38" i="91"/>
  <c r="J38" i="91" s="1"/>
  <c r="E38" i="92" s="1"/>
  <c r="G138" i="92"/>
  <c r="J138" i="92" s="1"/>
  <c r="E138" i="93" s="1"/>
  <c r="G69" i="92"/>
  <c r="J69" i="92" s="1"/>
  <c r="E69" i="93" s="1"/>
  <c r="G176" i="92"/>
  <c r="J176" i="92" s="1"/>
  <c r="E176" i="93" s="1"/>
  <c r="G137" i="92"/>
  <c r="J137" i="92" s="1"/>
  <c r="E137" i="93" s="1"/>
  <c r="G37" i="91"/>
  <c r="J37" i="91" s="1"/>
  <c r="E37" i="92" s="1"/>
  <c r="G106" i="92"/>
  <c r="J106" i="92" s="1"/>
  <c r="E106" i="93" s="1"/>
  <c r="G59" i="91"/>
  <c r="J59" i="91" s="1"/>
  <c r="E59" i="92" s="1"/>
  <c r="G46" i="91"/>
  <c r="J46" i="91" s="1"/>
  <c r="E46" i="92" s="1"/>
  <c r="G98" i="92"/>
  <c r="J98" i="92" s="1"/>
  <c r="E98" i="93" s="1"/>
  <c r="G225" i="92"/>
  <c r="J225" i="92" s="1"/>
  <c r="E225" i="93" s="1"/>
  <c r="G222" i="92"/>
  <c r="J222" i="92" s="1"/>
  <c r="E222" i="93" s="1"/>
  <c r="G172" i="92"/>
  <c r="J172" i="92" s="1"/>
  <c r="E172" i="93" s="1"/>
  <c r="G145" i="92"/>
  <c r="J145" i="92" s="1"/>
  <c r="E145" i="93" s="1"/>
  <c r="G99" i="92"/>
  <c r="J99" i="92" s="1"/>
  <c r="E99" i="93" s="1"/>
  <c r="G167" i="92"/>
  <c r="J167" i="92" s="1"/>
  <c r="E167" i="93" s="1"/>
  <c r="G186" i="91"/>
  <c r="J186" i="91" s="1"/>
  <c r="E186" i="92" s="1"/>
  <c r="G233" i="91"/>
  <c r="J233" i="91" s="1"/>
  <c r="E233" i="92" s="1"/>
  <c r="G255" i="91"/>
  <c r="J255" i="91" s="1"/>
  <c r="G104" i="91"/>
  <c r="J104" i="91" s="1"/>
  <c r="E104" i="92" s="1"/>
  <c r="G258" i="91"/>
  <c r="J258" i="91" s="1"/>
  <c r="G256" i="91"/>
  <c r="J256" i="91" s="1"/>
  <c r="G191" i="91"/>
  <c r="J191" i="91" s="1"/>
  <c r="E191" i="92" s="1"/>
  <c r="G190" i="91"/>
  <c r="J190" i="91" s="1"/>
  <c r="E190" i="92" s="1"/>
  <c r="G133" i="89"/>
  <c r="J133" i="89" s="1"/>
  <c r="E133" i="90" s="1"/>
  <c r="G136" i="89"/>
  <c r="J136" i="89" s="1"/>
  <c r="E136" i="90" s="1"/>
  <c r="G132" i="90"/>
  <c r="J132" i="90" s="1"/>
  <c r="E132" i="91" s="1"/>
  <c r="G135" i="90"/>
  <c r="J135" i="90" s="1"/>
  <c r="E135" i="91" s="1"/>
  <c r="G5" i="74"/>
  <c r="J5" i="74" s="1"/>
  <c r="E5" i="77" s="1"/>
  <c r="E107" i="91" l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E70" i="101"/>
  <c r="G70" i="101" s="1"/>
  <c r="J70" i="101" s="1"/>
  <c r="E110" i="92"/>
  <c r="G110" i="92" s="1"/>
  <c r="J110" i="92" s="1"/>
  <c r="E110" i="93" s="1"/>
  <c r="G110" i="93" s="1"/>
  <c r="J110" i="93" s="1"/>
  <c r="E110" i="94" s="1"/>
  <c r="G110" i="94" s="1"/>
  <c r="J110" i="94" s="1"/>
  <c r="E110" i="95" s="1"/>
  <c r="E116" i="92"/>
  <c r="G116" i="92" s="1"/>
  <c r="J116" i="92" s="1"/>
  <c r="E116" i="93" s="1"/>
  <c r="G116" i="93" s="1"/>
  <c r="J116" i="93" s="1"/>
  <c r="E116" i="94" s="1"/>
  <c r="G116" i="94" s="1"/>
  <c r="J116" i="94" s="1"/>
  <c r="E116" i="95" s="1"/>
  <c r="E111" i="92"/>
  <c r="G111" i="92" s="1"/>
  <c r="J111" i="92" s="1"/>
  <c r="E111" i="93" s="1"/>
  <c r="G111" i="93" s="1"/>
  <c r="J111" i="93" s="1"/>
  <c r="E111" i="94" s="1"/>
  <c r="G111" i="94" s="1"/>
  <c r="J111" i="94" s="1"/>
  <c r="E111" i="95" s="1"/>
  <c r="E117" i="92"/>
  <c r="G117" i="92" s="1"/>
  <c r="J117" i="92" s="1"/>
  <c r="E117" i="93" s="1"/>
  <c r="G117" i="93" s="1"/>
  <c r="J117" i="93" s="1"/>
  <c r="E117" i="94" s="1"/>
  <c r="G117" i="94" s="1"/>
  <c r="J117" i="94" s="1"/>
  <c r="E117" i="95" s="1"/>
  <c r="E71" i="101"/>
  <c r="G71" i="101" s="1"/>
  <c r="J71" i="101" s="1"/>
  <c r="E235" i="90"/>
  <c r="G235" i="90" s="1"/>
  <c r="J235" i="90" s="1"/>
  <c r="E247" i="90"/>
  <c r="G249" i="100"/>
  <c r="J249" i="100" s="1"/>
  <c r="E249" i="101" s="1"/>
  <c r="E241" i="100"/>
  <c r="G88" i="90"/>
  <c r="J88" i="90" s="1"/>
  <c r="E88" i="91" s="1"/>
  <c r="E87" i="90"/>
  <c r="G87" i="90" s="1"/>
  <c r="J87" i="90" s="1"/>
  <c r="E115" i="92"/>
  <c r="G115" i="92" s="1"/>
  <c r="J115" i="92" s="1"/>
  <c r="E115" i="93" s="1"/>
  <c r="G115" i="93" s="1"/>
  <c r="J115" i="93" s="1"/>
  <c r="E115" i="94" s="1"/>
  <c r="G115" i="94" s="1"/>
  <c r="J115" i="94" s="1"/>
  <c r="E115" i="95" s="1"/>
  <c r="E108" i="92"/>
  <c r="G108" i="92" s="1"/>
  <c r="J108" i="92" s="1"/>
  <c r="E108" i="93" s="1"/>
  <c r="G108" i="93" s="1"/>
  <c r="J108" i="93" s="1"/>
  <c r="E108" i="94" s="1"/>
  <c r="G108" i="94" s="1"/>
  <c r="J108" i="94" s="1"/>
  <c r="E108" i="95" s="1"/>
  <c r="E112" i="92"/>
  <c r="G112" i="92" s="1"/>
  <c r="J112" i="92" s="1"/>
  <c r="E112" i="93" s="1"/>
  <c r="G112" i="93" s="1"/>
  <c r="J112" i="93" s="1"/>
  <c r="E112" i="94" s="1"/>
  <c r="G112" i="94" s="1"/>
  <c r="J112" i="94" s="1"/>
  <c r="E112" i="95" s="1"/>
  <c r="G246" i="90"/>
  <c r="J246" i="90" s="1"/>
  <c r="E246" i="91" s="1"/>
  <c r="E238" i="90"/>
  <c r="G238" i="90" s="1"/>
  <c r="J238" i="90" s="1"/>
  <c r="G251" i="90"/>
  <c r="J251" i="90" s="1"/>
  <c r="E251" i="91" s="1"/>
  <c r="E243" i="90"/>
  <c r="G243" i="90" s="1"/>
  <c r="J243" i="90" s="1"/>
  <c r="G244" i="90"/>
  <c r="J244" i="90" s="1"/>
  <c r="E244" i="91" s="1"/>
  <c r="E236" i="90"/>
  <c r="G236" i="90" s="1"/>
  <c r="J236" i="90" s="1"/>
  <c r="G250" i="90"/>
  <c r="J250" i="90" s="1"/>
  <c r="E250" i="91" s="1"/>
  <c r="E242" i="90"/>
  <c r="G242" i="90" s="1"/>
  <c r="J242" i="90" s="1"/>
  <c r="E7" i="89"/>
  <c r="G7" i="89" s="1"/>
  <c r="J7" i="89" s="1"/>
  <c r="E7" i="90" s="1"/>
  <c r="G7" i="90" s="1"/>
  <c r="J7" i="90" s="1"/>
  <c r="E7" i="91" s="1"/>
  <c r="E18" i="89"/>
  <c r="G18" i="89" s="1"/>
  <c r="J18" i="89" s="1"/>
  <c r="E18" i="90" s="1"/>
  <c r="E6" i="89"/>
  <c r="G6" i="89" s="1"/>
  <c r="J6" i="89" s="1"/>
  <c r="E6" i="90" s="1"/>
  <c r="E8" i="89"/>
  <c r="G8" i="89" s="1"/>
  <c r="J8" i="89" s="1"/>
  <c r="E8" i="90" s="1"/>
  <c r="G8" i="90" s="1"/>
  <c r="J8" i="90" s="1"/>
  <c r="E8" i="91" s="1"/>
  <c r="E16" i="89"/>
  <c r="G16" i="89" s="1"/>
  <c r="J16" i="89" s="1"/>
  <c r="E16" i="90" s="1"/>
  <c r="E13" i="89"/>
  <c r="G13" i="89" s="1"/>
  <c r="J13" i="89" s="1"/>
  <c r="E13" i="90" s="1"/>
  <c r="E14" i="89"/>
  <c r="G14" i="89" s="1"/>
  <c r="J14" i="89" s="1"/>
  <c r="E14" i="90" s="1"/>
  <c r="E15" i="89"/>
  <c r="G15" i="89" s="1"/>
  <c r="J15" i="89" s="1"/>
  <c r="E15" i="90" s="1"/>
  <c r="E17" i="89"/>
  <c r="G17" i="89" s="1"/>
  <c r="J17" i="89" s="1"/>
  <c r="E17" i="90" s="1"/>
  <c r="G70" i="104"/>
  <c r="J70" i="104" s="1"/>
  <c r="G71" i="104"/>
  <c r="J71" i="104" s="1"/>
  <c r="G175" i="104"/>
  <c r="J175" i="104" s="1"/>
  <c r="G86" i="92"/>
  <c r="J86" i="92" s="1"/>
  <c r="E86" i="93" s="1"/>
  <c r="G234" i="90"/>
  <c r="J234" i="90" s="1"/>
  <c r="E234" i="91" s="1"/>
  <c r="G247" i="90"/>
  <c r="J247" i="90" s="1"/>
  <c r="G230" i="92"/>
  <c r="J230" i="92" s="1"/>
  <c r="E230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E228" i="93" s="1"/>
  <c r="G227" i="92"/>
  <c r="J227" i="92" s="1"/>
  <c r="E227" i="93" s="1"/>
  <c r="G231" i="105"/>
  <c r="J231" i="105" s="1"/>
  <c r="G239" i="105"/>
  <c r="J239" i="105" s="1"/>
  <c r="G253" i="91"/>
  <c r="J253" i="91" s="1"/>
  <c r="E253" i="92" s="1"/>
  <c r="G259" i="90"/>
  <c r="J259" i="90" s="1"/>
  <c r="G173" i="90"/>
  <c r="J173" i="90" s="1"/>
  <c r="E173" i="91" s="1"/>
  <c r="G174" i="90"/>
  <c r="J174" i="90" s="1"/>
  <c r="G103" i="90"/>
  <c r="J103" i="90" s="1"/>
  <c r="E103" i="91" s="1"/>
  <c r="G102" i="90"/>
  <c r="J102" i="90" s="1"/>
  <c r="E102" i="91" s="1"/>
  <c r="G5" i="77"/>
  <c r="J5" i="77" s="1"/>
  <c r="E5" i="78" s="1"/>
  <c r="E5" i="8"/>
  <c r="G17" i="90"/>
  <c r="J17" i="90" s="1"/>
  <c r="E17" i="91" s="1"/>
  <c r="G24" i="93"/>
  <c r="J24" i="93" s="1"/>
  <c r="E24" i="94" s="1"/>
  <c r="G21" i="93"/>
  <c r="J21" i="93" s="1"/>
  <c r="E21" i="94" s="1"/>
  <c r="G16" i="90"/>
  <c r="J16" i="90" s="1"/>
  <c r="E16" i="91" s="1"/>
  <c r="G19" i="93"/>
  <c r="J19" i="93" s="1"/>
  <c r="E19" i="94" s="1"/>
  <c r="G13" i="90"/>
  <c r="J13" i="90" s="1"/>
  <c r="E13" i="91" s="1"/>
  <c r="G22" i="93"/>
  <c r="J22" i="93" s="1"/>
  <c r="E22" i="94" s="1"/>
  <c r="G18" i="90"/>
  <c r="J18" i="90" s="1"/>
  <c r="E18" i="91" s="1"/>
  <c r="G26" i="93"/>
  <c r="J26" i="93" s="1"/>
  <c r="E26" i="94" s="1"/>
  <c r="G90" i="93"/>
  <c r="J90" i="93" s="1"/>
  <c r="E90" i="94" s="1"/>
  <c r="G15" i="90"/>
  <c r="J15" i="90" s="1"/>
  <c r="E15" i="91" s="1"/>
  <c r="G23" i="93"/>
  <c r="J23" i="93" s="1"/>
  <c r="E23" i="94" s="1"/>
  <c r="G6" i="90"/>
  <c r="J6" i="90" s="1"/>
  <c r="E6" i="91" s="1"/>
  <c r="G25" i="93"/>
  <c r="J25" i="93" s="1"/>
  <c r="G20" i="93"/>
  <c r="J20" i="93" s="1"/>
  <c r="G14" i="90"/>
  <c r="J14" i="90" s="1"/>
  <c r="E14" i="91" s="1"/>
  <c r="G97" i="94"/>
  <c r="J97" i="94" s="1"/>
  <c r="E97" i="95" s="1"/>
  <c r="G248" i="90"/>
  <c r="J248" i="90" s="1"/>
  <c r="E248" i="91" s="1"/>
  <c r="G82" i="90"/>
  <c r="J82" i="90" s="1"/>
  <c r="E82" i="91" s="1"/>
  <c r="G254" i="90"/>
  <c r="J254" i="90" s="1"/>
  <c r="G131" i="88"/>
  <c r="J131" i="88" s="1"/>
  <c r="E131" i="89" s="1"/>
  <c r="G134" i="88"/>
  <c r="J134" i="88" s="1"/>
  <c r="E134" i="89" s="1"/>
  <c r="G59" i="92"/>
  <c r="J59" i="92" s="1"/>
  <c r="E59" i="93" s="1"/>
  <c r="G72" i="93"/>
  <c r="J72" i="93" s="1"/>
  <c r="E72" i="94" s="1"/>
  <c r="G101" i="93"/>
  <c r="J101" i="93" s="1"/>
  <c r="E101" i="94" s="1"/>
  <c r="G38" i="92"/>
  <c r="J38" i="92" s="1"/>
  <c r="E38" i="93" s="1"/>
  <c r="G89" i="93"/>
  <c r="J89" i="93" s="1"/>
  <c r="E89" i="94" s="1"/>
  <c r="G144" i="93"/>
  <c r="J144" i="93" s="1"/>
  <c r="E144" i="94" s="1"/>
  <c r="G172" i="93"/>
  <c r="J172" i="93" s="1"/>
  <c r="E172" i="94" s="1"/>
  <c r="G37" i="92"/>
  <c r="J37" i="92" s="1"/>
  <c r="E37" i="93" s="1"/>
  <c r="G214" i="91"/>
  <c r="J214" i="91" s="1"/>
  <c r="E214" i="92" s="1"/>
  <c r="G192" i="93"/>
  <c r="J192" i="93" s="1"/>
  <c r="E192" i="94" s="1"/>
  <c r="G54" i="92"/>
  <c r="J54" i="92" s="1"/>
  <c r="E54" i="93" s="1"/>
  <c r="G27" i="92"/>
  <c r="J27" i="92" s="1"/>
  <c r="E27" i="93" s="1"/>
  <c r="G42" i="92"/>
  <c r="J42" i="92" s="1"/>
  <c r="E42" i="93" s="1"/>
  <c r="G66" i="93"/>
  <c r="J66" i="93" s="1"/>
  <c r="E66" i="94" s="1"/>
  <c r="G33" i="92"/>
  <c r="J33" i="92" s="1"/>
  <c r="E33" i="93" s="1"/>
  <c r="G179" i="93"/>
  <c r="J179" i="93" s="1"/>
  <c r="E179" i="94" s="1"/>
  <c r="G170" i="93"/>
  <c r="J170" i="93" s="1"/>
  <c r="E170" i="94" s="1"/>
  <c r="G138" i="93"/>
  <c r="J138" i="93" s="1"/>
  <c r="E138" i="94" s="1"/>
  <c r="G154" i="93"/>
  <c r="J154" i="93" s="1"/>
  <c r="E154" i="94" s="1"/>
  <c r="G51" i="92"/>
  <c r="J51" i="92" s="1"/>
  <c r="E51" i="93" s="1"/>
  <c r="G145" i="93"/>
  <c r="J145" i="93" s="1"/>
  <c r="E145" i="94" s="1"/>
  <c r="G28" i="92"/>
  <c r="J28" i="92" s="1"/>
  <c r="E28" i="93" s="1"/>
  <c r="G34" i="92"/>
  <c r="J34" i="92" s="1"/>
  <c r="E34" i="93" s="1"/>
  <c r="G68" i="93"/>
  <c r="J68" i="93" s="1"/>
  <c r="E68" i="94" s="1"/>
  <c r="G222" i="93"/>
  <c r="J222" i="93" s="1"/>
  <c r="E222" i="94" s="1"/>
  <c r="G137" i="93"/>
  <c r="J137" i="93" s="1"/>
  <c r="E137" i="94" s="1"/>
  <c r="G215" i="93"/>
  <c r="J215" i="93" s="1"/>
  <c r="E215" i="94" s="1"/>
  <c r="G184" i="93"/>
  <c r="J184" i="93" s="1"/>
  <c r="E184" i="94" s="1"/>
  <c r="G62" i="93"/>
  <c r="J62" i="93" s="1"/>
  <c r="E62" i="94" s="1"/>
  <c r="G220" i="93"/>
  <c r="J220" i="93" s="1"/>
  <c r="E220" i="94" s="1"/>
  <c r="G30" i="92"/>
  <c r="J30" i="92" s="1"/>
  <c r="E30" i="93" s="1"/>
  <c r="G80" i="93"/>
  <c r="J80" i="93" s="1"/>
  <c r="E80" i="94" s="1"/>
  <c r="G57" i="92"/>
  <c r="J57" i="92" s="1"/>
  <c r="E57" i="93" s="1"/>
  <c r="G53" i="92"/>
  <c r="J53" i="92" s="1"/>
  <c r="E53" i="93" s="1"/>
  <c r="G31" i="92"/>
  <c r="J31" i="92" s="1"/>
  <c r="E31" i="93" s="1"/>
  <c r="G44" i="92"/>
  <c r="J44" i="92" s="1"/>
  <c r="E44" i="93" s="1"/>
  <c r="G165" i="92"/>
  <c r="J165" i="92" s="1"/>
  <c r="E165" i="93" s="1"/>
  <c r="G130" i="93"/>
  <c r="J130" i="93" s="1"/>
  <c r="E130" i="94" s="1"/>
  <c r="G122" i="92"/>
  <c r="J122" i="92" s="1"/>
  <c r="E122" i="93" s="1"/>
  <c r="G55" i="92"/>
  <c r="J55" i="92" s="1"/>
  <c r="E55" i="93" s="1"/>
  <c r="G143" i="93"/>
  <c r="J143" i="93" s="1"/>
  <c r="E143" i="94" s="1"/>
  <c r="G49" i="92"/>
  <c r="J49" i="92" s="1"/>
  <c r="E49" i="93" s="1"/>
  <c r="G106" i="93"/>
  <c r="J106" i="93" s="1"/>
  <c r="E106" i="94" s="1"/>
  <c r="G183" i="93"/>
  <c r="J183" i="93" s="1"/>
  <c r="E183" i="94" s="1"/>
  <c r="G92" i="93"/>
  <c r="J92" i="93" s="1"/>
  <c r="E92" i="94" s="1"/>
  <c r="G225" i="93"/>
  <c r="J225" i="93" s="1"/>
  <c r="E225" i="94" s="1"/>
  <c r="G176" i="93"/>
  <c r="J176" i="93" s="1"/>
  <c r="E176" i="94" s="1"/>
  <c r="G221" i="92"/>
  <c r="J221" i="92" s="1"/>
  <c r="E221" i="93" s="1"/>
  <c r="G85" i="93"/>
  <c r="J85" i="93" s="1"/>
  <c r="E85" i="94" s="1"/>
  <c r="G142" i="93"/>
  <c r="J142" i="93" s="1"/>
  <c r="E142" i="94" s="1"/>
  <c r="G32" i="92"/>
  <c r="J32" i="92" s="1"/>
  <c r="E32" i="93" s="1"/>
  <c r="G141" i="93"/>
  <c r="J141" i="93" s="1"/>
  <c r="E141" i="94" s="1"/>
  <c r="G56" i="92"/>
  <c r="J56" i="92" s="1"/>
  <c r="E56" i="93" s="1"/>
  <c r="G91" i="93"/>
  <c r="J91" i="93" s="1"/>
  <c r="E91" i="94" s="1"/>
  <c r="G123" i="93"/>
  <c r="J123" i="93" s="1"/>
  <c r="E123" i="94" s="1"/>
  <c r="G99" i="93"/>
  <c r="J99" i="93" s="1"/>
  <c r="E99" i="94" s="1"/>
  <c r="G180" i="93"/>
  <c r="J180" i="93" s="1"/>
  <c r="E180" i="94" s="1"/>
  <c r="G74" i="94"/>
  <c r="J74" i="94" s="1"/>
  <c r="E74" i="95" s="1"/>
  <c r="G98" i="93"/>
  <c r="J98" i="93" s="1"/>
  <c r="E98" i="94" s="1"/>
  <c r="G69" i="93"/>
  <c r="J69" i="93" s="1"/>
  <c r="E69" i="94" s="1"/>
  <c r="G140" i="93"/>
  <c r="J140" i="93" s="1"/>
  <c r="E140" i="94" s="1"/>
  <c r="G162" i="93"/>
  <c r="J162" i="93" s="1"/>
  <c r="E162" i="94" s="1"/>
  <c r="G52" i="92"/>
  <c r="J52" i="92" s="1"/>
  <c r="E52" i="93" s="1"/>
  <c r="G168" i="93"/>
  <c r="J168" i="93" s="1"/>
  <c r="E168" i="94" s="1"/>
  <c r="G167" i="93"/>
  <c r="J167" i="93" s="1"/>
  <c r="E167" i="94" s="1"/>
  <c r="G46" i="92"/>
  <c r="J46" i="92" s="1"/>
  <c r="E46" i="93" s="1"/>
  <c r="G163" i="93"/>
  <c r="J163" i="93" s="1"/>
  <c r="E163" i="94" s="1"/>
  <c r="G118" i="93"/>
  <c r="J118" i="93" s="1"/>
  <c r="E118" i="94" s="1"/>
  <c r="G96" i="92"/>
  <c r="J96" i="92" s="1"/>
  <c r="E96" i="93" s="1"/>
  <c r="G95" i="93"/>
  <c r="J95" i="93" s="1"/>
  <c r="E95" i="94" s="1"/>
  <c r="G160" i="93"/>
  <c r="J160" i="93" s="1"/>
  <c r="E160" i="94" s="1"/>
  <c r="G48" i="92"/>
  <c r="J48" i="92" s="1"/>
  <c r="E48" i="93" s="1"/>
  <c r="G100" i="93"/>
  <c r="J100" i="93" s="1"/>
  <c r="E100" i="94" s="1"/>
  <c r="G121" i="93"/>
  <c r="J121" i="93" s="1"/>
  <c r="E121" i="94" s="1"/>
  <c r="G120" i="93"/>
  <c r="J120" i="93" s="1"/>
  <c r="E120" i="94" s="1"/>
  <c r="G161" i="92"/>
  <c r="J161" i="92" s="1"/>
  <c r="E161" i="93" s="1"/>
  <c r="G81" i="93"/>
  <c r="J81" i="93" s="1"/>
  <c r="E81" i="94" s="1"/>
  <c r="G77" i="93"/>
  <c r="J77" i="93" s="1"/>
  <c r="E77" i="94" s="1"/>
  <c r="G139" i="93"/>
  <c r="J139" i="93" s="1"/>
  <c r="E139" i="94" s="1"/>
  <c r="G65" i="93"/>
  <c r="J65" i="93" s="1"/>
  <c r="E65" i="94" s="1"/>
  <c r="G61" i="93"/>
  <c r="J61" i="93" s="1"/>
  <c r="E61" i="94" s="1"/>
  <c r="G29" i="92"/>
  <c r="J29" i="92" s="1"/>
  <c r="E29" i="93" s="1"/>
  <c r="G119" i="92"/>
  <c r="J119" i="92" s="1"/>
  <c r="E119" i="93" s="1"/>
  <c r="G185" i="93"/>
  <c r="J185" i="93" s="1"/>
  <c r="E185" i="94" s="1"/>
  <c r="G36" i="92"/>
  <c r="J36" i="92" s="1"/>
  <c r="E36" i="93" s="1"/>
  <c r="G47" i="92"/>
  <c r="J47" i="92" s="1"/>
  <c r="E47" i="93" s="1"/>
  <c r="G50" i="92"/>
  <c r="J50" i="92" s="1"/>
  <c r="E50" i="93" s="1"/>
  <c r="G64" i="93"/>
  <c r="J64" i="93" s="1"/>
  <c r="E64" i="94" s="1"/>
  <c r="G67" i="93"/>
  <c r="J67" i="93" s="1"/>
  <c r="E67" i="94" s="1"/>
  <c r="G93" i="93"/>
  <c r="J93" i="93" s="1"/>
  <c r="E93" i="94" s="1"/>
  <c r="G79" i="93"/>
  <c r="J79" i="93" s="1"/>
  <c r="E79" i="94" s="1"/>
  <c r="G40" i="92"/>
  <c r="J40" i="92" s="1"/>
  <c r="E40" i="93" s="1"/>
  <c r="G58" i="92"/>
  <c r="J58" i="92" s="1"/>
  <c r="E58" i="93" s="1"/>
  <c r="G158" i="93"/>
  <c r="J158" i="93" s="1"/>
  <c r="E158" i="94" s="1"/>
  <c r="G43" i="92"/>
  <c r="J43" i="92" s="1"/>
  <c r="E43" i="93" s="1"/>
  <c r="G223" i="93"/>
  <c r="J223" i="93" s="1"/>
  <c r="E223" i="94" s="1"/>
  <c r="G171" i="93"/>
  <c r="J171" i="93" s="1"/>
  <c r="E171" i="94" s="1"/>
  <c r="G166" i="93"/>
  <c r="J166" i="93" s="1"/>
  <c r="E166" i="94" s="1"/>
  <c r="G224" i="93"/>
  <c r="J224" i="93" s="1"/>
  <c r="E224" i="94" s="1"/>
  <c r="G41" i="92"/>
  <c r="J41" i="92" s="1"/>
  <c r="E41" i="93" s="1"/>
  <c r="G159" i="93"/>
  <c r="J159" i="93" s="1"/>
  <c r="E159" i="94" s="1"/>
  <c r="G164" i="93"/>
  <c r="J164" i="93" s="1"/>
  <c r="E164" i="94" s="1"/>
  <c r="G78" i="93"/>
  <c r="J78" i="93" s="1"/>
  <c r="E78" i="94" s="1"/>
  <c r="G146" i="93"/>
  <c r="J146" i="93" s="1"/>
  <c r="E146" i="94" s="1"/>
  <c r="G186" i="92"/>
  <c r="J186" i="92" s="1"/>
  <c r="E186" i="93" s="1"/>
  <c r="G258" i="92"/>
  <c r="J258" i="92" s="1"/>
  <c r="G255" i="92"/>
  <c r="J255" i="92" s="1"/>
  <c r="G104" i="92"/>
  <c r="J104" i="92" s="1"/>
  <c r="E104" i="93" s="1"/>
  <c r="G256" i="92"/>
  <c r="J256" i="92" s="1"/>
  <c r="G233" i="92"/>
  <c r="J233" i="92" s="1"/>
  <c r="E233" i="93" s="1"/>
  <c r="G191" i="92"/>
  <c r="J191" i="92" s="1"/>
  <c r="E191" i="93" s="1"/>
  <c r="G190" i="92"/>
  <c r="J190" i="92" s="1"/>
  <c r="E190" i="93" s="1"/>
  <c r="G132" i="91"/>
  <c r="J132" i="91" s="1"/>
  <c r="E132" i="92" s="1"/>
  <c r="G135" i="91"/>
  <c r="J135" i="91" s="1"/>
  <c r="E135" i="92" s="1"/>
  <c r="G133" i="90"/>
  <c r="J133" i="90" s="1"/>
  <c r="E133" i="91" s="1"/>
  <c r="G136" i="90"/>
  <c r="J136" i="90" s="1"/>
  <c r="E136" i="91" s="1"/>
  <c r="J208" i="8"/>
  <c r="E71" i="102" l="1"/>
  <c r="G71" i="102" s="1"/>
  <c r="J71" i="102" s="1"/>
  <c r="E71" i="103" s="1"/>
  <c r="G71" i="103" s="1"/>
  <c r="J71" i="103" s="1"/>
  <c r="G250" i="91"/>
  <c r="J250" i="91" s="1"/>
  <c r="E250" i="92" s="1"/>
  <c r="E242" i="91"/>
  <c r="G251" i="91"/>
  <c r="J251" i="91" s="1"/>
  <c r="E251" i="92" s="1"/>
  <c r="E243" i="91"/>
  <c r="G243" i="91" s="1"/>
  <c r="J243" i="91" s="1"/>
  <c r="G70" i="102"/>
  <c r="J70" i="102" s="1"/>
  <c r="E70" i="103" s="1"/>
  <c r="G70" i="103" s="1"/>
  <c r="J70" i="103" s="1"/>
  <c r="E70" i="102"/>
  <c r="E235" i="91"/>
  <c r="G235" i="91" s="1"/>
  <c r="J235" i="91" s="1"/>
  <c r="G246" i="91"/>
  <c r="J246" i="91" s="1"/>
  <c r="E246" i="92" s="1"/>
  <c r="E238" i="91"/>
  <c r="G238" i="91" s="1"/>
  <c r="J238" i="91" s="1"/>
  <c r="G88" i="91"/>
  <c r="J88" i="91" s="1"/>
  <c r="E88" i="92" s="1"/>
  <c r="E87" i="91"/>
  <c r="G87" i="91" s="1"/>
  <c r="J87" i="91" s="1"/>
  <c r="G242" i="91"/>
  <c r="J242" i="91" s="1"/>
  <c r="E247" i="91"/>
  <c r="E20" i="94"/>
  <c r="G20" i="94" s="1"/>
  <c r="J20" i="94" s="1"/>
  <c r="E20" i="95" s="1"/>
  <c r="G20" i="95" s="1"/>
  <c r="G244" i="91"/>
  <c r="J244" i="91" s="1"/>
  <c r="E244" i="92" s="1"/>
  <c r="E236" i="91"/>
  <c r="G236" i="91" s="1"/>
  <c r="J236" i="91" s="1"/>
  <c r="G175" i="105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E86" i="94" s="1"/>
  <c r="G228" i="93"/>
  <c r="J228" i="93" s="1"/>
  <c r="E228" i="94" s="1"/>
  <c r="G232" i="101"/>
  <c r="J232" i="101" s="1"/>
  <c r="E232" i="102" s="1"/>
  <c r="G240" i="101"/>
  <c r="J240" i="101" s="1"/>
  <c r="E240" i="102" s="1"/>
  <c r="G231" i="106"/>
  <c r="J231" i="106" s="1"/>
  <c r="G239" i="106"/>
  <c r="J239" i="106" s="1"/>
  <c r="G230" i="93"/>
  <c r="J230" i="93" s="1"/>
  <c r="E230" i="94" s="1"/>
  <c r="G227" i="93"/>
  <c r="J227" i="93" s="1"/>
  <c r="E227" i="94" s="1"/>
  <c r="G234" i="91"/>
  <c r="J234" i="91" s="1"/>
  <c r="E234" i="92" s="1"/>
  <c r="G247" i="91"/>
  <c r="J247" i="91" s="1"/>
  <c r="G253" i="92"/>
  <c r="J253" i="92" s="1"/>
  <c r="E253" i="93" s="1"/>
  <c r="G259" i="91"/>
  <c r="J259" i="91" s="1"/>
  <c r="G173" i="91"/>
  <c r="J173" i="91" s="1"/>
  <c r="E173" i="92" s="1"/>
  <c r="G174" i="91"/>
  <c r="J174" i="91" s="1"/>
  <c r="G102" i="91"/>
  <c r="J102" i="91" s="1"/>
  <c r="E102" i="92" s="1"/>
  <c r="G15" i="91"/>
  <c r="J15" i="91" s="1"/>
  <c r="E15" i="92" s="1"/>
  <c r="G13" i="91"/>
  <c r="J13" i="91" s="1"/>
  <c r="E13" i="92" s="1"/>
  <c r="G14" i="91"/>
  <c r="J14" i="91" s="1"/>
  <c r="E14" i="92" s="1"/>
  <c r="G19" i="94"/>
  <c r="J19" i="94" s="1"/>
  <c r="E19" i="95" s="1"/>
  <c r="G16" i="91"/>
  <c r="J16" i="91" s="1"/>
  <c r="E16" i="92" s="1"/>
  <c r="G23" i="94"/>
  <c r="J23" i="94" s="1"/>
  <c r="E23" i="95" s="1"/>
  <c r="G90" i="94"/>
  <c r="J90" i="94" s="1"/>
  <c r="E90" i="95" s="1"/>
  <c r="G26" i="94"/>
  <c r="J26" i="94" s="1"/>
  <c r="E26" i="95" s="1"/>
  <c r="G18" i="91"/>
  <c r="J18" i="91" s="1"/>
  <c r="E18" i="92" s="1"/>
  <c r="G24" i="94"/>
  <c r="J24" i="94" s="1"/>
  <c r="E24" i="95" s="1"/>
  <c r="G25" i="94"/>
  <c r="J25" i="94" s="1"/>
  <c r="G97" i="95"/>
  <c r="J97" i="95" s="1"/>
  <c r="E97" i="96" s="1"/>
  <c r="G8" i="91"/>
  <c r="J8" i="91" s="1"/>
  <c r="E8" i="92" s="1"/>
  <c r="G17" i="91"/>
  <c r="J17" i="91" s="1"/>
  <c r="E17" i="92" s="1"/>
  <c r="G224" i="94"/>
  <c r="J224" i="94" s="1"/>
  <c r="E224" i="95" s="1"/>
  <c r="G6" i="91"/>
  <c r="J6" i="91" s="1"/>
  <c r="E6" i="92" s="1"/>
  <c r="G7" i="91"/>
  <c r="J7" i="91" s="1"/>
  <c r="E7" i="92" s="1"/>
  <c r="G22" i="94"/>
  <c r="J22" i="94" s="1"/>
  <c r="E22" i="95" s="1"/>
  <c r="G21" i="94"/>
  <c r="J21" i="94" s="1"/>
  <c r="E21" i="95" s="1"/>
  <c r="G131" i="89"/>
  <c r="J131" i="89" s="1"/>
  <c r="E131" i="90" s="1"/>
  <c r="G134" i="89"/>
  <c r="J134" i="89" s="1"/>
  <c r="E134" i="90" s="1"/>
  <c r="G103" i="91"/>
  <c r="J103" i="91" s="1"/>
  <c r="E103" i="92" s="1"/>
  <c r="G254" i="91"/>
  <c r="J254" i="91" s="1"/>
  <c r="G248" i="91"/>
  <c r="J248" i="91" s="1"/>
  <c r="E248" i="92" s="1"/>
  <c r="G82" i="91"/>
  <c r="J82" i="91" s="1"/>
  <c r="E82" i="92" s="1"/>
  <c r="G130" i="94"/>
  <c r="J130" i="94" s="1"/>
  <c r="E130" i="95" s="1"/>
  <c r="G78" i="94"/>
  <c r="J78" i="94" s="1"/>
  <c r="E78" i="95" s="1"/>
  <c r="G161" i="93"/>
  <c r="J161" i="93" s="1"/>
  <c r="E161" i="94" s="1"/>
  <c r="G116" i="95"/>
  <c r="J116" i="95" s="1"/>
  <c r="E116" i="96" s="1"/>
  <c r="G164" i="94"/>
  <c r="J164" i="94" s="1"/>
  <c r="E164" i="95" s="1"/>
  <c r="G43" i="93"/>
  <c r="J43" i="93" s="1"/>
  <c r="E43" i="94" s="1"/>
  <c r="G64" i="94"/>
  <c r="J64" i="94" s="1"/>
  <c r="E64" i="95" s="1"/>
  <c r="G115" i="95"/>
  <c r="J115" i="95" s="1"/>
  <c r="E115" i="96" s="1"/>
  <c r="G160" i="94"/>
  <c r="J160" i="94" s="1"/>
  <c r="E160" i="95" s="1"/>
  <c r="G69" i="94"/>
  <c r="J69" i="94" s="1"/>
  <c r="E69" i="95" s="1"/>
  <c r="G91" i="94"/>
  <c r="J91" i="94" s="1"/>
  <c r="E91" i="95" s="1"/>
  <c r="G106" i="94"/>
  <c r="J106" i="94" s="1"/>
  <c r="E106" i="95" s="1"/>
  <c r="G62" i="94"/>
  <c r="J62" i="94" s="1"/>
  <c r="E62" i="95" s="1"/>
  <c r="G33" i="93"/>
  <c r="J33" i="93" s="1"/>
  <c r="E33" i="94" s="1"/>
  <c r="G171" i="94"/>
  <c r="J171" i="94" s="1"/>
  <c r="E171" i="95" s="1"/>
  <c r="G108" i="95"/>
  <c r="J108" i="95" s="1"/>
  <c r="E108" i="96" s="1"/>
  <c r="G67" i="94"/>
  <c r="J67" i="94" s="1"/>
  <c r="E67" i="95" s="1"/>
  <c r="G140" i="94"/>
  <c r="J140" i="94" s="1"/>
  <c r="E140" i="95" s="1"/>
  <c r="G183" i="94"/>
  <c r="J183" i="94" s="1"/>
  <c r="E183" i="95" s="1"/>
  <c r="G220" i="94"/>
  <c r="J220" i="94" s="1"/>
  <c r="E220" i="95" s="1"/>
  <c r="G159" i="94"/>
  <c r="J159" i="94" s="1"/>
  <c r="E159" i="95" s="1"/>
  <c r="G158" i="94"/>
  <c r="J158" i="94" s="1"/>
  <c r="E158" i="95" s="1"/>
  <c r="G50" i="93"/>
  <c r="J50" i="93" s="1"/>
  <c r="E50" i="94" s="1"/>
  <c r="G61" i="94"/>
  <c r="J61" i="94" s="1"/>
  <c r="E61" i="95" s="1"/>
  <c r="G95" i="94"/>
  <c r="J95" i="94" s="1"/>
  <c r="E95" i="95" s="1"/>
  <c r="G167" i="94"/>
  <c r="J167" i="94" s="1"/>
  <c r="E167" i="95" s="1"/>
  <c r="G112" i="95"/>
  <c r="J112" i="95" s="1"/>
  <c r="E112" i="96" s="1"/>
  <c r="G49" i="93"/>
  <c r="J49" i="93" s="1"/>
  <c r="E49" i="94" s="1"/>
  <c r="G51" i="93"/>
  <c r="J51" i="93" s="1"/>
  <c r="E51" i="94" s="1"/>
  <c r="G38" i="93"/>
  <c r="J38" i="93" s="1"/>
  <c r="E38" i="94" s="1"/>
  <c r="G146" i="94"/>
  <c r="J146" i="94" s="1"/>
  <c r="E146" i="95" s="1"/>
  <c r="G81" i="94"/>
  <c r="J81" i="94" s="1"/>
  <c r="E81" i="95" s="1"/>
  <c r="G142" i="94"/>
  <c r="J142" i="94" s="1"/>
  <c r="E142" i="95" s="1"/>
  <c r="G223" i="94"/>
  <c r="J223" i="94" s="1"/>
  <c r="E223" i="95" s="1"/>
  <c r="G48" i="93"/>
  <c r="J48" i="93" s="1"/>
  <c r="E48" i="94" s="1"/>
  <c r="G179" i="94"/>
  <c r="J179" i="94" s="1"/>
  <c r="E179" i="95" s="1"/>
  <c r="G41" i="93"/>
  <c r="J41" i="93" s="1"/>
  <c r="E41" i="94" s="1"/>
  <c r="G58" i="93"/>
  <c r="J58" i="93" s="1"/>
  <c r="E58" i="94" s="1"/>
  <c r="G47" i="93"/>
  <c r="J47" i="93" s="1"/>
  <c r="E47" i="94" s="1"/>
  <c r="G65" i="94"/>
  <c r="J65" i="94" s="1"/>
  <c r="E65" i="95" s="1"/>
  <c r="G121" i="94"/>
  <c r="J121" i="94" s="1"/>
  <c r="E121" i="95" s="1"/>
  <c r="G168" i="94"/>
  <c r="J168" i="94" s="1"/>
  <c r="E168" i="95" s="1"/>
  <c r="G56" i="93"/>
  <c r="J56" i="93" s="1"/>
  <c r="E56" i="94" s="1"/>
  <c r="G221" i="93"/>
  <c r="J221" i="93" s="1"/>
  <c r="E221" i="94" s="1"/>
  <c r="G80" i="94"/>
  <c r="J80" i="94" s="1"/>
  <c r="E80" i="95" s="1"/>
  <c r="G154" i="94"/>
  <c r="J154" i="94" s="1"/>
  <c r="E154" i="95" s="1"/>
  <c r="G101" i="94"/>
  <c r="J101" i="94" s="1"/>
  <c r="E101" i="95" s="1"/>
  <c r="G40" i="93"/>
  <c r="J40" i="93" s="1"/>
  <c r="E40" i="94" s="1"/>
  <c r="G36" i="93"/>
  <c r="J36" i="93" s="1"/>
  <c r="E36" i="94" s="1"/>
  <c r="G100" i="94"/>
  <c r="J100" i="94" s="1"/>
  <c r="E100" i="95" s="1"/>
  <c r="G52" i="93"/>
  <c r="J52" i="93" s="1"/>
  <c r="E52" i="94" s="1"/>
  <c r="G74" i="95"/>
  <c r="J74" i="95" s="1"/>
  <c r="E74" i="96" s="1"/>
  <c r="G176" i="94"/>
  <c r="J176" i="94" s="1"/>
  <c r="E176" i="95" s="1"/>
  <c r="G31" i="93"/>
  <c r="J31" i="93" s="1"/>
  <c r="E31" i="94" s="1"/>
  <c r="G34" i="93"/>
  <c r="J34" i="93" s="1"/>
  <c r="E34" i="94" s="1"/>
  <c r="G37" i="93"/>
  <c r="J37" i="93" s="1"/>
  <c r="E37" i="94" s="1"/>
  <c r="G111" i="95"/>
  <c r="J111" i="95" s="1"/>
  <c r="E111" i="96" s="1"/>
  <c r="G137" i="94"/>
  <c r="J137" i="94" s="1"/>
  <c r="E137" i="95" s="1"/>
  <c r="G166" i="94"/>
  <c r="J166" i="94" s="1"/>
  <c r="E166" i="95" s="1"/>
  <c r="G79" i="94"/>
  <c r="J79" i="94" s="1"/>
  <c r="E79" i="95" s="1"/>
  <c r="G185" i="94"/>
  <c r="J185" i="94" s="1"/>
  <c r="E185" i="95" s="1"/>
  <c r="G118" i="94"/>
  <c r="J118" i="94" s="1"/>
  <c r="E118" i="95" s="1"/>
  <c r="G180" i="94"/>
  <c r="J180" i="94" s="1"/>
  <c r="E180" i="95" s="1"/>
  <c r="G225" i="94"/>
  <c r="J225" i="94" s="1"/>
  <c r="E225" i="95" s="1"/>
  <c r="G55" i="93"/>
  <c r="J55" i="93" s="1"/>
  <c r="E55" i="94" s="1"/>
  <c r="G53" i="93"/>
  <c r="J53" i="93" s="1"/>
  <c r="E53" i="94" s="1"/>
  <c r="G28" i="93"/>
  <c r="J28" i="93" s="1"/>
  <c r="E28" i="94" s="1"/>
  <c r="G172" i="94"/>
  <c r="J172" i="94" s="1"/>
  <c r="E172" i="95" s="1"/>
  <c r="G93" i="94"/>
  <c r="J93" i="94" s="1"/>
  <c r="E93" i="95" s="1"/>
  <c r="G119" i="93"/>
  <c r="J119" i="93" s="1"/>
  <c r="E119" i="94" s="1"/>
  <c r="G77" i="94"/>
  <c r="J77" i="94" s="1"/>
  <c r="E77" i="95" s="1"/>
  <c r="G163" i="94"/>
  <c r="J163" i="94" s="1"/>
  <c r="E163" i="95" s="1"/>
  <c r="G99" i="94"/>
  <c r="J99" i="94" s="1"/>
  <c r="E99" i="95" s="1"/>
  <c r="G32" i="93"/>
  <c r="J32" i="93" s="1"/>
  <c r="E32" i="94" s="1"/>
  <c r="G122" i="93"/>
  <c r="J122" i="93" s="1"/>
  <c r="E122" i="94" s="1"/>
  <c r="G215" i="94"/>
  <c r="J215" i="94" s="1"/>
  <c r="E215" i="95" s="1"/>
  <c r="G27" i="93"/>
  <c r="J27" i="93" s="1"/>
  <c r="E27" i="94" s="1"/>
  <c r="G54" i="93"/>
  <c r="J54" i="93" s="1"/>
  <c r="E54" i="94" s="1"/>
  <c r="G29" i="93"/>
  <c r="J29" i="93" s="1"/>
  <c r="E29" i="94" s="1"/>
  <c r="G139" i="94"/>
  <c r="J139" i="94" s="1"/>
  <c r="E139" i="95" s="1"/>
  <c r="G120" i="94"/>
  <c r="J120" i="94" s="1"/>
  <c r="E120" i="95" s="1"/>
  <c r="G107" i="95"/>
  <c r="J107" i="95" s="1"/>
  <c r="E107" i="96" s="1"/>
  <c r="G96" i="93"/>
  <c r="J96" i="93" s="1"/>
  <c r="E96" i="94" s="1"/>
  <c r="G46" i="93"/>
  <c r="J46" i="93" s="1"/>
  <c r="E46" i="94" s="1"/>
  <c r="G162" i="94"/>
  <c r="J162" i="94" s="1"/>
  <c r="E162" i="95" s="1"/>
  <c r="G98" i="94"/>
  <c r="J98" i="94" s="1"/>
  <c r="E98" i="95" s="1"/>
  <c r="G123" i="94"/>
  <c r="J123" i="94" s="1"/>
  <c r="E123" i="95" s="1"/>
  <c r="G141" i="94"/>
  <c r="J141" i="94" s="1"/>
  <c r="E141" i="95" s="1"/>
  <c r="G85" i="94"/>
  <c r="J85" i="94" s="1"/>
  <c r="E85" i="95" s="1"/>
  <c r="G92" i="94"/>
  <c r="J92" i="94" s="1"/>
  <c r="E92" i="95" s="1"/>
  <c r="G143" i="94"/>
  <c r="J143" i="94" s="1"/>
  <c r="E143" i="95" s="1"/>
  <c r="G165" i="93"/>
  <c r="J165" i="93" s="1"/>
  <c r="E165" i="94" s="1"/>
  <c r="G57" i="93"/>
  <c r="J57" i="93" s="1"/>
  <c r="E57" i="94" s="1"/>
  <c r="G184" i="94"/>
  <c r="J184" i="94" s="1"/>
  <c r="E184" i="95" s="1"/>
  <c r="G222" i="94"/>
  <c r="J222" i="94" s="1"/>
  <c r="E222" i="95" s="1"/>
  <c r="G110" i="95"/>
  <c r="J110" i="95" s="1"/>
  <c r="E110" i="96" s="1"/>
  <c r="G138" i="94"/>
  <c r="J138" i="94" s="1"/>
  <c r="E138" i="95" s="1"/>
  <c r="G66" i="94"/>
  <c r="J66" i="94" s="1"/>
  <c r="E66" i="95" s="1"/>
  <c r="G192" i="94"/>
  <c r="J192" i="94" s="1"/>
  <c r="E192" i="95" s="1"/>
  <c r="G144" i="94"/>
  <c r="J144" i="94" s="1"/>
  <c r="E144" i="95" s="1"/>
  <c r="G72" i="94"/>
  <c r="J72" i="94" s="1"/>
  <c r="E72" i="95" s="1"/>
  <c r="G44" i="93"/>
  <c r="J44" i="93" s="1"/>
  <c r="E44" i="94" s="1"/>
  <c r="G30" i="93"/>
  <c r="J30" i="93" s="1"/>
  <c r="E30" i="94" s="1"/>
  <c r="G117" i="95"/>
  <c r="J117" i="95" s="1"/>
  <c r="E117" i="96" s="1"/>
  <c r="G68" i="94"/>
  <c r="J68" i="94" s="1"/>
  <c r="E68" i="95" s="1"/>
  <c r="G145" i="94"/>
  <c r="J145" i="94" s="1"/>
  <c r="E145" i="95" s="1"/>
  <c r="G170" i="94"/>
  <c r="J170" i="94" s="1"/>
  <c r="E170" i="95" s="1"/>
  <c r="G42" i="93"/>
  <c r="J42" i="93" s="1"/>
  <c r="E42" i="94" s="1"/>
  <c r="G214" i="92"/>
  <c r="J214" i="92" s="1"/>
  <c r="E214" i="93" s="1"/>
  <c r="G89" i="94"/>
  <c r="J89" i="94" s="1"/>
  <c r="E89" i="95" s="1"/>
  <c r="G59" i="93"/>
  <c r="J59" i="93" s="1"/>
  <c r="E59" i="94" s="1"/>
  <c r="G5" i="78"/>
  <c r="J5" i="78" s="1"/>
  <c r="E5" i="79" s="1"/>
  <c r="G186" i="93"/>
  <c r="J186" i="93" s="1"/>
  <c r="E186" i="94" s="1"/>
  <c r="G255" i="93"/>
  <c r="J255" i="93" s="1"/>
  <c r="G104" i="93"/>
  <c r="J104" i="93" s="1"/>
  <c r="E104" i="94" s="1"/>
  <c r="G233" i="93"/>
  <c r="J233" i="93" s="1"/>
  <c r="E233" i="94" s="1"/>
  <c r="G256" i="93"/>
  <c r="J256" i="93" s="1"/>
  <c r="G258" i="93"/>
  <c r="J258" i="93" s="1"/>
  <c r="G191" i="93"/>
  <c r="J191" i="93" s="1"/>
  <c r="E191" i="94" s="1"/>
  <c r="G190" i="93"/>
  <c r="J190" i="93" s="1"/>
  <c r="E190" i="94" s="1"/>
  <c r="G133" i="91"/>
  <c r="J133" i="91" s="1"/>
  <c r="E133" i="92" s="1"/>
  <c r="G136" i="91"/>
  <c r="J136" i="91" s="1"/>
  <c r="E136" i="92" s="1"/>
  <c r="G132" i="92"/>
  <c r="J132" i="92" s="1"/>
  <c r="E132" i="93" s="1"/>
  <c r="G135" i="92"/>
  <c r="J135" i="92" s="1"/>
  <c r="E135" i="93" s="1"/>
  <c r="J5" i="8"/>
  <c r="G5" i="8"/>
  <c r="J204" i="8"/>
  <c r="J206" i="8"/>
  <c r="J183" i="8"/>
  <c r="J182" i="8"/>
  <c r="G208" i="8"/>
  <c r="J205" i="8"/>
  <c r="J184" i="8"/>
  <c r="G251" i="92" l="1"/>
  <c r="J251" i="92" s="1"/>
  <c r="E251" i="93" s="1"/>
  <c r="E243" i="92"/>
  <c r="G250" i="92"/>
  <c r="J250" i="92" s="1"/>
  <c r="E250" i="93" s="1"/>
  <c r="E242" i="92"/>
  <c r="G88" i="92"/>
  <c r="J88" i="92" s="1"/>
  <c r="E88" i="93" s="1"/>
  <c r="E87" i="92"/>
  <c r="G87" i="92" s="1"/>
  <c r="J87" i="92" s="1"/>
  <c r="G242" i="92"/>
  <c r="J242" i="92" s="1"/>
  <c r="E247" i="92"/>
  <c r="G244" i="92"/>
  <c r="J244" i="92" s="1"/>
  <c r="E244" i="93" s="1"/>
  <c r="E236" i="92"/>
  <c r="G236" i="92" s="1"/>
  <c r="J236" i="92" s="1"/>
  <c r="G246" i="92"/>
  <c r="J246" i="92" s="1"/>
  <c r="E246" i="93" s="1"/>
  <c r="E238" i="92"/>
  <c r="G238" i="92" s="1"/>
  <c r="J238" i="92" s="1"/>
  <c r="G243" i="92"/>
  <c r="J243" i="92" s="1"/>
  <c r="E235" i="92"/>
  <c r="G235" i="92" s="1"/>
  <c r="J235" i="92" s="1"/>
  <c r="G20" i="96"/>
  <c r="J20" i="96" s="1"/>
  <c r="E20" i="97" s="1"/>
  <c r="J20" i="95"/>
  <c r="E20" i="96" s="1"/>
  <c r="G86" i="94"/>
  <c r="J86" i="94" s="1"/>
  <c r="E86" i="95" s="1"/>
  <c r="G230" i="94"/>
  <c r="J230" i="94" s="1"/>
  <c r="E230" i="95" s="1"/>
  <c r="G239" i="107"/>
  <c r="J239" i="107" s="1"/>
  <c r="G231" i="107"/>
  <c r="J231" i="107" s="1"/>
  <c r="G234" i="92"/>
  <c r="J234" i="92" s="1"/>
  <c r="E234" i="93" s="1"/>
  <c r="G247" i="92"/>
  <c r="J247" i="92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E227" i="95" s="1"/>
  <c r="G228" i="94"/>
  <c r="J228" i="94" s="1"/>
  <c r="E228" i="95" s="1"/>
  <c r="G253" i="93"/>
  <c r="J253" i="93" s="1"/>
  <c r="E253" i="94" s="1"/>
  <c r="G259" i="92"/>
  <c r="J259" i="92" s="1"/>
  <c r="G173" i="92"/>
  <c r="J173" i="92" s="1"/>
  <c r="E173" i="93" s="1"/>
  <c r="G174" i="92"/>
  <c r="J174" i="92" s="1"/>
  <c r="G103" i="92"/>
  <c r="J103" i="92" s="1"/>
  <c r="E103" i="93" s="1"/>
  <c r="G102" i="92"/>
  <c r="J102" i="92" s="1"/>
  <c r="E102" i="93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0" i="97"/>
  <c r="J20" i="97" s="1"/>
  <c r="E20" i="98" s="1"/>
  <c r="G7" i="92"/>
  <c r="J7" i="92" s="1"/>
  <c r="E7" i="93" s="1"/>
  <c r="G25" i="95"/>
  <c r="J25" i="95" s="1"/>
  <c r="G24" i="95"/>
  <c r="J24" i="95" s="1"/>
  <c r="E24" i="96" s="1"/>
  <c r="G22" i="95"/>
  <c r="J22" i="95" s="1"/>
  <c r="E22" i="96" s="1"/>
  <c r="G18" i="92"/>
  <c r="J18" i="92" s="1"/>
  <c r="E18" i="93" s="1"/>
  <c r="G19" i="95"/>
  <c r="J19" i="95" s="1"/>
  <c r="E19" i="96" s="1"/>
  <c r="G224" i="95"/>
  <c r="J224" i="95" s="1"/>
  <c r="E224" i="96" s="1"/>
  <c r="G14" i="92"/>
  <c r="J14" i="92" s="1"/>
  <c r="E14" i="93" s="1"/>
  <c r="G23" i="95"/>
  <c r="J23" i="95" s="1"/>
  <c r="E23" i="96" s="1"/>
  <c r="G13" i="92"/>
  <c r="J13" i="92" s="1"/>
  <c r="E13" i="93" s="1"/>
  <c r="G8" i="92"/>
  <c r="J8" i="92" s="1"/>
  <c r="E8" i="93" s="1"/>
  <c r="G26" i="95"/>
  <c r="J26" i="95" s="1"/>
  <c r="E26" i="96" s="1"/>
  <c r="G17" i="92"/>
  <c r="J17" i="92" s="1"/>
  <c r="E17" i="93" s="1"/>
  <c r="G21" i="95"/>
  <c r="G90" i="95"/>
  <c r="J90" i="95" s="1"/>
  <c r="E90" i="96" s="1"/>
  <c r="G15" i="92"/>
  <c r="J15" i="92" s="1"/>
  <c r="E15" i="93" s="1"/>
  <c r="G121" i="95"/>
  <c r="J121" i="95" s="1"/>
  <c r="E121" i="96" s="1"/>
  <c r="G146" i="95"/>
  <c r="J146" i="95" s="1"/>
  <c r="E146" i="96" s="1"/>
  <c r="G6" i="92"/>
  <c r="J6" i="92" s="1"/>
  <c r="E6" i="93" s="1"/>
  <c r="G215" i="95"/>
  <c r="J215" i="95" s="1"/>
  <c r="E215" i="96" s="1"/>
  <c r="G78" i="95"/>
  <c r="J78" i="95" s="1"/>
  <c r="E78" i="96" s="1"/>
  <c r="G185" i="95"/>
  <c r="J185" i="95" s="1"/>
  <c r="E185" i="96" s="1"/>
  <c r="G158" i="95"/>
  <c r="J158" i="95" s="1"/>
  <c r="E158" i="96" s="1"/>
  <c r="G220" i="95"/>
  <c r="J220" i="95" s="1"/>
  <c r="E220" i="96" s="1"/>
  <c r="G91" i="95"/>
  <c r="J91" i="95" s="1"/>
  <c r="E91" i="96" s="1"/>
  <c r="G140" i="95"/>
  <c r="J140" i="95" s="1"/>
  <c r="E140" i="96" s="1"/>
  <c r="G16" i="92"/>
  <c r="J16" i="92" s="1"/>
  <c r="E16" i="93" s="1"/>
  <c r="G248" i="92"/>
  <c r="J248" i="92" s="1"/>
  <c r="E248" i="93" s="1"/>
  <c r="G82" i="92"/>
  <c r="J82" i="92" s="1"/>
  <c r="E82" i="93" s="1"/>
  <c r="G254" i="92"/>
  <c r="J254" i="92" s="1"/>
  <c r="G131" i="90"/>
  <c r="J131" i="90" s="1"/>
  <c r="E131" i="91" s="1"/>
  <c r="G134" i="90"/>
  <c r="J134" i="90" s="1"/>
  <c r="E134" i="91" s="1"/>
  <c r="G46" i="94"/>
  <c r="J46" i="94" s="1"/>
  <c r="E46" i="95" s="1"/>
  <c r="G214" i="93"/>
  <c r="J214" i="93" s="1"/>
  <c r="E214" i="94" s="1"/>
  <c r="G184" i="95"/>
  <c r="J184" i="95" s="1"/>
  <c r="E184" i="96" s="1"/>
  <c r="G29" i="94"/>
  <c r="J29" i="94" s="1"/>
  <c r="E29" i="95" s="1"/>
  <c r="G225" i="95"/>
  <c r="J225" i="95" s="1"/>
  <c r="E225" i="96" s="1"/>
  <c r="G36" i="94"/>
  <c r="J36" i="94" s="1"/>
  <c r="E36" i="95" s="1"/>
  <c r="G106" i="95"/>
  <c r="J106" i="95" s="1"/>
  <c r="E106" i="96" s="1"/>
  <c r="G42" i="94"/>
  <c r="J42" i="94" s="1"/>
  <c r="E42" i="95" s="1"/>
  <c r="G72" i="95"/>
  <c r="J72" i="95" s="1"/>
  <c r="E72" i="96" s="1"/>
  <c r="G98" i="95"/>
  <c r="G54" i="94"/>
  <c r="J54" i="94" s="1"/>
  <c r="E54" i="95" s="1"/>
  <c r="G119" i="94"/>
  <c r="J119" i="94" s="1"/>
  <c r="E119" i="95" s="1"/>
  <c r="G180" i="95"/>
  <c r="J180" i="95" s="1"/>
  <c r="E180" i="96" s="1"/>
  <c r="G37" i="94"/>
  <c r="J37" i="94" s="1"/>
  <c r="E37" i="95" s="1"/>
  <c r="G40" i="94"/>
  <c r="J40" i="94" s="1"/>
  <c r="E40" i="95" s="1"/>
  <c r="G65" i="95"/>
  <c r="J65" i="95" s="1"/>
  <c r="E65" i="96" s="1"/>
  <c r="G81" i="95"/>
  <c r="J81" i="95" s="1"/>
  <c r="E81" i="96" s="1"/>
  <c r="G95" i="95"/>
  <c r="J95" i="95" s="1"/>
  <c r="E95" i="96" s="1"/>
  <c r="G145" i="95"/>
  <c r="J145" i="95" s="1"/>
  <c r="E145" i="96" s="1"/>
  <c r="G165" i="94"/>
  <c r="J165" i="94" s="1"/>
  <c r="E165" i="95" s="1"/>
  <c r="G44" i="94"/>
  <c r="J44" i="94" s="1"/>
  <c r="E44" i="95" s="1"/>
  <c r="G123" i="95"/>
  <c r="J123" i="95" s="1"/>
  <c r="E123" i="96" s="1"/>
  <c r="G77" i="95"/>
  <c r="G142" i="95"/>
  <c r="J142" i="95" s="1"/>
  <c r="E142" i="96" s="1"/>
  <c r="G167" i="95"/>
  <c r="J167" i="95" s="1"/>
  <c r="E167" i="96" s="1"/>
  <c r="G170" i="95"/>
  <c r="J170" i="95" s="1"/>
  <c r="E170" i="96" s="1"/>
  <c r="G144" i="95"/>
  <c r="J144" i="95" s="1"/>
  <c r="E144" i="96" s="1"/>
  <c r="G57" i="94"/>
  <c r="J57" i="94" s="1"/>
  <c r="E57" i="95" s="1"/>
  <c r="G162" i="95"/>
  <c r="J162" i="95" s="1"/>
  <c r="E162" i="96" s="1"/>
  <c r="G27" i="94"/>
  <c r="J27" i="94" s="1"/>
  <c r="E27" i="95" s="1"/>
  <c r="G93" i="95"/>
  <c r="G118" i="95"/>
  <c r="J118" i="95" s="1"/>
  <c r="E118" i="96" s="1"/>
  <c r="G34" i="94"/>
  <c r="J34" i="94" s="1"/>
  <c r="E34" i="95" s="1"/>
  <c r="G101" i="95"/>
  <c r="J101" i="95" s="1"/>
  <c r="E101" i="96" s="1"/>
  <c r="G47" i="94"/>
  <c r="J47" i="94" s="1"/>
  <c r="E47" i="95" s="1"/>
  <c r="G61" i="95"/>
  <c r="J61" i="95" s="1"/>
  <c r="E61" i="96" s="1"/>
  <c r="G69" i="95"/>
  <c r="J69" i="95" s="1"/>
  <c r="E69" i="96" s="1"/>
  <c r="G31" i="94"/>
  <c r="J31" i="94" s="1"/>
  <c r="E31" i="95" s="1"/>
  <c r="G154" i="95"/>
  <c r="J154" i="95" s="1"/>
  <c r="E154" i="96" s="1"/>
  <c r="G58" i="94"/>
  <c r="J58" i="94" s="1"/>
  <c r="E58" i="95" s="1"/>
  <c r="G38" i="94"/>
  <c r="J38" i="94" s="1"/>
  <c r="E38" i="95" s="1"/>
  <c r="G50" i="94"/>
  <c r="J50" i="94" s="1"/>
  <c r="E50" i="95" s="1"/>
  <c r="G161" i="94"/>
  <c r="J161" i="94" s="1"/>
  <c r="E161" i="95" s="1"/>
  <c r="G192" i="95"/>
  <c r="J192" i="95" s="1"/>
  <c r="E192" i="96" s="1"/>
  <c r="G68" i="95"/>
  <c r="J68" i="95" s="1"/>
  <c r="E68" i="96" s="1"/>
  <c r="G66" i="95"/>
  <c r="G143" i="95"/>
  <c r="J143" i="95" s="1"/>
  <c r="E143" i="96" s="1"/>
  <c r="G96" i="94"/>
  <c r="J96" i="94" s="1"/>
  <c r="E96" i="95" s="1"/>
  <c r="G122" i="94"/>
  <c r="J122" i="94" s="1"/>
  <c r="E122" i="95" s="1"/>
  <c r="G172" i="95"/>
  <c r="J172" i="95" s="1"/>
  <c r="E172" i="96" s="1"/>
  <c r="G176" i="95"/>
  <c r="J176" i="95" s="1"/>
  <c r="E176" i="96" s="1"/>
  <c r="G80" i="95"/>
  <c r="J80" i="95" s="1"/>
  <c r="E80" i="96" s="1"/>
  <c r="G41" i="94"/>
  <c r="J41" i="94" s="1"/>
  <c r="E41" i="95" s="1"/>
  <c r="G51" i="94"/>
  <c r="J51" i="94" s="1"/>
  <c r="E51" i="95" s="1"/>
  <c r="G171" i="95"/>
  <c r="J171" i="95" s="1"/>
  <c r="E171" i="96" s="1"/>
  <c r="G138" i="95"/>
  <c r="J138" i="95" s="1"/>
  <c r="E138" i="96" s="1"/>
  <c r="G92" i="95"/>
  <c r="J92" i="95" s="1"/>
  <c r="E92" i="96" s="1"/>
  <c r="G32" i="94"/>
  <c r="J32" i="94" s="1"/>
  <c r="E32" i="95" s="1"/>
  <c r="G28" i="94"/>
  <c r="J28" i="94" s="1"/>
  <c r="E28" i="95" s="1"/>
  <c r="G79" i="95"/>
  <c r="J79" i="95" s="1"/>
  <c r="E79" i="96" s="1"/>
  <c r="G74" i="96"/>
  <c r="J74" i="96" s="1"/>
  <c r="E74" i="97" s="1"/>
  <c r="G221" i="94"/>
  <c r="J221" i="94" s="1"/>
  <c r="E221" i="95" s="1"/>
  <c r="G179" i="95"/>
  <c r="J179" i="95" s="1"/>
  <c r="E179" i="96" s="1"/>
  <c r="G159" i="95"/>
  <c r="J159" i="95" s="1"/>
  <c r="E159" i="96" s="1"/>
  <c r="G33" i="94"/>
  <c r="J33" i="94" s="1"/>
  <c r="E33" i="95" s="1"/>
  <c r="G59" i="94"/>
  <c r="J59" i="94" s="1"/>
  <c r="E59" i="95" s="1"/>
  <c r="G30" i="94"/>
  <c r="J30" i="94" s="1"/>
  <c r="E30" i="95" s="1"/>
  <c r="G120" i="95"/>
  <c r="J120" i="95" s="1"/>
  <c r="E120" i="96" s="1"/>
  <c r="G53" i="94"/>
  <c r="J53" i="94" s="1"/>
  <c r="E53" i="95" s="1"/>
  <c r="G56" i="94"/>
  <c r="J56" i="94" s="1"/>
  <c r="E56" i="95" s="1"/>
  <c r="G64" i="95"/>
  <c r="J64" i="95" s="1"/>
  <c r="E64" i="96" s="1"/>
  <c r="G85" i="95"/>
  <c r="J85" i="95" s="1"/>
  <c r="E85" i="96" s="1"/>
  <c r="G99" i="95"/>
  <c r="G166" i="95"/>
  <c r="J166" i="95" s="1"/>
  <c r="E166" i="96" s="1"/>
  <c r="G52" i="94"/>
  <c r="J52" i="94" s="1"/>
  <c r="E52" i="95" s="1"/>
  <c r="G48" i="94"/>
  <c r="J48" i="94" s="1"/>
  <c r="E48" i="95" s="1"/>
  <c r="G49" i="94"/>
  <c r="J49" i="94" s="1"/>
  <c r="E49" i="95" s="1"/>
  <c r="G89" i="95"/>
  <c r="J89" i="95" s="1"/>
  <c r="E89" i="96" s="1"/>
  <c r="G222" i="95"/>
  <c r="J222" i="95" s="1"/>
  <c r="E222" i="96" s="1"/>
  <c r="G141" i="95"/>
  <c r="J141" i="95" s="1"/>
  <c r="E141" i="96" s="1"/>
  <c r="G139" i="95"/>
  <c r="J139" i="95" s="1"/>
  <c r="E139" i="96" s="1"/>
  <c r="G163" i="95"/>
  <c r="J163" i="95" s="1"/>
  <c r="E163" i="96" s="1"/>
  <c r="G55" i="94"/>
  <c r="J55" i="94" s="1"/>
  <c r="E55" i="95" s="1"/>
  <c r="G137" i="95"/>
  <c r="J137" i="95" s="1"/>
  <c r="E137" i="96" s="1"/>
  <c r="G100" i="95"/>
  <c r="J100" i="95" s="1"/>
  <c r="E100" i="96" s="1"/>
  <c r="G168" i="95"/>
  <c r="J168" i="95" s="1"/>
  <c r="E168" i="96" s="1"/>
  <c r="G223" i="95"/>
  <c r="J223" i="95" s="1"/>
  <c r="E223" i="96" s="1"/>
  <c r="G183" i="95"/>
  <c r="J183" i="95" s="1"/>
  <c r="E183" i="96" s="1"/>
  <c r="G43" i="94"/>
  <c r="J43" i="94" s="1"/>
  <c r="E43" i="95" s="1"/>
  <c r="G67" i="95"/>
  <c r="J67" i="95" s="1"/>
  <c r="E67" i="96" s="1"/>
  <c r="G62" i="95"/>
  <c r="J62" i="95" s="1"/>
  <c r="E62" i="96" s="1"/>
  <c r="G160" i="95"/>
  <c r="J160" i="95" s="1"/>
  <c r="E160" i="96" s="1"/>
  <c r="G164" i="95"/>
  <c r="J164" i="95" s="1"/>
  <c r="E164" i="96" s="1"/>
  <c r="G130" i="95"/>
  <c r="J130" i="95" s="1"/>
  <c r="E130" i="96" s="1"/>
  <c r="G5" i="79"/>
  <c r="J5" i="79" s="1"/>
  <c r="E5" i="80" s="1"/>
  <c r="G186" i="94"/>
  <c r="J186" i="94" s="1"/>
  <c r="E186" i="95" s="1"/>
  <c r="G233" i="94"/>
  <c r="J233" i="94" s="1"/>
  <c r="E233" i="95" s="1"/>
  <c r="G258" i="94"/>
  <c r="J258" i="94" s="1"/>
  <c r="G255" i="94"/>
  <c r="J255" i="94" s="1"/>
  <c r="G104" i="94"/>
  <c r="J104" i="94" s="1"/>
  <c r="E104" i="95" s="1"/>
  <c r="G256" i="94"/>
  <c r="J256" i="94" s="1"/>
  <c r="G191" i="94"/>
  <c r="J191" i="94" s="1"/>
  <c r="E191" i="95" s="1"/>
  <c r="G190" i="94"/>
  <c r="J190" i="94" s="1"/>
  <c r="E190" i="95" s="1"/>
  <c r="G132" i="93"/>
  <c r="J132" i="93" s="1"/>
  <c r="E132" i="94" s="1"/>
  <c r="G135" i="93"/>
  <c r="J135" i="93" s="1"/>
  <c r="E135" i="94" s="1"/>
  <c r="G133" i="92"/>
  <c r="J133" i="92" s="1"/>
  <c r="E133" i="93" s="1"/>
  <c r="G136" i="92"/>
  <c r="J136" i="92" s="1"/>
  <c r="E136" i="93" s="1"/>
  <c r="G206" i="8"/>
  <c r="G205" i="8"/>
  <c r="G182" i="8"/>
  <c r="G183" i="8"/>
  <c r="G204" i="8"/>
  <c r="G184" i="8"/>
  <c r="E117" i="97" l="1"/>
  <c r="G117" i="97" s="1"/>
  <c r="J117" i="97" s="1"/>
  <c r="E117" i="98" s="1"/>
  <c r="G117" i="98" s="1"/>
  <c r="J117" i="98" s="1"/>
  <c r="E117" i="99" s="1"/>
  <c r="E247" i="93"/>
  <c r="E108" i="97"/>
  <c r="G108" i="97" s="1"/>
  <c r="J108" i="97" s="1"/>
  <c r="E108" i="98" s="1"/>
  <c r="G108" i="98" s="1"/>
  <c r="J108" i="98" s="1"/>
  <c r="E108" i="99" s="1"/>
  <c r="G250" i="93"/>
  <c r="J250" i="93" s="1"/>
  <c r="E250" i="94" s="1"/>
  <c r="E242" i="93"/>
  <c r="G242" i="93" s="1"/>
  <c r="J242" i="93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235" i="93"/>
  <c r="G235" i="93" s="1"/>
  <c r="J235" i="93" s="1"/>
  <c r="G88" i="93"/>
  <c r="J88" i="93" s="1"/>
  <c r="E88" i="94" s="1"/>
  <c r="E87" i="93"/>
  <c r="G87" i="93" s="1"/>
  <c r="J87" i="93" s="1"/>
  <c r="E115" i="97"/>
  <c r="G115" i="97" s="1"/>
  <c r="J115" i="97" s="1"/>
  <c r="E115" i="98" s="1"/>
  <c r="G115" i="98" s="1"/>
  <c r="J115" i="98" s="1"/>
  <c r="E115" i="99" s="1"/>
  <c r="G251" i="93"/>
  <c r="J251" i="93" s="1"/>
  <c r="E251" i="94" s="1"/>
  <c r="E243" i="93"/>
  <c r="G243" i="93" s="1"/>
  <c r="J243" i="93" s="1"/>
  <c r="E112" i="97"/>
  <c r="G112" i="97" s="1"/>
  <c r="J112" i="97" s="1"/>
  <c r="E112" i="98" s="1"/>
  <c r="G112" i="98" s="1"/>
  <c r="J112" i="98" s="1"/>
  <c r="E112" i="99" s="1"/>
  <c r="G246" i="93"/>
  <c r="J246" i="93" s="1"/>
  <c r="E246" i="94" s="1"/>
  <c r="E238" i="93"/>
  <c r="G238" i="93" s="1"/>
  <c r="J238" i="93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G244" i="93"/>
  <c r="J244" i="93" s="1"/>
  <c r="E244" i="94" s="1"/>
  <c r="E236" i="93"/>
  <c r="G236" i="93" s="1"/>
  <c r="J236" i="93" s="1"/>
  <c r="G107" i="97"/>
  <c r="J107" i="97" s="1"/>
  <c r="E107" i="98" s="1"/>
  <c r="E107" i="97"/>
  <c r="J77" i="95"/>
  <c r="E77" i="96" s="1"/>
  <c r="G77" i="96" s="1"/>
  <c r="J77" i="96" s="1"/>
  <c r="E77" i="97" s="1"/>
  <c r="G77" i="97" s="1"/>
  <c r="J77" i="97" s="1"/>
  <c r="E77" i="98" s="1"/>
  <c r="J93" i="95"/>
  <c r="E93" i="96" s="1"/>
  <c r="G93" i="96" s="1"/>
  <c r="J93" i="96" s="1"/>
  <c r="E93" i="97" s="1"/>
  <c r="G93" i="97" s="1"/>
  <c r="J93" i="97" s="1"/>
  <c r="E93" i="98" s="1"/>
  <c r="J66" i="95"/>
  <c r="E66" i="96" s="1"/>
  <c r="G66" i="96" s="1"/>
  <c r="J66" i="96" s="1"/>
  <c r="E66" i="97" s="1"/>
  <c r="G66" i="97" s="1"/>
  <c r="J66" i="97" s="1"/>
  <c r="E66" i="98" s="1"/>
  <c r="G21" i="96"/>
  <c r="J21" i="96" s="1"/>
  <c r="E21" i="97" s="1"/>
  <c r="J21" i="95"/>
  <c r="E21" i="96" s="1"/>
  <c r="J98" i="95"/>
  <c r="E98" i="96" s="1"/>
  <c r="G98" i="96" s="1"/>
  <c r="J98" i="96" s="1"/>
  <c r="E98" i="97" s="1"/>
  <c r="G98" i="97" s="1"/>
  <c r="J98" i="97" s="1"/>
  <c r="E98" i="98" s="1"/>
  <c r="J99" i="95"/>
  <c r="E99" i="96" s="1"/>
  <c r="G99" i="96" s="1"/>
  <c r="J99" i="96" s="1"/>
  <c r="E99" i="97" s="1"/>
  <c r="G99" i="97" s="1"/>
  <c r="J99" i="97" s="1"/>
  <c r="E99" i="98" s="1"/>
  <c r="G86" i="95"/>
  <c r="G240" i="103"/>
  <c r="J240" i="103" s="1"/>
  <c r="G232" i="103"/>
  <c r="J232" i="103" s="1"/>
  <c r="G259" i="103"/>
  <c r="J259" i="103" s="1"/>
  <c r="G234" i="93"/>
  <c r="J234" i="93" s="1"/>
  <c r="E234" i="94" s="1"/>
  <c r="G247" i="93"/>
  <c r="J247" i="93" s="1"/>
  <c r="G228" i="95"/>
  <c r="G227" i="95"/>
  <c r="G230" i="95"/>
  <c r="G253" i="94"/>
  <c r="J253" i="94" s="1"/>
  <c r="E253" i="95" s="1"/>
  <c r="G259" i="93"/>
  <c r="J259" i="93" s="1"/>
  <c r="G173" i="93"/>
  <c r="J173" i="93" s="1"/>
  <c r="E173" i="94" s="1"/>
  <c r="G174" i="93"/>
  <c r="J174" i="93" s="1"/>
  <c r="G103" i="93"/>
  <c r="J103" i="93" s="1"/>
  <c r="E103" i="94" s="1"/>
  <c r="G102" i="93"/>
  <c r="J102" i="93" s="1"/>
  <c r="E102" i="94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25" i="97" s="1"/>
  <c r="J25" i="97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107" i="98"/>
  <c r="J107" i="98" s="1"/>
  <c r="E107" i="99" s="1"/>
  <c r="G20" i="98"/>
  <c r="J20" i="98" s="1"/>
  <c r="E20" i="99" s="1"/>
  <c r="G74" i="97"/>
  <c r="J74" i="97" s="1"/>
  <c r="E74" i="98" s="1"/>
  <c r="G21" i="97"/>
  <c r="J21" i="97" s="1"/>
  <c r="E21" i="98" s="1"/>
  <c r="G13" i="93"/>
  <c r="J13" i="93" s="1"/>
  <c r="E13" i="94" s="1"/>
  <c r="G15" i="93"/>
  <c r="J15" i="93" s="1"/>
  <c r="E15" i="94" s="1"/>
  <c r="G14" i="93"/>
  <c r="J14" i="93" s="1"/>
  <c r="E14" i="94" s="1"/>
  <c r="G16" i="93"/>
  <c r="J16" i="93" s="1"/>
  <c r="E16" i="94" s="1"/>
  <c r="G6" i="93"/>
  <c r="J6" i="93" s="1"/>
  <c r="E6" i="94" s="1"/>
  <c r="G8" i="93"/>
  <c r="J8" i="93" s="1"/>
  <c r="E8" i="94" s="1"/>
  <c r="G29" i="95"/>
  <c r="J29" i="95" s="1"/>
  <c r="E29" i="96" s="1"/>
  <c r="G17" i="93"/>
  <c r="J17" i="93" s="1"/>
  <c r="E17" i="94" s="1"/>
  <c r="G18" i="93"/>
  <c r="J18" i="93" s="1"/>
  <c r="E18" i="94" s="1"/>
  <c r="G7" i="93"/>
  <c r="J7" i="93" s="1"/>
  <c r="E7" i="94" s="1"/>
  <c r="G131" i="91"/>
  <c r="J131" i="91" s="1"/>
  <c r="E131" i="92" s="1"/>
  <c r="G134" i="91"/>
  <c r="J134" i="91" s="1"/>
  <c r="E134" i="92" s="1"/>
  <c r="G254" i="93"/>
  <c r="J254" i="93" s="1"/>
  <c r="G248" i="93"/>
  <c r="J248" i="93" s="1"/>
  <c r="E248" i="94" s="1"/>
  <c r="G82" i="93"/>
  <c r="J82" i="93" s="1"/>
  <c r="E82" i="94" s="1"/>
  <c r="G40" i="95"/>
  <c r="J40" i="95" s="1"/>
  <c r="E40" i="96" s="1"/>
  <c r="G49" i="95"/>
  <c r="G33" i="95"/>
  <c r="J33" i="95" s="1"/>
  <c r="E33" i="96" s="1"/>
  <c r="G122" i="95"/>
  <c r="J122" i="95" s="1"/>
  <c r="E122" i="96" s="1"/>
  <c r="G47" i="95"/>
  <c r="J47" i="95" s="1"/>
  <c r="E47" i="96" s="1"/>
  <c r="G52" i="95"/>
  <c r="J52" i="95" s="1"/>
  <c r="E52" i="96" s="1"/>
  <c r="G28" i="95"/>
  <c r="J28" i="95" s="1"/>
  <c r="E28" i="96" s="1"/>
  <c r="G161" i="95"/>
  <c r="J161" i="95" s="1"/>
  <c r="E161" i="96" s="1"/>
  <c r="G53" i="95"/>
  <c r="J53" i="95" s="1"/>
  <c r="E53" i="96" s="1"/>
  <c r="G41" i="95"/>
  <c r="J41" i="95" s="1"/>
  <c r="E41" i="96" s="1"/>
  <c r="G42" i="95"/>
  <c r="J42" i="95" s="1"/>
  <c r="E42" i="96" s="1"/>
  <c r="G34" i="95"/>
  <c r="J34" i="95" s="1"/>
  <c r="E34" i="96" s="1"/>
  <c r="G214" i="94"/>
  <c r="J214" i="94" s="1"/>
  <c r="E214" i="95" s="1"/>
  <c r="G38" i="95"/>
  <c r="J38" i="95" s="1"/>
  <c r="E38" i="96" s="1"/>
  <c r="G54" i="95"/>
  <c r="J54" i="95" s="1"/>
  <c r="E54" i="96" s="1"/>
  <c r="G30" i="95"/>
  <c r="J30" i="95" s="1"/>
  <c r="E30" i="96" s="1"/>
  <c r="G44" i="95"/>
  <c r="J44" i="95" s="1"/>
  <c r="E44" i="96" s="1"/>
  <c r="G36" i="95"/>
  <c r="J36" i="95" s="1"/>
  <c r="E36" i="96" s="1"/>
  <c r="G43" i="95"/>
  <c r="J43" i="95" s="1"/>
  <c r="E43" i="96" s="1"/>
  <c r="G56" i="95"/>
  <c r="J56" i="95" s="1"/>
  <c r="E56" i="96" s="1"/>
  <c r="G32" i="95"/>
  <c r="J32" i="95" s="1"/>
  <c r="E32" i="96" s="1"/>
  <c r="G50" i="95"/>
  <c r="J50" i="95" s="1"/>
  <c r="E50" i="96" s="1"/>
  <c r="G31" i="95"/>
  <c r="J31" i="95" s="1"/>
  <c r="E31" i="96" s="1"/>
  <c r="G57" i="95"/>
  <c r="J57" i="95" s="1"/>
  <c r="E57" i="96" s="1"/>
  <c r="G119" i="95"/>
  <c r="J119" i="95" s="1"/>
  <c r="E119" i="96" s="1"/>
  <c r="G27" i="95"/>
  <c r="J27" i="95" s="1"/>
  <c r="E27" i="96" s="1"/>
  <c r="G37" i="95"/>
  <c r="J37" i="95" s="1"/>
  <c r="E37" i="96" s="1"/>
  <c r="G55" i="95"/>
  <c r="J55" i="95" s="1"/>
  <c r="E55" i="96" s="1"/>
  <c r="G58" i="95"/>
  <c r="J58" i="95" s="1"/>
  <c r="E58" i="96" s="1"/>
  <c r="G96" i="95"/>
  <c r="J96" i="95" s="1"/>
  <c r="E96" i="96" s="1"/>
  <c r="G48" i="95"/>
  <c r="J48" i="95" s="1"/>
  <c r="E48" i="96" s="1"/>
  <c r="G59" i="95"/>
  <c r="J59" i="95" s="1"/>
  <c r="E59" i="96" s="1"/>
  <c r="G221" i="95"/>
  <c r="J221" i="95" s="1"/>
  <c r="E221" i="96" s="1"/>
  <c r="G51" i="95"/>
  <c r="G165" i="95"/>
  <c r="J165" i="95" s="1"/>
  <c r="E165" i="96" s="1"/>
  <c r="G46" i="95"/>
  <c r="J46" i="95" s="1"/>
  <c r="E46" i="96" s="1"/>
  <c r="G5" i="80"/>
  <c r="J5" i="80" s="1"/>
  <c r="E5" i="81" s="1"/>
  <c r="G186" i="95"/>
  <c r="J186" i="95" s="1"/>
  <c r="E186" i="96" s="1"/>
  <c r="G256" i="95"/>
  <c r="J256" i="95" s="1"/>
  <c r="G255" i="95"/>
  <c r="J255" i="95" s="1"/>
  <c r="G104" i="95"/>
  <c r="J104" i="95" s="1"/>
  <c r="E104" i="96" s="1"/>
  <c r="G258" i="95"/>
  <c r="J258" i="95" s="1"/>
  <c r="G233" i="95"/>
  <c r="J233" i="95" s="1"/>
  <c r="E233" i="96" s="1"/>
  <c r="G191" i="95"/>
  <c r="J191" i="95" s="1"/>
  <c r="E191" i="96" s="1"/>
  <c r="G190" i="95"/>
  <c r="J190" i="95" s="1"/>
  <c r="E190" i="96" s="1"/>
  <c r="G133" i="93"/>
  <c r="J133" i="93" s="1"/>
  <c r="E133" i="94" s="1"/>
  <c r="G136" i="93"/>
  <c r="J136" i="93" s="1"/>
  <c r="E136" i="94" s="1"/>
  <c r="G132" i="94"/>
  <c r="J132" i="94" s="1"/>
  <c r="E132" i="95" s="1"/>
  <c r="G135" i="94"/>
  <c r="J135" i="94" s="1"/>
  <c r="E135" i="95" s="1"/>
  <c r="G251" i="94" l="1"/>
  <c r="J251" i="94" s="1"/>
  <c r="E251" i="95" s="1"/>
  <c r="E243" i="94"/>
  <c r="G250" i="94"/>
  <c r="J250" i="94" s="1"/>
  <c r="E250" i="95" s="1"/>
  <c r="E242" i="94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G246" i="94"/>
  <c r="J246" i="94" s="1"/>
  <c r="E246" i="95" s="1"/>
  <c r="E238" i="94"/>
  <c r="G238" i="94" s="1"/>
  <c r="J238" i="94" s="1"/>
  <c r="G88" i="94"/>
  <c r="J88" i="94" s="1"/>
  <c r="E88" i="95" s="1"/>
  <c r="E87" i="94"/>
  <c r="G87" i="94" s="1"/>
  <c r="J87" i="94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244" i="94"/>
  <c r="J244" i="94" s="1"/>
  <c r="E244" i="95" s="1"/>
  <c r="E236" i="94"/>
  <c r="G236" i="94" s="1"/>
  <c r="J236" i="94" s="1"/>
  <c r="G243" i="94"/>
  <c r="J243" i="94" s="1"/>
  <c r="E235" i="94"/>
  <c r="G235" i="94" s="1"/>
  <c r="J235" i="94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242" i="94"/>
  <c r="J242" i="94" s="1"/>
  <c r="E247" i="94"/>
  <c r="G247" i="94" s="1"/>
  <c r="J247" i="94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37" i="97"/>
  <c r="G137" i="97" s="1"/>
  <c r="J137" i="97" s="1"/>
  <c r="E137" i="98" s="1"/>
  <c r="G137" i="98" s="1"/>
  <c r="J137" i="98" s="1"/>
  <c r="E137" i="99" s="1"/>
  <c r="E100" i="97"/>
  <c r="G100" i="97" s="1"/>
  <c r="J100" i="97" s="1"/>
  <c r="E100" i="98" s="1"/>
  <c r="G100" i="98" s="1"/>
  <c r="J100" i="98" s="1"/>
  <c r="E100" i="99" s="1"/>
  <c r="E179" i="97"/>
  <c r="G179" i="97" s="1"/>
  <c r="J179" i="97" s="1"/>
  <c r="E179" i="98" s="1"/>
  <c r="G179" i="98" s="1"/>
  <c r="J179" i="98" s="1"/>
  <c r="E179" i="99" s="1"/>
  <c r="E95" i="97"/>
  <c r="G95" i="97" s="1"/>
  <c r="J95" i="97" s="1"/>
  <c r="E95" i="98" s="1"/>
  <c r="G95" i="98" s="1"/>
  <c r="J95" i="98" s="1"/>
  <c r="E95" i="99" s="1"/>
  <c r="E130" i="97"/>
  <c r="G130" i="97" s="1"/>
  <c r="J130" i="97" s="1"/>
  <c r="E130" i="98" s="1"/>
  <c r="G130" i="98" s="1"/>
  <c r="J130" i="98" s="1"/>
  <c r="E130" i="99" s="1"/>
  <c r="E180" i="97"/>
  <c r="G180" i="97" s="1"/>
  <c r="J180" i="97" s="1"/>
  <c r="E180" i="98" s="1"/>
  <c r="G180" i="98" s="1"/>
  <c r="J180" i="98" s="1"/>
  <c r="E180" i="99" s="1"/>
  <c r="E24" i="97"/>
  <c r="G24" i="97" s="1"/>
  <c r="J24" i="97" s="1"/>
  <c r="E24" i="98" s="1"/>
  <c r="G24" i="98" s="1"/>
  <c r="J24" i="98" s="1"/>
  <c r="E24" i="99" s="1"/>
  <c r="E140" i="97"/>
  <c r="G140" i="97" s="1"/>
  <c r="J140" i="97" s="1"/>
  <c r="E140" i="98" s="1"/>
  <c r="G140" i="98" s="1"/>
  <c r="J140" i="98" s="1"/>
  <c r="E14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176" i="97"/>
  <c r="G176" i="97" s="1"/>
  <c r="J176" i="97" s="1"/>
  <c r="E176" i="98" s="1"/>
  <c r="G176" i="98" s="1"/>
  <c r="J176" i="98" s="1"/>
  <c r="E176" i="99" s="1"/>
  <c r="J86" i="95"/>
  <c r="E86" i="96" s="1"/>
  <c r="G86" i="96" s="1"/>
  <c r="J86" i="96" s="1"/>
  <c r="J228" i="95"/>
  <c r="E228" i="96" s="1"/>
  <c r="G228" i="96" s="1"/>
  <c r="J228" i="96" s="1"/>
  <c r="E228" i="97" s="1"/>
  <c r="J49" i="95"/>
  <c r="E49" i="96" s="1"/>
  <c r="G49" i="96" s="1"/>
  <c r="J49" i="96" s="1"/>
  <c r="E49" i="97" s="1"/>
  <c r="G49" i="97" s="1"/>
  <c r="J49" i="97" s="1"/>
  <c r="E49" i="98" s="1"/>
  <c r="J230" i="95"/>
  <c r="E230" i="96" s="1"/>
  <c r="J51" i="95"/>
  <c r="E51" i="96" s="1"/>
  <c r="G51" i="96" s="1"/>
  <c r="J51" i="96" s="1"/>
  <c r="E51" i="97" s="1"/>
  <c r="G51" i="97" s="1"/>
  <c r="J51" i="97" s="1"/>
  <c r="E51" i="98" s="1"/>
  <c r="J227" i="95"/>
  <c r="E227" i="96" s="1"/>
  <c r="G227" i="96" s="1"/>
  <c r="J227" i="96" s="1"/>
  <c r="E227" i="97" s="1"/>
  <c r="G230" i="96"/>
  <c r="J230" i="96" s="1"/>
  <c r="G234" i="94"/>
  <c r="J234" i="94" s="1"/>
  <c r="E234" i="95" s="1"/>
  <c r="G227" i="97"/>
  <c r="J227" i="97" s="1"/>
  <c r="G240" i="104"/>
  <c r="J240" i="104" s="1"/>
  <c r="G259" i="104"/>
  <c r="J259" i="104" s="1"/>
  <c r="G232" i="104"/>
  <c r="J232" i="104" s="1"/>
  <c r="G253" i="95"/>
  <c r="J253" i="95" s="1"/>
  <c r="E253" i="96" s="1"/>
  <c r="G259" i="94"/>
  <c r="J259" i="94" s="1"/>
  <c r="G173" i="94"/>
  <c r="J173" i="94" s="1"/>
  <c r="E173" i="95" s="1"/>
  <c r="G174" i="94"/>
  <c r="J174" i="94" s="1"/>
  <c r="G103" i="94"/>
  <c r="J103" i="94" s="1"/>
  <c r="E103" i="95" s="1"/>
  <c r="G102" i="94"/>
  <c r="J102" i="94" s="1"/>
  <c r="E102" i="95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5" i="98"/>
  <c r="J25" i="98" s="1"/>
  <c r="G21" i="98"/>
  <c r="J21" i="98" s="1"/>
  <c r="E21" i="99" s="1"/>
  <c r="G93" i="98"/>
  <c r="J93" i="98" s="1"/>
  <c r="E93" i="99" s="1"/>
  <c r="G74" i="98"/>
  <c r="J74" i="98" s="1"/>
  <c r="E74" i="99" s="1"/>
  <c r="G98" i="98"/>
  <c r="J98" i="98" s="1"/>
  <c r="E98" i="99" s="1"/>
  <c r="G99" i="98"/>
  <c r="J99" i="98" s="1"/>
  <c r="E99" i="99" s="1"/>
  <c r="G16" i="94"/>
  <c r="J16" i="94" s="1"/>
  <c r="E16" i="95" s="1"/>
  <c r="G14" i="94"/>
  <c r="J14" i="94" s="1"/>
  <c r="E14" i="95" s="1"/>
  <c r="G17" i="94"/>
  <c r="J17" i="94" s="1"/>
  <c r="E17" i="95" s="1"/>
  <c r="G7" i="94"/>
  <c r="J7" i="94" s="1"/>
  <c r="E7" i="95" s="1"/>
  <c r="G8" i="94"/>
  <c r="J8" i="94" s="1"/>
  <c r="E8" i="95" s="1"/>
  <c r="G15" i="94"/>
  <c r="J15" i="94" s="1"/>
  <c r="E15" i="95" s="1"/>
  <c r="G18" i="94"/>
  <c r="J18" i="94" s="1"/>
  <c r="E18" i="95" s="1"/>
  <c r="G6" i="94"/>
  <c r="J6" i="94" s="1"/>
  <c r="E6" i="95" s="1"/>
  <c r="G13" i="94"/>
  <c r="J13" i="94" s="1"/>
  <c r="E13" i="95" s="1"/>
  <c r="G248" i="94"/>
  <c r="J248" i="94" s="1"/>
  <c r="E248" i="95" s="1"/>
  <c r="G82" i="94"/>
  <c r="J82" i="94" s="1"/>
  <c r="E82" i="95" s="1"/>
  <c r="G254" i="94"/>
  <c r="J254" i="94" s="1"/>
  <c r="G131" i="92"/>
  <c r="J131" i="92" s="1"/>
  <c r="E131" i="93" s="1"/>
  <c r="G134" i="92"/>
  <c r="J134" i="92" s="1"/>
  <c r="E134" i="93" s="1"/>
  <c r="G214" i="95"/>
  <c r="J214" i="95" s="1"/>
  <c r="E214" i="96" s="1"/>
  <c r="G5" i="81"/>
  <c r="J5" i="81" s="1"/>
  <c r="E5" i="82" s="1"/>
  <c r="G186" i="96"/>
  <c r="J186" i="96" s="1"/>
  <c r="E186" i="97" s="1"/>
  <c r="G258" i="96"/>
  <c r="J258" i="96" s="1"/>
  <c r="G255" i="96"/>
  <c r="J255" i="96" s="1"/>
  <c r="G104" i="96"/>
  <c r="J104" i="96" s="1"/>
  <c r="E104" i="97" s="1"/>
  <c r="G233" i="96"/>
  <c r="J233" i="96" s="1"/>
  <c r="E233" i="97" s="1"/>
  <c r="G256" i="96"/>
  <c r="J256" i="96" s="1"/>
  <c r="G191" i="96"/>
  <c r="J191" i="96" s="1"/>
  <c r="E191" i="97" s="1"/>
  <c r="G190" i="96"/>
  <c r="J190" i="96" s="1"/>
  <c r="E190" i="97" s="1"/>
  <c r="G132" i="95"/>
  <c r="J132" i="95" s="1"/>
  <c r="E132" i="96" s="1"/>
  <c r="G135" i="95"/>
  <c r="J135" i="95" s="1"/>
  <c r="E135" i="96" s="1"/>
  <c r="G133" i="94"/>
  <c r="J133" i="94" s="1"/>
  <c r="E133" i="95" s="1"/>
  <c r="G136" i="94"/>
  <c r="J136" i="94" s="1"/>
  <c r="E136" i="95" s="1"/>
  <c r="E219" i="8"/>
  <c r="E247" i="95" l="1"/>
  <c r="E86" i="97"/>
  <c r="G86" i="97" s="1"/>
  <c r="J86" i="97" s="1"/>
  <c r="E86" i="98" s="1"/>
  <c r="G86" i="98" s="1"/>
  <c r="J86" i="98" s="1"/>
  <c r="E43" i="97"/>
  <c r="G43" i="97" s="1"/>
  <c r="J43" i="97" s="1"/>
  <c r="E43" i="98" s="1"/>
  <c r="G43" i="98" s="1"/>
  <c r="J43" i="98" s="1"/>
  <c r="E43" i="99" s="1"/>
  <c r="G37" i="97"/>
  <c r="J37" i="97" s="1"/>
  <c r="E37" i="98" s="1"/>
  <c r="E37" i="97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G111" i="100"/>
  <c r="J111" i="100" s="1"/>
  <c r="E111" i="100"/>
  <c r="G250" i="95"/>
  <c r="J250" i="95" s="1"/>
  <c r="E250" i="96" s="1"/>
  <c r="E242" i="95"/>
  <c r="G242" i="95" s="1"/>
  <c r="J242" i="95" s="1"/>
  <c r="E242" i="96" s="1"/>
  <c r="E55" i="97"/>
  <c r="G55" i="97" s="1"/>
  <c r="J55" i="97" s="1"/>
  <c r="E55" i="98" s="1"/>
  <c r="G55" i="98" s="1"/>
  <c r="J55" i="98" s="1"/>
  <c r="E55" i="99" s="1"/>
  <c r="E165" i="97"/>
  <c r="G165" i="97" s="1"/>
  <c r="J165" i="97" s="1"/>
  <c r="E165" i="98" s="1"/>
  <c r="G165" i="98" s="1"/>
  <c r="J165" i="98" s="1"/>
  <c r="E165" i="99" s="1"/>
  <c r="G116" i="100"/>
  <c r="J116" i="100" s="1"/>
  <c r="E116" i="100"/>
  <c r="G52" i="97"/>
  <c r="J52" i="97" s="1"/>
  <c r="E52" i="98" s="1"/>
  <c r="E52" i="97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G88" i="95"/>
  <c r="J88" i="95" s="1"/>
  <c r="E88" i="96" s="1"/>
  <c r="G88" i="96" s="1"/>
  <c r="J88" i="96" s="1"/>
  <c r="E88" i="97" s="1"/>
  <c r="E87" i="95"/>
  <c r="G87" i="95" s="1"/>
  <c r="J87" i="95" s="1"/>
  <c r="E87" i="96" s="1"/>
  <c r="G87" i="96" s="1"/>
  <c r="J87" i="96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G38" i="97"/>
  <c r="J38" i="97" s="1"/>
  <c r="E38" i="98" s="1"/>
  <c r="E38" i="97"/>
  <c r="G48" i="97"/>
  <c r="J48" i="97" s="1"/>
  <c r="E48" i="98" s="1"/>
  <c r="E48" i="97"/>
  <c r="E53" i="97"/>
  <c r="G53" i="97" s="1"/>
  <c r="J53" i="97" s="1"/>
  <c r="E53" i="98" s="1"/>
  <c r="G53" i="98" s="1"/>
  <c r="J53" i="98" s="1"/>
  <c r="E53" i="99" s="1"/>
  <c r="E20" i="100"/>
  <c r="G20" i="100" s="1"/>
  <c r="J20" i="100" s="1"/>
  <c r="G110" i="100"/>
  <c r="J110" i="100" s="1"/>
  <c r="E110" i="100"/>
  <c r="G47" i="97"/>
  <c r="J47" i="97" s="1"/>
  <c r="E47" i="98" s="1"/>
  <c r="E47" i="97"/>
  <c r="E50" i="97"/>
  <c r="G50" i="97" s="1"/>
  <c r="J50" i="97" s="1"/>
  <c r="E50" i="98" s="1"/>
  <c r="G50" i="98" s="1"/>
  <c r="J50" i="98" s="1"/>
  <c r="E50" i="99" s="1"/>
  <c r="E108" i="100"/>
  <c r="G108" i="100" s="1"/>
  <c r="J108" i="100" s="1"/>
  <c r="G44" i="97"/>
  <c r="J44" i="97" s="1"/>
  <c r="E44" i="98" s="1"/>
  <c r="E44" i="97"/>
  <c r="E235" i="95"/>
  <c r="G235" i="95" s="1"/>
  <c r="J235" i="95" s="1"/>
  <c r="E235" i="96" s="1"/>
  <c r="G235" i="96" s="1"/>
  <c r="J235" i="96" s="1"/>
  <c r="G246" i="95"/>
  <c r="J246" i="95" s="1"/>
  <c r="E246" i="96" s="1"/>
  <c r="G246" i="96" s="1"/>
  <c r="J246" i="96" s="1"/>
  <c r="E246" i="97" s="1"/>
  <c r="E238" i="95"/>
  <c r="G238" i="95" s="1"/>
  <c r="J238" i="95" s="1"/>
  <c r="E238" i="96" s="1"/>
  <c r="G238" i="96" s="1"/>
  <c r="J238" i="96" s="1"/>
  <c r="E107" i="100"/>
  <c r="G107" i="100" s="1"/>
  <c r="J107" i="100" s="1"/>
  <c r="G112" i="100"/>
  <c r="J112" i="100" s="1"/>
  <c r="E112" i="100"/>
  <c r="G122" i="97"/>
  <c r="J122" i="97" s="1"/>
  <c r="E122" i="98" s="1"/>
  <c r="E122" i="97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G161" i="97"/>
  <c r="J161" i="97" s="1"/>
  <c r="E161" i="98" s="1"/>
  <c r="E161" i="97"/>
  <c r="G119" i="97"/>
  <c r="J119" i="97" s="1"/>
  <c r="E119" i="98" s="1"/>
  <c r="E119" i="97"/>
  <c r="G251" i="95"/>
  <c r="J251" i="95" s="1"/>
  <c r="E251" i="96" s="1"/>
  <c r="G251" i="96" s="1"/>
  <c r="J251" i="96" s="1"/>
  <c r="E251" i="97" s="1"/>
  <c r="E243" i="95"/>
  <c r="G243" i="95" s="1"/>
  <c r="J243" i="95" s="1"/>
  <c r="E243" i="96" s="1"/>
  <c r="G243" i="96" s="1"/>
  <c r="J243" i="96" s="1"/>
  <c r="E59" i="97"/>
  <c r="G59" i="97" s="1"/>
  <c r="J59" i="97" s="1"/>
  <c r="E59" i="98" s="1"/>
  <c r="G59" i="98" s="1"/>
  <c r="J59" i="98" s="1"/>
  <c r="E59" i="99" s="1"/>
  <c r="G33" i="97"/>
  <c r="J33" i="97" s="1"/>
  <c r="E33" i="98" s="1"/>
  <c r="E33" i="97"/>
  <c r="G34" i="97"/>
  <c r="J34" i="97" s="1"/>
  <c r="E34" i="98" s="1"/>
  <c r="E34" i="97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G30" i="97"/>
  <c r="J30" i="97" s="1"/>
  <c r="E30" i="98" s="1"/>
  <c r="E30" i="97"/>
  <c r="G221" i="97"/>
  <c r="J221" i="97" s="1"/>
  <c r="E221" i="98" s="1"/>
  <c r="E221" i="97"/>
  <c r="E230" i="97"/>
  <c r="G230" i="97" s="1"/>
  <c r="J230" i="97" s="1"/>
  <c r="E230" i="98" s="1"/>
  <c r="G230" i="98" s="1"/>
  <c r="J230" i="98" s="1"/>
  <c r="G244" i="95"/>
  <c r="J244" i="95" s="1"/>
  <c r="E244" i="96" s="1"/>
  <c r="G244" i="96" s="1"/>
  <c r="J244" i="96" s="1"/>
  <c r="E244" i="97" s="1"/>
  <c r="E236" i="95"/>
  <c r="G236" i="95" s="1"/>
  <c r="J236" i="95" s="1"/>
  <c r="E236" i="96" s="1"/>
  <c r="G236" i="96" s="1"/>
  <c r="J236" i="96" s="1"/>
  <c r="G28" i="97"/>
  <c r="J28" i="97" s="1"/>
  <c r="E28" i="98" s="1"/>
  <c r="E28" i="97"/>
  <c r="G42" i="97"/>
  <c r="J42" i="97" s="1"/>
  <c r="E42" i="98" s="1"/>
  <c r="E42" i="97"/>
  <c r="E56" i="97"/>
  <c r="G56" i="97" s="1"/>
  <c r="J56" i="97" s="1"/>
  <c r="E56" i="98" s="1"/>
  <c r="G56" i="98" s="1"/>
  <c r="J56" i="98" s="1"/>
  <c r="E56" i="99" s="1"/>
  <c r="E41" i="97"/>
  <c r="G41" i="97" s="1"/>
  <c r="J41" i="97" s="1"/>
  <c r="E41" i="98" s="1"/>
  <c r="G41" i="98" s="1"/>
  <c r="J41" i="98" s="1"/>
  <c r="E41" i="99" s="1"/>
  <c r="G117" i="100"/>
  <c r="J117" i="100" s="1"/>
  <c r="E117" i="100"/>
  <c r="G57" i="97"/>
  <c r="J57" i="97" s="1"/>
  <c r="E57" i="98" s="1"/>
  <c r="E57" i="97"/>
  <c r="E97" i="100"/>
  <c r="G97" i="100" s="1"/>
  <c r="J97" i="100" s="1"/>
  <c r="G250" i="96"/>
  <c r="J250" i="96" s="1"/>
  <c r="E250" i="97" s="1"/>
  <c r="G234" i="95"/>
  <c r="J234" i="95" s="1"/>
  <c r="E234" i="96" s="1"/>
  <c r="G247" i="95"/>
  <c r="G240" i="105"/>
  <c r="J240" i="105" s="1"/>
  <c r="G259" i="105"/>
  <c r="J259" i="105" s="1"/>
  <c r="G232" i="105"/>
  <c r="J232" i="105" s="1"/>
  <c r="G228" i="97"/>
  <c r="J228" i="97" s="1"/>
  <c r="E228" i="98" s="1"/>
  <c r="G253" i="96"/>
  <c r="J253" i="96" s="1"/>
  <c r="E253" i="97" s="1"/>
  <c r="G259" i="95"/>
  <c r="J259" i="95" s="1"/>
  <c r="G173" i="95"/>
  <c r="J173" i="95" s="1"/>
  <c r="E173" i="96" s="1"/>
  <c r="G174" i="95"/>
  <c r="J174" i="95" s="1"/>
  <c r="G102" i="95"/>
  <c r="J102" i="95" s="1"/>
  <c r="E102" i="96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4"/>
  <c r="J189" i="74" s="1"/>
  <c r="G57" i="98"/>
  <c r="J57" i="98" s="1"/>
  <c r="E57" i="99" s="1"/>
  <c r="G119" i="98"/>
  <c r="J119" i="98" s="1"/>
  <c r="E119" i="99" s="1"/>
  <c r="G122" i="98"/>
  <c r="J122" i="98" s="1"/>
  <c r="E122" i="99" s="1"/>
  <c r="G221" i="98"/>
  <c r="J221" i="98" s="1"/>
  <c r="E221" i="99" s="1"/>
  <c r="G34" i="98"/>
  <c r="J34" i="98" s="1"/>
  <c r="E34" i="99" s="1"/>
  <c r="G33" i="98"/>
  <c r="J33" i="98" s="1"/>
  <c r="E33" i="99" s="1"/>
  <c r="G47" i="98"/>
  <c r="J47" i="98" s="1"/>
  <c r="E47" i="99" s="1"/>
  <c r="G37" i="98"/>
  <c r="J37" i="98" s="1"/>
  <c r="E37" i="99" s="1"/>
  <c r="G28" i="98"/>
  <c r="J28" i="98" s="1"/>
  <c r="E28" i="99" s="1"/>
  <c r="G161" i="98"/>
  <c r="J161" i="98" s="1"/>
  <c r="E161" i="99" s="1"/>
  <c r="G38" i="98"/>
  <c r="J38" i="98" s="1"/>
  <c r="E38" i="99" s="1"/>
  <c r="G30" i="98"/>
  <c r="J30" i="98" s="1"/>
  <c r="E30" i="99" s="1"/>
  <c r="G52" i="98"/>
  <c r="J52" i="98" s="1"/>
  <c r="E52" i="99" s="1"/>
  <c r="G48" i="98"/>
  <c r="J48" i="98" s="1"/>
  <c r="E48" i="99" s="1"/>
  <c r="G187" i="74"/>
  <c r="J187" i="74" s="1"/>
  <c r="G258" i="97"/>
  <c r="J258" i="97" s="1"/>
  <c r="G44" i="98"/>
  <c r="J44" i="98" s="1"/>
  <c r="E44" i="99" s="1"/>
  <c r="G42" i="98"/>
  <c r="J42" i="98" s="1"/>
  <c r="E42" i="99" s="1"/>
  <c r="E105" i="8"/>
  <c r="G105" i="74"/>
  <c r="J105" i="74" s="1"/>
  <c r="E105" i="77" s="1"/>
  <c r="G105" i="77" s="1"/>
  <c r="J105" i="77" s="1"/>
  <c r="E105" i="78" s="1"/>
  <c r="G105" i="78" s="1"/>
  <c r="J105" i="78" s="1"/>
  <c r="E105" i="79" s="1"/>
  <c r="G105" i="79" s="1"/>
  <c r="J105" i="79" s="1"/>
  <c r="E105" i="80" s="1"/>
  <c r="G256" i="97"/>
  <c r="J256" i="97" s="1"/>
  <c r="G49" i="98"/>
  <c r="J49" i="98" s="1"/>
  <c r="E49" i="99" s="1"/>
  <c r="G51" i="98"/>
  <c r="J51" i="98" s="1"/>
  <c r="E51" i="99" s="1"/>
  <c r="G7" i="95"/>
  <c r="J7" i="95" s="1"/>
  <c r="E7" i="96" s="1"/>
  <c r="G17" i="95"/>
  <c r="J17" i="95" s="1"/>
  <c r="E17" i="96" s="1"/>
  <c r="G6" i="95"/>
  <c r="G18" i="95"/>
  <c r="J18" i="95" s="1"/>
  <c r="E18" i="96" s="1"/>
  <c r="G8" i="95"/>
  <c r="J8" i="95" s="1"/>
  <c r="E8" i="96" s="1"/>
  <c r="G16" i="95"/>
  <c r="J16" i="95" s="1"/>
  <c r="E16" i="96" s="1"/>
  <c r="G13" i="95"/>
  <c r="J13" i="95" s="1"/>
  <c r="E13" i="96" s="1"/>
  <c r="G15" i="95"/>
  <c r="J15" i="95" s="1"/>
  <c r="E15" i="96" s="1"/>
  <c r="G14" i="95"/>
  <c r="J14" i="95" s="1"/>
  <c r="E14" i="96" s="1"/>
  <c r="G131" i="93"/>
  <c r="J131" i="93" s="1"/>
  <c r="E131" i="94" s="1"/>
  <c r="G134" i="93"/>
  <c r="J134" i="93" s="1"/>
  <c r="E134" i="94" s="1"/>
  <c r="G254" i="95"/>
  <c r="J254" i="95" s="1"/>
  <c r="G103" i="95"/>
  <c r="J103" i="95" s="1"/>
  <c r="E103" i="96" s="1"/>
  <c r="G248" i="95"/>
  <c r="J248" i="95" s="1"/>
  <c r="E248" i="96" s="1"/>
  <c r="G82" i="95"/>
  <c r="J82" i="95" s="1"/>
  <c r="E82" i="96" s="1"/>
  <c r="G219" i="77"/>
  <c r="J219" i="77" s="1"/>
  <c r="E219" i="78" s="1"/>
  <c r="G5" i="82"/>
  <c r="J5" i="82" s="1"/>
  <c r="E5" i="83" s="1"/>
  <c r="G186" i="97"/>
  <c r="J186" i="97" s="1"/>
  <c r="E186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E133" i="96" s="1"/>
  <c r="G136" i="95"/>
  <c r="J136" i="95" s="1"/>
  <c r="E136" i="96" s="1"/>
  <c r="G132" i="96"/>
  <c r="J132" i="96" s="1"/>
  <c r="E132" i="97" s="1"/>
  <c r="G135" i="96"/>
  <c r="J135" i="96" s="1"/>
  <c r="E135" i="97" s="1"/>
  <c r="G20" i="106"/>
  <c r="J20" i="106" s="1"/>
  <c r="E217" i="8"/>
  <c r="E201" i="8"/>
  <c r="E199" i="8"/>
  <c r="E200" i="8"/>
  <c r="E218" i="8"/>
  <c r="E216" i="8"/>
  <c r="G219" i="8"/>
  <c r="J219" i="8"/>
  <c r="E97" i="101" l="1"/>
  <c r="G97" i="101" s="1"/>
  <c r="J97" i="101" s="1"/>
  <c r="G251" i="97"/>
  <c r="J251" i="97" s="1"/>
  <c r="E251" i="98" s="1"/>
  <c r="E243" i="97"/>
  <c r="E20" i="101"/>
  <c r="G20" i="101" s="1"/>
  <c r="J20" i="101" s="1"/>
  <c r="G115" i="101"/>
  <c r="J115" i="101" s="1"/>
  <c r="E115" i="101"/>
  <c r="E108" i="101"/>
  <c r="G108" i="101" s="1"/>
  <c r="J108" i="101" s="1"/>
  <c r="E230" i="99"/>
  <c r="G230" i="99" s="1"/>
  <c r="J230" i="99" s="1"/>
  <c r="E107" i="101"/>
  <c r="G107" i="101" s="1"/>
  <c r="J107" i="101" s="1"/>
  <c r="E86" i="99"/>
  <c r="G86" i="99" s="1"/>
  <c r="J86" i="99" s="1"/>
  <c r="E86" i="100" s="1"/>
  <c r="E77" i="100"/>
  <c r="G77" i="100" s="1"/>
  <c r="J77" i="100" s="1"/>
  <c r="E192" i="100"/>
  <c r="G192" i="100" s="1"/>
  <c r="J192" i="100" s="1"/>
  <c r="E183" i="100"/>
  <c r="G183" i="100" s="1"/>
  <c r="J183" i="100" s="1"/>
  <c r="G118" i="100"/>
  <c r="J118" i="100" s="1"/>
  <c r="E118" i="100"/>
  <c r="G141" i="100"/>
  <c r="J141" i="100" s="1"/>
  <c r="E141" i="100"/>
  <c r="E164" i="100"/>
  <c r="G164" i="100" s="1"/>
  <c r="J164" i="100" s="1"/>
  <c r="E158" i="100"/>
  <c r="G158" i="100" s="1"/>
  <c r="J158" i="100" s="1"/>
  <c r="G180" i="100"/>
  <c r="J180" i="100" s="1"/>
  <c r="E180" i="100"/>
  <c r="G138" i="100"/>
  <c r="J138" i="100" s="1"/>
  <c r="E138" i="100"/>
  <c r="E26" i="100"/>
  <c r="G26" i="100" s="1"/>
  <c r="J26" i="100" s="1"/>
  <c r="E227" i="99"/>
  <c r="G227" i="99" s="1"/>
  <c r="J227" i="99" s="1"/>
  <c r="E227" i="100" s="1"/>
  <c r="G93" i="100"/>
  <c r="J93" i="100" s="1"/>
  <c r="E93" i="100"/>
  <c r="G78" i="100"/>
  <c r="J78" i="100" s="1"/>
  <c r="E78" i="100"/>
  <c r="E64" i="100"/>
  <c r="G64" i="100" s="1"/>
  <c r="J64" i="100" s="1"/>
  <c r="E89" i="100"/>
  <c r="G89" i="100" s="1"/>
  <c r="J89" i="100" s="1"/>
  <c r="G120" i="100"/>
  <c r="J120" i="100" s="1"/>
  <c r="E120" i="100"/>
  <c r="G215" i="100"/>
  <c r="J215" i="100" s="1"/>
  <c r="E215" i="100"/>
  <c r="E100" i="100"/>
  <c r="G100" i="100" s="1"/>
  <c r="J100" i="100" s="1"/>
  <c r="E176" i="100"/>
  <c r="G176" i="100" s="1"/>
  <c r="J176" i="100" s="1"/>
  <c r="G143" i="100"/>
  <c r="J143" i="100" s="1"/>
  <c r="E143" i="100"/>
  <c r="G117" i="101"/>
  <c r="J117" i="101" s="1"/>
  <c r="E117" i="101"/>
  <c r="E112" i="101"/>
  <c r="G112" i="101" s="1"/>
  <c r="J112" i="101" s="1"/>
  <c r="E110" i="101"/>
  <c r="G110" i="101" s="1"/>
  <c r="J110" i="101" s="1"/>
  <c r="G116" i="101"/>
  <c r="J116" i="101" s="1"/>
  <c r="E116" i="101"/>
  <c r="G111" i="101"/>
  <c r="J111" i="101" s="1"/>
  <c r="E111" i="101"/>
  <c r="E21" i="100"/>
  <c r="G21" i="100" s="1"/>
  <c r="J21" i="100" s="1"/>
  <c r="E99" i="100"/>
  <c r="G99" i="100" s="1"/>
  <c r="J99" i="100" s="1"/>
  <c r="G68" i="100"/>
  <c r="J68" i="100" s="1"/>
  <c r="E68" i="100"/>
  <c r="G123" i="100"/>
  <c r="J123" i="100" s="1"/>
  <c r="E123" i="100"/>
  <c r="E154" i="100"/>
  <c r="G154" i="100" s="1"/>
  <c r="J154" i="100" s="1"/>
  <c r="E65" i="100"/>
  <c r="G65" i="100" s="1"/>
  <c r="J65" i="100" s="1"/>
  <c r="G142" i="100"/>
  <c r="J142" i="100" s="1"/>
  <c r="E142" i="100"/>
  <c r="G79" i="100"/>
  <c r="J79" i="100" s="1"/>
  <c r="E79" i="100"/>
  <c r="E61" i="100"/>
  <c r="G61" i="100" s="1"/>
  <c r="J61" i="100" s="1"/>
  <c r="E98" i="100"/>
  <c r="G98" i="100" s="1"/>
  <c r="J98" i="100" s="1"/>
  <c r="G244" i="97"/>
  <c r="J244" i="97" s="1"/>
  <c r="E244" i="98" s="1"/>
  <c r="E236" i="97"/>
  <c r="G236" i="97" s="1"/>
  <c r="J236" i="97" s="1"/>
  <c r="G19" i="100"/>
  <c r="J19" i="100" s="1"/>
  <c r="E19" i="100"/>
  <c r="E179" i="100"/>
  <c r="G179" i="100" s="1"/>
  <c r="J179" i="100" s="1"/>
  <c r="E121" i="100"/>
  <c r="G121" i="100" s="1"/>
  <c r="J121" i="100" s="1"/>
  <c r="G184" i="100"/>
  <c r="J184" i="100" s="1"/>
  <c r="E184" i="100"/>
  <c r="G146" i="100"/>
  <c r="J146" i="100" s="1"/>
  <c r="E146" i="100"/>
  <c r="E163" i="100"/>
  <c r="G163" i="100" s="1"/>
  <c r="J163" i="100" s="1"/>
  <c r="E24" i="100"/>
  <c r="G24" i="100" s="1"/>
  <c r="J24" i="100" s="1"/>
  <c r="G85" i="100"/>
  <c r="J85" i="100" s="1"/>
  <c r="E85" i="100"/>
  <c r="G80" i="100"/>
  <c r="J80" i="100" s="1"/>
  <c r="E80" i="100"/>
  <c r="E81" i="100"/>
  <c r="G81" i="100" s="1"/>
  <c r="J81" i="100" s="1"/>
  <c r="E171" i="100"/>
  <c r="G171" i="100" s="1"/>
  <c r="J171" i="100" s="1"/>
  <c r="G223" i="100"/>
  <c r="J223" i="100" s="1"/>
  <c r="E223" i="100"/>
  <c r="G67" i="100"/>
  <c r="J67" i="100" s="1"/>
  <c r="E67" i="100"/>
  <c r="E130" i="100"/>
  <c r="G130" i="100" s="1"/>
  <c r="J130" i="100" s="1"/>
  <c r="E159" i="100"/>
  <c r="G159" i="100" s="1"/>
  <c r="J159" i="100" s="1"/>
  <c r="G166" i="100"/>
  <c r="J166" i="100" s="1"/>
  <c r="E166" i="100"/>
  <c r="G23" i="100"/>
  <c r="J23" i="100" s="1"/>
  <c r="E23" i="100"/>
  <c r="G246" i="97"/>
  <c r="J246" i="97" s="1"/>
  <c r="E246" i="98" s="1"/>
  <c r="E238" i="97"/>
  <c r="G238" i="97" s="1"/>
  <c r="J238" i="97" s="1"/>
  <c r="E140" i="100"/>
  <c r="G140" i="100" s="1"/>
  <c r="J140" i="100" s="1"/>
  <c r="G137" i="100"/>
  <c r="J137" i="100" s="1"/>
  <c r="E137" i="100"/>
  <c r="G214" i="97"/>
  <c r="J214" i="97" s="1"/>
  <c r="E214" i="98" s="1"/>
  <c r="E214" i="97"/>
  <c r="E172" i="100"/>
  <c r="G172" i="100" s="1"/>
  <c r="J172" i="100" s="1"/>
  <c r="E162" i="100"/>
  <c r="G162" i="100" s="1"/>
  <c r="J162" i="100" s="1"/>
  <c r="G220" i="100"/>
  <c r="J220" i="100" s="1"/>
  <c r="E220" i="100"/>
  <c r="G139" i="100"/>
  <c r="J139" i="100" s="1"/>
  <c r="E139" i="100"/>
  <c r="E170" i="100"/>
  <c r="G170" i="100" s="1"/>
  <c r="J170" i="100" s="1"/>
  <c r="E62" i="100"/>
  <c r="G62" i="100" s="1"/>
  <c r="J62" i="100" s="1"/>
  <c r="G95" i="100"/>
  <c r="J95" i="100" s="1"/>
  <c r="E95" i="100"/>
  <c r="G66" i="100"/>
  <c r="J66" i="100" s="1"/>
  <c r="E66" i="100"/>
  <c r="E91" i="100"/>
  <c r="G91" i="100" s="1"/>
  <c r="J91" i="100" s="1"/>
  <c r="E69" i="100"/>
  <c r="G69" i="100" s="1"/>
  <c r="J69" i="100" s="1"/>
  <c r="G222" i="100"/>
  <c r="J222" i="100" s="1"/>
  <c r="E222" i="100"/>
  <c r="G185" i="100"/>
  <c r="J185" i="100" s="1"/>
  <c r="E185" i="100"/>
  <c r="E22" i="100"/>
  <c r="G22" i="100" s="1"/>
  <c r="J22" i="100" s="1"/>
  <c r="E92" i="100"/>
  <c r="G92" i="100" s="1"/>
  <c r="J92" i="100" s="1"/>
  <c r="G243" i="97"/>
  <c r="J243" i="97" s="1"/>
  <c r="E235" i="97"/>
  <c r="G235" i="97" s="1"/>
  <c r="J235" i="97" s="1"/>
  <c r="G88" i="97"/>
  <c r="J88" i="97" s="1"/>
  <c r="E88" i="98" s="1"/>
  <c r="E87" i="97"/>
  <c r="G87" i="97" s="1"/>
  <c r="J87" i="97" s="1"/>
  <c r="E74" i="100"/>
  <c r="G74" i="100" s="1"/>
  <c r="J74" i="100" s="1"/>
  <c r="E160" i="100"/>
  <c r="G160" i="100" s="1"/>
  <c r="J160" i="100" s="1"/>
  <c r="G106" i="100"/>
  <c r="J106" i="100" s="1"/>
  <c r="E106" i="100"/>
  <c r="G90" i="100"/>
  <c r="J90" i="100" s="1"/>
  <c r="E90" i="100"/>
  <c r="E168" i="100"/>
  <c r="G168" i="100" s="1"/>
  <c r="J168" i="100" s="1"/>
  <c r="E167" i="100"/>
  <c r="G167" i="100" s="1"/>
  <c r="J167" i="100" s="1"/>
  <c r="G145" i="100"/>
  <c r="J145" i="100" s="1"/>
  <c r="E145" i="100"/>
  <c r="G72" i="100"/>
  <c r="J72" i="100" s="1"/>
  <c r="E72" i="100"/>
  <c r="E144" i="100"/>
  <c r="G144" i="100" s="1"/>
  <c r="J144" i="100" s="1"/>
  <c r="E101" i="100"/>
  <c r="G101" i="100" s="1"/>
  <c r="J101" i="100" s="1"/>
  <c r="G6" i="96"/>
  <c r="J6" i="96" s="1"/>
  <c r="E6" i="97" s="1"/>
  <c r="J6" i="95"/>
  <c r="E6" i="96" s="1"/>
  <c r="G242" i="96"/>
  <c r="J242" i="96" s="1"/>
  <c r="J247" i="95"/>
  <c r="E247" i="96" s="1"/>
  <c r="E189" i="8"/>
  <c r="E189" i="77"/>
  <c r="G189" i="77" s="1"/>
  <c r="J189" i="77" s="1"/>
  <c r="E189" i="78" s="1"/>
  <c r="E187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10" i="105"/>
  <c r="J110" i="105" s="1"/>
  <c r="G110" i="106" s="1"/>
  <c r="J110" i="106" s="1"/>
  <c r="G110" i="107" s="1"/>
  <c r="J110" i="107" s="1"/>
  <c r="G25" i="103"/>
  <c r="J25" i="103" s="1"/>
  <c r="G21" i="106"/>
  <c r="J21" i="106" s="1"/>
  <c r="G62" i="106"/>
  <c r="J62" i="106" s="1"/>
  <c r="G15" i="96"/>
  <c r="J15" i="96" s="1"/>
  <c r="E15" i="97" s="1"/>
  <c r="G189" i="8"/>
  <c r="J189" i="8"/>
  <c r="G187" i="8"/>
  <c r="J187" i="8"/>
  <c r="G86" i="100"/>
  <c r="J86" i="100" s="1"/>
  <c r="E86" i="101" s="1"/>
  <c r="G227" i="100"/>
  <c r="J227" i="100" s="1"/>
  <c r="E227" i="101" s="1"/>
  <c r="G228" i="98"/>
  <c r="J228" i="98" s="1"/>
  <c r="E228" i="99" s="1"/>
  <c r="G240" i="106"/>
  <c r="J240" i="106" s="1"/>
  <c r="G259" i="106"/>
  <c r="J259" i="106" s="1"/>
  <c r="G232" i="106"/>
  <c r="J232" i="106" s="1"/>
  <c r="G224" i="100"/>
  <c r="J224" i="100" s="1"/>
  <c r="G241" i="100"/>
  <c r="J241" i="100" s="1"/>
  <c r="G225" i="100"/>
  <c r="J225" i="100" s="1"/>
  <c r="G234" i="96"/>
  <c r="J234" i="96" s="1"/>
  <c r="E234" i="97" s="1"/>
  <c r="G247" i="96"/>
  <c r="J247" i="96" s="1"/>
  <c r="G253" i="97"/>
  <c r="J253" i="97" s="1"/>
  <c r="E253" i="98" s="1"/>
  <c r="G259" i="96"/>
  <c r="J259" i="96" s="1"/>
  <c r="G173" i="96"/>
  <c r="J173" i="96" s="1"/>
  <c r="E173" i="97" s="1"/>
  <c r="G174" i="96"/>
  <c r="J174" i="96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214" i="98"/>
  <c r="J214" i="98" s="1"/>
  <c r="E214" i="99" s="1"/>
  <c r="G6" i="97"/>
  <c r="J6" i="97" s="1"/>
  <c r="E6" i="98" s="1"/>
  <c r="G15" i="97"/>
  <c r="J15" i="97" s="1"/>
  <c r="E15" i="98" s="1"/>
  <c r="J105" i="8"/>
  <c r="G105" i="8"/>
  <c r="G248" i="96"/>
  <c r="J248" i="96" s="1"/>
  <c r="E248" i="97" s="1"/>
  <c r="G82" i="96"/>
  <c r="J82" i="96" s="1"/>
  <c r="E82" i="97" s="1"/>
  <c r="G219" i="78"/>
  <c r="J219" i="78" s="1"/>
  <c r="E219" i="79" s="1"/>
  <c r="G254" i="96"/>
  <c r="J254" i="96" s="1"/>
  <c r="G103" i="96"/>
  <c r="J103" i="96" s="1"/>
  <c r="E103" i="97" s="1"/>
  <c r="G131" i="94"/>
  <c r="J131" i="94" s="1"/>
  <c r="E131" i="95" s="1"/>
  <c r="G134" i="94"/>
  <c r="J134" i="94" s="1"/>
  <c r="E134" i="95" s="1"/>
  <c r="G97" i="104"/>
  <c r="J97" i="104" s="1"/>
  <c r="G216" i="77"/>
  <c r="J216" i="77" s="1"/>
  <c r="E216" i="78" s="1"/>
  <c r="G199" i="77"/>
  <c r="J199" i="77" s="1"/>
  <c r="E199" i="78" s="1"/>
  <c r="G201" i="77"/>
  <c r="J201" i="77" s="1"/>
  <c r="E201" i="78" s="1"/>
  <c r="G217" i="77"/>
  <c r="J217" i="77" s="1"/>
  <c r="E217" i="78" s="1"/>
  <c r="G200" i="77"/>
  <c r="J200" i="77" s="1"/>
  <c r="E200" i="78" s="1"/>
  <c r="G218" i="77"/>
  <c r="J218" i="77" s="1"/>
  <c r="E218" i="78" s="1"/>
  <c r="G5" i="83"/>
  <c r="J5" i="83" s="1"/>
  <c r="E5" i="84" s="1"/>
  <c r="G186" i="98"/>
  <c r="J186" i="98" s="1"/>
  <c r="E186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G20" i="107"/>
  <c r="J20" i="107" s="1"/>
  <c r="G21" i="107"/>
  <c r="J21" i="107" s="1"/>
  <c r="G62" i="107"/>
  <c r="J62" i="10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67" i="101" l="1"/>
  <c r="G167" i="101" s="1"/>
  <c r="J167" i="101" s="1"/>
  <c r="G62" i="101"/>
  <c r="J62" i="101" s="1"/>
  <c r="E62" i="101"/>
  <c r="E163" i="101"/>
  <c r="G163" i="101" s="1"/>
  <c r="J163" i="101" s="1"/>
  <c r="E21" i="101"/>
  <c r="G21" i="101" s="1"/>
  <c r="J21" i="101" s="1"/>
  <c r="E26" i="101"/>
  <c r="G26" i="101" s="1"/>
  <c r="J26" i="101" s="1"/>
  <c r="G168" i="101"/>
  <c r="J168" i="101" s="1"/>
  <c r="E168" i="101"/>
  <c r="E170" i="101"/>
  <c r="G170" i="101" s="1"/>
  <c r="J170" i="101" s="1"/>
  <c r="E171" i="101"/>
  <c r="G171" i="101" s="1"/>
  <c r="J171" i="101" s="1"/>
  <c r="E65" i="101"/>
  <c r="G65" i="101" s="1"/>
  <c r="J65" i="101" s="1"/>
  <c r="G89" i="101"/>
  <c r="J89" i="101" s="1"/>
  <c r="E89" i="101"/>
  <c r="E108" i="102"/>
  <c r="G108" i="102" s="1"/>
  <c r="J108" i="102" s="1"/>
  <c r="E108" i="103" s="1"/>
  <c r="G108" i="103" s="1"/>
  <c r="J108" i="103" s="1"/>
  <c r="G108" i="104" s="1"/>
  <c r="J108" i="104" s="1"/>
  <c r="E101" i="101"/>
  <c r="G101" i="101" s="1"/>
  <c r="J101" i="101" s="1"/>
  <c r="E69" i="101"/>
  <c r="G69" i="101" s="1"/>
  <c r="J69" i="101" s="1"/>
  <c r="G81" i="101"/>
  <c r="J81" i="101" s="1"/>
  <c r="E81" i="101"/>
  <c r="E154" i="101"/>
  <c r="G154" i="101" s="1"/>
  <c r="J154" i="101" s="1"/>
  <c r="E64" i="101"/>
  <c r="G64" i="101" s="1"/>
  <c r="J64" i="101" s="1"/>
  <c r="E105" i="97"/>
  <c r="G105" i="97" s="1"/>
  <c r="J105" i="97" s="1"/>
  <c r="E105" i="98" s="1"/>
  <c r="G105" i="98" s="1"/>
  <c r="J105" i="98" s="1"/>
  <c r="E105" i="99" s="1"/>
  <c r="G105" i="99" s="1"/>
  <c r="J105" i="99" s="1"/>
  <c r="E105" i="100" s="1"/>
  <c r="G144" i="101"/>
  <c r="J144" i="101" s="1"/>
  <c r="E144" i="101"/>
  <c r="E91" i="101"/>
  <c r="G91" i="101" s="1"/>
  <c r="J91" i="101" s="1"/>
  <c r="E159" i="101"/>
  <c r="G159" i="101" s="1"/>
  <c r="J159" i="101" s="1"/>
  <c r="E98" i="101"/>
  <c r="G98" i="101" s="1"/>
  <c r="J98" i="101" s="1"/>
  <c r="G176" i="101"/>
  <c r="J176" i="101" s="1"/>
  <c r="E176" i="101"/>
  <c r="E183" i="101"/>
  <c r="G183" i="101" s="1"/>
  <c r="J183" i="101" s="1"/>
  <c r="E92" i="101"/>
  <c r="G92" i="101" s="1"/>
  <c r="J92" i="101" s="1"/>
  <c r="E140" i="101"/>
  <c r="G140" i="101" s="1"/>
  <c r="J140" i="101" s="1"/>
  <c r="G130" i="101"/>
  <c r="J130" i="101" s="1"/>
  <c r="E130" i="101"/>
  <c r="E61" i="101"/>
  <c r="G61" i="101" s="1"/>
  <c r="J61" i="101" s="1"/>
  <c r="E100" i="101"/>
  <c r="G100" i="101" s="1"/>
  <c r="J100" i="101" s="1"/>
  <c r="E192" i="101"/>
  <c r="G192" i="101" s="1"/>
  <c r="J192" i="101" s="1"/>
  <c r="G20" i="102"/>
  <c r="J20" i="102" s="1"/>
  <c r="E20" i="103" s="1"/>
  <c r="G20" i="103" s="1"/>
  <c r="J20" i="103" s="1"/>
  <c r="E20" i="102"/>
  <c r="E22" i="101"/>
  <c r="G22" i="101" s="1"/>
  <c r="J22" i="101" s="1"/>
  <c r="E121" i="101"/>
  <c r="G121" i="101" s="1"/>
  <c r="J121" i="101" s="1"/>
  <c r="E110" i="102"/>
  <c r="G110" i="102" s="1"/>
  <c r="J110" i="102" s="1"/>
  <c r="E110" i="103" s="1"/>
  <c r="G110" i="103" s="1"/>
  <c r="J110" i="103" s="1"/>
  <c r="G110" i="104" s="1"/>
  <c r="J110" i="104" s="1"/>
  <c r="G158" i="101"/>
  <c r="J158" i="101" s="1"/>
  <c r="E158" i="101"/>
  <c r="E77" i="101"/>
  <c r="G77" i="101" s="1"/>
  <c r="J77" i="101" s="1"/>
  <c r="E160" i="101"/>
  <c r="G160" i="101" s="1"/>
  <c r="J160" i="101" s="1"/>
  <c r="E162" i="101"/>
  <c r="G162" i="101" s="1"/>
  <c r="J162" i="101" s="1"/>
  <c r="G179" i="101"/>
  <c r="J179" i="101" s="1"/>
  <c r="E179" i="101"/>
  <c r="E112" i="102"/>
  <c r="G112" i="102" s="1"/>
  <c r="J112" i="102" s="1"/>
  <c r="E112" i="103" s="1"/>
  <c r="G112" i="103" s="1"/>
  <c r="J112" i="103" s="1"/>
  <c r="G112" i="104" s="1"/>
  <c r="J112" i="104" s="1"/>
  <c r="E164" i="101"/>
  <c r="G164" i="101" s="1"/>
  <c r="J164" i="101" s="1"/>
  <c r="E74" i="101"/>
  <c r="G74" i="101" s="1"/>
  <c r="J74" i="101" s="1"/>
  <c r="G172" i="101"/>
  <c r="J172" i="101" s="1"/>
  <c r="E172" i="101"/>
  <c r="E24" i="101"/>
  <c r="G24" i="101" s="1"/>
  <c r="J24" i="101" s="1"/>
  <c r="E99" i="101"/>
  <c r="G99" i="101" s="1"/>
  <c r="J99" i="101" s="1"/>
  <c r="E107" i="102"/>
  <c r="G107" i="102" s="1"/>
  <c r="J107" i="102" s="1"/>
  <c r="E107" i="103" s="1"/>
  <c r="G107" i="103" s="1"/>
  <c r="J107" i="103" s="1"/>
  <c r="G107" i="104" s="1"/>
  <c r="J107" i="104" s="1"/>
  <c r="G97" i="102"/>
  <c r="J97" i="102" s="1"/>
  <c r="E97" i="103" s="1"/>
  <c r="G97" i="103" s="1"/>
  <c r="J97" i="103" s="1"/>
  <c r="E97" i="102"/>
  <c r="E32" i="100"/>
  <c r="G32" i="100" s="1"/>
  <c r="J32" i="100" s="1"/>
  <c r="E187" i="97"/>
  <c r="G187" i="97" s="1"/>
  <c r="J187" i="97" s="1"/>
  <c r="E187" i="98" s="1"/>
  <c r="G187" i="98" s="1"/>
  <c r="J187" i="98" s="1"/>
  <c r="E187" i="99" s="1"/>
  <c r="G187" i="99" s="1"/>
  <c r="J187" i="99" s="1"/>
  <c r="E187" i="100" s="1"/>
  <c r="E235" i="98"/>
  <c r="G235" i="98" s="1"/>
  <c r="J235" i="98" s="1"/>
  <c r="G244" i="98"/>
  <c r="J244" i="98" s="1"/>
  <c r="E244" i="99" s="1"/>
  <c r="E236" i="98"/>
  <c r="G236" i="98" s="1"/>
  <c r="J236" i="98" s="1"/>
  <c r="E225" i="101"/>
  <c r="G225" i="101" s="1"/>
  <c r="J225" i="101" s="1"/>
  <c r="E225" i="102" s="1"/>
  <c r="G225" i="102" s="1"/>
  <c r="J225" i="102" s="1"/>
  <c r="E225" i="103" s="1"/>
  <c r="E145" i="101"/>
  <c r="G145" i="101" s="1"/>
  <c r="J145" i="101" s="1"/>
  <c r="E106" i="101"/>
  <c r="G106" i="101" s="1"/>
  <c r="J106" i="101" s="1"/>
  <c r="G251" i="98"/>
  <c r="J251" i="98" s="1"/>
  <c r="E243" i="98"/>
  <c r="G243" i="98" s="1"/>
  <c r="J243" i="98" s="1"/>
  <c r="E222" i="101"/>
  <c r="G222" i="101" s="1"/>
  <c r="J222" i="101" s="1"/>
  <c r="E95" i="101"/>
  <c r="G95" i="101" s="1"/>
  <c r="J95" i="101" s="1"/>
  <c r="E220" i="101"/>
  <c r="G220" i="101" s="1"/>
  <c r="J220" i="101" s="1"/>
  <c r="G137" i="101"/>
  <c r="J137" i="101" s="1"/>
  <c r="E137" i="101"/>
  <c r="E166" i="101"/>
  <c r="G166" i="101" s="1"/>
  <c r="J166" i="101" s="1"/>
  <c r="E223" i="101"/>
  <c r="G223" i="101" s="1"/>
  <c r="J223" i="101" s="1"/>
  <c r="E85" i="101"/>
  <c r="G85" i="101" s="1"/>
  <c r="J85" i="101" s="1"/>
  <c r="G184" i="101"/>
  <c r="J184" i="101" s="1"/>
  <c r="E184" i="101"/>
  <c r="E142" i="101"/>
  <c r="G142" i="101" s="1"/>
  <c r="J142" i="101" s="1"/>
  <c r="E68" i="101"/>
  <c r="G68" i="101" s="1"/>
  <c r="J68" i="101" s="1"/>
  <c r="E116" i="102"/>
  <c r="G116" i="102" s="1"/>
  <c r="J116" i="102" s="1"/>
  <c r="E116" i="103" s="1"/>
  <c r="G116" i="103" s="1"/>
  <c r="J116" i="103" s="1"/>
  <c r="G116" i="104" s="1"/>
  <c r="J116" i="104" s="1"/>
  <c r="G143" i="101"/>
  <c r="J143" i="101" s="1"/>
  <c r="E143" i="101"/>
  <c r="E120" i="101"/>
  <c r="G120" i="101" s="1"/>
  <c r="J120" i="101" s="1"/>
  <c r="E93" i="101"/>
  <c r="G93" i="101" s="1"/>
  <c r="J93" i="101" s="1"/>
  <c r="E180" i="101"/>
  <c r="G180" i="101" s="1"/>
  <c r="J180" i="101" s="1"/>
  <c r="G118" i="101"/>
  <c r="J118" i="101" s="1"/>
  <c r="E118" i="101"/>
  <c r="E115" i="102"/>
  <c r="G115" i="102" s="1"/>
  <c r="J115" i="102" s="1"/>
  <c r="E115" i="103" s="1"/>
  <c r="G115" i="103" s="1"/>
  <c r="J115" i="103" s="1"/>
  <c r="G115" i="104" s="1"/>
  <c r="J115" i="104" s="1"/>
  <c r="E14" i="97"/>
  <c r="G14" i="97" s="1"/>
  <c r="J14" i="97" s="1"/>
  <c r="E14" i="98" s="1"/>
  <c r="G14" i="98" s="1"/>
  <c r="J14" i="98" s="1"/>
  <c r="E14" i="99" s="1"/>
  <c r="E30" i="100"/>
  <c r="G30" i="100" s="1"/>
  <c r="J30" i="100" s="1"/>
  <c r="G47" i="100"/>
  <c r="J47" i="100" s="1"/>
  <c r="E47" i="101" s="1"/>
  <c r="E47" i="100"/>
  <c r="E55" i="100"/>
  <c r="G55" i="100" s="1"/>
  <c r="J55" i="100" s="1"/>
  <c r="E49" i="100"/>
  <c r="G49" i="100" s="1"/>
  <c r="J49" i="100" s="1"/>
  <c r="E43" i="100"/>
  <c r="G43" i="100" s="1"/>
  <c r="J43" i="100" s="1"/>
  <c r="G13" i="97"/>
  <c r="J13" i="97" s="1"/>
  <c r="E13" i="98" s="1"/>
  <c r="E13" i="97"/>
  <c r="E122" i="100"/>
  <c r="G122" i="100" s="1"/>
  <c r="J122" i="100" s="1"/>
  <c r="E36" i="100"/>
  <c r="G36" i="100" s="1"/>
  <c r="J36" i="100" s="1"/>
  <c r="E38" i="100"/>
  <c r="G38" i="100" s="1"/>
  <c r="J38" i="100" s="1"/>
  <c r="G53" i="100"/>
  <c r="J53" i="100" s="1"/>
  <c r="E53" i="101" s="1"/>
  <c r="G53" i="101" s="1"/>
  <c r="J53" i="101" s="1"/>
  <c r="E53" i="100"/>
  <c r="E221" i="100"/>
  <c r="G221" i="100" s="1"/>
  <c r="J221" i="100" s="1"/>
  <c r="E29" i="100"/>
  <c r="G29" i="100" s="1"/>
  <c r="J29" i="100" s="1"/>
  <c r="E33" i="100"/>
  <c r="G33" i="100" s="1"/>
  <c r="J33" i="100" s="1"/>
  <c r="G119" i="100"/>
  <c r="J119" i="100" s="1"/>
  <c r="E119" i="100"/>
  <c r="E161" i="100"/>
  <c r="G161" i="100" s="1"/>
  <c r="J161" i="100" s="1"/>
  <c r="E44" i="100"/>
  <c r="G44" i="100" s="1"/>
  <c r="J44" i="100" s="1"/>
  <c r="E96" i="100"/>
  <c r="G96" i="100" s="1"/>
  <c r="J96" i="100" s="1"/>
  <c r="G59" i="100"/>
  <c r="J59" i="100" s="1"/>
  <c r="E59" i="100"/>
  <c r="G249" i="101"/>
  <c r="J249" i="101" s="1"/>
  <c r="E249" i="102" s="1"/>
  <c r="E241" i="101"/>
  <c r="G241" i="101" s="1"/>
  <c r="J241" i="101" s="1"/>
  <c r="G246" i="98"/>
  <c r="J246" i="98" s="1"/>
  <c r="E246" i="99" s="1"/>
  <c r="E238" i="98"/>
  <c r="G238" i="98" s="1"/>
  <c r="J238" i="98" s="1"/>
  <c r="G252" i="100"/>
  <c r="J252" i="100" s="1"/>
  <c r="E230" i="100"/>
  <c r="G230" i="100" s="1"/>
  <c r="J230" i="100" s="1"/>
  <c r="E230" i="101" s="1"/>
  <c r="G46" i="100"/>
  <c r="J46" i="100" s="1"/>
  <c r="E46" i="100"/>
  <c r="E52" i="100"/>
  <c r="G52" i="100" s="1"/>
  <c r="J52" i="100" s="1"/>
  <c r="E31" i="100"/>
  <c r="G31" i="100" s="1"/>
  <c r="J31" i="100" s="1"/>
  <c r="E40" i="100"/>
  <c r="G40" i="100" s="1"/>
  <c r="J40" i="100" s="1"/>
  <c r="G165" i="100"/>
  <c r="J165" i="100" s="1"/>
  <c r="E165" i="100"/>
  <c r="E34" i="100"/>
  <c r="G34" i="100" s="1"/>
  <c r="J34" i="100" s="1"/>
  <c r="E54" i="100"/>
  <c r="G54" i="100" s="1"/>
  <c r="J54" i="100" s="1"/>
  <c r="E41" i="100"/>
  <c r="G41" i="100" s="1"/>
  <c r="J41" i="100" s="1"/>
  <c r="G224" i="101"/>
  <c r="J224" i="101" s="1"/>
  <c r="E224" i="102" s="1"/>
  <c r="G224" i="102" s="1"/>
  <c r="J224" i="102" s="1"/>
  <c r="E224" i="103" s="1"/>
  <c r="E224" i="101"/>
  <c r="G250" i="97"/>
  <c r="J250" i="97" s="1"/>
  <c r="E250" i="98" s="1"/>
  <c r="E242" i="97"/>
  <c r="G242" i="97" s="1"/>
  <c r="J242" i="97" s="1"/>
  <c r="E42" i="100"/>
  <c r="G42" i="100" s="1"/>
  <c r="J42" i="100" s="1"/>
  <c r="E57" i="100"/>
  <c r="G57" i="100" s="1"/>
  <c r="J57" i="100" s="1"/>
  <c r="G50" i="100"/>
  <c r="J50" i="100" s="1"/>
  <c r="E50" i="100"/>
  <c r="E48" i="100"/>
  <c r="G48" i="100" s="1"/>
  <c r="J48" i="100" s="1"/>
  <c r="E28" i="100"/>
  <c r="G28" i="100" s="1"/>
  <c r="J28" i="100" s="1"/>
  <c r="E51" i="100"/>
  <c r="G51" i="100" s="1"/>
  <c r="J51" i="100" s="1"/>
  <c r="G16" i="97"/>
  <c r="J16" i="97" s="1"/>
  <c r="E16" i="98" s="1"/>
  <c r="G16" i="98" s="1"/>
  <c r="J16" i="98" s="1"/>
  <c r="E16" i="99" s="1"/>
  <c r="E16" i="97"/>
  <c r="E247" i="97"/>
  <c r="G88" i="98"/>
  <c r="J88" i="98" s="1"/>
  <c r="E88" i="99" s="1"/>
  <c r="E87" i="98"/>
  <c r="G87" i="98" s="1"/>
  <c r="J87" i="98" s="1"/>
  <c r="E56" i="100"/>
  <c r="G56" i="100" s="1"/>
  <c r="J56" i="100" s="1"/>
  <c r="G37" i="100"/>
  <c r="J37" i="100" s="1"/>
  <c r="E37" i="100"/>
  <c r="E27" i="100"/>
  <c r="G27" i="100" s="1"/>
  <c r="J27" i="100" s="1"/>
  <c r="E17" i="97"/>
  <c r="G17" i="97" s="1"/>
  <c r="J17" i="97" s="1"/>
  <c r="E17" i="98" s="1"/>
  <c r="G17" i="98" s="1"/>
  <c r="J17" i="98" s="1"/>
  <c r="E17" i="99" s="1"/>
  <c r="E58" i="100"/>
  <c r="G58" i="100" s="1"/>
  <c r="J58" i="100" s="1"/>
  <c r="G8" i="97"/>
  <c r="J8" i="97" s="1"/>
  <c r="E8" i="98" s="1"/>
  <c r="E8" i="97"/>
  <c r="E7" i="97"/>
  <c r="G7" i="97" s="1"/>
  <c r="J7" i="97" s="1"/>
  <c r="E7" i="98" s="1"/>
  <c r="G7" i="98" s="1"/>
  <c r="J7" i="98" s="1"/>
  <c r="E7" i="99" s="1"/>
  <c r="E72" i="101"/>
  <c r="G72" i="101" s="1"/>
  <c r="J72" i="101" s="1"/>
  <c r="E90" i="101"/>
  <c r="G90" i="101" s="1"/>
  <c r="J90" i="101" s="1"/>
  <c r="G185" i="101"/>
  <c r="J185" i="101" s="1"/>
  <c r="E185" i="101"/>
  <c r="E66" i="101"/>
  <c r="G66" i="101" s="1"/>
  <c r="J66" i="101" s="1"/>
  <c r="E139" i="101"/>
  <c r="G139" i="101" s="1"/>
  <c r="J139" i="101" s="1"/>
  <c r="E23" i="101"/>
  <c r="G23" i="101" s="1"/>
  <c r="J23" i="101" s="1"/>
  <c r="G67" i="101"/>
  <c r="J67" i="101" s="1"/>
  <c r="E67" i="101"/>
  <c r="E80" i="101"/>
  <c r="G80" i="101" s="1"/>
  <c r="J80" i="101" s="1"/>
  <c r="E146" i="101"/>
  <c r="G146" i="101" s="1"/>
  <c r="J146" i="101" s="1"/>
  <c r="E19" i="101"/>
  <c r="G19" i="101" s="1"/>
  <c r="J19" i="101" s="1"/>
  <c r="G79" i="101"/>
  <c r="J79" i="101" s="1"/>
  <c r="E79" i="101"/>
  <c r="E123" i="101"/>
  <c r="G123" i="101" s="1"/>
  <c r="J123" i="101" s="1"/>
  <c r="E111" i="102"/>
  <c r="G111" i="102" s="1"/>
  <c r="J111" i="102" s="1"/>
  <c r="E111" i="103" s="1"/>
  <c r="G111" i="103" s="1"/>
  <c r="J111" i="103" s="1"/>
  <c r="G111" i="104" s="1"/>
  <c r="J111" i="104" s="1"/>
  <c r="E117" i="102"/>
  <c r="G117" i="102" s="1"/>
  <c r="J117" i="102" s="1"/>
  <c r="E117" i="103" s="1"/>
  <c r="G117" i="103" s="1"/>
  <c r="J117" i="103" s="1"/>
  <c r="G117" i="104" s="1"/>
  <c r="J117" i="104" s="1"/>
  <c r="G215" i="101"/>
  <c r="J215" i="101" s="1"/>
  <c r="E215" i="101"/>
  <c r="E78" i="101"/>
  <c r="G78" i="101" s="1"/>
  <c r="J78" i="101" s="1"/>
  <c r="E138" i="101"/>
  <c r="G138" i="101" s="1"/>
  <c r="J138" i="101" s="1"/>
  <c r="E141" i="101"/>
  <c r="G141" i="101" s="1"/>
  <c r="J141" i="101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97" i="105"/>
  <c r="J97" i="105" s="1"/>
  <c r="G97" i="106" s="1"/>
  <c r="J97" i="106" s="1"/>
  <c r="G97" i="107" s="1"/>
  <c r="J97" i="107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E86" i="102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28" i="99"/>
  <c r="J228" i="99" s="1"/>
  <c r="E228" i="100" s="1"/>
  <c r="G230" i="101"/>
  <c r="J230" i="101" s="1"/>
  <c r="G227" i="101"/>
  <c r="J227" i="101" s="1"/>
  <c r="E227" i="102" s="1"/>
  <c r="G259" i="97"/>
  <c r="J259" i="97" s="1"/>
  <c r="G253" i="98"/>
  <c r="J253" i="98" s="1"/>
  <c r="G188" i="74"/>
  <c r="J188" i="74" s="1"/>
  <c r="G174" i="97"/>
  <c r="J174" i="97" s="1"/>
  <c r="E207" i="8"/>
  <c r="G173" i="97"/>
  <c r="J173" i="97" s="1"/>
  <c r="E173" i="98" s="1"/>
  <c r="G207" i="74"/>
  <c r="J207" i="74" s="1"/>
  <c r="E207" i="77" s="1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102" i="97"/>
  <c r="J102" i="97" s="1"/>
  <c r="E102" i="98" s="1"/>
  <c r="G47" i="101"/>
  <c r="J47" i="101" s="1"/>
  <c r="G18" i="96"/>
  <c r="J18" i="96" s="1"/>
  <c r="G214" i="99"/>
  <c r="J214" i="99" s="1"/>
  <c r="G76" i="74"/>
  <c r="J76" i="74" s="1"/>
  <c r="E76" i="77" s="1"/>
  <c r="G76" i="77" s="1"/>
  <c r="J76" i="77" s="1"/>
  <c r="E76" i="78" s="1"/>
  <c r="G76" i="78" s="1"/>
  <c r="J76" i="78" s="1"/>
  <c r="E76" i="79" s="1"/>
  <c r="G82" i="97"/>
  <c r="J82" i="97" s="1"/>
  <c r="E82" i="98" s="1"/>
  <c r="E76" i="8"/>
  <c r="G15" i="98"/>
  <c r="J15" i="98" s="1"/>
  <c r="E15" i="99" s="1"/>
  <c r="G8" i="98"/>
  <c r="J8" i="98" s="1"/>
  <c r="E8" i="99" s="1"/>
  <c r="G6" i="98"/>
  <c r="J6" i="98" s="1"/>
  <c r="E6" i="99" s="1"/>
  <c r="G13" i="98"/>
  <c r="J13" i="98" s="1"/>
  <c r="E13" i="99" s="1"/>
  <c r="G219" i="79"/>
  <c r="J219" i="79" s="1"/>
  <c r="E219" i="80" s="1"/>
  <c r="G201" i="78"/>
  <c r="J201" i="78" s="1"/>
  <c r="E201" i="79" s="1"/>
  <c r="G134" i="95"/>
  <c r="J134" i="95" s="1"/>
  <c r="E134" i="96" s="1"/>
  <c r="G131" i="95"/>
  <c r="J131" i="95" s="1"/>
  <c r="E131" i="96" s="1"/>
  <c r="G199" i="78"/>
  <c r="J199" i="78" s="1"/>
  <c r="E199" i="79" s="1"/>
  <c r="G216" i="78"/>
  <c r="J216" i="78" s="1"/>
  <c r="E216" i="79" s="1"/>
  <c r="G254" i="97"/>
  <c r="J254" i="97" s="1"/>
  <c r="G103" i="97"/>
  <c r="J103" i="97" s="1"/>
  <c r="E103" i="98" s="1"/>
  <c r="G218" i="78"/>
  <c r="J218" i="78" s="1"/>
  <c r="E218" i="79" s="1"/>
  <c r="G200" i="78"/>
  <c r="J200" i="78" s="1"/>
  <c r="E200" i="79" s="1"/>
  <c r="G217" i="78"/>
  <c r="J217" i="78" s="1"/>
  <c r="E217" i="79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233" i="99"/>
  <c r="J233" i="99" s="1"/>
  <c r="E233" i="100" s="1"/>
  <c r="G256" i="99"/>
  <c r="J256" i="99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E91" i="102" l="1"/>
  <c r="G91" i="102" s="1"/>
  <c r="J91" i="102" s="1"/>
  <c r="E91" i="103" s="1"/>
  <c r="G91" i="103" s="1"/>
  <c r="J91" i="103" s="1"/>
  <c r="E139" i="102"/>
  <c r="G139" i="102" s="1"/>
  <c r="J139" i="102" s="1"/>
  <c r="E139" i="103" s="1"/>
  <c r="G139" i="103" s="1"/>
  <c r="J139" i="103" s="1"/>
  <c r="E221" i="101"/>
  <c r="G221" i="101" s="1"/>
  <c r="J221" i="101" s="1"/>
  <c r="G43" i="101"/>
  <c r="J43" i="101" s="1"/>
  <c r="E43" i="101"/>
  <c r="E68" i="102"/>
  <c r="G68" i="102" s="1"/>
  <c r="J68" i="102" s="1"/>
  <c r="E68" i="103" s="1"/>
  <c r="G68" i="103" s="1"/>
  <c r="J68" i="103" s="1"/>
  <c r="E121" i="102"/>
  <c r="G121" i="102" s="1"/>
  <c r="J121" i="102" s="1"/>
  <c r="E121" i="103" s="1"/>
  <c r="G121" i="103" s="1"/>
  <c r="J121" i="103" s="1"/>
  <c r="E69" i="102"/>
  <c r="G69" i="102" s="1"/>
  <c r="J69" i="102" s="1"/>
  <c r="E69" i="103" s="1"/>
  <c r="G69" i="103" s="1"/>
  <c r="J69" i="103" s="1"/>
  <c r="G138" i="102"/>
  <c r="J138" i="102" s="1"/>
  <c r="E138" i="103" s="1"/>
  <c r="G138" i="103" s="1"/>
  <c r="J138" i="103" s="1"/>
  <c r="E138" i="102"/>
  <c r="E66" i="102"/>
  <c r="G66" i="102" s="1"/>
  <c r="J66" i="102" s="1"/>
  <c r="E66" i="103" s="1"/>
  <c r="G66" i="103" s="1"/>
  <c r="J66" i="103" s="1"/>
  <c r="E58" i="101"/>
  <c r="G58" i="101" s="1"/>
  <c r="J58" i="101" s="1"/>
  <c r="E57" i="101"/>
  <c r="G57" i="101" s="1"/>
  <c r="J57" i="101" s="1"/>
  <c r="G34" i="101"/>
  <c r="J34" i="101" s="1"/>
  <c r="E34" i="101"/>
  <c r="E96" i="101"/>
  <c r="G96" i="101" s="1"/>
  <c r="J96" i="101" s="1"/>
  <c r="E49" i="101"/>
  <c r="G49" i="101" s="1"/>
  <c r="J49" i="101" s="1"/>
  <c r="E142" i="102"/>
  <c r="G142" i="102" s="1"/>
  <c r="J142" i="102" s="1"/>
  <c r="E142" i="103" s="1"/>
  <c r="G142" i="103" s="1"/>
  <c r="J142" i="103" s="1"/>
  <c r="G220" i="102"/>
  <c r="J220" i="102" s="1"/>
  <c r="E220" i="103" s="1"/>
  <c r="G220" i="103" s="1"/>
  <c r="J220" i="103" s="1"/>
  <c r="E220" i="102"/>
  <c r="E99" i="102"/>
  <c r="G99" i="102" s="1"/>
  <c r="J99" i="102" s="1"/>
  <c r="E99" i="103" s="1"/>
  <c r="G99" i="103" s="1"/>
  <c r="J99" i="103" s="1"/>
  <c r="E22" i="102"/>
  <c r="G22" i="102" s="1"/>
  <c r="J22" i="102" s="1"/>
  <c r="E22" i="103" s="1"/>
  <c r="G22" i="103" s="1"/>
  <c r="J22" i="103" s="1"/>
  <c r="E140" i="102"/>
  <c r="G140" i="102" s="1"/>
  <c r="J140" i="102" s="1"/>
  <c r="E140" i="103" s="1"/>
  <c r="G140" i="103" s="1"/>
  <c r="J140" i="103" s="1"/>
  <c r="G101" i="102"/>
  <c r="J101" i="102" s="1"/>
  <c r="E101" i="103" s="1"/>
  <c r="G101" i="103" s="1"/>
  <c r="J101" i="103" s="1"/>
  <c r="E101" i="102"/>
  <c r="E146" i="102"/>
  <c r="G146" i="102" s="1"/>
  <c r="J146" i="102" s="1"/>
  <c r="E146" i="103" s="1"/>
  <c r="G146" i="103" s="1"/>
  <c r="J146" i="103" s="1"/>
  <c r="E27" i="101"/>
  <c r="G27" i="101" s="1"/>
  <c r="J27" i="101" s="1"/>
  <c r="G250" i="98"/>
  <c r="J250" i="98" s="1"/>
  <c r="E242" i="98"/>
  <c r="G161" i="101"/>
  <c r="J161" i="101" s="1"/>
  <c r="E161" i="101"/>
  <c r="E38" i="101"/>
  <c r="G38" i="101" s="1"/>
  <c r="J38" i="101" s="1"/>
  <c r="E93" i="102"/>
  <c r="G93" i="102" s="1"/>
  <c r="J93" i="102" s="1"/>
  <c r="E93" i="103" s="1"/>
  <c r="G93" i="103" s="1"/>
  <c r="J93" i="103" s="1"/>
  <c r="E222" i="102"/>
  <c r="G222" i="102" s="1"/>
  <c r="J222" i="102" s="1"/>
  <c r="E222" i="103" s="1"/>
  <c r="G222" i="103" s="1"/>
  <c r="J222" i="103" s="1"/>
  <c r="G160" i="102"/>
  <c r="J160" i="102" s="1"/>
  <c r="E160" i="103" s="1"/>
  <c r="G160" i="103" s="1"/>
  <c r="J160" i="103" s="1"/>
  <c r="E160" i="102"/>
  <c r="E183" i="102"/>
  <c r="G183" i="102" s="1"/>
  <c r="J183" i="102" s="1"/>
  <c r="E183" i="103" s="1"/>
  <c r="G183" i="103" s="1"/>
  <c r="J183" i="103" s="1"/>
  <c r="E21" i="102"/>
  <c r="G21" i="102" s="1"/>
  <c r="J21" i="102" s="1"/>
  <c r="E21" i="103" s="1"/>
  <c r="G21" i="103" s="1"/>
  <c r="J21" i="103" s="1"/>
  <c r="E54" i="101"/>
  <c r="G54" i="101" s="1"/>
  <c r="J54" i="101" s="1"/>
  <c r="G19" i="102"/>
  <c r="J19" i="102" s="1"/>
  <c r="E19" i="103" s="1"/>
  <c r="G19" i="103" s="1"/>
  <c r="J19" i="103" s="1"/>
  <c r="E19" i="102"/>
  <c r="E53" i="102"/>
  <c r="G53" i="102" s="1"/>
  <c r="J53" i="102" s="1"/>
  <c r="E53" i="103" s="1"/>
  <c r="G53" i="103" s="1"/>
  <c r="J53" i="103" s="1"/>
  <c r="E95" i="102"/>
  <c r="G95" i="102" s="1"/>
  <c r="J95" i="102" s="1"/>
  <c r="E95" i="103" s="1"/>
  <c r="G95" i="103" s="1"/>
  <c r="J95" i="103" s="1"/>
  <c r="E26" i="102"/>
  <c r="G26" i="102" s="1"/>
  <c r="J26" i="102" s="1"/>
  <c r="E26" i="103" s="1"/>
  <c r="G26" i="103" s="1"/>
  <c r="J26" i="103" s="1"/>
  <c r="G80" i="102"/>
  <c r="J80" i="102" s="1"/>
  <c r="E80" i="103" s="1"/>
  <c r="G80" i="103" s="1"/>
  <c r="J80" i="103" s="1"/>
  <c r="E80" i="102"/>
  <c r="E90" i="102"/>
  <c r="G90" i="102" s="1"/>
  <c r="J90" i="102" s="1"/>
  <c r="E90" i="103" s="1"/>
  <c r="G90" i="103" s="1"/>
  <c r="J90" i="103" s="1"/>
  <c r="E51" i="101"/>
  <c r="G51" i="101" s="1"/>
  <c r="J51" i="101" s="1"/>
  <c r="E40" i="101"/>
  <c r="G40" i="101" s="1"/>
  <c r="J40" i="101" s="1"/>
  <c r="G36" i="101"/>
  <c r="J36" i="101" s="1"/>
  <c r="E36" i="101"/>
  <c r="E120" i="102"/>
  <c r="G120" i="102" s="1"/>
  <c r="J120" i="102" s="1"/>
  <c r="E120" i="103" s="1"/>
  <c r="G120" i="103" s="1"/>
  <c r="J120" i="103" s="1"/>
  <c r="E85" i="102"/>
  <c r="G85" i="102" s="1"/>
  <c r="J85" i="102" s="1"/>
  <c r="E85" i="103" s="1"/>
  <c r="G85" i="103" s="1"/>
  <c r="J85" i="103" s="1"/>
  <c r="G251" i="99"/>
  <c r="J251" i="99" s="1"/>
  <c r="E243" i="99"/>
  <c r="G77" i="102"/>
  <c r="J77" i="102" s="1"/>
  <c r="E77" i="103" s="1"/>
  <c r="G77" i="103" s="1"/>
  <c r="J77" i="103" s="1"/>
  <c r="E77" i="102"/>
  <c r="E192" i="102"/>
  <c r="G192" i="102" s="1"/>
  <c r="J192" i="102" s="1"/>
  <c r="E192" i="103" s="1"/>
  <c r="G192" i="103" s="1"/>
  <c r="J192" i="103" s="1"/>
  <c r="E64" i="102"/>
  <c r="G64" i="102" s="1"/>
  <c r="J64" i="102" s="1"/>
  <c r="E64" i="103" s="1"/>
  <c r="G64" i="103" s="1"/>
  <c r="J64" i="103" s="1"/>
  <c r="E163" i="102"/>
  <c r="G163" i="102" s="1"/>
  <c r="J163" i="102" s="1"/>
  <c r="E163" i="103" s="1"/>
  <c r="G163" i="103" s="1"/>
  <c r="J163" i="103" s="1"/>
  <c r="G72" i="102"/>
  <c r="J72" i="102" s="1"/>
  <c r="E72" i="103" s="1"/>
  <c r="G72" i="103" s="1"/>
  <c r="J72" i="103" s="1"/>
  <c r="E72" i="102"/>
  <c r="E28" i="101"/>
  <c r="G28" i="101" s="1"/>
  <c r="J28" i="101" s="1"/>
  <c r="E31" i="101"/>
  <c r="G31" i="101" s="1"/>
  <c r="J31" i="101" s="1"/>
  <c r="E122" i="101"/>
  <c r="G122" i="101" s="1"/>
  <c r="J122" i="101" s="1"/>
  <c r="G30" i="101"/>
  <c r="J30" i="101" s="1"/>
  <c r="E30" i="101"/>
  <c r="E223" i="102"/>
  <c r="G223" i="102" s="1"/>
  <c r="J223" i="102" s="1"/>
  <c r="E223" i="103" s="1"/>
  <c r="G223" i="103" s="1"/>
  <c r="J223" i="103" s="1"/>
  <c r="E32" i="101"/>
  <c r="G32" i="101" s="1"/>
  <c r="J32" i="101" s="1"/>
  <c r="E74" i="102"/>
  <c r="G74" i="102" s="1"/>
  <c r="J74" i="102" s="1"/>
  <c r="E74" i="103" s="1"/>
  <c r="G74" i="103" s="1"/>
  <c r="J74" i="103" s="1"/>
  <c r="G100" i="102"/>
  <c r="J100" i="102" s="1"/>
  <c r="E100" i="103" s="1"/>
  <c r="G100" i="103" s="1"/>
  <c r="J100" i="103" s="1"/>
  <c r="E100" i="102"/>
  <c r="E154" i="102"/>
  <c r="G154" i="102" s="1"/>
  <c r="J154" i="102" s="1"/>
  <c r="E154" i="103" s="1"/>
  <c r="G154" i="103" s="1"/>
  <c r="J154" i="103" s="1"/>
  <c r="E65" i="102"/>
  <c r="G65" i="102" s="1"/>
  <c r="J65" i="102" s="1"/>
  <c r="E65" i="103" s="1"/>
  <c r="G65" i="103" s="1"/>
  <c r="J65" i="103" s="1"/>
  <c r="E78" i="102"/>
  <c r="G78" i="102" s="1"/>
  <c r="J78" i="102" s="1"/>
  <c r="E78" i="103" s="1"/>
  <c r="G78" i="103" s="1"/>
  <c r="J78" i="103" s="1"/>
  <c r="G44" i="101"/>
  <c r="J44" i="101" s="1"/>
  <c r="E44" i="101"/>
  <c r="E180" i="102"/>
  <c r="G180" i="102" s="1"/>
  <c r="J180" i="102" s="1"/>
  <c r="E180" i="103" s="1"/>
  <c r="G180" i="103" s="1"/>
  <c r="J180" i="103" s="1"/>
  <c r="E162" i="102"/>
  <c r="G162" i="102" s="1"/>
  <c r="J162" i="102" s="1"/>
  <c r="E162" i="103" s="1"/>
  <c r="G162" i="103" s="1"/>
  <c r="J162" i="103" s="1"/>
  <c r="E56" i="101"/>
  <c r="G56" i="101" s="1"/>
  <c r="J56" i="101" s="1"/>
  <c r="G48" i="101"/>
  <c r="J48" i="101" s="1"/>
  <c r="E48" i="101"/>
  <c r="E52" i="101"/>
  <c r="G52" i="101" s="1"/>
  <c r="J52" i="101" s="1"/>
  <c r="E33" i="101"/>
  <c r="G33" i="101" s="1"/>
  <c r="J33" i="101" s="1"/>
  <c r="E166" i="102"/>
  <c r="G166" i="102" s="1"/>
  <c r="J166" i="102" s="1"/>
  <c r="E166" i="103" s="1"/>
  <c r="G166" i="103" s="1"/>
  <c r="J166" i="103" s="1"/>
  <c r="G106" i="102"/>
  <c r="J106" i="102" s="1"/>
  <c r="E106" i="103" s="1"/>
  <c r="G106" i="103" s="1"/>
  <c r="J106" i="103" s="1"/>
  <c r="E106" i="102"/>
  <c r="E164" i="102"/>
  <c r="G164" i="102" s="1"/>
  <c r="J164" i="102" s="1"/>
  <c r="E164" i="103" s="1"/>
  <c r="G164" i="103" s="1"/>
  <c r="J164" i="103" s="1"/>
  <c r="E61" i="102"/>
  <c r="G61" i="102" s="1"/>
  <c r="J61" i="102" s="1"/>
  <c r="E61" i="103" s="1"/>
  <c r="G61" i="103" s="1"/>
  <c r="J61" i="103" s="1"/>
  <c r="E98" i="102"/>
  <c r="G98" i="102" s="1"/>
  <c r="J98" i="102" s="1"/>
  <c r="E98" i="103" s="1"/>
  <c r="G98" i="103" s="1"/>
  <c r="J98" i="103" s="1"/>
  <c r="G171" i="102"/>
  <c r="J171" i="102" s="1"/>
  <c r="E171" i="103" s="1"/>
  <c r="G171" i="103" s="1"/>
  <c r="J171" i="103" s="1"/>
  <c r="E171" i="102"/>
  <c r="E141" i="102"/>
  <c r="G141" i="102" s="1"/>
  <c r="J141" i="102" s="1"/>
  <c r="E141" i="103" s="1"/>
  <c r="G141" i="103" s="1"/>
  <c r="J141" i="103" s="1"/>
  <c r="E42" i="101"/>
  <c r="G42" i="101" s="1"/>
  <c r="J42" i="101" s="1"/>
  <c r="E55" i="101"/>
  <c r="G55" i="101" s="1"/>
  <c r="J55" i="101" s="1"/>
  <c r="G24" i="102"/>
  <c r="J24" i="102" s="1"/>
  <c r="E24" i="103" s="1"/>
  <c r="G24" i="103" s="1"/>
  <c r="J24" i="103" s="1"/>
  <c r="E24" i="102"/>
  <c r="E92" i="102"/>
  <c r="G92" i="102" s="1"/>
  <c r="J92" i="102" s="1"/>
  <c r="E92" i="103" s="1"/>
  <c r="G92" i="103" s="1"/>
  <c r="J92" i="103" s="1"/>
  <c r="E123" i="102"/>
  <c r="G123" i="102" s="1"/>
  <c r="J123" i="102" s="1"/>
  <c r="E123" i="103" s="1"/>
  <c r="G123" i="103" s="1"/>
  <c r="J123" i="103" s="1"/>
  <c r="E23" i="102"/>
  <c r="G23" i="102" s="1"/>
  <c r="J23" i="102" s="1"/>
  <c r="E23" i="103" s="1"/>
  <c r="G23" i="103" s="1"/>
  <c r="J23" i="103" s="1"/>
  <c r="G41" i="101"/>
  <c r="J41" i="101" s="1"/>
  <c r="E41" i="101"/>
  <c r="E29" i="101"/>
  <c r="G29" i="101" s="1"/>
  <c r="J29" i="101" s="1"/>
  <c r="E145" i="102"/>
  <c r="G145" i="102" s="1"/>
  <c r="J145" i="102" s="1"/>
  <c r="E145" i="103" s="1"/>
  <c r="G145" i="103" s="1"/>
  <c r="J145" i="103" s="1"/>
  <c r="E159" i="102"/>
  <c r="G159" i="102" s="1"/>
  <c r="J159" i="102" s="1"/>
  <c r="E159" i="103" s="1"/>
  <c r="G159" i="103" s="1"/>
  <c r="J159" i="103" s="1"/>
  <c r="G170" i="102"/>
  <c r="J170" i="102" s="1"/>
  <c r="E170" i="103" s="1"/>
  <c r="G170" i="103" s="1"/>
  <c r="J170" i="103" s="1"/>
  <c r="E170" i="102"/>
  <c r="E167" i="102"/>
  <c r="G167" i="102" s="1"/>
  <c r="J167" i="102" s="1"/>
  <c r="E167" i="103" s="1"/>
  <c r="G167" i="103" s="1"/>
  <c r="J167" i="103" s="1"/>
  <c r="G246" i="99"/>
  <c r="J246" i="99" s="1"/>
  <c r="E246" i="100" s="1"/>
  <c r="E238" i="99"/>
  <c r="G238" i="99" s="1"/>
  <c r="J238" i="99" s="1"/>
  <c r="G249" i="102"/>
  <c r="J249" i="102" s="1"/>
  <c r="E249" i="103" s="1"/>
  <c r="E241" i="102"/>
  <c r="G241" i="102" s="1"/>
  <c r="J241" i="102" s="1"/>
  <c r="E241" i="103" s="1"/>
  <c r="G88" i="99"/>
  <c r="J88" i="99" s="1"/>
  <c r="E88" i="100" s="1"/>
  <c r="E87" i="99"/>
  <c r="G87" i="99" s="1"/>
  <c r="J87" i="99" s="1"/>
  <c r="G252" i="102"/>
  <c r="J252" i="102" s="1"/>
  <c r="E230" i="102"/>
  <c r="G242" i="98"/>
  <c r="J242" i="98" s="1"/>
  <c r="E247" i="98"/>
  <c r="G244" i="99"/>
  <c r="J244" i="99" s="1"/>
  <c r="E244" i="100" s="1"/>
  <c r="E236" i="99"/>
  <c r="G236" i="99" s="1"/>
  <c r="J236" i="99" s="1"/>
  <c r="G67" i="102"/>
  <c r="J67" i="102" s="1"/>
  <c r="E67" i="103" s="1"/>
  <c r="G67" i="103" s="1"/>
  <c r="J67" i="103" s="1"/>
  <c r="E67" i="102"/>
  <c r="E165" i="101"/>
  <c r="G165" i="101" s="1"/>
  <c r="J165" i="101" s="1"/>
  <c r="E46" i="101"/>
  <c r="G46" i="101" s="1"/>
  <c r="J46" i="101" s="1"/>
  <c r="E59" i="101"/>
  <c r="G59" i="101" s="1"/>
  <c r="J59" i="101" s="1"/>
  <c r="G119" i="101"/>
  <c r="J119" i="101" s="1"/>
  <c r="E119" i="101"/>
  <c r="E118" i="102"/>
  <c r="G118" i="102" s="1"/>
  <c r="J118" i="102" s="1"/>
  <c r="E118" i="103" s="1"/>
  <c r="G118" i="103" s="1"/>
  <c r="J118" i="103" s="1"/>
  <c r="E143" i="102"/>
  <c r="G143" i="102" s="1"/>
  <c r="J143" i="102" s="1"/>
  <c r="E143" i="103" s="1"/>
  <c r="G143" i="103" s="1"/>
  <c r="J143" i="103" s="1"/>
  <c r="E184" i="102"/>
  <c r="G184" i="102" s="1"/>
  <c r="J184" i="102" s="1"/>
  <c r="E184" i="103" s="1"/>
  <c r="G184" i="103" s="1"/>
  <c r="J184" i="103" s="1"/>
  <c r="G137" i="102"/>
  <c r="J137" i="102" s="1"/>
  <c r="E137" i="103" s="1"/>
  <c r="G137" i="103" s="1"/>
  <c r="J137" i="103" s="1"/>
  <c r="E137" i="102"/>
  <c r="E172" i="102"/>
  <c r="G172" i="102" s="1"/>
  <c r="J172" i="102" s="1"/>
  <c r="E172" i="103" s="1"/>
  <c r="G172" i="103" s="1"/>
  <c r="J172" i="103" s="1"/>
  <c r="E179" i="102"/>
  <c r="G179" i="102" s="1"/>
  <c r="J179" i="102" s="1"/>
  <c r="E179" i="103" s="1"/>
  <c r="G179" i="103" s="1"/>
  <c r="J179" i="103" s="1"/>
  <c r="E158" i="102"/>
  <c r="G158" i="102" s="1"/>
  <c r="J158" i="102" s="1"/>
  <c r="E158" i="103" s="1"/>
  <c r="G158" i="103" s="1"/>
  <c r="J158" i="103" s="1"/>
  <c r="G130" i="102"/>
  <c r="J130" i="102" s="1"/>
  <c r="E130" i="103" s="1"/>
  <c r="G130" i="103" s="1"/>
  <c r="J130" i="103" s="1"/>
  <c r="E130" i="102"/>
  <c r="E176" i="102"/>
  <c r="G176" i="102" s="1"/>
  <c r="J176" i="102" s="1"/>
  <c r="E176" i="103" s="1"/>
  <c r="G176" i="103" s="1"/>
  <c r="J176" i="103" s="1"/>
  <c r="E144" i="102"/>
  <c r="G144" i="102" s="1"/>
  <c r="J144" i="102" s="1"/>
  <c r="E144" i="103" s="1"/>
  <c r="G144" i="103" s="1"/>
  <c r="J144" i="103" s="1"/>
  <c r="E81" i="102"/>
  <c r="G81" i="102" s="1"/>
  <c r="J81" i="102" s="1"/>
  <c r="E81" i="103" s="1"/>
  <c r="G81" i="103" s="1"/>
  <c r="J81" i="103" s="1"/>
  <c r="G89" i="102"/>
  <c r="J89" i="102" s="1"/>
  <c r="E89" i="103" s="1"/>
  <c r="G89" i="103" s="1"/>
  <c r="J89" i="103" s="1"/>
  <c r="E89" i="102"/>
  <c r="E168" i="102"/>
  <c r="G168" i="102" s="1"/>
  <c r="J168" i="102" s="1"/>
  <c r="E168" i="103" s="1"/>
  <c r="G168" i="103" s="1"/>
  <c r="J168" i="103" s="1"/>
  <c r="E62" i="102"/>
  <c r="G62" i="102" s="1"/>
  <c r="J62" i="102" s="1"/>
  <c r="E62" i="103" s="1"/>
  <c r="G62" i="103" s="1"/>
  <c r="J62" i="103" s="1"/>
  <c r="E47" i="102"/>
  <c r="G47" i="102" s="1"/>
  <c r="J47" i="102" s="1"/>
  <c r="E47" i="103" s="1"/>
  <c r="G47" i="103" s="1"/>
  <c r="J47" i="103" s="1"/>
  <c r="G215" i="102"/>
  <c r="J215" i="102" s="1"/>
  <c r="E215" i="103" s="1"/>
  <c r="G215" i="103" s="1"/>
  <c r="J215" i="103" s="1"/>
  <c r="E215" i="102"/>
  <c r="E185" i="102"/>
  <c r="G185" i="102" s="1"/>
  <c r="J185" i="102" s="1"/>
  <c r="E185" i="103" s="1"/>
  <c r="G185" i="103" s="1"/>
  <c r="J185" i="103" s="1"/>
  <c r="E50" i="101"/>
  <c r="G50" i="101" s="1"/>
  <c r="J50" i="101" s="1"/>
  <c r="E214" i="100"/>
  <c r="G214" i="100" s="1"/>
  <c r="J214" i="100" s="1"/>
  <c r="G243" i="99"/>
  <c r="J243" i="99" s="1"/>
  <c r="E235" i="99"/>
  <c r="G235" i="99" s="1"/>
  <c r="J235" i="99" s="1"/>
  <c r="E79" i="102"/>
  <c r="G79" i="102" s="1"/>
  <c r="J79" i="102" s="1"/>
  <c r="E79" i="103" s="1"/>
  <c r="G79" i="103" s="1"/>
  <c r="J79" i="103" s="1"/>
  <c r="E37" i="101"/>
  <c r="G37" i="101" s="1"/>
  <c r="J37" i="101" s="1"/>
  <c r="E18" i="97"/>
  <c r="G18" i="97" s="1"/>
  <c r="J18" i="97" s="1"/>
  <c r="E18" i="98" s="1"/>
  <c r="G18" i="98" s="1"/>
  <c r="J18" i="98" s="1"/>
  <c r="E18" i="99" s="1"/>
  <c r="E188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41" i="107"/>
  <c r="J41" i="107" s="1"/>
  <c r="G56" i="107"/>
  <c r="J56" i="107" s="1"/>
  <c r="G251" i="103"/>
  <c r="J251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249" i="103"/>
  <c r="J249" i="103" s="1"/>
  <c r="G241" i="103"/>
  <c r="J241" i="103" s="1"/>
  <c r="G57" i="107"/>
  <c r="J57" i="107" s="1"/>
  <c r="G188" i="8"/>
  <c r="J188" i="8"/>
  <c r="G86" i="102"/>
  <c r="J86" i="102" s="1"/>
  <c r="E86" i="103" s="1"/>
  <c r="G225" i="103"/>
  <c r="J225" i="103" s="1"/>
  <c r="G227" i="102"/>
  <c r="J227" i="102" s="1"/>
  <c r="E227" i="103" s="1"/>
  <c r="G234" i="98"/>
  <c r="J234" i="98" s="1"/>
  <c r="E234" i="99" s="1"/>
  <c r="G247" i="98"/>
  <c r="J247" i="98" s="1"/>
  <c r="G230" i="102"/>
  <c r="J230" i="102" s="1"/>
  <c r="E230" i="103" s="1"/>
  <c r="G228" i="100"/>
  <c r="J228" i="100" s="1"/>
  <c r="E228" i="101" s="1"/>
  <c r="G224" i="103"/>
  <c r="J224" i="103" s="1"/>
  <c r="G253" i="99"/>
  <c r="J253" i="99" s="1"/>
  <c r="G259" i="98"/>
  <c r="J259" i="98" s="1"/>
  <c r="G173" i="98"/>
  <c r="J173" i="98" s="1"/>
  <c r="E173" i="99" s="1"/>
  <c r="G174" i="98"/>
  <c r="J174" i="98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G207" i="8"/>
  <c r="J207" i="8"/>
  <c r="G103" i="98"/>
  <c r="J103" i="98" s="1"/>
  <c r="E103" i="99" s="1"/>
  <c r="G102" i="98"/>
  <c r="J102" i="98" s="1"/>
  <c r="E102" i="99" s="1"/>
  <c r="G76" i="79"/>
  <c r="J76" i="79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105"/>
  <c r="J76" i="105" s="1"/>
  <c r="G216" i="79"/>
  <c r="J216" i="79" s="1"/>
  <c r="G217" i="79"/>
  <c r="J217" i="79" s="1"/>
  <c r="E217" i="80" s="1"/>
  <c r="G199" i="79"/>
  <c r="J199" i="79" s="1"/>
  <c r="E199" i="80" s="1"/>
  <c r="G200" i="79"/>
  <c r="J200" i="79" s="1"/>
  <c r="E200" i="80" s="1"/>
  <c r="G218" i="79"/>
  <c r="J218" i="79" s="1"/>
  <c r="E218" i="80" s="1"/>
  <c r="G201" i="79"/>
  <c r="J201" i="79" s="1"/>
  <c r="E201" i="80" s="1"/>
  <c r="G219" i="80"/>
  <c r="J219" i="80" s="1"/>
  <c r="G131" i="96"/>
  <c r="J131" i="96" s="1"/>
  <c r="E131" i="97" s="1"/>
  <c r="G134" i="96"/>
  <c r="J134" i="96" s="1"/>
  <c r="E134" i="97" s="1"/>
  <c r="G248" i="98"/>
  <c r="J248" i="98" s="1"/>
  <c r="E248" i="99" s="1"/>
  <c r="G82" i="98"/>
  <c r="J82" i="98" s="1"/>
  <c r="E82" i="99" s="1"/>
  <c r="G254" i="98"/>
  <c r="J254" i="98" s="1"/>
  <c r="G124" i="77"/>
  <c r="J124" i="77" s="1"/>
  <c r="E124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G105" i="100"/>
  <c r="J105" i="100" s="1"/>
  <c r="E105" i="101" s="1"/>
  <c r="G258" i="100"/>
  <c r="J258" i="100" s="1"/>
  <c r="G187" i="100"/>
  <c r="J187" i="100" s="1"/>
  <c r="E187" i="101" s="1"/>
  <c r="G255" i="100"/>
  <c r="J255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56" i="102" l="1"/>
  <c r="G56" i="102" s="1"/>
  <c r="J56" i="102" s="1"/>
  <c r="E56" i="103" s="1"/>
  <c r="G56" i="103" s="1"/>
  <c r="J56" i="103" s="1"/>
  <c r="E31" i="102"/>
  <c r="G31" i="102" s="1"/>
  <c r="J31" i="102" s="1"/>
  <c r="E31" i="103" s="1"/>
  <c r="G31" i="103" s="1"/>
  <c r="J31" i="103" s="1"/>
  <c r="E51" i="102"/>
  <c r="G51" i="102" s="1"/>
  <c r="J51" i="102" s="1"/>
  <c r="E51" i="103" s="1"/>
  <c r="G51" i="103" s="1"/>
  <c r="J51" i="103" s="1"/>
  <c r="G38" i="102"/>
  <c r="J38" i="102" s="1"/>
  <c r="E38" i="103" s="1"/>
  <c r="G38" i="103" s="1"/>
  <c r="J38" i="103" s="1"/>
  <c r="E38" i="102"/>
  <c r="E96" i="102"/>
  <c r="G96" i="102" s="1"/>
  <c r="J96" i="102" s="1"/>
  <c r="E96" i="103" s="1"/>
  <c r="G96" i="103" s="1"/>
  <c r="J96" i="103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E29" i="102"/>
  <c r="G29" i="102" s="1"/>
  <c r="J29" i="102" s="1"/>
  <c r="E29" i="103" s="1"/>
  <c r="G29" i="103" s="1"/>
  <c r="J29" i="103" s="1"/>
  <c r="G55" i="102"/>
  <c r="J55" i="102" s="1"/>
  <c r="E55" i="103" s="1"/>
  <c r="G55" i="103" s="1"/>
  <c r="J55" i="103" s="1"/>
  <c r="E55" i="102"/>
  <c r="E28" i="102"/>
  <c r="G28" i="102" s="1"/>
  <c r="J28" i="102" s="1"/>
  <c r="E28" i="103" s="1"/>
  <c r="G28" i="103" s="1"/>
  <c r="J28" i="103" s="1"/>
  <c r="G28" i="104" s="1"/>
  <c r="J28" i="104" s="1"/>
  <c r="E54" i="102"/>
  <c r="G54" i="102" s="1"/>
  <c r="J54" i="102" s="1"/>
  <c r="E54" i="103" s="1"/>
  <c r="G54" i="103" s="1"/>
  <c r="J54" i="103" s="1"/>
  <c r="E214" i="101"/>
  <c r="G214" i="101" s="1"/>
  <c r="J214" i="101" s="1"/>
  <c r="G42" i="102"/>
  <c r="J42" i="102" s="1"/>
  <c r="E42" i="103" s="1"/>
  <c r="G42" i="103" s="1"/>
  <c r="J42" i="103" s="1"/>
  <c r="E42" i="102"/>
  <c r="E50" i="102"/>
  <c r="G50" i="102" s="1"/>
  <c r="J50" i="102" s="1"/>
  <c r="E50" i="103" s="1"/>
  <c r="G50" i="103" s="1"/>
  <c r="J50" i="103" s="1"/>
  <c r="E59" i="102"/>
  <c r="G59" i="102" s="1"/>
  <c r="J59" i="102" s="1"/>
  <c r="E59" i="103" s="1"/>
  <c r="G59" i="103" s="1"/>
  <c r="J59" i="103" s="1"/>
  <c r="E32" i="102"/>
  <c r="G32" i="102" s="1"/>
  <c r="J32" i="102" s="1"/>
  <c r="E32" i="103" s="1"/>
  <c r="G32" i="103" s="1"/>
  <c r="J32" i="103" s="1"/>
  <c r="G32" i="104" s="1"/>
  <c r="J32" i="104" s="1"/>
  <c r="G57" i="102"/>
  <c r="J57" i="102" s="1"/>
  <c r="E57" i="103" s="1"/>
  <c r="G57" i="103" s="1"/>
  <c r="J57" i="103" s="1"/>
  <c r="E57" i="102"/>
  <c r="E46" i="102"/>
  <c r="G46" i="102" s="1"/>
  <c r="J46" i="102" s="1"/>
  <c r="E46" i="103" s="1"/>
  <c r="G46" i="103" s="1"/>
  <c r="J46" i="103" s="1"/>
  <c r="E33" i="102"/>
  <c r="G33" i="102" s="1"/>
  <c r="J33" i="102" s="1"/>
  <c r="E33" i="103" s="1"/>
  <c r="G33" i="103" s="1"/>
  <c r="J33" i="103" s="1"/>
  <c r="E58" i="102"/>
  <c r="G58" i="102" s="1"/>
  <c r="J58" i="102" s="1"/>
  <c r="E58" i="103" s="1"/>
  <c r="G58" i="103" s="1"/>
  <c r="J58" i="103" s="1"/>
  <c r="G165" i="102"/>
  <c r="J165" i="102" s="1"/>
  <c r="E165" i="103" s="1"/>
  <c r="G165" i="103" s="1"/>
  <c r="J165" i="103" s="1"/>
  <c r="E165" i="102"/>
  <c r="E52" i="102"/>
  <c r="G52" i="102" s="1"/>
  <c r="J52" i="102" s="1"/>
  <c r="E52" i="103" s="1"/>
  <c r="G52" i="103" s="1"/>
  <c r="J52" i="103" s="1"/>
  <c r="E27" i="102"/>
  <c r="G27" i="102" s="1"/>
  <c r="J27" i="102" s="1"/>
  <c r="E27" i="103" s="1"/>
  <c r="G27" i="103" s="1"/>
  <c r="J27" i="103" s="1"/>
  <c r="E221" i="102"/>
  <c r="G221" i="102" s="1"/>
  <c r="J221" i="102" s="1"/>
  <c r="E221" i="103" s="1"/>
  <c r="G221" i="103" s="1"/>
  <c r="J221" i="103" s="1"/>
  <c r="G37" i="102"/>
  <c r="J37" i="102" s="1"/>
  <c r="E37" i="103" s="1"/>
  <c r="G37" i="103" s="1"/>
  <c r="J37" i="103" s="1"/>
  <c r="E37" i="102"/>
  <c r="E122" i="102"/>
  <c r="G122" i="102" s="1"/>
  <c r="J122" i="102" s="1"/>
  <c r="E122" i="103" s="1"/>
  <c r="G122" i="103" s="1"/>
  <c r="J122" i="103" s="1"/>
  <c r="E40" i="102"/>
  <c r="G40" i="102" s="1"/>
  <c r="J40" i="102" s="1"/>
  <c r="E40" i="103" s="1"/>
  <c r="G40" i="103" s="1"/>
  <c r="J40" i="103" s="1"/>
  <c r="E49" i="102"/>
  <c r="G49" i="102" s="1"/>
  <c r="J49" i="102" s="1"/>
  <c r="E49" i="103" s="1"/>
  <c r="G49" i="103" s="1"/>
  <c r="J49" i="103" s="1"/>
  <c r="G13" i="100"/>
  <c r="J13" i="100" s="1"/>
  <c r="E13" i="100"/>
  <c r="E17" i="100"/>
  <c r="G17" i="100" s="1"/>
  <c r="J17" i="100" s="1"/>
  <c r="E6" i="100"/>
  <c r="G6" i="100" s="1"/>
  <c r="J6" i="100" s="1"/>
  <c r="G243" i="100"/>
  <c r="J243" i="100" s="1"/>
  <c r="E235" i="100"/>
  <c r="G235" i="100" s="1"/>
  <c r="J235" i="100" s="1"/>
  <c r="G88" i="100"/>
  <c r="J88" i="100" s="1"/>
  <c r="E88" i="101" s="1"/>
  <c r="E87" i="100"/>
  <c r="G87" i="100" s="1"/>
  <c r="J87" i="100" s="1"/>
  <c r="G251" i="100"/>
  <c r="J251" i="100" s="1"/>
  <c r="E243" i="100"/>
  <c r="E48" i="102"/>
  <c r="G48" i="102" s="1"/>
  <c r="J48" i="102" s="1"/>
  <c r="E48" i="103" s="1"/>
  <c r="G48" i="103" s="1"/>
  <c r="J48" i="103" s="1"/>
  <c r="E44" i="102"/>
  <c r="G44" i="102" s="1"/>
  <c r="J44" i="102" s="1"/>
  <c r="E44" i="103" s="1"/>
  <c r="G44" i="103" s="1"/>
  <c r="J44" i="103" s="1"/>
  <c r="G30" i="102"/>
  <c r="J30" i="102" s="1"/>
  <c r="E30" i="103" s="1"/>
  <c r="G30" i="103" s="1"/>
  <c r="J30" i="103" s="1"/>
  <c r="E30" i="102"/>
  <c r="E36" i="102"/>
  <c r="G36" i="102" s="1"/>
  <c r="J36" i="102" s="1"/>
  <c r="E36" i="103" s="1"/>
  <c r="G36" i="103" s="1"/>
  <c r="J36" i="103" s="1"/>
  <c r="E161" i="102"/>
  <c r="G161" i="102" s="1"/>
  <c r="J161" i="102" s="1"/>
  <c r="E161" i="103" s="1"/>
  <c r="G161" i="103" s="1"/>
  <c r="J161" i="103" s="1"/>
  <c r="E34" i="102"/>
  <c r="G34" i="102" s="1"/>
  <c r="J34" i="102" s="1"/>
  <c r="E34" i="103" s="1"/>
  <c r="G34" i="103" s="1"/>
  <c r="J34" i="103" s="1"/>
  <c r="G43" i="102"/>
  <c r="J43" i="102" s="1"/>
  <c r="E43" i="103" s="1"/>
  <c r="G43" i="103" s="1"/>
  <c r="J43" i="103" s="1"/>
  <c r="E43" i="102"/>
  <c r="E41" i="102"/>
  <c r="G41" i="102" s="1"/>
  <c r="J41" i="102" s="1"/>
  <c r="E41" i="103" s="1"/>
  <c r="G41" i="103" s="1"/>
  <c r="J41" i="103" s="1"/>
  <c r="E16" i="100"/>
  <c r="G16" i="100" s="1"/>
  <c r="J16" i="100" s="1"/>
  <c r="G244" i="100"/>
  <c r="J244" i="100" s="1"/>
  <c r="E244" i="101" s="1"/>
  <c r="E236" i="100"/>
  <c r="G236" i="100" s="1"/>
  <c r="J236" i="100" s="1"/>
  <c r="G119" i="102"/>
  <c r="J119" i="102" s="1"/>
  <c r="E119" i="103" s="1"/>
  <c r="G119" i="103" s="1"/>
  <c r="J119" i="103" s="1"/>
  <c r="E119" i="102"/>
  <c r="E14" i="100"/>
  <c r="G14" i="100" s="1"/>
  <c r="J14" i="100" s="1"/>
  <c r="E15" i="100"/>
  <c r="G15" i="100" s="1"/>
  <c r="J15" i="100" s="1"/>
  <c r="G246" i="100"/>
  <c r="J246" i="100" s="1"/>
  <c r="E246" i="101" s="1"/>
  <c r="E238" i="100"/>
  <c r="G238" i="100" s="1"/>
  <c r="J238" i="100" s="1"/>
  <c r="G7" i="100"/>
  <c r="J7" i="100" s="1"/>
  <c r="E7" i="100"/>
  <c r="E247" i="99"/>
  <c r="G250" i="99"/>
  <c r="J250" i="99" s="1"/>
  <c r="E242" i="99"/>
  <c r="G242" i="99" s="1"/>
  <c r="J242" i="99" s="1"/>
  <c r="E188" i="97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8" i="100"/>
  <c r="J8" i="100" s="1"/>
  <c r="E8" i="100"/>
  <c r="E216" i="80"/>
  <c r="G216" i="80" s="1"/>
  <c r="J216" i="80" s="1"/>
  <c r="E219" i="81"/>
  <c r="G219" i="81" s="1"/>
  <c r="J219" i="81" s="1"/>
  <c r="E76" i="80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42" i="105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43" i="105"/>
  <c r="J43" i="105" s="1"/>
  <c r="G43" i="106" s="1"/>
  <c r="J43" i="106" s="1"/>
  <c r="G32" i="107"/>
  <c r="J32" i="107" s="1"/>
  <c r="G250" i="104"/>
  <c r="J250" i="104" s="1"/>
  <c r="G242" i="104"/>
  <c r="J242" i="104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247" i="104"/>
  <c r="J247" i="104" s="1"/>
  <c r="G36" i="105"/>
  <c r="J36" i="105" s="1"/>
  <c r="G36" i="106" s="1"/>
  <c r="J36" i="106" s="1"/>
  <c r="G249" i="104"/>
  <c r="J249" i="104" s="1"/>
  <c r="G241" i="104"/>
  <c r="J241" i="104" s="1"/>
  <c r="G252" i="103"/>
  <c r="J252" i="103" s="1"/>
  <c r="G230" i="103"/>
  <c r="J230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E234" i="100" s="1"/>
  <c r="G247" i="99"/>
  <c r="J247" i="99" s="1"/>
  <c r="G224" i="104"/>
  <c r="J224" i="104" s="1"/>
  <c r="G227" i="103"/>
  <c r="J227" i="103" s="1"/>
  <c r="G228" i="101"/>
  <c r="J228" i="101" s="1"/>
  <c r="E228" i="102" s="1"/>
  <c r="G225" i="104"/>
  <c r="J225" i="104" s="1"/>
  <c r="G259" i="99"/>
  <c r="J259" i="99" s="1"/>
  <c r="G173" i="99"/>
  <c r="J173" i="99" s="1"/>
  <c r="G174" i="99"/>
  <c r="J174" i="99" s="1"/>
  <c r="G103" i="99"/>
  <c r="J103" i="99" s="1"/>
  <c r="G102" i="99"/>
  <c r="J102" i="99" s="1"/>
  <c r="E102" i="100" s="1"/>
  <c r="G18" i="99"/>
  <c r="J18" i="99" s="1"/>
  <c r="G200" i="80"/>
  <c r="J200" i="80" s="1"/>
  <c r="G5" i="86"/>
  <c r="J5" i="86" s="1"/>
  <c r="E5" i="87" s="1"/>
  <c r="G199" i="80"/>
  <c r="J199" i="80" s="1"/>
  <c r="G201" i="80"/>
  <c r="J201" i="80" s="1"/>
  <c r="G217" i="80"/>
  <c r="J217" i="80" s="1"/>
  <c r="G218" i="80"/>
  <c r="J218" i="80" s="1"/>
  <c r="G124" i="78"/>
  <c r="J124" i="78" s="1"/>
  <c r="E124" i="79" s="1"/>
  <c r="G254" i="99"/>
  <c r="J254" i="99" s="1"/>
  <c r="G248" i="99"/>
  <c r="J248" i="99" s="1"/>
  <c r="E248" i="100" s="1"/>
  <c r="G82" i="99"/>
  <c r="J82" i="99" s="1"/>
  <c r="E82" i="100" s="1"/>
  <c r="G131" i="97"/>
  <c r="J131" i="97" s="1"/>
  <c r="E131" i="98" s="1"/>
  <c r="G134" i="97"/>
  <c r="J134" i="97" s="1"/>
  <c r="E134" i="98" s="1"/>
  <c r="G189" i="101"/>
  <c r="J189" i="101" s="1"/>
  <c r="E189" i="102" s="1"/>
  <c r="G186" i="101"/>
  <c r="J186" i="101" s="1"/>
  <c r="E186" i="102" s="1"/>
  <c r="G256" i="101"/>
  <c r="J256" i="101" s="1"/>
  <c r="G105" i="101"/>
  <c r="J105" i="101" s="1"/>
  <c r="E105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16" i="101" l="1"/>
  <c r="G16" i="101" s="1"/>
  <c r="J16" i="101" s="1"/>
  <c r="E6" i="101"/>
  <c r="G6" i="101" s="1"/>
  <c r="J6" i="101" s="1"/>
  <c r="E214" i="102"/>
  <c r="G214" i="102" s="1"/>
  <c r="J214" i="102" s="1"/>
  <c r="E214" i="103" s="1"/>
  <c r="G214" i="103" s="1"/>
  <c r="J214" i="103" s="1"/>
  <c r="G15" i="101"/>
  <c r="J15" i="101" s="1"/>
  <c r="E15" i="101"/>
  <c r="E17" i="101"/>
  <c r="G17" i="101" s="1"/>
  <c r="J17" i="101" s="1"/>
  <c r="G250" i="100"/>
  <c r="J250" i="100" s="1"/>
  <c r="E242" i="100"/>
  <c r="G242" i="100" s="1"/>
  <c r="J242" i="100" s="1"/>
  <c r="E14" i="101"/>
  <c r="G14" i="101" s="1"/>
  <c r="J14" i="101" s="1"/>
  <c r="G88" i="101"/>
  <c r="J88" i="101" s="1"/>
  <c r="E88" i="102" s="1"/>
  <c r="E87" i="101"/>
  <c r="G87" i="101" s="1"/>
  <c r="J87" i="101" s="1"/>
  <c r="E13" i="101"/>
  <c r="G13" i="101" s="1"/>
  <c r="J13" i="101" s="1"/>
  <c r="G246" i="101"/>
  <c r="J246" i="101" s="1"/>
  <c r="E246" i="102" s="1"/>
  <c r="E238" i="101"/>
  <c r="G238" i="101" s="1"/>
  <c r="J238" i="101" s="1"/>
  <c r="G244" i="101"/>
  <c r="J244" i="101" s="1"/>
  <c r="E244" i="102" s="1"/>
  <c r="E236" i="101"/>
  <c r="G236" i="101" s="1"/>
  <c r="J236" i="101" s="1"/>
  <c r="G243" i="101"/>
  <c r="J243" i="101" s="1"/>
  <c r="E235" i="101"/>
  <c r="G235" i="101" s="1"/>
  <c r="J235" i="101" s="1"/>
  <c r="E247" i="100"/>
  <c r="G247" i="100" s="1"/>
  <c r="J247" i="100" s="1"/>
  <c r="E8" i="101"/>
  <c r="G8" i="101" s="1"/>
  <c r="J8" i="101" s="1"/>
  <c r="G251" i="101"/>
  <c r="J251" i="101" s="1"/>
  <c r="E243" i="101"/>
  <c r="G7" i="101"/>
  <c r="J7" i="101" s="1"/>
  <c r="E7" i="101"/>
  <c r="E18" i="100"/>
  <c r="G18" i="100" s="1"/>
  <c r="J18" i="100" s="1"/>
  <c r="G174" i="100"/>
  <c r="J174" i="100" s="1"/>
  <c r="E173" i="100"/>
  <c r="G102" i="100"/>
  <c r="J102" i="100" s="1"/>
  <c r="E102" i="101" s="1"/>
  <c r="E103" i="100"/>
  <c r="E219" i="82"/>
  <c r="G219" i="82" s="1"/>
  <c r="J219" i="82" s="1"/>
  <c r="E219" i="83" s="1"/>
  <c r="G219" i="83" s="1"/>
  <c r="J219" i="83" s="1"/>
  <c r="E219" i="84" s="1"/>
  <c r="E216" i="81"/>
  <c r="G216" i="81" s="1"/>
  <c r="J216" i="81" s="1"/>
  <c r="E216" i="82" s="1"/>
  <c r="G216" i="82" s="1"/>
  <c r="J216" i="82" s="1"/>
  <c r="E216" i="83" s="1"/>
  <c r="G216" i="83" s="1"/>
  <c r="J216" i="83" s="1"/>
  <c r="E216" i="84" s="1"/>
  <c r="E200" i="81"/>
  <c r="G200" i="81" s="1"/>
  <c r="J200" i="81" s="1"/>
  <c r="E218" i="81"/>
  <c r="G218" i="81" s="1"/>
  <c r="J218" i="81" s="1"/>
  <c r="E217" i="81"/>
  <c r="G217" i="81" s="1"/>
  <c r="J217" i="81" s="1"/>
  <c r="E201" i="81"/>
  <c r="G201" i="81" s="1"/>
  <c r="J201" i="81" s="1"/>
  <c r="E199" i="81"/>
  <c r="G199" i="81" s="1"/>
  <c r="J199" i="81" s="1"/>
  <c r="G13" i="104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52" i="104"/>
  <c r="J252" i="104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249" i="105"/>
  <c r="J249" i="105" s="1"/>
  <c r="G241" i="105"/>
  <c r="J241" i="105" s="1"/>
  <c r="G17" i="104"/>
  <c r="J17" i="104" s="1"/>
  <c r="G250" i="105"/>
  <c r="J250" i="105" s="1"/>
  <c r="G250" i="106" s="1"/>
  <c r="J250" i="106" s="1"/>
  <c r="G242" i="105"/>
  <c r="J242" i="105" s="1"/>
  <c r="G247" i="105"/>
  <c r="J247" i="105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246" i="104"/>
  <c r="J246" i="104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251" i="104"/>
  <c r="J251" i="104" s="1"/>
  <c r="G243" i="104"/>
  <c r="J243" i="104" s="1"/>
  <c r="G86" i="104"/>
  <c r="J86" i="104" s="1"/>
  <c r="G253" i="100"/>
  <c r="J253" i="100" s="1"/>
  <c r="G227" i="104"/>
  <c r="J227" i="104" s="1"/>
  <c r="G224" i="105"/>
  <c r="J224" i="105" s="1"/>
  <c r="G225" i="105"/>
  <c r="J225" i="105" s="1"/>
  <c r="G234" i="100"/>
  <c r="J234" i="100" s="1"/>
  <c r="G173" i="100"/>
  <c r="J173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E124" i="80" s="1"/>
  <c r="G131" i="98"/>
  <c r="J131" i="98" s="1"/>
  <c r="E131" i="99" s="1"/>
  <c r="G134" i="98"/>
  <c r="J134" i="98" s="1"/>
  <c r="E134" i="99" s="1"/>
  <c r="G248" i="100"/>
  <c r="J248" i="100" s="1"/>
  <c r="E248" i="101" s="1"/>
  <c r="G82" i="100"/>
  <c r="J82" i="100" s="1"/>
  <c r="E82" i="101" s="1"/>
  <c r="G254" i="100"/>
  <c r="J254" i="100" s="1"/>
  <c r="G103" i="100"/>
  <c r="J103" i="100" s="1"/>
  <c r="G207" i="102"/>
  <c r="J207" i="102" s="1"/>
  <c r="E207" i="103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E255" i="103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17" i="102" l="1"/>
  <c r="G17" i="102" s="1"/>
  <c r="J17" i="102" s="1"/>
  <c r="E17" i="103" s="1"/>
  <c r="G17" i="103" s="1"/>
  <c r="J17" i="103" s="1"/>
  <c r="E13" i="102"/>
  <c r="G13" i="102" s="1"/>
  <c r="J13" i="102" s="1"/>
  <c r="E13" i="103" s="1"/>
  <c r="G13" i="103" s="1"/>
  <c r="J13" i="103" s="1"/>
  <c r="G250" i="101"/>
  <c r="J250" i="101" s="1"/>
  <c r="E242" i="101"/>
  <c r="E6" i="102"/>
  <c r="G6" i="102" s="1"/>
  <c r="J6" i="102" s="1"/>
  <c r="E6" i="103" s="1"/>
  <c r="G6" i="103" s="1"/>
  <c r="J6" i="103" s="1"/>
  <c r="E8" i="102"/>
  <c r="G8" i="102" s="1"/>
  <c r="J8" i="102" s="1"/>
  <c r="E8" i="103" s="1"/>
  <c r="G8" i="103" s="1"/>
  <c r="J8" i="103" s="1"/>
  <c r="E18" i="101"/>
  <c r="G18" i="101" s="1"/>
  <c r="J18" i="101" s="1"/>
  <c r="E14" i="102"/>
  <c r="G14" i="102" s="1"/>
  <c r="J14" i="102" s="1"/>
  <c r="E14" i="103" s="1"/>
  <c r="G14" i="103" s="1"/>
  <c r="J14" i="103" s="1"/>
  <c r="E16" i="102"/>
  <c r="G16" i="102" s="1"/>
  <c r="J16" i="102" s="1"/>
  <c r="E16" i="103" s="1"/>
  <c r="G16" i="103" s="1"/>
  <c r="J16" i="103" s="1"/>
  <c r="G174" i="101"/>
  <c r="J174" i="101" s="1"/>
  <c r="E173" i="101"/>
  <c r="G173" i="101" s="1"/>
  <c r="J173" i="101" s="1"/>
  <c r="G243" i="102"/>
  <c r="J243" i="102" s="1"/>
  <c r="E243" i="103" s="1"/>
  <c r="G243" i="103" s="1"/>
  <c r="J243" i="103" s="1"/>
  <c r="E235" i="102"/>
  <c r="G235" i="102" s="1"/>
  <c r="J235" i="102" s="1"/>
  <c r="E235" i="103" s="1"/>
  <c r="G235" i="103" s="1"/>
  <c r="J235" i="103" s="1"/>
  <c r="G88" i="102"/>
  <c r="J88" i="102" s="1"/>
  <c r="E88" i="103" s="1"/>
  <c r="G88" i="103" s="1"/>
  <c r="J88" i="103" s="1"/>
  <c r="E87" i="102"/>
  <c r="G87" i="102" s="1"/>
  <c r="J87" i="102" s="1"/>
  <c r="E87" i="103" s="1"/>
  <c r="G87" i="103" s="1"/>
  <c r="J87" i="103" s="1"/>
  <c r="E7" i="102"/>
  <c r="G7" i="102" s="1"/>
  <c r="J7" i="102" s="1"/>
  <c r="E7" i="103" s="1"/>
  <c r="G7" i="103" s="1"/>
  <c r="J7" i="103" s="1"/>
  <c r="G251" i="102"/>
  <c r="J251" i="102" s="1"/>
  <c r="E243" i="102"/>
  <c r="E15" i="102"/>
  <c r="G15" i="102" s="1"/>
  <c r="J15" i="102" s="1"/>
  <c r="E15" i="103" s="1"/>
  <c r="G15" i="103" s="1"/>
  <c r="J15" i="103" s="1"/>
  <c r="G244" i="102"/>
  <c r="J244" i="102" s="1"/>
  <c r="E244" i="103" s="1"/>
  <c r="G244" i="103" s="1"/>
  <c r="J244" i="103" s="1"/>
  <c r="E236" i="102"/>
  <c r="G236" i="102" s="1"/>
  <c r="J236" i="102" s="1"/>
  <c r="E236" i="103" s="1"/>
  <c r="G236" i="103" s="1"/>
  <c r="J236" i="103" s="1"/>
  <c r="G246" i="102"/>
  <c r="J246" i="102" s="1"/>
  <c r="E246" i="103" s="1"/>
  <c r="G246" i="103" s="1"/>
  <c r="J246" i="103" s="1"/>
  <c r="E238" i="102"/>
  <c r="G238" i="102" s="1"/>
  <c r="J238" i="102" s="1"/>
  <c r="E238" i="103" s="1"/>
  <c r="G238" i="103" s="1"/>
  <c r="J238" i="103" s="1"/>
  <c r="G102" i="101"/>
  <c r="J102" i="101" s="1"/>
  <c r="E102" i="102" s="1"/>
  <c r="E103" i="101"/>
  <c r="E234" i="101"/>
  <c r="G234" i="101" s="1"/>
  <c r="J234" i="101" s="1"/>
  <c r="G242" i="101"/>
  <c r="J242" i="101" s="1"/>
  <c r="E247" i="101"/>
  <c r="G247" i="101" s="1"/>
  <c r="J247" i="101" s="1"/>
  <c r="E199" i="82"/>
  <c r="G199" i="82" s="1"/>
  <c r="J199" i="82" s="1"/>
  <c r="E199" i="83" s="1"/>
  <c r="G199" i="83" s="1"/>
  <c r="J199" i="83" s="1"/>
  <c r="E199" i="84" s="1"/>
  <c r="E201" i="82"/>
  <c r="G201" i="82" s="1"/>
  <c r="J201" i="82" s="1"/>
  <c r="E201" i="83" s="1"/>
  <c r="G201" i="83" s="1"/>
  <c r="J201" i="83" s="1"/>
  <c r="E201" i="84" s="1"/>
  <c r="E217" i="82"/>
  <c r="G217" i="82" s="1"/>
  <c r="J217" i="82" s="1"/>
  <c r="E217" i="83" s="1"/>
  <c r="G217" i="83" s="1"/>
  <c r="J217" i="83" s="1"/>
  <c r="E217" i="84" s="1"/>
  <c r="E200" i="82"/>
  <c r="G200" i="82" s="1"/>
  <c r="J200" i="82" s="1"/>
  <c r="E200" i="83" s="1"/>
  <c r="G200" i="83" s="1"/>
  <c r="J200" i="83" s="1"/>
  <c r="E200" i="84" s="1"/>
  <c r="E218" i="82"/>
  <c r="G218" i="82" s="1"/>
  <c r="J218" i="82" s="1"/>
  <c r="E218" i="83" s="1"/>
  <c r="G218" i="83" s="1"/>
  <c r="J218" i="83" s="1"/>
  <c r="E218" i="84" s="1"/>
  <c r="E5" i="88"/>
  <c r="G5" i="88" s="1"/>
  <c r="J5" i="88" s="1"/>
  <c r="E5" i="89" s="1"/>
  <c r="G5" i="89" s="1"/>
  <c r="J5" i="89" s="1"/>
  <c r="G16" i="105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251" i="105"/>
  <c r="J251" i="105" s="1"/>
  <c r="G251" i="106" s="1"/>
  <c r="J251" i="106" s="1"/>
  <c r="G243" i="105"/>
  <c r="J243" i="105" s="1"/>
  <c r="G47" i="107"/>
  <c r="J47" i="107" s="1"/>
  <c r="G7" i="105"/>
  <c r="J7" i="105" s="1"/>
  <c r="G7" i="106" s="1"/>
  <c r="J7" i="106" s="1"/>
  <c r="G7" i="107" s="1"/>
  <c r="J7" i="107" s="1"/>
  <c r="G246" i="105"/>
  <c r="J246" i="105" s="1"/>
  <c r="G238" i="105"/>
  <c r="J238" i="105" s="1"/>
  <c r="G252" i="105"/>
  <c r="J252" i="105" s="1"/>
  <c r="G230" i="105"/>
  <c r="J230" i="105" s="1"/>
  <c r="G88" i="105"/>
  <c r="J88" i="105" s="1"/>
  <c r="G87" i="105"/>
  <c r="J87" i="105" s="1"/>
  <c r="G14" i="105"/>
  <c r="J14" i="105" s="1"/>
  <c r="G14" i="106" s="1"/>
  <c r="J14" i="106" s="1"/>
  <c r="G14" i="107" s="1"/>
  <c r="J14" i="107" s="1"/>
  <c r="G242" i="106"/>
  <c r="J242" i="106" s="1"/>
  <c r="G247" i="106"/>
  <c r="J247" i="106" s="1"/>
  <c r="G249" i="106"/>
  <c r="J249" i="106" s="1"/>
  <c r="G241" i="106"/>
  <c r="J241" i="106" s="1"/>
  <c r="G86" i="105"/>
  <c r="J86" i="105" s="1"/>
  <c r="G253" i="101"/>
  <c r="J253" i="101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124" i="80"/>
  <c r="J124" i="80" s="1"/>
  <c r="G254" i="101"/>
  <c r="J254" i="101" s="1"/>
  <c r="G103" i="101"/>
  <c r="J103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55" i="103"/>
  <c r="J255" i="103" s="1"/>
  <c r="G187" i="103"/>
  <c r="J187" i="103" s="1"/>
  <c r="G258" i="103"/>
  <c r="J258" i="103" s="1"/>
  <c r="G105" i="103"/>
  <c r="J105" i="103" s="1"/>
  <c r="G256" i="103"/>
  <c r="J256" i="103" s="1"/>
  <c r="G233" i="103"/>
  <c r="J233" i="103" s="1"/>
  <c r="G190" i="103"/>
  <c r="J190" i="103" s="1"/>
  <c r="G191" i="103"/>
  <c r="J191" i="103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18" i="102" l="1"/>
  <c r="G18" i="102" s="1"/>
  <c r="J18" i="102" s="1"/>
  <c r="E18" i="103" s="1"/>
  <c r="G18" i="103" s="1"/>
  <c r="J18" i="103" s="1"/>
  <c r="E234" i="102"/>
  <c r="G234" i="102" s="1"/>
  <c r="J234" i="102" s="1"/>
  <c r="G242" i="102"/>
  <c r="J242" i="102" s="1"/>
  <c r="E242" i="103" s="1"/>
  <c r="G242" i="103" s="1"/>
  <c r="J242" i="103" s="1"/>
  <c r="E247" i="102"/>
  <c r="G247" i="102" s="1"/>
  <c r="J247" i="102" s="1"/>
  <c r="E247" i="103" s="1"/>
  <c r="G247" i="103" s="1"/>
  <c r="J247" i="103" s="1"/>
  <c r="G5" i="90"/>
  <c r="J5" i="90" s="1"/>
  <c r="E5" i="91" s="1"/>
  <c r="G5" i="91" s="1"/>
  <c r="J5" i="91" s="1"/>
  <c r="E5" i="92" s="1"/>
  <c r="E5" i="90"/>
  <c r="G250" i="102"/>
  <c r="J250" i="102" s="1"/>
  <c r="G250" i="103" s="1"/>
  <c r="J250" i="103" s="1"/>
  <c r="E242" i="102"/>
  <c r="E76" i="100"/>
  <c r="G76" i="100" s="1"/>
  <c r="J76" i="100" s="1"/>
  <c r="G102" i="102"/>
  <c r="J102" i="102" s="1"/>
  <c r="E102" i="103" s="1"/>
  <c r="E103" i="102"/>
  <c r="G103" i="102" s="1"/>
  <c r="J103" i="102" s="1"/>
  <c r="E103" i="103" s="1"/>
  <c r="G174" i="102"/>
  <c r="J174" i="102" s="1"/>
  <c r="E173" i="102"/>
  <c r="G173" i="102" s="1"/>
  <c r="J173" i="102" s="1"/>
  <c r="E173" i="103" s="1"/>
  <c r="G173" i="103" s="1"/>
  <c r="J173" i="103" s="1"/>
  <c r="E124" i="81"/>
  <c r="G124" i="81" s="1"/>
  <c r="J124" i="81" s="1"/>
  <c r="G18" i="107"/>
  <c r="J18" i="107" s="1"/>
  <c r="G174" i="104"/>
  <c r="J174" i="104" s="1"/>
  <c r="G244" i="104"/>
  <c r="J244" i="104" s="1"/>
  <c r="G236" i="104"/>
  <c r="J236" i="104" s="1"/>
  <c r="G249" i="107"/>
  <c r="J249" i="107" s="1"/>
  <c r="G241" i="107"/>
  <c r="J241" i="107" s="1"/>
  <c r="G247" i="107"/>
  <c r="J247" i="107" s="1"/>
  <c r="G250" i="107"/>
  <c r="J250" i="107" s="1"/>
  <c r="G242" i="107"/>
  <c r="J242" i="107" s="1"/>
  <c r="G252" i="106"/>
  <c r="J252" i="106" s="1"/>
  <c r="G230" i="106"/>
  <c r="J230" i="106" s="1"/>
  <c r="G246" i="106"/>
  <c r="J246" i="106" s="1"/>
  <c r="G238" i="106"/>
  <c r="J238" i="106" s="1"/>
  <c r="G243" i="106"/>
  <c r="J243" i="106" s="1"/>
  <c r="G235" i="106"/>
  <c r="J235" i="106" s="1"/>
  <c r="G88" i="106"/>
  <c r="J88" i="106" s="1"/>
  <c r="G87" i="106"/>
  <c r="J87" i="106" s="1"/>
  <c r="G86" i="106"/>
  <c r="J86" i="106" s="1"/>
  <c r="G253" i="102"/>
  <c r="J253" i="102" s="1"/>
  <c r="G228" i="104"/>
  <c r="J228" i="104" s="1"/>
  <c r="G224" i="107"/>
  <c r="J224" i="107" s="1"/>
  <c r="G227" i="106"/>
  <c r="J227" i="106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207" i="104"/>
  <c r="J207" i="104" s="1"/>
  <c r="G189" i="104"/>
  <c r="J189" i="104" s="1"/>
  <c r="G186" i="104"/>
  <c r="J186" i="104" s="1"/>
  <c r="G256" i="104"/>
  <c r="J256" i="104" s="1"/>
  <c r="G105" i="104"/>
  <c r="J105" i="104" s="1"/>
  <c r="G258" i="104"/>
  <c r="J258" i="104" s="1"/>
  <c r="G187" i="104"/>
  <c r="J187" i="104" s="1"/>
  <c r="G255" i="104"/>
  <c r="J255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E133" i="103" s="1"/>
  <c r="G136" i="102"/>
  <c r="J136" i="102" s="1"/>
  <c r="E136" i="103" s="1"/>
  <c r="G135" i="103"/>
  <c r="J135" i="103" s="1"/>
  <c r="G132" i="103"/>
  <c r="J132" i="103" s="1"/>
  <c r="E76" i="101" l="1"/>
  <c r="G76" i="101" s="1"/>
  <c r="J76" i="101" s="1"/>
  <c r="E76" i="102" s="1"/>
  <c r="G76" i="102" s="1"/>
  <c r="J76" i="102" s="1"/>
  <c r="E234" i="103"/>
  <c r="G234" i="103" s="1"/>
  <c r="J234" i="103" s="1"/>
  <c r="E124" i="82"/>
  <c r="G124" i="82" s="1"/>
  <c r="J124" i="82" s="1"/>
  <c r="E124" i="83" s="1"/>
  <c r="G124" i="83" s="1"/>
  <c r="J124" i="83" s="1"/>
  <c r="E124" i="84" s="1"/>
  <c r="E219" i="86"/>
  <c r="G219" i="86" s="1"/>
  <c r="J219" i="86" s="1"/>
  <c r="E219" i="87" s="1"/>
  <c r="G219" i="87" s="1"/>
  <c r="J219" i="87" s="1"/>
  <c r="E219" i="88" s="1"/>
  <c r="G252" i="107"/>
  <c r="J252" i="107" s="1"/>
  <c r="G230" i="107"/>
  <c r="J230" i="107" s="1"/>
  <c r="G246" i="107"/>
  <c r="J246" i="107" s="1"/>
  <c r="G102" i="103"/>
  <c r="J102" i="103" s="1"/>
  <c r="G88" i="107"/>
  <c r="J88" i="107" s="1"/>
  <c r="G87" i="107"/>
  <c r="J87" i="107" s="1"/>
  <c r="G244" i="105"/>
  <c r="J244" i="105" s="1"/>
  <c r="G236" i="105"/>
  <c r="J236" i="105" s="1"/>
  <c r="G235" i="107"/>
  <c r="J235" i="107" s="1"/>
  <c r="G174" i="105"/>
  <c r="J174" i="105" s="1"/>
  <c r="G173" i="105"/>
  <c r="J173" i="105" s="1"/>
  <c r="G251" i="107"/>
  <c r="J251" i="107" s="1"/>
  <c r="G243" i="107"/>
  <c r="J243" i="107" s="1"/>
  <c r="G86" i="107"/>
  <c r="J86" i="107" s="1"/>
  <c r="G253" i="103"/>
  <c r="J253" i="103" s="1"/>
  <c r="G227" i="107"/>
  <c r="J227" i="107" s="1"/>
  <c r="G238" i="107"/>
  <c r="J238" i="107" s="1"/>
  <c r="G228" i="105"/>
  <c r="J228" i="105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103" i="103"/>
  <c r="J103" i="103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G248" i="103"/>
  <c r="J248" i="103" s="1"/>
  <c r="G186" i="105"/>
  <c r="J186" i="105" s="1"/>
  <c r="G207" i="105"/>
  <c r="J207" i="105" s="1"/>
  <c r="G189" i="105"/>
  <c r="J189" i="105" s="1"/>
  <c r="G233" i="105"/>
  <c r="J233" i="105" s="1"/>
  <c r="G256" i="105"/>
  <c r="J256" i="105" s="1"/>
  <c r="G105" i="105"/>
  <c r="J105" i="105" s="1"/>
  <c r="G258" i="105"/>
  <c r="J258" i="105" s="1"/>
  <c r="G187" i="105"/>
  <c r="J187" i="105" s="1"/>
  <c r="G255" i="105"/>
  <c r="J255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E76" i="103" l="1"/>
  <c r="G76" i="103" s="1"/>
  <c r="J76" i="103" s="1"/>
  <c r="G76" i="104" s="1"/>
  <c r="J76" i="104" s="1"/>
  <c r="E216" i="86"/>
  <c r="G216" i="86" s="1"/>
  <c r="J216" i="86" s="1"/>
  <c r="E216" i="87" s="1"/>
  <c r="G216" i="87" s="1"/>
  <c r="J216" i="87" s="1"/>
  <c r="E216" i="88" s="1"/>
  <c r="E199" i="86"/>
  <c r="G199" i="86" s="1"/>
  <c r="J199" i="86" s="1"/>
  <c r="E199" i="87" s="1"/>
  <c r="G199" i="87" s="1"/>
  <c r="J199" i="87" s="1"/>
  <c r="E199" i="88" s="1"/>
  <c r="E217" i="86"/>
  <c r="G217" i="86" s="1"/>
  <c r="J217" i="86" s="1"/>
  <c r="E217" i="87" s="1"/>
  <c r="G217" i="87" s="1"/>
  <c r="J217" i="87" s="1"/>
  <c r="E217" i="88" s="1"/>
  <c r="E200" i="86"/>
  <c r="G200" i="86" s="1"/>
  <c r="J200" i="86" s="1"/>
  <c r="E200" i="87" s="1"/>
  <c r="G200" i="87" s="1"/>
  <c r="J200" i="87" s="1"/>
  <c r="E200" i="88" s="1"/>
  <c r="E201" i="86"/>
  <c r="G201" i="86" s="1"/>
  <c r="J201" i="86" s="1"/>
  <c r="E201" i="87" s="1"/>
  <c r="G201" i="87" s="1"/>
  <c r="J201" i="87" s="1"/>
  <c r="E201" i="88" s="1"/>
  <c r="E218" i="86"/>
  <c r="G218" i="86" s="1"/>
  <c r="J218" i="86" s="1"/>
  <c r="E218" i="87" s="1"/>
  <c r="G218" i="87" s="1"/>
  <c r="J218" i="87" s="1"/>
  <c r="E218" i="88" s="1"/>
  <c r="G102" i="104"/>
  <c r="J102" i="104" s="1"/>
  <c r="G174" i="106"/>
  <c r="J174" i="106" s="1"/>
  <c r="G244" i="106"/>
  <c r="J244" i="106" s="1"/>
  <c r="G236" i="106"/>
  <c r="J236" i="106" s="1"/>
  <c r="G253" i="104"/>
  <c r="J253" i="104" s="1"/>
  <c r="G228" i="106"/>
  <c r="J228" i="106" s="1"/>
  <c r="G5" i="93"/>
  <c r="J5" i="93" s="1"/>
  <c r="E5" i="94" s="1"/>
  <c r="G219" i="88"/>
  <c r="J219" i="88" s="1"/>
  <c r="G248" i="104"/>
  <c r="J248" i="104" s="1"/>
  <c r="G82" i="104"/>
  <c r="J82" i="104" s="1"/>
  <c r="G131" i="102"/>
  <c r="J131" i="102" s="1"/>
  <c r="E131" i="103" s="1"/>
  <c r="G134" i="102"/>
  <c r="J134" i="102" s="1"/>
  <c r="E134" i="103" s="1"/>
  <c r="G103" i="104"/>
  <c r="J103" i="104" s="1"/>
  <c r="G254" i="104"/>
  <c r="J254" i="104" s="1"/>
  <c r="G124" i="84"/>
  <c r="J124" i="84" s="1"/>
  <c r="E124" i="85" s="1"/>
  <c r="G189" i="106"/>
  <c r="J189" i="106" s="1"/>
  <c r="G186" i="106"/>
  <c r="J186" i="106" s="1"/>
  <c r="G207" i="106"/>
  <c r="J207" i="106" s="1"/>
  <c r="G255" i="106"/>
  <c r="J255" i="106" s="1"/>
  <c r="G104" i="106"/>
  <c r="J104" i="106" s="1"/>
  <c r="G258" i="106"/>
  <c r="J258" i="106" s="1"/>
  <c r="G187" i="106"/>
  <c r="J187" i="106" s="1"/>
  <c r="G188" i="106"/>
  <c r="J188" i="106" s="1"/>
  <c r="G256" i="106"/>
  <c r="J256" i="106" s="1"/>
  <c r="E256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E219" i="89" l="1"/>
  <c r="G219" i="89" s="1"/>
  <c r="J219" i="89" s="1"/>
  <c r="E219" i="90" s="1"/>
  <c r="G244" i="107"/>
  <c r="J244" i="107" s="1"/>
  <c r="G236" i="107"/>
  <c r="J236" i="107" s="1"/>
  <c r="G102" i="105"/>
  <c r="J102" i="105" s="1"/>
  <c r="G103" i="105"/>
  <c r="J103" i="105" s="1"/>
  <c r="G174" i="107"/>
  <c r="J174" i="107" s="1"/>
  <c r="G173" i="107"/>
  <c r="J173" i="107" s="1"/>
  <c r="G253" i="105"/>
  <c r="J253" i="105" s="1"/>
  <c r="G228" i="107"/>
  <c r="J228" i="107" s="1"/>
  <c r="G5" i="94"/>
  <c r="J5" i="94" s="1"/>
  <c r="E5" i="95" s="1"/>
  <c r="G217" i="88"/>
  <c r="J217" i="88" s="1"/>
  <c r="G199" i="88"/>
  <c r="J199" i="88" s="1"/>
  <c r="G200" i="88"/>
  <c r="J200" i="88" s="1"/>
  <c r="G218" i="88"/>
  <c r="J218" i="88" s="1"/>
  <c r="G201" i="88"/>
  <c r="J201" i="88" s="1"/>
  <c r="G216" i="88"/>
  <c r="J216" i="88" s="1"/>
  <c r="G124" i="85"/>
  <c r="J124" i="85" s="1"/>
  <c r="G254" i="105"/>
  <c r="J254" i="105" s="1"/>
  <c r="G134" i="103"/>
  <c r="J134" i="103" s="1"/>
  <c r="G131" i="103"/>
  <c r="J131" i="103" s="1"/>
  <c r="G82" i="105"/>
  <c r="J82" i="105" s="1"/>
  <c r="G248" i="105"/>
  <c r="J248" i="105" s="1"/>
  <c r="G219" i="90"/>
  <c r="J219" i="90" s="1"/>
  <c r="E219" i="91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E201" i="89" l="1"/>
  <c r="G201" i="89" s="1"/>
  <c r="J201" i="89" s="1"/>
  <c r="E201" i="90" s="1"/>
  <c r="E199" i="89"/>
  <c r="G199" i="89" s="1"/>
  <c r="J199" i="89" s="1"/>
  <c r="E199" i="90" s="1"/>
  <c r="E218" i="89"/>
  <c r="G218" i="89" s="1"/>
  <c r="J218" i="89" s="1"/>
  <c r="E218" i="90" s="1"/>
  <c r="E217" i="89"/>
  <c r="G217" i="89" s="1"/>
  <c r="J217" i="89" s="1"/>
  <c r="E217" i="90" s="1"/>
  <c r="G217" i="90" s="1"/>
  <c r="J217" i="90" s="1"/>
  <c r="E217" i="91" s="1"/>
  <c r="E200" i="89"/>
  <c r="G200" i="89" s="1"/>
  <c r="J200" i="89" s="1"/>
  <c r="E200" i="90" s="1"/>
  <c r="G200" i="90" s="1"/>
  <c r="J200" i="90" s="1"/>
  <c r="E200" i="91" s="1"/>
  <c r="E124" i="86"/>
  <c r="G124" i="86" s="1"/>
  <c r="J124" i="86" s="1"/>
  <c r="E124" i="87" s="1"/>
  <c r="G124" i="87" s="1"/>
  <c r="J124" i="87" s="1"/>
  <c r="E124" i="88" s="1"/>
  <c r="E216" i="89"/>
  <c r="G216" i="89" s="1"/>
  <c r="J216" i="89" s="1"/>
  <c r="E216" i="90" s="1"/>
  <c r="G216" i="90" s="1"/>
  <c r="J216" i="90" s="1"/>
  <c r="E216" i="91" s="1"/>
  <c r="G102" i="106"/>
  <c r="J102" i="106" s="1"/>
  <c r="G103" i="106"/>
  <c r="J103" i="106" s="1"/>
  <c r="G253" i="106"/>
  <c r="J253" i="106" s="1"/>
  <c r="G5" i="95"/>
  <c r="J5" i="95" s="1"/>
  <c r="E5" i="96" s="1"/>
  <c r="G248" i="106"/>
  <c r="J248" i="106" s="1"/>
  <c r="G82" i="106"/>
  <c r="J82" i="106" s="1"/>
  <c r="G134" i="104"/>
  <c r="J134" i="104" s="1"/>
  <c r="G131" i="104"/>
  <c r="J131" i="104" s="1"/>
  <c r="G254" i="106"/>
  <c r="J254" i="106" s="1"/>
  <c r="G219" i="91"/>
  <c r="J219" i="91" s="1"/>
  <c r="E219" i="92" s="1"/>
  <c r="G201" i="90"/>
  <c r="J201" i="90" s="1"/>
  <c r="E201" i="91" s="1"/>
  <c r="G199" i="90"/>
  <c r="J199" i="90" s="1"/>
  <c r="E199" i="91" s="1"/>
  <c r="G218" i="90"/>
  <c r="J218" i="90" s="1"/>
  <c r="E218" i="91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253" i="107"/>
  <c r="J253" i="107" s="1"/>
  <c r="G5" i="96"/>
  <c r="J5" i="96" s="1"/>
  <c r="E5" i="97" s="1"/>
  <c r="G124" i="88"/>
  <c r="J124" i="88" s="1"/>
  <c r="G254" i="107"/>
  <c r="J254" i="107" s="1"/>
  <c r="G103" i="107"/>
  <c r="J103" i="107" s="1"/>
  <c r="G131" i="105"/>
  <c r="J131" i="105" s="1"/>
  <c r="G134" i="105"/>
  <c r="J134" i="105" s="1"/>
  <c r="G248" i="107"/>
  <c r="J248" i="107" s="1"/>
  <c r="G82" i="107"/>
  <c r="J82" i="107" s="1"/>
  <c r="G219" i="92"/>
  <c r="J219" i="92" s="1"/>
  <c r="E219" i="93" s="1"/>
  <c r="G218" i="91"/>
  <c r="J218" i="91" s="1"/>
  <c r="E218" i="92" s="1"/>
  <c r="G200" i="91"/>
  <c r="J200" i="91" s="1"/>
  <c r="E200" i="92" s="1"/>
  <c r="G216" i="91"/>
  <c r="J216" i="91" s="1"/>
  <c r="E216" i="92" s="1"/>
  <c r="G199" i="91"/>
  <c r="J199" i="91" s="1"/>
  <c r="E199" i="92" s="1"/>
  <c r="G201" i="91"/>
  <c r="J201" i="91" s="1"/>
  <c r="E201" i="92" s="1"/>
  <c r="G217" i="91"/>
  <c r="J217" i="91" s="1"/>
  <c r="E217" i="92" s="1"/>
  <c r="G133" i="107"/>
  <c r="J133" i="107" s="1"/>
  <c r="G136" i="107"/>
  <c r="J136" i="107" s="1"/>
  <c r="E124" i="89" l="1"/>
  <c r="G124" i="89" s="1"/>
  <c r="J124" i="89" s="1"/>
  <c r="E124" i="90" s="1"/>
  <c r="G5" i="97"/>
  <c r="J5" i="97" s="1"/>
  <c r="E5" i="98" s="1"/>
  <c r="G131" i="106"/>
  <c r="J131" i="106" s="1"/>
  <c r="G134" i="106"/>
  <c r="J134" i="106" s="1"/>
  <c r="G218" i="92"/>
  <c r="J218" i="92" s="1"/>
  <c r="E218" i="93" s="1"/>
  <c r="G124" i="90"/>
  <c r="J124" i="90" s="1"/>
  <c r="E124" i="91" s="1"/>
  <c r="G217" i="92"/>
  <c r="J217" i="92" s="1"/>
  <c r="E217" i="93" s="1"/>
  <c r="G219" i="93"/>
  <c r="J219" i="93" s="1"/>
  <c r="E219" i="94" s="1"/>
  <c r="G201" i="92"/>
  <c r="J201" i="92" s="1"/>
  <c r="E201" i="93" s="1"/>
  <c r="G199" i="92"/>
  <c r="J199" i="92" s="1"/>
  <c r="E199" i="93" s="1"/>
  <c r="G216" i="92"/>
  <c r="J216" i="92" s="1"/>
  <c r="E216" i="93" s="1"/>
  <c r="G200" i="92"/>
  <c r="J200" i="92" s="1"/>
  <c r="E200" i="93" s="1"/>
  <c r="G5" i="98" l="1"/>
  <c r="J5" i="98" s="1"/>
  <c r="E5" i="99" s="1"/>
  <c r="G134" i="107"/>
  <c r="J134" i="107" s="1"/>
  <c r="G131" i="107"/>
  <c r="J131" i="107" s="1"/>
  <c r="G200" i="93"/>
  <c r="J200" i="93" s="1"/>
  <c r="E200" i="94" s="1"/>
  <c r="G217" i="93"/>
  <c r="J217" i="93" s="1"/>
  <c r="E217" i="94" s="1"/>
  <c r="G216" i="93"/>
  <c r="J216" i="93" s="1"/>
  <c r="E216" i="94" s="1"/>
  <c r="G199" i="93"/>
  <c r="J199" i="93" s="1"/>
  <c r="E199" i="94" s="1"/>
  <c r="G201" i="93"/>
  <c r="J201" i="93" s="1"/>
  <c r="E201" i="94" s="1"/>
  <c r="G219" i="94"/>
  <c r="J219" i="94" s="1"/>
  <c r="E219" i="95" s="1"/>
  <c r="G124" i="91"/>
  <c r="J124" i="91" s="1"/>
  <c r="E124" i="92" s="1"/>
  <c r="G218" i="93"/>
  <c r="J218" i="93" s="1"/>
  <c r="E218" i="94" s="1"/>
  <c r="G5" i="99" l="1"/>
  <c r="J5" i="99" s="1"/>
  <c r="G124" i="92"/>
  <c r="J124" i="92" s="1"/>
  <c r="E124" i="93" s="1"/>
  <c r="G218" i="94"/>
  <c r="J218" i="94" s="1"/>
  <c r="E218" i="95" s="1"/>
  <c r="G219" i="95"/>
  <c r="J219" i="95" s="1"/>
  <c r="E219" i="96" s="1"/>
  <c r="G201" i="94"/>
  <c r="J201" i="94" s="1"/>
  <c r="E201" i="95" s="1"/>
  <c r="G199" i="94"/>
  <c r="J199" i="94" s="1"/>
  <c r="E199" i="95" s="1"/>
  <c r="G216" i="94"/>
  <c r="J216" i="94" s="1"/>
  <c r="E216" i="95" s="1"/>
  <c r="G217" i="94"/>
  <c r="J217" i="94" s="1"/>
  <c r="E217" i="95" s="1"/>
  <c r="G200" i="94"/>
  <c r="J200" i="94" s="1"/>
  <c r="E200" i="95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E216" i="96" s="1"/>
  <c r="G199" i="95"/>
  <c r="J199" i="95" s="1"/>
  <c r="E199" i="96" s="1"/>
  <c r="G218" i="95"/>
  <c r="J218" i="95" s="1"/>
  <c r="E218" i="96" s="1"/>
  <c r="G124" i="93"/>
  <c r="J124" i="93" s="1"/>
  <c r="E124" i="94" s="1"/>
  <c r="G200" i="95"/>
  <c r="J200" i="95" s="1"/>
  <c r="E200" i="96" s="1"/>
  <c r="G201" i="95"/>
  <c r="J201" i="95" s="1"/>
  <c r="E201" i="96" s="1"/>
  <c r="G217" i="95"/>
  <c r="J217" i="95" s="1"/>
  <c r="E217" i="96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124" i="95" s="1"/>
  <c r="E217" i="97" l="1"/>
  <c r="G217" i="97" s="1"/>
  <c r="J217" i="97" s="1"/>
  <c r="E217" i="98" s="1"/>
  <c r="G217" i="98" s="1"/>
  <c r="J217" i="98" s="1"/>
  <c r="E217" i="99" s="1"/>
  <c r="E201" i="97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199" i="97"/>
  <c r="G199" i="97" s="1"/>
  <c r="J199" i="97" s="1"/>
  <c r="E199" i="98" s="1"/>
  <c r="G199" i="98" s="1"/>
  <c r="J199" i="98" s="1"/>
  <c r="E199" i="99" s="1"/>
  <c r="E200" i="97"/>
  <c r="G200" i="97" s="1"/>
  <c r="J200" i="97" s="1"/>
  <c r="E200" i="98" s="1"/>
  <c r="G200" i="98" s="1"/>
  <c r="J200" i="98" s="1"/>
  <c r="E200" i="99" s="1"/>
  <c r="G219" i="99"/>
  <c r="J219" i="99" s="1"/>
  <c r="G5" i="103"/>
  <c r="J5" i="103" s="1"/>
  <c r="G124" i="95"/>
  <c r="J124" i="95" s="1"/>
  <c r="E124" i="96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G5" i="105" s="1"/>
  <c r="J5" i="105" s="1"/>
  <c r="E219" i="101" l="1"/>
  <c r="G219" i="101" s="1"/>
  <c r="J219" i="101" s="1"/>
  <c r="E201" i="100"/>
  <c r="G201" i="100" s="1"/>
  <c r="J201" i="100" s="1"/>
  <c r="E199" i="100"/>
  <c r="G199" i="100" s="1"/>
  <c r="J199" i="100" s="1"/>
  <c r="E218" i="100"/>
  <c r="G218" i="100" s="1"/>
  <c r="J218" i="100" s="1"/>
  <c r="E200" i="100"/>
  <c r="G200" i="100" s="1"/>
  <c r="J200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216" i="100"/>
  <c r="G216" i="100" s="1"/>
  <c r="J216" i="100" s="1"/>
  <c r="G219" i="104"/>
  <c r="J219" i="104" s="1"/>
  <c r="G5" i="106"/>
  <c r="J5" i="106" s="1"/>
  <c r="E200" i="101" l="1"/>
  <c r="G200" i="101" s="1"/>
  <c r="J200" i="101" s="1"/>
  <c r="E218" i="101"/>
  <c r="G218" i="101" s="1"/>
  <c r="J218" i="101" s="1"/>
  <c r="E201" i="101"/>
  <c r="G201" i="101" s="1"/>
  <c r="J201" i="101" s="1"/>
  <c r="E216" i="101"/>
  <c r="G216" i="101" s="1"/>
  <c r="J216" i="101" s="1"/>
  <c r="E217" i="101"/>
  <c r="G217" i="101" s="1"/>
  <c r="J217" i="101" s="1"/>
  <c r="E199" i="101"/>
  <c r="G199" i="101" s="1"/>
  <c r="J199" i="101" s="1"/>
  <c r="E219" i="102"/>
  <c r="G219" i="102" s="1"/>
  <c r="J219" i="102" s="1"/>
  <c r="E219" i="103" s="1"/>
  <c r="G219" i="103" s="1"/>
  <c r="J219" i="103" s="1"/>
  <c r="G199" i="104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E217" i="102" l="1"/>
  <c r="G217" i="102" s="1"/>
  <c r="J217" i="102" s="1"/>
  <c r="E217" i="103" s="1"/>
  <c r="G217" i="103" s="1"/>
  <c r="J217" i="103" s="1"/>
  <c r="E216" i="102"/>
  <c r="G216" i="102" s="1"/>
  <c r="J216" i="102" s="1"/>
  <c r="E216" i="103" s="1"/>
  <c r="G216" i="103" s="1"/>
  <c r="J216" i="103" s="1"/>
  <c r="E218" i="102"/>
  <c r="G218" i="102" s="1"/>
  <c r="J218" i="102" s="1"/>
  <c r="E218" i="103" s="1"/>
  <c r="G218" i="103" s="1"/>
  <c r="J218" i="103" s="1"/>
  <c r="E199" i="102"/>
  <c r="G199" i="102" s="1"/>
  <c r="J199" i="102" s="1"/>
  <c r="E199" i="103" s="1"/>
  <c r="G199" i="103" s="1"/>
  <c r="J199" i="103" s="1"/>
  <c r="E201" i="102"/>
  <c r="G201" i="102" s="1"/>
  <c r="J201" i="102" s="1"/>
  <c r="E201" i="103" s="1"/>
  <c r="G201" i="103" s="1"/>
  <c r="J201" i="103" s="1"/>
  <c r="E200" i="102"/>
  <c r="G200" i="102" s="1"/>
  <c r="J200" i="102" s="1"/>
  <c r="E200" i="103" s="1"/>
  <c r="G200" i="103" s="1"/>
  <c r="J200" i="103" s="1"/>
  <c r="E124" i="100"/>
  <c r="G124" i="100" s="1"/>
  <c r="J124" i="100" s="1"/>
  <c r="G217" i="105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73" i="91"/>
  <c r="J73" i="91" s="1"/>
  <c r="E73" i="92" s="1"/>
  <c r="E124" i="101" l="1"/>
  <c r="G124" i="101" s="1"/>
  <c r="J124" i="101" s="1"/>
  <c r="G124" i="104"/>
  <c r="J124" i="104" s="1"/>
  <c r="G73" i="92"/>
  <c r="J73" i="92" s="1"/>
  <c r="E73" i="93" s="1"/>
  <c r="M260" i="8"/>
  <c r="E124" i="102" l="1"/>
  <c r="G124" i="102" s="1"/>
  <c r="J124" i="102" s="1"/>
  <c r="E124" i="103" s="1"/>
  <c r="G124" i="103" s="1"/>
  <c r="J124" i="103" s="1"/>
  <c r="G124" i="105"/>
  <c r="J124" i="105" s="1"/>
  <c r="G124" i="106" s="1"/>
  <c r="J124" i="106" s="1"/>
  <c r="G124" i="107" s="1"/>
  <c r="J124" i="107" s="1"/>
  <c r="G73" i="93"/>
  <c r="J73" i="93" s="1"/>
  <c r="E73" i="94" s="1"/>
  <c r="M263" i="8"/>
  <c r="F261" i="8"/>
  <c r="F264" i="8" s="1"/>
  <c r="F266" i="8" s="1"/>
  <c r="G73" i="94" l="1"/>
  <c r="J73" i="94" s="1"/>
  <c r="E73" i="95" s="1"/>
  <c r="C261" i="8"/>
  <c r="C264" i="8" s="1"/>
  <c r="M265" i="8"/>
  <c r="M268" i="8" s="1"/>
  <c r="G73" i="95" l="1"/>
  <c r="J73" i="95" s="1"/>
  <c r="E73" i="96" s="1"/>
  <c r="G73" i="96" l="1"/>
  <c r="J73" i="96" s="1"/>
  <c r="E73" i="97" s="1"/>
  <c r="G73" i="97" l="1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<sst xmlns="http://schemas.openxmlformats.org/spreadsheetml/2006/main" count="38208" uniqueCount="1429">
  <si>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</si>
  <si>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</si>
  <si>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</si>
  <si>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</si>
  <si>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</si>
  <si>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</si>
  <si>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</si>
  <si>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</si>
  <si>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</si>
  <si>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</si>
  <si>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</si>
  <si>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</si>
  <si>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</si>
  <si>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</si>
  <si>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</si>
  <si>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</si>
  <si>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</si>
  <si>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</si>
  <si>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</si>
  <si>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</si>
  <si>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</si>
  <si>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</si>
  <si>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</si>
  <si>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</si>
  <si>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</si>
  <si>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</si>
  <si>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</si>
  <si>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</si>
  <si>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</si>
  <si>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</si>
  <si>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</si>
  <si>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</si>
  <si>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</si>
  <si>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</si>
  <si>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</si>
  <si>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</si>
  <si>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</si>
  <si>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</si>
  <si>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</si>
  <si>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</si>
  <si>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</si>
  <si>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</si>
  <si>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</si>
  <si>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</si>
  <si>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</si>
  <si>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</si>
  <si>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</si>
  <si>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</si>
  <si>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</si>
  <si>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</si>
  <si>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</si>
  <si>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</si>
  <si>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</si>
  <si>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</si>
  <si>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</si>
  <si>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</si>
  <si>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</si>
  <si>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</si>
  <si>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</si>
  <si>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</si>
  <si>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</si>
  <si>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</si>
  <si>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</si>
  <si>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</si>
  <si>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</si>
  <si>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</si>
  <si>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</si>
  <si>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</si>
  <si>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</si>
  <si>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</si>
  <si>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</si>
  <si>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</si>
  <si>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</si>
  <si>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</si>
  <si>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</si>
  <si>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</si>
  <si>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</si>
  <si>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</si>
  <si>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</si>
  <si>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</si>
  <si>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</si>
  <si>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</si>
  <si>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</si>
  <si>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</si>
  <si>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</si>
  <si>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</si>
  <si>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</si>
  <si>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</si>
  <si>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</si>
  <si>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</si>
  <si>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</si>
  <si>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</si>
  <si>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</si>
  <si>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</si>
  <si>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</si>
  <si>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</si>
  <si>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</si>
  <si>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</si>
  <si>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</si>
  <si>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</si>
  <si>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</si>
  <si>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</si>
  <si>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</si>
  <si>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</si>
  <si>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</si>
  <si>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</si>
  <si>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</si>
  <si>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</si>
  <si>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</si>
  <si>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</si>
  <si>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</si>
  <si>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</si>
  <si>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</si>
  <si>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</si>
  <si>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</si>
  <si>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</si>
  <si>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</si>
  <si>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</si>
  <si>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</si>
  <si>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</si>
  <si>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</si>
  <si>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</si>
  <si>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</si>
  <si>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</si>
  <si>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</si>
  <si>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</si>
  <si>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</si>
  <si>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</si>
  <si>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</si>
  <si>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</si>
  <si>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</si>
  <si>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</si>
  <si>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</si>
  <si>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</si>
  <si>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</si>
  <si>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</si>
  <si>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</si>
  <si>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</si>
  <si>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</si>
  <si>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</si>
  <si>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</si>
  <si>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</si>
  <si>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</si>
  <si>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</si>
  <si>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</si>
  <si>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</si>
  <si>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</si>
  <si>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</si>
  <si>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</si>
  <si>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</si>
  <si>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</si>
  <si>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</si>
  <si>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</si>
  <si>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</si>
  <si>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</si>
  <si>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</si>
  <si>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</si>
  <si>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</si>
  <si>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</si>
  <si>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</si>
  <si>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</si>
  <si>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</si>
  <si>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</si>
  <si>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</si>
  <si>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</si>
  <si>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</si>
  <si>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</si>
  <si>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</si>
  <si>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</si>
  <si>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</si>
  <si>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</si>
  <si>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</si>
  <si>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</si>
  <si>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</si>
  <si>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</si>
  <si>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</si>
  <si>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</si>
  <si>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</si>
  <si>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</si>
  <si>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</si>
  <si>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</si>
  <si>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</si>
  <si>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</si>
  <si>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</si>
  <si>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</si>
  <si>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</si>
  <si>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</si>
  <si>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</si>
  <si>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</si>
  <si>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</si>
  <si>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</si>
  <si>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</si>
  <si>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</si>
  <si>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</si>
  <si>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</si>
  <si>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</si>
  <si>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</si>
  <si>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</si>
  <si>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</si>
  <si>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</si>
  <si>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</si>
  <si>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</si>
  <si>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</si>
  <si>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</si>
  <si>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</si>
  <si>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</si>
  <si>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</si>
  <si>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</si>
  <si>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</si>
  <si>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</si>
  <si>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</si>
  <si>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</si>
  <si>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</si>
  <si>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</si>
  <si>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</si>
  <si>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</si>
  <si>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</si>
  <si>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</si>
  <si>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</si>
  <si>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</si>
  <si>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</si>
  <si>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</si>
  <si>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</si>
  <si>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</si>
  <si>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</si>
  <si>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</si>
  <si>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</si>
  <si>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</si>
  <si>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</si>
  <si>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</si>
  <si>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</si>
  <si>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</si>
  <si>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</si>
  <si>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</si>
  <si>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</si>
  <si>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</si>
  <si>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</si>
  <si>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</si>
  <si>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</si>
  <si>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</si>
  <si>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</si>
  <si>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</si>
  <si>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</si>
  <si>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</si>
  <si>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</si>
  <si>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</si>
  <si>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</si>
  <si>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</si>
  <si>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</si>
  <si>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</si>
  <si>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</si>
  <si>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</si>
  <si>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</si>
  <si>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</si>
  <si>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</si>
  <si>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</si>
  <si>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</si>
  <si>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</si>
  <si>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</si>
  <si>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</si>
  <si>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</si>
  <si>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</si>
  <si>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</si>
  <si>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</si>
  <si>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</si>
  <si>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</si>
  <si>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</si>
  <si>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</si>
  <si>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</si>
  <si>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</si>
  <si>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</si>
  <si>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</si>
  <si>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</si>
  <si>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</si>
  <si>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</si>
  <si>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</si>
  <si>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</si>
  <si>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</si>
  <si>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</si>
  <si>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</si>
  <si>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</si>
  <si>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</si>
  <si>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</si>
  <si>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</si>
  <si>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</si>
  <si>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</si>
  <si>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</si>
  <si>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</si>
  <si>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</si>
  <si>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</si>
  <si>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</si>
  <si>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</si>
  <si>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</si>
  <si>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</si>
  <si>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</si>
  <si>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</si>
  <si>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</si>
  <si>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</si>
  <si>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</si>
  <si>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</si>
  <si>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</si>
  <si>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</si>
  <si>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</si>
  <si>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</si>
  <si>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</si>
  <si>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</si>
  <si>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</si>
  <si>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</si>
  <si>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</si>
  <si>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</si>
  <si>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</si>
  <si>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</si>
  <si>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</si>
  <si>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</si>
  <si>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</si>
  <si>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</si>
  <si>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</si>
  <si>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</si>
  <si>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</si>
  <si>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</si>
  <si>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</si>
  <si>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</si>
  <si>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</si>
  <si>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</si>
  <si>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</si>
  <si>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</si>
  <si>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</si>
  <si>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</si>
  <si>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</si>
  <si>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</si>
  <si>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</si>
  <si>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</si>
  <si>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</si>
  <si>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</si>
  <si>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</si>
  <si>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</si>
  <si>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</si>
  <si>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</si>
  <si>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</si>
  <si>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</si>
  <si>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</si>
  <si>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</si>
  <si>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</si>
  <si>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</si>
  <si>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</si>
  <si>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</si>
  <si>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</si>
  <si>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</si>
  <si>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</si>
  <si>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</si>
  <si>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</si>
  <si>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</si>
  <si>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</si>
  <si>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</si>
  <si>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</si>
  <si>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</si>
  <si>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</si>
  <si>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</si>
  <si>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</si>
  <si>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</si>
  <si>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</si>
  <si>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</si>
  <si>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</si>
  <si>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</si>
  <si>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</si>
  <si>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</si>
  <si>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</si>
  <si>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</si>
  <si>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</si>
  <si>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</si>
  <si>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</si>
  <si>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</si>
  <si>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</si>
  <si>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</si>
  <si>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</si>
  <si>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</si>
  <si>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</si>
  <si>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</si>
  <si>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</si>
  <si>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</si>
  <si>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</si>
  <si>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</si>
  <si>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</si>
  <si>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</si>
  <si>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</si>
  <si>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</si>
  <si>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</si>
  <si>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</si>
  <si>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</si>
  <si>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</si>
  <si>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</si>
  <si>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</si>
  <si>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</si>
  <si>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</si>
  <si>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</si>
  <si>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</si>
  <si>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</si>
  <si>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</si>
  <si>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</si>
  <si>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</si>
  <si>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</si>
  <si>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</si>
  <si>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</si>
  <si>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</si>
  <si>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</si>
  <si>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</si>
  <si>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</si>
  <si>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</si>
  <si>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</si>
  <si>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</si>
  <si>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</si>
  <si>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</si>
  <si>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</si>
  <si>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</si>
  <si>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</si>
  <si>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</si>
  <si>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</si>
  <si>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</si>
  <si>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</si>
  <si>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</si>
  <si>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</si>
  <si>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</si>
  <si>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</si>
  <si>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</si>
  <si>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</si>
  <si>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</si>
  <si>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</si>
  <si>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</si>
  <si>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</si>
  <si>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</si>
  <si>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</si>
  <si>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</si>
  <si>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</si>
  <si>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</si>
  <si>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</si>
  <si>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</si>
  <si>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</si>
  <si>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</si>
  <si>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</si>
  <si>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</si>
  <si>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</si>
  <si>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</si>
  <si>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</si>
  <si>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</si>
  <si>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</si>
  <si>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</si>
  <si>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</si>
  <si>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</si>
  <si>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</si>
  <si>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</si>
  <si>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</si>
  <si>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</si>
  <si>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</si>
  <si>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</si>
  <si>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</si>
  <si>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</si>
  <si>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</si>
  <si>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</si>
  <si>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</si>
  <si>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</si>
  <si>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</si>
  <si>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</si>
  <si>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</si>
  <si>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</si>
  <si>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</si>
  <si>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</si>
  <si>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</si>
  <si>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</si>
  <si>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</si>
  <si>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</si>
  <si>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</si>
  <si>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</si>
  <si>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</si>
  <si>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</si>
  <si>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</si>
  <si>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</si>
  <si>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</si>
  <si>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</si>
  <si>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</si>
  <si>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</si>
  <si>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</si>
  <si>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</si>
  <si>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</si>
  <si>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</si>
  <si>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</si>
  <si>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</si>
  <si>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</si>
  <si>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</si>
  <si>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</si>
  <si>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</si>
  <si>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</si>
  <si>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</si>
  <si>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</si>
  <si>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</si>
  <si>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</si>
  <si>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</si>
  <si>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</si>
  <si>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</si>
  <si>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</si>
  <si>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</si>
  <si>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</si>
  <si>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</si>
  <si>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</si>
  <si>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</si>
  <si>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</si>
  <si>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</si>
  <si>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</si>
  <si>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</si>
  <si>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</si>
  <si>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</si>
  <si>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</si>
  <si>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</si>
  <si>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</si>
  <si>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</si>
  <si>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</si>
  <si>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</si>
  <si>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</si>
  <si>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</si>
  <si>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</si>
  <si>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</si>
  <si>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</si>
  <si>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</si>
  <si>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</si>
  <si>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</si>
  <si>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</si>
  <si>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</si>
  <si>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</si>
  <si>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</si>
  <si>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</si>
  <si>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</si>
  <si>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</si>
  <si>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</si>
  <si>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</si>
  <si>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</si>
  <si>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</si>
  <si>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</si>
  <si>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</si>
  <si>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</si>
  <si>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</si>
  <si>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</si>
  <si>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</si>
  <si>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</si>
  <si>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</si>
  <si>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</si>
  <si>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</si>
  <si>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</si>
  <si>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</si>
  <si>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</si>
  <si>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</si>
  <si>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</si>
  <si>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</si>
  <si>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</si>
  <si>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</si>
  <si>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</si>
  <si>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</si>
  <si>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</si>
  <si>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</si>
  <si>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</si>
  <si>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</si>
  <si>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</si>
  <si>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</si>
  <si>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</si>
  <si>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</si>
  <si>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</si>
  <si>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</si>
  <si>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</si>
  <si>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</si>
  <si>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</si>
  <si>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</si>
  <si>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</si>
  <si>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</si>
  <si>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</si>
  <si>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</si>
  <si>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</si>
  <si>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</si>
  <si>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</si>
  <si>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</si>
  <si>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</si>
  <si>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</si>
  <si>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</si>
  <si>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</si>
  <si>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</si>
  <si>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</si>
  <si>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</si>
  <si>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</si>
  <si>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</si>
  <si>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</si>
  <si>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</si>
  <si>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</si>
  <si>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</si>
  <si>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</si>
  <si>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</si>
  <si>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</si>
  <si>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</si>
  <si>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</si>
  <si>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</si>
  <si>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</si>
  <si>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</si>
  <si>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</si>
  <si>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</si>
  <si>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</si>
  <si>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</si>
  <si>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</si>
  <si>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</si>
  <si>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</si>
  <si>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</si>
  <si>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</si>
  <si>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</si>
  <si>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</si>
  <si>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</si>
  <si>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</si>
  <si>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</si>
  <si>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</si>
  <si>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</si>
  <si>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</si>
  <si>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</si>
  <si>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</si>
  <si>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</si>
  <si>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</si>
  <si>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</si>
  <si>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</si>
  <si>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</si>
  <si>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</si>
  <si>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</si>
  <si>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</si>
  <si>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</si>
  <si>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</si>
  <si>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</si>
  <si>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</si>
  <si>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</si>
  <si>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</si>
  <si>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</si>
  <si>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</si>
  <si>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</si>
  <si>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</si>
  <si>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</si>
  <si>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</si>
  <si>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</si>
  <si>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</si>
  <si>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</si>
  <si>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</si>
  <si>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</si>
  <si>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</si>
  <si>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</si>
  <si>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</si>
  <si>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</si>
  <si>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</si>
  <si>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</si>
  <si>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</si>
  <si>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</si>
  <si>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</si>
  <si>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</si>
  <si>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</si>
  <si>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</si>
  <si>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</si>
  <si>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</si>
  <si>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</si>
  <si>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</si>
  <si>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</si>
  <si>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</si>
  <si>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</si>
  <si>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</si>
  <si>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</si>
  <si>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</si>
  <si>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</si>
  <si>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</si>
  <si>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</si>
  <si>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</si>
  <si>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</si>
  <si>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</si>
  <si>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</si>
  <si>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</si>
  <si>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</si>
  <si>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</si>
  <si>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</si>
  <si>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</si>
  <si>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</si>
  <si>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</si>
  <si>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</si>
  <si>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</si>
  <si>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</si>
  <si>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</si>
  <si>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</si>
  <si>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</si>
  <si>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</si>
  <si>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</si>
  <si>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</si>
  <si>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</si>
  <si>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</si>
  <si>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</si>
  <si>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</si>
  <si>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</si>
  <si>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</si>
  <si>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</si>
  <si>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</si>
  <si>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</si>
  <si>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</si>
  <si>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</si>
  <si>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</si>
  <si>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</si>
  <si>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</si>
  <si>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</si>
  <si>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</si>
  <si>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</si>
  <si>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</si>
  <si>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</si>
  <si>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</si>
  <si>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</si>
  <si>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</si>
  <si>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</si>
  <si>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</si>
  <si>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</si>
  <si>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</si>
  <si>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</si>
  <si>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</si>
  <si>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</si>
  <si>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</si>
  <si>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</si>
  <si>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</si>
  <si>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</si>
  <si>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</si>
  <si>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</si>
  <si>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</si>
  <si>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</si>
  <si>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</si>
  <si>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</si>
  <si>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</si>
  <si>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</si>
  <si>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</si>
  <si>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</si>
  <si>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</si>
  <si>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</si>
  <si>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</si>
  <si>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</si>
  <si>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</si>
  <si>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</si>
  <si>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</si>
  <si>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</si>
  <si>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</si>
  <si>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</si>
  <si>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</si>
  <si>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</si>
  <si>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</si>
  <si>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</si>
  <si>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</si>
  <si>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</si>
  <si>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</si>
  <si>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</si>
  <si>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</si>
  <si>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</si>
  <si>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</si>
  <si>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</si>
  <si>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</si>
  <si>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</si>
  <si>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</si>
  <si>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</si>
  <si>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</si>
  <si>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</si>
  <si>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</si>
  <si>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</si>
  <si>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</si>
  <si>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</si>
  <si>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</si>
  <si>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</si>
  <si>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</si>
  <si>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</si>
  <si>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</si>
  <si>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</si>
  <si>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</si>
  <si>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</si>
  <si>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</si>
  <si>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</si>
  <si>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</si>
  <si>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</si>
  <si>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</si>
  <si>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</si>
  <si>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</si>
  <si>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</si>
  <si>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</si>
  <si>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</si>
  <si>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</si>
  <si>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</si>
  <si>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</si>
  <si>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</si>
  <si>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</si>
  <si>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</si>
  <si>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</si>
  <si>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</si>
  <si>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</si>
  <si>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</si>
  <si>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</si>
  <si>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</si>
  <si>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</si>
  <si>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</si>
  <si>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</si>
  <si>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</si>
  <si>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</si>
  <si>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</si>
  <si>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</si>
  <si>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</si>
  <si>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</si>
  <si>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</si>
  <si>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</si>
  <si>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</si>
  <si>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</si>
  <si>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</si>
  <si>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</si>
  <si>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</si>
  <si>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</si>
  <si>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</si>
  <si>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</si>
  <si>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</si>
  <si>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</si>
  <si>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</si>
  <si>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</si>
  <si>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</si>
  <si>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</si>
  <si>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</si>
  <si>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</si>
  <si>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</si>
  <si>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</si>
  <si>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</si>
  <si>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</si>
  <si>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</si>
  <si>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</si>
  <si>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</si>
  <si>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</si>
  <si>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</si>
  <si>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</si>
  <si>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</si>
  <si>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</si>
  <si>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</si>
  <si>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</si>
  <si>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</si>
  <si>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</si>
  <si>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</si>
  <si>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</si>
  <si>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</si>
  <si>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</si>
  <si>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</si>
  <si>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</si>
  <si>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</si>
  <si>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</si>
  <si>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</si>
  <si>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</si>
  <si>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</si>
  <si>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</si>
  <si>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</si>
  <si>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</si>
  <si>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</si>
  <si>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</si>
  <si>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</si>
  <si>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</si>
  <si>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</si>
  <si>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</si>
  <si>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</si>
  <si>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</si>
  <si>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</si>
  <si>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</si>
  <si>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</si>
  <si>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</si>
  <si>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</si>
  <si>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</si>
  <si>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</si>
  <si>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</si>
  <si>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</si>
  <si>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</si>
  <si>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</si>
  <si>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</si>
  <si>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</si>
  <si>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</si>
  <si>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</si>
  <si>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</si>
  <si>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</si>
  <si>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</si>
  <si>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</si>
  <si>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</si>
  <si>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</si>
  <si>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</si>
  <si>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</si>
  <si>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</si>
  <si>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</si>
  <si>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</si>
  <si>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</si>
  <si>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</si>
  <si>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</si>
  <si>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</si>
  <si>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</si>
  <si>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</si>
  <si>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</si>
  <si>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</si>
  <si>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</si>
  <si>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</si>
  <si>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</si>
  <si>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</si>
  <si>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</si>
  <si>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</si>
  <si>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</si>
  <si>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</si>
  <si>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</si>
  <si>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</si>
  <si>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</si>
  <si>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</si>
  <si>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</si>
  <si>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</si>
  <si>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</si>
  <si>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</si>
  <si>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</si>
  <si>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</si>
  <si>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</si>
  <si>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</si>
  <si>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</si>
  <si>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</si>
  <si>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</si>
  <si>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</si>
  <si>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</si>
  <si>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</si>
  <si>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</si>
  <si>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</si>
  <si>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</si>
  <si>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</si>
  <si>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</si>
  <si>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</si>
  <si>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</si>
  <si>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</si>
  <si>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</si>
  <si>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</si>
  <si>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</si>
  <si>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</si>
  <si>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</si>
  <si>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</si>
  <si>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</si>
  <si>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</si>
  <si>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</si>
  <si>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</si>
  <si>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</si>
  <si>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</si>
  <si>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</si>
  <si>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</si>
  <si>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</si>
  <si>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</si>
  <si>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</si>
  <si>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</si>
  <si>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</si>
  <si>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</si>
  <si>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</si>
  <si>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</si>
  <si>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</si>
  <si>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</si>
  <si>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</si>
  <si>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</si>
  <si>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</si>
  <si>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</si>
  <si>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</si>
  <si>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</si>
  <si>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</si>
  <si>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</si>
  <si>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</si>
  <si>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</si>
  <si>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</si>
  <si>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</si>
  <si>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</si>
  <si>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</si>
  <si>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</si>
  <si>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</si>
  <si>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</si>
  <si>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</si>
  <si>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</si>
  <si>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</si>
  <si>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</si>
  <si>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</si>
  <si>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</si>
  <si>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</si>
  <si>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</si>
  <si>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</si>
  <si>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</si>
  <si>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</si>
  <si>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</si>
  <si>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</si>
  <si>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</si>
  <si>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</si>
  <si>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</si>
  <si>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</si>
  <si>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</si>
  <si>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</si>
  <si>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</si>
  <si>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</si>
  <si>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</si>
  <si>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</si>
  <si>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</si>
  <si>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</si>
  <si>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</si>
  <si>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</si>
  <si>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</si>
  <si>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</si>
  <si>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</si>
  <si>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</si>
  <si>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</si>
  <si>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</si>
  <si>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</si>
  <si>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</si>
  <si>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</si>
  <si>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</si>
  <si>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</si>
  <si>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</si>
  <si>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</si>
  <si>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</si>
  <si>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</si>
  <si>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</si>
  <si>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</si>
  <si>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</si>
  <si>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</si>
  <si>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</si>
  <si>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</si>
  <si>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</si>
  <si>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</si>
  <si>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</si>
  <si>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</si>
  <si>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</si>
  <si>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</si>
  <si>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</si>
  <si>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</si>
  <si>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</si>
  <si>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</si>
  <si>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</si>
  <si>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</si>
  <si>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</si>
  <si>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</si>
  <si>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</si>
  <si>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</si>
  <si>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</si>
  <si>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</si>
  <si>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</si>
  <si>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</si>
  <si>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</si>
  <si>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</si>
  <si>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</si>
  <si>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</si>
  <si>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</si>
  <si>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</si>
  <si>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</si>
  <si>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</si>
  <si>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</si>
  <si>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</si>
  <si>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</si>
  <si>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</si>
  <si>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</si>
  <si>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</si>
  <si>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</si>
  <si>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</si>
  <si>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</si>
  <si>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</si>
  <si>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</si>
  <si>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</si>
  <si>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</si>
  <si>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</si>
  <si>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</si>
  <si>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</si>
  <si>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</si>
  <si>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</si>
  <si>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</si>
  <si>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</si>
  <si>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</si>
  <si>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</si>
  <si>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</si>
  <si>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</si>
  <si>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</si>
  <si>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</si>
  <si>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</si>
  <si>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</si>
  <si>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</si>
  <si>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</si>
  <si>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</si>
  <si>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</si>
  <si>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</si>
  <si>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</si>
  <si>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</si>
  <si>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</si>
  <si>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</si>
  <si>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</si>
  <si>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</si>
  <si>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</si>
  <si>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</si>
  <si>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</si>
  <si>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</si>
  <si>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</si>
  <si>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</si>
  <si>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</si>
  <si>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</si>
  <si>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</si>
  <si>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</si>
  <si>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</si>
  <si>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</si>
  <si>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</si>
  <si>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</si>
  <si>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</si>
  <si>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</si>
  <si>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</si>
  <si>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</si>
  <si>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</si>
  <si>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</si>
  <si>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</si>
  <si>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</si>
  <si>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</si>
  <si>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</si>
  <si>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</si>
  <si>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</si>
  <si>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</si>
  <si>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</si>
  <si>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</si>
  <si>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</si>
  <si>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</si>
  <si>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</si>
  <si>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</si>
  <si>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</si>
  <si>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</si>
  <si>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</si>
  <si>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</si>
  <si>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</si>
  <si>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</si>
  <si>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</si>
  <si>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</si>
  <si>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</si>
  <si>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</si>
  <si>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</si>
  <si>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</si>
  <si>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</si>
  <si>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</si>
  <si>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</si>
  <si>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</si>
  <si>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</si>
  <si>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</si>
  <si>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</si>
  <si>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</si>
  <si>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</si>
  <si>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</si>
  <si>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</si>
  <si>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</si>
  <si>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</si>
  <si>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</si>
  <si>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</si>
  <si>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</si>
  <si>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</si>
  <si>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</si>
  <si>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</si>
  <si>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</si>
  <si>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</si>
  <si>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</si>
  <si>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</si>
  <si>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</si>
  <si>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</si>
  <si>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</si>
  <si>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</si>
  <si>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</si>
  <si>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</si>
  <si>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</si>
  <si>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</si>
  <si>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</si>
  <si>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</si>
  <si>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</si>
  <si>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</si>
  <si>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</si>
  <si>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</si>
  <si>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</si>
  <si>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</si>
  <si>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</si>
  <si>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</si>
  <si>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</si>
  <si>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</si>
  <si>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</si>
  <si>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</si>
  <si>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</si>
  <si>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</si>
  <si>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</si>
  <si>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</si>
  <si>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</si>
  <si>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</si>
  <si>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</si>
  <si>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</si>
  <si>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</si>
  <si>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</si>
  <si>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</si>
  <si>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</si>
  <si>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</si>
  <si>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</si>
  <si>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</si>
  <si>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</si>
  <si>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</si>
  <si>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</si>
  <si>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</si>
  <si>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</si>
  <si>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</si>
  <si>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</si>
  <si>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</si>
  <si>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</si>
  <si>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</si>
  <si>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</si>
  <si>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</si>
  <si>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</si>
  <si>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</si>
  <si>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</si>
  <si>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</si>
  <si>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</si>
  <si>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</si>
  <si>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</si>
  <si>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</si>
  <si>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</si>
  <si>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</si>
  <si>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</si>
  <si>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</si>
  <si>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</si>
  <si>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</si>
  <si>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</si>
  <si>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</si>
  <si>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</si>
  <si>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</si>
  <si>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</si>
  <si>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</si>
  <si>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</si>
  <si>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</si>
  <si>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</si>
  <si>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</si>
  <si>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</si>
  <si>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</si>
  <si>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</si>
  <si>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</si>
  <si>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</si>
  <si>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</si>
  <si>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</si>
  <si>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</si>
  <si>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</si>
  <si>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</si>
  <si>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</si>
  <si>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</si>
  <si>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</si>
  <si>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</si>
  <si>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</si>
  <si>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</si>
  <si>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</si>
  <si>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</si>
  <si>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</si>
  <si>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</si>
  <si>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</si>
  <si>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</si>
  <si>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</si>
  <si>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</si>
  <si>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</si>
  <si>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</si>
  <si>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</si>
  <si>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</si>
  <si>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</si>
  <si>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</si>
  <si>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</si>
  <si>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</si>
  <si>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</si>
  <si>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</si>
  <si>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</si>
  <si>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</si>
  <si>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</si>
  <si>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</si>
  <si>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</si>
  <si>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</si>
  <si>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</si>
  <si>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</si>
  <si>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</si>
  <si>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</si>
  <si>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</si>
  <si>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</si>
  <si>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</si>
  <si>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</si>
  <si>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</si>
  <si>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</si>
  <si>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</si>
  <si>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</si>
  <si>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</si>
  <si>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</si>
  <si>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</si>
  <si>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</si>
  <si>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</si>
  <si>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</si>
  <si>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</si>
  <si>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</si>
  <si>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</si>
  <si>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</si>
  <si>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</si>
  <si>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</si>
  <si>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</si>
  <si>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</si>
  <si>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</si>
  <si>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</si>
  <si>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</si>
  <si>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</si>
  <si>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</si>
  <si>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</si>
  <si>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</si>
  <si>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</si>
  <si>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</si>
  <si>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</si>
  <si>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</si>
  <si>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</si>
  <si>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</si>
  <si>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</si>
  <si>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</si>
  <si>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</si>
  <si>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</si>
  <si>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</si>
  <si>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</si>
  <si>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</si>
  <si>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</si>
  <si>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</si>
  <si>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</si>
  <si>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</si>
  <si>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</si>
  <si>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</si>
  <si>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</si>
  <si>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</si>
  <si>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</si>
  <si>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</si>
  <si>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</si>
  <si>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</si>
  <si>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</si>
  <si>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</si>
  <si>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</si>
  <si>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</si>
  <si>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</si>
  <si>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</si>
  <si>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</si>
  <si>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</si>
  <si>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</si>
  <si>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</si>
  <si>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</si>
  <si>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</si>
  <si>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</si>
  <si>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</si>
  <si>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</si>
  <si>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</si>
  <si>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</si>
  <si>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</si>
  <si>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</si>
  <si>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</si>
  <si>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</si>
  <si>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</si>
  <si>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</si>
  <si>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</si>
  <si>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</si>
  <si>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</si>
  <si>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</si>
  <si>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</si>
  <si>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</si>
  <si>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</si>
  <si>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</si>
  <si>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</si>
  <si>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</si>
  <si>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</si>
  <si>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</si>
  <si>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</si>
  <si>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</si>
  <si>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</si>
  <si>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</si>
  <si>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</si>
  <si>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</si>
  <si>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</si>
  <si>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</si>
  <si>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</si>
  <si>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</si>
  <si>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</si>
  <si>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</si>
  <si>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</si>
  <si>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</si>
  <si>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</si>
  <si>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</si>
  <si>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</si>
  <si>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</si>
  <si>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</si>
  <si>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</si>
  <si>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</si>
  <si>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</si>
  <si>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</si>
  <si>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</si>
  <si>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</si>
  <si>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</si>
  <si>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</si>
  <si>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</si>
  <si>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</si>
  <si>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</si>
  <si>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</si>
  <si>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</si>
  <si>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</si>
  <si>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</si>
  <si>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</si>
  <si>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</si>
  <si>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</si>
  <si>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</si>
  <si>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</si>
  <si>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</si>
  <si>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</si>
  <si>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</si>
  <si>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</si>
  <si>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</si>
  <si>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</si>
  <si>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</si>
  <si>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</si>
  <si>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</si>
  <si>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</si>
  <si>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</si>
  <si>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</si>
  <si>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</si>
  <si>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</si>
  <si>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</si>
  <si>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</si>
  <si>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</si>
  <si>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</si>
  <si>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</si>
  <si>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</si>
  <si>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</si>
  <si>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</si>
  <si>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</si>
  <si>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</si>
  <si>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โดนัทครีมสตาร์ด 74 กรัม</t>
  </si>
  <si>
    <t>ขนมปังแฮมเห็ดมายองเนส 90 กรัม</t>
  </si>
  <si>
    <t>โยก ลำพยา 3 =3</t>
  </si>
  <si>
    <t>โยก ลำพยา 3 ห =5</t>
  </si>
  <si>
    <t>โยกไปราชบุรี 3</t>
  </si>
  <si>
    <t>28</t>
  </si>
  <si>
    <t>โยกลำพยา 3 ห 10</t>
  </si>
  <si>
    <t>ลำ 3 ห 5</t>
  </si>
  <si>
    <t>บูธ ลำพยา 2 ใหม่ วันที่ 1-31 ม.ค. 2568</t>
  </si>
  <si>
    <t>สรุปยอดขาย บูธ ลำพยา 2 ใหม่  วันที่ 1-31 ม.ค. 2568</t>
  </si>
  <si>
    <t>บูธ ลำพยา  2 ใหม่  วันที่ 1-31 ม.ค.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</si>
</sst>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2" fillId="0" borderId="0" xfId="0" applyFont="1" applyBorder="1" applyAlignment="1">
      <alignment horizontal="center"/>
    </xf>
    <xf numFmtId="43" fontId="10" fillId="2" borderId="1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00000000-0005-0000-0000-000002000000}"/>
    <cellStyle name="จุลภาค" xfId="1" builtinId="3"/>
    <cellStyle name="จุลภาค 2" xfId="2" xr:uid="{00000000-0005-0000-0000-000003000000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L246" sqref="L246"/>
      <selection pane="bottomLeft" activeCell="L246" sqref="L24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00000000-0009-0000-0000-000000000000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0000"/>
    <pageSetUpPr fitToPage="1"/>
  </sheetPr>
  <dimension ref="A1:AC270"/>
  <sheetViews>
    <sheetView tabSelected="1" zoomScale="70" zoomScaleNormal="70" workbookViewId="0">
      <pane xSplit="10" ySplit="4" topLeftCell="K251" activePane="bottomRight" state="frozen"/>
      <selection activeCell="L246" sqref="L246"/>
      <selection pane="topRight" activeCell="L246" sqref="L246"/>
      <selection pane="bottomLeft" activeCell="L246" sqref="L246"/>
      <selection pane="bottomRight" activeCell="T267" sqref="T267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37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64" t="s">
        <v>1426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93"/>
      <c r="P2" s="68"/>
      <c r="Q2" s="164" t="s">
        <v>1427</v>
      </c>
      <c r="R2" s="164"/>
      <c r="S2" s="164"/>
      <c r="T2" s="164"/>
      <c r="U2" s="164"/>
      <c r="V2" s="164"/>
      <c r="W2" s="164"/>
      <c r="X2" s="164"/>
      <c r="Y2" s="164"/>
      <c r="Z2" s="164"/>
      <c r="AA2" s="95"/>
      <c r="AB2" s="95"/>
    </row>
    <row r="3" spans="1:29" s="5" customFormat="1" ht="24.6" customHeight="1" x14ac:dyDescent="0.55000000000000004">
      <c r="A3" s="128" t="s">
        <v>1</v>
      </c>
      <c r="B3" s="128" t="s">
        <v>1354</v>
      </c>
      <c r="C3" s="128" t="s">
        <v>2</v>
      </c>
      <c r="D3" s="128" t="s">
        <v>1355</v>
      </c>
      <c r="E3" s="128" t="s">
        <v>3</v>
      </c>
      <c r="F3" s="128" t="s">
        <v>4</v>
      </c>
      <c r="G3" s="128" t="s">
        <v>5</v>
      </c>
      <c r="H3" s="77" t="s">
        <v>6</v>
      </c>
      <c r="I3" s="165" t="s">
        <v>273</v>
      </c>
      <c r="J3" s="128" t="s">
        <v>7</v>
      </c>
      <c r="K3" s="129" t="s">
        <v>8</v>
      </c>
      <c r="L3" s="129"/>
      <c r="M3" s="129"/>
      <c r="N3" s="128" t="s">
        <v>9</v>
      </c>
      <c r="O3" s="130" t="s">
        <v>274</v>
      </c>
      <c r="P3" s="132" t="s">
        <v>275</v>
      </c>
      <c r="Q3" s="169" t="s">
        <v>214</v>
      </c>
      <c r="R3" s="169" t="s">
        <v>215</v>
      </c>
      <c r="S3" s="169" t="s">
        <v>10</v>
      </c>
      <c r="T3" s="169" t="s">
        <v>216</v>
      </c>
      <c r="U3" s="169" t="s">
        <v>217</v>
      </c>
      <c r="V3" s="167" t="s">
        <v>218</v>
      </c>
      <c r="W3" s="167" t="s">
        <v>219</v>
      </c>
      <c r="X3" s="167" t="s">
        <v>220</v>
      </c>
      <c r="Y3" s="169" t="s">
        <v>221</v>
      </c>
      <c r="Z3" s="170" t="s">
        <v>222</v>
      </c>
      <c r="AA3" s="124" t="s">
        <v>1361</v>
      </c>
      <c r="AB3" s="125" t="s">
        <v>1362</v>
      </c>
    </row>
    <row r="4" spans="1:29" s="5" customFormat="1" ht="24.6" customHeight="1" x14ac:dyDescent="0.55000000000000004">
      <c r="A4" s="128"/>
      <c r="B4" s="128"/>
      <c r="C4" s="128"/>
      <c r="D4" s="128"/>
      <c r="E4" s="128"/>
      <c r="F4" s="128"/>
      <c r="G4" s="128"/>
      <c r="H4" s="77" t="s">
        <v>11</v>
      </c>
      <c r="I4" s="166"/>
      <c r="J4" s="128"/>
      <c r="K4" s="63" t="s">
        <v>12</v>
      </c>
      <c r="L4" s="42" t="s">
        <v>13</v>
      </c>
      <c r="M4" s="63" t="s">
        <v>14</v>
      </c>
      <c r="N4" s="128"/>
      <c r="O4" s="131"/>
      <c r="P4" s="133"/>
      <c r="Q4" s="169"/>
      <c r="R4" s="169"/>
      <c r="S4" s="169"/>
      <c r="T4" s="169"/>
      <c r="U4" s="169"/>
      <c r="V4" s="168"/>
      <c r="W4" s="168"/>
      <c r="X4" s="168"/>
      <c r="Y4" s="169"/>
      <c r="Z4" s="171"/>
      <c r="AA4" s="124"/>
      <c r="AB4" s="126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+ยกมา!J5</f>
        <v>20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36</v>
      </c>
      <c r="G5" s="43">
        <f t="shared" ref="G5:G85" si="0">+E5+F5</f>
        <v>56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11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45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2250</v>
      </c>
      <c r="N5" s="19"/>
      <c r="O5" s="90">
        <v>22.48</v>
      </c>
      <c r="P5" s="79">
        <f>+K5*O5</f>
        <v>1011.6</v>
      </c>
      <c r="Q5" s="45">
        <v>1</v>
      </c>
      <c r="R5" s="46">
        <f>+'1'!N262</f>
        <v>14575</v>
      </c>
      <c r="S5" s="46">
        <f>+'1'!N267</f>
        <v>4155</v>
      </c>
      <c r="T5" s="46">
        <f>+'1'!N265</f>
        <v>0</v>
      </c>
      <c r="U5" s="67">
        <f>+'1'!N263</f>
        <v>15</v>
      </c>
      <c r="V5" s="46">
        <f>+'1'!N266</f>
        <v>0</v>
      </c>
      <c r="W5" s="46">
        <f>+'1'!N264</f>
        <v>3920</v>
      </c>
      <c r="X5" s="46">
        <f>+R5-S5-T5-U5-V5-W5</f>
        <v>6485</v>
      </c>
      <c r="Y5" s="46">
        <f>+'1'!N269</f>
        <v>6485</v>
      </c>
      <c r="Z5" s="47">
        <f>+Y5-X5</f>
        <v>0</v>
      </c>
      <c r="AA5" s="47" t="s">
        <v>1364</v>
      </c>
      <c r="AB5" s="123">
        <f>+W5+Y5</f>
        <v>10405</v>
      </c>
      <c r="AC5" s="58">
        <f>+W5+Y5+Z5</f>
        <v>10405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+ยกมา!J6</f>
        <v>73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190</v>
      </c>
      <c r="G6" s="43">
        <f t="shared" si="0"/>
        <v>263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10</v>
      </c>
      <c r="J6" s="43">
        <f t="shared" ref="J6:J27" si="1">E6+F6-H6-K6-I6</f>
        <v>19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234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23400</v>
      </c>
      <c r="N6" s="19"/>
      <c r="O6" s="90">
        <v>39.29</v>
      </c>
      <c r="P6" s="79">
        <f t="shared" ref="P6:P70" si="2">+K6*O6</f>
        <v>9193.86</v>
      </c>
      <c r="Q6" s="45">
        <v>2</v>
      </c>
      <c r="R6" s="46">
        <f>+'2'!N262</f>
        <v>7030</v>
      </c>
      <c r="S6" s="46">
        <f>+'2'!N267</f>
        <v>535</v>
      </c>
      <c r="T6" s="46">
        <f>+'2'!N265</f>
        <v>0</v>
      </c>
      <c r="U6" s="67">
        <f>+'2'!N263</f>
        <v>15</v>
      </c>
      <c r="V6" s="46">
        <f>+'2'!N266</f>
        <v>0</v>
      </c>
      <c r="W6" s="46">
        <f>+'2'!N264</f>
        <v>3475</v>
      </c>
      <c r="X6" s="46">
        <f>+R6-S6-T6-U6-V6-W6</f>
        <v>3005</v>
      </c>
      <c r="Y6" s="46">
        <f>+'2'!N269</f>
        <v>3005</v>
      </c>
      <c r="Z6" s="47">
        <f t="shared" ref="Z6:Z35" si="3">+Y6-X6</f>
        <v>0</v>
      </c>
      <c r="AA6" s="47" t="s">
        <v>1365</v>
      </c>
      <c r="AB6" s="47">
        <f t="shared" ref="AB6:AB35" si="4">+W6+Y6</f>
        <v>6480</v>
      </c>
      <c r="AC6" s="58">
        <f t="shared" ref="AC6:AC35" si="5">+W6+Y6+Z6</f>
        <v>6480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90">
        <v>26.11</v>
      </c>
      <c r="P7" s="79">
        <f t="shared" si="2"/>
        <v>0</v>
      </c>
      <c r="Q7" s="45">
        <v>3</v>
      </c>
      <c r="R7" s="46">
        <f>+'3'!N262</f>
        <v>7840</v>
      </c>
      <c r="S7" s="46">
        <f>+'3'!N267</f>
        <v>1000</v>
      </c>
      <c r="T7" s="46">
        <f>+'3'!N265</f>
        <v>0</v>
      </c>
      <c r="U7" s="46">
        <f>+'3'!N263</f>
        <v>15</v>
      </c>
      <c r="V7" s="46">
        <f>+'3'!N266</f>
        <v>0</v>
      </c>
      <c r="W7" s="46">
        <f>+'3'!N264</f>
        <v>2600</v>
      </c>
      <c r="X7" s="46">
        <f>+R7-S7-T7-U7-V7-W7</f>
        <v>4225</v>
      </c>
      <c r="Y7" s="46">
        <f>+'3'!N269</f>
        <v>4225</v>
      </c>
      <c r="Z7" s="47">
        <f>+Y7-X7</f>
        <v>0</v>
      </c>
      <c r="AA7" s="47" t="s">
        <v>1366</v>
      </c>
      <c r="AB7" s="47">
        <f>+W7+Y7</f>
        <v>6825</v>
      </c>
      <c r="AC7" s="58">
        <f t="shared" si="5"/>
        <v>6825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10810</v>
      </c>
      <c r="S8" s="46">
        <f>+'4'!N267</f>
        <v>1630</v>
      </c>
      <c r="T8" s="46">
        <f>+'4'!N265</f>
        <v>0</v>
      </c>
      <c r="U8" s="46">
        <f>+'4'!N263</f>
        <v>15</v>
      </c>
      <c r="V8" s="46">
        <f>+'4'!N266</f>
        <v>0</v>
      </c>
      <c r="W8" s="46">
        <f>+'4'!N264</f>
        <v>3840</v>
      </c>
      <c r="X8" s="46">
        <f t="shared" ref="X8" si="6">+R8-S8-T8-U8-V8-W8</f>
        <v>5325</v>
      </c>
      <c r="Y8" s="46">
        <f>+'4'!N269</f>
        <v>5325</v>
      </c>
      <c r="Z8" s="47">
        <f t="shared" si="3"/>
        <v>0</v>
      </c>
      <c r="AA8" s="99" t="s">
        <v>1367</v>
      </c>
      <c r="AB8" s="47">
        <f t="shared" si="4"/>
        <v>9165</v>
      </c>
      <c r="AC8" s="58">
        <f t="shared" si="5"/>
        <v>9165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7960</v>
      </c>
      <c r="S9" s="46">
        <f>+'5'!N267</f>
        <v>770</v>
      </c>
      <c r="T9" s="46">
        <f>+'5'!N265</f>
        <v>0</v>
      </c>
      <c r="U9" s="46">
        <f>+'5'!N263</f>
        <v>15</v>
      </c>
      <c r="V9" s="46">
        <f>+'5'!N266</f>
        <v>0</v>
      </c>
      <c r="W9" s="46">
        <f>+'5'!N264</f>
        <v>3325</v>
      </c>
      <c r="X9" s="46">
        <f t="shared" ref="X9:X34" si="7">+R9-S9-T9-U9-V9-W9</f>
        <v>3850</v>
      </c>
      <c r="Y9" s="46">
        <f>+'5'!N269</f>
        <v>3850</v>
      </c>
      <c r="Z9" s="47">
        <f t="shared" si="3"/>
        <v>0</v>
      </c>
      <c r="AA9" s="99" t="s">
        <v>1368</v>
      </c>
      <c r="AB9" s="47">
        <f t="shared" si="4"/>
        <v>7175</v>
      </c>
      <c r="AC9" s="58">
        <f t="shared" si="5"/>
        <v>7175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2940</v>
      </c>
      <c r="S10" s="46">
        <f>+'6'!N267</f>
        <v>695</v>
      </c>
      <c r="T10" s="46">
        <f>+'6'!N265</f>
        <v>0</v>
      </c>
      <c r="U10" s="46">
        <f>+'6'!N263</f>
        <v>15</v>
      </c>
      <c r="V10" s="46">
        <f>+'6'!N266</f>
        <v>0</v>
      </c>
      <c r="W10" s="46">
        <f>+'6'!N264</f>
        <v>995</v>
      </c>
      <c r="X10" s="46">
        <f t="shared" si="7"/>
        <v>1235</v>
      </c>
      <c r="Y10" s="46">
        <f>+'6'!N269</f>
        <v>1235</v>
      </c>
      <c r="Z10" s="47">
        <f t="shared" si="3"/>
        <v>0</v>
      </c>
      <c r="AA10" s="100" t="s">
        <v>1369</v>
      </c>
      <c r="AB10" s="47">
        <f t="shared" si="4"/>
        <v>2230</v>
      </c>
      <c r="AC10" s="58">
        <f t="shared" si="5"/>
        <v>2230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+ยกมา!J11</f>
        <v>27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30</v>
      </c>
      <c r="G11" s="43">
        <f t="shared" si="0"/>
        <v>57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4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53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2650</v>
      </c>
      <c r="N11" s="19"/>
      <c r="O11" s="90">
        <v>16.940000000000001</v>
      </c>
      <c r="P11" s="79">
        <f t="shared" si="2"/>
        <v>897.82</v>
      </c>
      <c r="Q11" s="45">
        <v>7</v>
      </c>
      <c r="R11" s="46">
        <f>+'7'!N262</f>
        <v>3510</v>
      </c>
      <c r="S11" s="46">
        <f>+'7'!N267</f>
        <v>70</v>
      </c>
      <c r="T11" s="46">
        <f>+'7'!N265</f>
        <v>0</v>
      </c>
      <c r="U11" s="46">
        <f>+'7'!N263</f>
        <v>15</v>
      </c>
      <c r="V11" s="46">
        <f>+'7'!N266</f>
        <v>0</v>
      </c>
      <c r="W11" s="46">
        <f>+'7'!N264</f>
        <v>780</v>
      </c>
      <c r="X11" s="46">
        <f t="shared" si="7"/>
        <v>2645</v>
      </c>
      <c r="Y11" s="46">
        <f>+'7'!N269</f>
        <v>2645</v>
      </c>
      <c r="Z11" s="47">
        <f t="shared" si="3"/>
        <v>0</v>
      </c>
      <c r="AA11" s="47" t="s">
        <v>1363</v>
      </c>
      <c r="AB11" s="47">
        <f t="shared" si="4"/>
        <v>3425</v>
      </c>
      <c r="AC11" s="58">
        <f t="shared" si="5"/>
        <v>3425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1900</v>
      </c>
      <c r="S12" s="46">
        <f>+'8'!N267</f>
        <v>0</v>
      </c>
      <c r="T12" s="46">
        <f>+'8'!N265</f>
        <v>0</v>
      </c>
      <c r="U12" s="46">
        <f>+'8'!N263</f>
        <v>15</v>
      </c>
      <c r="V12" s="46">
        <f>+'8'!N266</f>
        <v>0</v>
      </c>
      <c r="W12" s="46">
        <f>+'8'!N264</f>
        <v>460</v>
      </c>
      <c r="X12" s="46">
        <f t="shared" si="7"/>
        <v>1425</v>
      </c>
      <c r="Y12" s="46">
        <f>+'8'!N269</f>
        <v>1425</v>
      </c>
      <c r="Z12" s="47">
        <f t="shared" si="3"/>
        <v>0</v>
      </c>
      <c r="AA12" s="47" t="s">
        <v>1364</v>
      </c>
      <c r="AB12" s="47">
        <f t="shared" si="4"/>
        <v>1885</v>
      </c>
      <c r="AC12" s="58">
        <f t="shared" si="5"/>
        <v>1885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2670</v>
      </c>
      <c r="S13" s="46">
        <f>+'9'!N267</f>
        <v>415</v>
      </c>
      <c r="T13" s="46">
        <f>+'9'!N265</f>
        <v>0</v>
      </c>
      <c r="U13" s="46">
        <f>+'9'!N263</f>
        <v>15</v>
      </c>
      <c r="V13" s="46">
        <f>+'9'!N266</f>
        <v>0</v>
      </c>
      <c r="W13" s="46">
        <f>+'9'!N264</f>
        <v>750</v>
      </c>
      <c r="X13" s="46">
        <f>+R13-S13-T13-U13-V13-W13</f>
        <v>1490</v>
      </c>
      <c r="Y13" s="46">
        <f>+'9'!N269</f>
        <v>1490</v>
      </c>
      <c r="Z13" s="47">
        <f t="shared" si="3"/>
        <v>0</v>
      </c>
      <c r="AA13" s="47" t="s">
        <v>1365</v>
      </c>
      <c r="AB13" s="47">
        <f t="shared" si="4"/>
        <v>2240</v>
      </c>
      <c r="AC13" s="58">
        <f t="shared" si="5"/>
        <v>2240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3270</v>
      </c>
      <c r="S14" s="46">
        <f>+'10'!N267</f>
        <v>935</v>
      </c>
      <c r="T14" s="46">
        <f>+'10'!N265</f>
        <v>0</v>
      </c>
      <c r="U14" s="46">
        <f>+'10'!N263</f>
        <v>15</v>
      </c>
      <c r="V14" s="46">
        <f>+'10'!N266</f>
        <v>0</v>
      </c>
      <c r="W14" s="46">
        <f>+'10'!N264</f>
        <v>215</v>
      </c>
      <c r="X14" s="46">
        <f t="shared" si="7"/>
        <v>2105</v>
      </c>
      <c r="Y14" s="46">
        <f>+'10'!N269</f>
        <v>2105</v>
      </c>
      <c r="Z14" s="47">
        <f t="shared" si="3"/>
        <v>0</v>
      </c>
      <c r="AA14" s="47" t="s">
        <v>1366</v>
      </c>
      <c r="AB14" s="47">
        <f t="shared" si="4"/>
        <v>2320</v>
      </c>
      <c r="AC14" s="58">
        <f t="shared" si="5"/>
        <v>2320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7530</v>
      </c>
      <c r="S15" s="46">
        <f>+'11'!N267</f>
        <v>325</v>
      </c>
      <c r="T15" s="46">
        <f>+'11'!N265</f>
        <v>0</v>
      </c>
      <c r="U15" s="46">
        <f>+'11'!N263</f>
        <v>15</v>
      </c>
      <c r="V15" s="46">
        <f>+'11'!N266</f>
        <v>0</v>
      </c>
      <c r="W15" s="46">
        <f>+'11'!N264</f>
        <v>2030</v>
      </c>
      <c r="X15" s="46">
        <f t="shared" si="7"/>
        <v>5160</v>
      </c>
      <c r="Y15" s="46">
        <f>+'11'!N269</f>
        <v>5160</v>
      </c>
      <c r="Z15" s="47">
        <f t="shared" si="3"/>
        <v>0</v>
      </c>
      <c r="AA15" s="99" t="s">
        <v>1367</v>
      </c>
      <c r="AB15" s="47">
        <f t="shared" si="4"/>
        <v>7190</v>
      </c>
      <c r="AC15" s="58">
        <f t="shared" si="5"/>
        <v>7190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6555</v>
      </c>
      <c r="S16" s="46">
        <f>+'12'!N267</f>
        <v>200</v>
      </c>
      <c r="T16" s="46">
        <f>+'12'!N265</f>
        <v>0</v>
      </c>
      <c r="U16" s="67">
        <f>+'12'!N263</f>
        <v>15</v>
      </c>
      <c r="V16" s="46">
        <f>+'12'!N266</f>
        <v>0</v>
      </c>
      <c r="W16" s="46">
        <f>+'12'!N264</f>
        <v>2170</v>
      </c>
      <c r="X16" s="46">
        <f t="shared" si="7"/>
        <v>4170</v>
      </c>
      <c r="Y16" s="46">
        <f>+'12'!N269</f>
        <v>4170</v>
      </c>
      <c r="Z16" s="47">
        <f t="shared" si="3"/>
        <v>0</v>
      </c>
      <c r="AA16" s="99" t="s">
        <v>1368</v>
      </c>
      <c r="AB16" s="47">
        <f t="shared" si="4"/>
        <v>6340</v>
      </c>
      <c r="AC16" s="58">
        <f t="shared" si="5"/>
        <v>6340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4280</v>
      </c>
      <c r="S17" s="46">
        <f>+'13'!N267</f>
        <v>120</v>
      </c>
      <c r="T17" s="46">
        <f>+'13'!N265</f>
        <v>0</v>
      </c>
      <c r="U17" s="67">
        <f>+'13'!N263</f>
        <v>15</v>
      </c>
      <c r="V17" s="46">
        <f>+'13'!N266</f>
        <v>0</v>
      </c>
      <c r="W17" s="46">
        <f>+'13'!N264</f>
        <v>1940</v>
      </c>
      <c r="X17" s="46">
        <f>+R17-S17-T17-U17-V17-W17</f>
        <v>2205</v>
      </c>
      <c r="Y17" s="46">
        <f>+'13'!N269</f>
        <v>2205</v>
      </c>
      <c r="Z17" s="47">
        <f t="shared" si="3"/>
        <v>0</v>
      </c>
      <c r="AA17" s="47" t="s">
        <v>1369</v>
      </c>
      <c r="AB17" s="47">
        <f t="shared" si="4"/>
        <v>4145</v>
      </c>
      <c r="AC17" s="58">
        <f t="shared" si="5"/>
        <v>4145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+ยกมา!J18</f>
        <v>28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27</v>
      </c>
      <c r="G18" s="43">
        <f t="shared" ref="G18:G22" si="9">+E18+F18</f>
        <v>55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5</v>
      </c>
      <c r="J18" s="43">
        <f t="shared" ref="J18:J22" si="10">E18+F18-H18-K18-I18</f>
        <v>5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45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2250</v>
      </c>
      <c r="N18" s="19"/>
      <c r="O18" s="90">
        <v>18.77</v>
      </c>
      <c r="P18" s="79">
        <f t="shared" si="2"/>
        <v>844.65</v>
      </c>
      <c r="Q18" s="45">
        <v>14</v>
      </c>
      <c r="R18" s="46">
        <f>+'14'!N262</f>
        <v>2325</v>
      </c>
      <c r="S18" s="46">
        <f>+'14'!N267</f>
        <v>0</v>
      </c>
      <c r="T18" s="46">
        <f>+'14'!N265</f>
        <v>0</v>
      </c>
      <c r="U18" s="67">
        <f>+'14'!N263</f>
        <v>15</v>
      </c>
      <c r="V18" s="46">
        <f>+'14'!N266</f>
        <v>0</v>
      </c>
      <c r="W18" s="46">
        <f>+'14'!N264</f>
        <v>665</v>
      </c>
      <c r="X18" s="46">
        <f t="shared" si="7"/>
        <v>1645</v>
      </c>
      <c r="Y18" s="46">
        <f>+'14'!N269</f>
        <v>1645</v>
      </c>
      <c r="Z18" s="47">
        <f t="shared" si="3"/>
        <v>0</v>
      </c>
      <c r="AA18" s="47" t="s">
        <v>1363</v>
      </c>
      <c r="AB18" s="100">
        <f t="shared" si="4"/>
        <v>2310</v>
      </c>
      <c r="AC18" s="58">
        <f t="shared" si="5"/>
        <v>2310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3520</v>
      </c>
      <c r="S19" s="46">
        <f>+'15'!N267</f>
        <v>50</v>
      </c>
      <c r="T19" s="46">
        <f>+'15'!N265</f>
        <v>0</v>
      </c>
      <c r="U19" s="67">
        <f>+'15'!N263</f>
        <v>15</v>
      </c>
      <c r="V19" s="46">
        <f>+'15'!N266</f>
        <v>0</v>
      </c>
      <c r="W19" s="46">
        <f>+'15'!N264</f>
        <v>2065</v>
      </c>
      <c r="X19" s="46">
        <f t="shared" si="7"/>
        <v>1390</v>
      </c>
      <c r="Y19" s="46">
        <f>+'15'!N269</f>
        <v>1390</v>
      </c>
      <c r="Z19" s="47">
        <f t="shared" si="3"/>
        <v>0</v>
      </c>
      <c r="AA19" s="47" t="s">
        <v>1364</v>
      </c>
      <c r="AB19" s="47">
        <f t="shared" si="4"/>
        <v>3455</v>
      </c>
      <c r="AC19" s="58">
        <f t="shared" si="5"/>
        <v>3455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+ยกมา!J20</f>
        <v>10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35</v>
      </c>
      <c r="G20" s="43">
        <f t="shared" si="9"/>
        <v>45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0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45</v>
      </c>
      <c r="L20" s="20">
        <v>65</v>
      </c>
      <c r="M20" s="44">
        <f>+K20*L20</f>
        <v>2925</v>
      </c>
      <c r="N20" s="19"/>
      <c r="O20" s="90">
        <v>22.25</v>
      </c>
      <c r="P20" s="79">
        <f t="shared" si="2"/>
        <v>1001.25</v>
      </c>
      <c r="Q20" s="45">
        <v>16</v>
      </c>
      <c r="R20" s="46">
        <f>+'16'!N262</f>
        <v>2925</v>
      </c>
      <c r="S20" s="46">
        <f>+'16'!N267</f>
        <v>50</v>
      </c>
      <c r="T20" s="46">
        <f>+'16'!N265</f>
        <v>0</v>
      </c>
      <c r="U20" s="67">
        <f>+'16'!N263</f>
        <v>15</v>
      </c>
      <c r="V20" s="46">
        <f>+'16'!N266</f>
        <v>0</v>
      </c>
      <c r="W20" s="46">
        <f>+'16'!N264</f>
        <v>1160</v>
      </c>
      <c r="X20" s="46">
        <f t="shared" si="7"/>
        <v>1700</v>
      </c>
      <c r="Y20" s="46">
        <f>+'16'!N269</f>
        <v>1700</v>
      </c>
      <c r="Z20" s="47">
        <f t="shared" si="3"/>
        <v>0</v>
      </c>
      <c r="AA20" s="47" t="s">
        <v>1365</v>
      </c>
      <c r="AB20" s="47">
        <f t="shared" si="4"/>
        <v>2860</v>
      </c>
      <c r="AC20" s="58">
        <f t="shared" si="5"/>
        <v>2860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9"/>
        <v>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90">
        <v>22.85</v>
      </c>
      <c r="P21" s="79">
        <f t="shared" si="2"/>
        <v>0</v>
      </c>
      <c r="Q21" s="45">
        <v>17</v>
      </c>
      <c r="R21" s="46">
        <f>+'17'!N262</f>
        <v>3695</v>
      </c>
      <c r="S21" s="46">
        <f>+'17'!N267</f>
        <v>265</v>
      </c>
      <c r="T21" s="46">
        <f>+'17'!N265</f>
        <v>0</v>
      </c>
      <c r="U21" s="67">
        <f>+'17'!N263</f>
        <v>15</v>
      </c>
      <c r="V21" s="46">
        <f>+'17'!N266</f>
        <v>0</v>
      </c>
      <c r="W21" s="46">
        <f>+'17'!N264</f>
        <v>1105</v>
      </c>
      <c r="X21" s="46">
        <f t="shared" si="7"/>
        <v>2310</v>
      </c>
      <c r="Y21" s="46">
        <f>+'17'!N269</f>
        <v>2310</v>
      </c>
      <c r="Z21" s="47">
        <f t="shared" si="3"/>
        <v>0</v>
      </c>
      <c r="AA21" s="47" t="s">
        <v>1366</v>
      </c>
      <c r="AB21" s="47">
        <f t="shared" si="4"/>
        <v>3415</v>
      </c>
      <c r="AC21" s="58">
        <f t="shared" si="5"/>
        <v>3415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+ยกมา!J22</f>
        <v>11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98</v>
      </c>
      <c r="G22" s="43">
        <f t="shared" si="9"/>
        <v>109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3</v>
      </c>
      <c r="J22" s="43">
        <f t="shared" si="10"/>
        <v>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98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9800</v>
      </c>
      <c r="N22" s="19"/>
      <c r="O22" s="90">
        <v>26.6</v>
      </c>
      <c r="P22" s="79">
        <f t="shared" si="2"/>
        <v>2606.8000000000002</v>
      </c>
      <c r="Q22" s="45">
        <v>18</v>
      </c>
      <c r="R22" s="46">
        <f>+'18'!N262</f>
        <v>4315</v>
      </c>
      <c r="S22" s="46">
        <f>+'18'!N267</f>
        <v>300</v>
      </c>
      <c r="T22" s="46">
        <f>+'18'!N265</f>
        <v>0</v>
      </c>
      <c r="U22" s="67">
        <f>+'18'!N263</f>
        <v>15</v>
      </c>
      <c r="V22" s="46">
        <f>+'18'!N266</f>
        <v>0</v>
      </c>
      <c r="W22" s="46">
        <f>+'18'!N264</f>
        <v>2275</v>
      </c>
      <c r="X22" s="46">
        <f t="shared" si="7"/>
        <v>1725</v>
      </c>
      <c r="Y22" s="46">
        <f>+'18'!N269</f>
        <v>1725</v>
      </c>
      <c r="Z22" s="47">
        <f t="shared" si="3"/>
        <v>0</v>
      </c>
      <c r="AA22" s="99" t="s">
        <v>1367</v>
      </c>
      <c r="AB22" s="47">
        <f t="shared" si="4"/>
        <v>4000</v>
      </c>
      <c r="AC22" s="58">
        <f t="shared" si="5"/>
        <v>4000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5</v>
      </c>
      <c r="G23" s="43">
        <f t="shared" si="0"/>
        <v>5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5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5350</v>
      </c>
      <c r="S23" s="46">
        <f>+'19'!N267</f>
        <v>85</v>
      </c>
      <c r="T23" s="46">
        <f>+'19'!N265</f>
        <v>0</v>
      </c>
      <c r="U23" s="67">
        <f>+'19'!N263</f>
        <v>15</v>
      </c>
      <c r="V23" s="46">
        <f>+'19'!N266</f>
        <v>0</v>
      </c>
      <c r="W23" s="46">
        <f>+'19'!N264</f>
        <v>1540</v>
      </c>
      <c r="X23" s="46">
        <f t="shared" si="7"/>
        <v>3710</v>
      </c>
      <c r="Y23" s="46">
        <f>+'19'!N269</f>
        <v>3710</v>
      </c>
      <c r="Z23" s="47">
        <f t="shared" si="3"/>
        <v>0</v>
      </c>
      <c r="AA23" s="99" t="s">
        <v>1368</v>
      </c>
      <c r="AB23" s="47">
        <f t="shared" si="4"/>
        <v>5250</v>
      </c>
      <c r="AC23" s="58">
        <f t="shared" si="5"/>
        <v>5250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3">
        <f t="shared" si="0"/>
        <v>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0</v>
      </c>
      <c r="N24" s="19"/>
      <c r="O24" s="90">
        <v>40.51</v>
      </c>
      <c r="P24" s="79">
        <f t="shared" si="2"/>
        <v>0</v>
      </c>
      <c r="Q24" s="45">
        <v>20</v>
      </c>
      <c r="R24" s="46">
        <f>+'20'!N262</f>
        <v>2675</v>
      </c>
      <c r="S24" s="46">
        <f>+'20'!N267</f>
        <v>50</v>
      </c>
      <c r="T24" s="46">
        <f>+'20'!N265</f>
        <v>0</v>
      </c>
      <c r="U24" s="67">
        <f>+'20'!N263</f>
        <v>15</v>
      </c>
      <c r="V24" s="46">
        <f>+'20'!N266</f>
        <v>0</v>
      </c>
      <c r="W24" s="46">
        <f>+'20'!N264</f>
        <v>565</v>
      </c>
      <c r="X24" s="46">
        <f t="shared" si="7"/>
        <v>2045</v>
      </c>
      <c r="Y24" s="46">
        <f>+'20'!N269</f>
        <v>2045</v>
      </c>
      <c r="Z24" s="47">
        <f t="shared" si="3"/>
        <v>0</v>
      </c>
      <c r="AA24" s="47" t="s">
        <v>1369</v>
      </c>
      <c r="AB24" s="47">
        <f t="shared" si="4"/>
        <v>2610</v>
      </c>
      <c r="AC24" s="58">
        <f t="shared" si="5"/>
        <v>2610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18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45</v>
      </c>
      <c r="G25" s="43">
        <f t="shared" si="0"/>
        <v>63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4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59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5900</v>
      </c>
      <c r="N25" s="19"/>
      <c r="O25" s="90">
        <v>39.770000000000003</v>
      </c>
      <c r="P25" s="79">
        <f t="shared" si="2"/>
        <v>2346.4300000000003</v>
      </c>
      <c r="Q25" s="45">
        <v>21</v>
      </c>
      <c r="R25" s="46">
        <f>+'21'!N262</f>
        <v>2100</v>
      </c>
      <c r="S25" s="46">
        <f>+'21'!N267</f>
        <v>50</v>
      </c>
      <c r="T25" s="46">
        <f>+'21'!N265</f>
        <v>0</v>
      </c>
      <c r="U25" s="67">
        <f>+'21'!N263</f>
        <v>15</v>
      </c>
      <c r="V25" s="46">
        <f>+'21'!N266</f>
        <v>0</v>
      </c>
      <c r="W25" s="46">
        <f>+'21'!N264</f>
        <v>1125</v>
      </c>
      <c r="X25" s="46">
        <f t="shared" si="7"/>
        <v>910</v>
      </c>
      <c r="Y25" s="46">
        <f>+'21'!N269</f>
        <v>910</v>
      </c>
      <c r="Z25" s="47">
        <f t="shared" si="3"/>
        <v>0</v>
      </c>
      <c r="AA25" s="47" t="s">
        <v>1363</v>
      </c>
      <c r="AB25" s="47">
        <f t="shared" si="4"/>
        <v>2035</v>
      </c>
      <c r="AC25" s="58">
        <f t="shared" si="5"/>
        <v>2035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2685</v>
      </c>
      <c r="S26" s="46">
        <f>+'22'!N267</f>
        <v>220</v>
      </c>
      <c r="T26" s="46">
        <f>+'22'!N265</f>
        <v>0</v>
      </c>
      <c r="U26" s="67">
        <f>+'22'!N263</f>
        <v>15</v>
      </c>
      <c r="V26" s="46">
        <f>+'22'!N266</f>
        <v>0</v>
      </c>
      <c r="W26" s="46">
        <f>+'22'!N264</f>
        <v>970</v>
      </c>
      <c r="X26" s="46">
        <f t="shared" si="7"/>
        <v>1480</v>
      </c>
      <c r="Y26" s="46">
        <f>+'22'!N269</f>
        <v>1480</v>
      </c>
      <c r="Z26" s="47">
        <f t="shared" si="3"/>
        <v>0</v>
      </c>
      <c r="AA26" s="47" t="s">
        <v>1364</v>
      </c>
      <c r="AB26" s="47">
        <f t="shared" si="4"/>
        <v>2450</v>
      </c>
      <c r="AC26" s="58">
        <f t="shared" si="5"/>
        <v>2450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4275</v>
      </c>
      <c r="S27" s="46">
        <f>+'23'!N267</f>
        <v>140</v>
      </c>
      <c r="T27" s="46">
        <f>+'23'!N265</f>
        <v>0</v>
      </c>
      <c r="U27" s="67">
        <f>+'23'!N263</f>
        <v>15</v>
      </c>
      <c r="V27" s="46">
        <f>+'23'!N266</f>
        <v>0</v>
      </c>
      <c r="W27" s="46">
        <f>+'23'!N264</f>
        <v>1840</v>
      </c>
      <c r="X27" s="46">
        <f>+R27-S27-T27-U27-V27-W27</f>
        <v>2280</v>
      </c>
      <c r="Y27" s="46">
        <f>+'23'!N269</f>
        <v>2280</v>
      </c>
      <c r="Z27" s="47">
        <f>+Y27-X27</f>
        <v>0</v>
      </c>
      <c r="AA27" s="47" t="s">
        <v>1365</v>
      </c>
      <c r="AB27" s="47">
        <f t="shared" si="4"/>
        <v>4120</v>
      </c>
      <c r="AC27" s="58">
        <f t="shared" si="5"/>
        <v>4120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+ยกมา!J28</f>
        <v>13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36</v>
      </c>
      <c r="G28" s="43">
        <f t="shared" si="11"/>
        <v>49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3</v>
      </c>
      <c r="J28" s="43">
        <f t="shared" ref="J28:J70" si="12">E28+F28-H28-K28-I28</f>
        <v>3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43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4300</v>
      </c>
      <c r="N28" s="19"/>
      <c r="O28" s="90">
        <v>31.97</v>
      </c>
      <c r="P28" s="79">
        <f t="shared" si="2"/>
        <v>1374.71</v>
      </c>
      <c r="Q28" s="45">
        <v>24</v>
      </c>
      <c r="R28" s="46">
        <f>+'24'!N262</f>
        <v>4645</v>
      </c>
      <c r="S28" s="46">
        <f>+'24'!N267</f>
        <v>590</v>
      </c>
      <c r="T28" s="46">
        <f>+'24'!N265</f>
        <v>0</v>
      </c>
      <c r="U28" s="67">
        <f>+'24'!N263</f>
        <v>15</v>
      </c>
      <c r="V28" s="46">
        <f>+'24'!N266</f>
        <v>0</v>
      </c>
      <c r="W28" s="46">
        <f>+'24'!N264</f>
        <v>1755</v>
      </c>
      <c r="X28" s="46">
        <f t="shared" si="7"/>
        <v>2285</v>
      </c>
      <c r="Y28" s="46">
        <f>+'24'!N269</f>
        <v>2285</v>
      </c>
      <c r="Z28" s="47">
        <f t="shared" si="3"/>
        <v>0</v>
      </c>
      <c r="AA28" s="47" t="s">
        <v>1366</v>
      </c>
      <c r="AB28" s="47">
        <f t="shared" si="4"/>
        <v>4040</v>
      </c>
      <c r="AC28" s="58">
        <f t="shared" si="5"/>
        <v>4040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/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7075</v>
      </c>
      <c r="S29" s="46">
        <f>+'25'!N267</f>
        <v>100</v>
      </c>
      <c r="T29" s="46">
        <f>+'25'!N265</f>
        <v>0</v>
      </c>
      <c r="U29" s="67">
        <f>+'25'!N263</f>
        <v>15</v>
      </c>
      <c r="V29" s="46">
        <f>+'25'!N266</f>
        <v>0</v>
      </c>
      <c r="W29" s="46">
        <f>+'25'!N264</f>
        <v>1315</v>
      </c>
      <c r="X29" s="46">
        <f t="shared" si="7"/>
        <v>5645</v>
      </c>
      <c r="Y29" s="46">
        <f>+'25'!N269</f>
        <v>5645</v>
      </c>
      <c r="Z29" s="47">
        <f t="shared" si="3"/>
        <v>0</v>
      </c>
      <c r="AA29" s="99" t="s">
        <v>1367</v>
      </c>
      <c r="AB29" s="47">
        <f t="shared" si="4"/>
        <v>6960</v>
      </c>
      <c r="AC29" s="58">
        <f t="shared" si="5"/>
        <v>6960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3595</v>
      </c>
      <c r="S30" s="46">
        <f>+'26'!N267</f>
        <v>0</v>
      </c>
      <c r="T30" s="46">
        <f>+'26'!N265</f>
        <v>0</v>
      </c>
      <c r="U30" s="67">
        <f>+'26'!N263</f>
        <v>15</v>
      </c>
      <c r="V30" s="46">
        <f>+'26'!N266</f>
        <v>0</v>
      </c>
      <c r="W30" s="46">
        <f>+'26'!N264</f>
        <v>1505</v>
      </c>
      <c r="X30" s="46">
        <f t="shared" si="7"/>
        <v>2075</v>
      </c>
      <c r="Y30" s="46">
        <f>+'26'!N269</f>
        <v>2075</v>
      </c>
      <c r="Z30" s="47">
        <f t="shared" si="3"/>
        <v>0</v>
      </c>
      <c r="AA30" s="99" t="s">
        <v>1368</v>
      </c>
      <c r="AB30" s="47">
        <f t="shared" si="4"/>
        <v>3580</v>
      </c>
      <c r="AC30" s="58">
        <f t="shared" si="5"/>
        <v>3580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+ยกมา!J31</f>
        <v>8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100</v>
      </c>
      <c r="G31" s="43">
        <f t="shared" si="0"/>
        <v>108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16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92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9200</v>
      </c>
      <c r="N31" s="19"/>
      <c r="O31" s="90">
        <v>38.46</v>
      </c>
      <c r="P31" s="79">
        <f t="shared" si="2"/>
        <v>3538.32</v>
      </c>
      <c r="Q31" s="45">
        <v>27</v>
      </c>
      <c r="R31" s="46">
        <f>+'27'!N262</f>
        <v>4660</v>
      </c>
      <c r="S31" s="46">
        <f>+'27'!N267</f>
        <v>215</v>
      </c>
      <c r="T31" s="46">
        <f>+'27'!N265</f>
        <v>0</v>
      </c>
      <c r="U31" s="67">
        <f>+'27'!N263</f>
        <v>15</v>
      </c>
      <c r="V31" s="46">
        <f>+'27'!N266</f>
        <v>0</v>
      </c>
      <c r="W31" s="46">
        <f>+'27'!N264</f>
        <v>2365</v>
      </c>
      <c r="X31" s="46">
        <f t="shared" si="7"/>
        <v>2065</v>
      </c>
      <c r="Y31" s="46">
        <f>+'27'!N269</f>
        <v>2065</v>
      </c>
      <c r="Z31" s="47">
        <f t="shared" si="3"/>
        <v>0</v>
      </c>
      <c r="AA31" s="47" t="s">
        <v>1369</v>
      </c>
      <c r="AB31" s="47">
        <f t="shared" si="4"/>
        <v>4430</v>
      </c>
      <c r="AC31" s="58">
        <f t="shared" si="5"/>
        <v>4430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103</v>
      </c>
      <c r="G32" s="43">
        <f t="shared" si="0"/>
        <v>103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11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92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11960</v>
      </c>
      <c r="N32" s="19"/>
      <c r="O32" s="90">
        <v>46.37</v>
      </c>
      <c r="P32" s="79">
        <f t="shared" si="2"/>
        <v>4266.04</v>
      </c>
      <c r="Q32" s="45">
        <v>28</v>
      </c>
      <c r="R32" s="46">
        <f>+'28'!N262</f>
        <v>3160</v>
      </c>
      <c r="S32" s="46">
        <f>+'28'!N267</f>
        <v>150</v>
      </c>
      <c r="T32" s="46">
        <f>+'28'!N265</f>
        <v>0</v>
      </c>
      <c r="U32" s="67">
        <f>+'28'!N263</f>
        <v>15</v>
      </c>
      <c r="V32" s="46">
        <f>+'28'!N266</f>
        <v>0</v>
      </c>
      <c r="W32" s="46">
        <f>+'28'!N264</f>
        <v>130</v>
      </c>
      <c r="X32" s="46">
        <f t="shared" si="7"/>
        <v>2865</v>
      </c>
      <c r="Y32" s="46">
        <f>+'28'!N269</f>
        <v>2865</v>
      </c>
      <c r="Z32" s="47">
        <f t="shared" si="3"/>
        <v>0</v>
      </c>
      <c r="AA32" s="47" t="s">
        <v>1363</v>
      </c>
      <c r="AB32" s="47">
        <f t="shared" si="4"/>
        <v>2995</v>
      </c>
      <c r="AC32" s="58">
        <f t="shared" si="5"/>
        <v>2995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+ยกมา!J33</f>
        <v>20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20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1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19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2470</v>
      </c>
      <c r="N33" s="19"/>
      <c r="O33" s="90">
        <v>38.9</v>
      </c>
      <c r="P33" s="79">
        <f t="shared" si="2"/>
        <v>739.1</v>
      </c>
      <c r="Q33" s="45">
        <v>29</v>
      </c>
      <c r="R33" s="46">
        <f>+'29'!N262</f>
        <v>1255</v>
      </c>
      <c r="S33" s="46">
        <f>+'29'!N267</f>
        <v>0</v>
      </c>
      <c r="T33" s="46">
        <f>+'28'!N265</f>
        <v>0</v>
      </c>
      <c r="U33" s="67">
        <f>+'29'!N263</f>
        <v>15</v>
      </c>
      <c r="V33" s="46">
        <f>+'29'!N266</f>
        <v>0</v>
      </c>
      <c r="W33" s="46">
        <f>+'29'!N264</f>
        <v>140</v>
      </c>
      <c r="X33" s="46">
        <f t="shared" ref="X33" si="13">+R33-S33-T33-U33-V33-W33</f>
        <v>1100</v>
      </c>
      <c r="Y33" s="46">
        <f>+'29'!N269</f>
        <v>1100</v>
      </c>
      <c r="Z33" s="47">
        <f t="shared" ref="Z33" si="14">+Y33-X33</f>
        <v>0</v>
      </c>
      <c r="AA33" s="47" t="s">
        <v>1364</v>
      </c>
      <c r="AB33" s="47">
        <f t="shared" si="4"/>
        <v>1240</v>
      </c>
      <c r="AC33" s="58">
        <f t="shared" si="5"/>
        <v>1240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+ยกมา!J34</f>
        <v>3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27</v>
      </c>
      <c r="G34" s="43">
        <f t="shared" si="0"/>
        <v>30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3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27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3510</v>
      </c>
      <c r="N34" s="19"/>
      <c r="O34" s="90">
        <v>38.07</v>
      </c>
      <c r="P34" s="79">
        <f t="shared" si="2"/>
        <v>1027.8900000000001</v>
      </c>
      <c r="Q34" s="45">
        <v>30</v>
      </c>
      <c r="R34" s="46">
        <f>+'30'!N262</f>
        <v>2395</v>
      </c>
      <c r="S34" s="46">
        <f>+'30'!N267</f>
        <v>50</v>
      </c>
      <c r="T34" s="46">
        <f>+'30'!N265</f>
        <v>0</v>
      </c>
      <c r="U34" s="67">
        <f>+'30'!N263</f>
        <v>15</v>
      </c>
      <c r="V34" s="46">
        <f>+'30'!N266</f>
        <v>0</v>
      </c>
      <c r="W34" s="46">
        <f>+'30'!N264</f>
        <v>600</v>
      </c>
      <c r="X34" s="46">
        <f t="shared" si="7"/>
        <v>1730</v>
      </c>
      <c r="Y34" s="46">
        <f>+'30'!N269</f>
        <v>1730</v>
      </c>
      <c r="Z34" s="47">
        <f t="shared" si="3"/>
        <v>0</v>
      </c>
      <c r="AA34" s="47" t="s">
        <v>1365</v>
      </c>
      <c r="AB34" s="47">
        <f t="shared" si="4"/>
        <v>2330</v>
      </c>
      <c r="AC34" s="58">
        <f t="shared" si="5"/>
        <v>2330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90">
        <v>40.799999999999997</v>
      </c>
      <c r="P35" s="79">
        <f t="shared" si="2"/>
        <v>0</v>
      </c>
      <c r="Q35" s="45">
        <v>31</v>
      </c>
      <c r="R35" s="46">
        <f>+'31.'!N262</f>
        <v>2550</v>
      </c>
      <c r="S35" s="46">
        <f>+'31.'!N267</f>
        <v>33</v>
      </c>
      <c r="T35" s="46">
        <f>+'31'!N231</f>
        <v>0</v>
      </c>
      <c r="U35" s="67">
        <f>+'31.'!N263</f>
        <v>15</v>
      </c>
      <c r="V35" s="46">
        <f>+'31'!N232</f>
        <v>0</v>
      </c>
      <c r="W35" s="46">
        <f>+'31.'!N264</f>
        <v>667</v>
      </c>
      <c r="X35" s="46">
        <f>+R35-S35-T35-U35-V35-W35</f>
        <v>1835</v>
      </c>
      <c r="Y35" s="46">
        <f>+'31.'!N269</f>
        <v>1835</v>
      </c>
      <c r="Z35" s="47">
        <f t="shared" si="3"/>
        <v>0</v>
      </c>
      <c r="AA35" s="47" t="s">
        <v>1366</v>
      </c>
      <c r="AB35" s="47">
        <f t="shared" si="4"/>
        <v>2502</v>
      </c>
      <c r="AC35" s="58">
        <f t="shared" si="5"/>
        <v>2502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144070</v>
      </c>
      <c r="S36" s="48">
        <f t="shared" si="15"/>
        <v>13198</v>
      </c>
      <c r="T36" s="48">
        <f t="shared" si="15"/>
        <v>0</v>
      </c>
      <c r="U36" s="48">
        <f t="shared" si="15"/>
        <v>465</v>
      </c>
      <c r="V36" s="48">
        <f t="shared" si="15"/>
        <v>0</v>
      </c>
      <c r="W36" s="48">
        <f t="shared" si="15"/>
        <v>48287</v>
      </c>
      <c r="X36" s="48">
        <f t="shared" si="15"/>
        <v>82120</v>
      </c>
      <c r="Y36" s="48">
        <f t="shared" si="15"/>
        <v>82120</v>
      </c>
      <c r="Z36" s="48">
        <f t="shared" si="15"/>
        <v>0</v>
      </c>
      <c r="AA36" s="48">
        <f t="shared" si="15"/>
        <v>0</v>
      </c>
      <c r="AB36" s="48">
        <f>SUM(AB5:AB35)</f>
        <v>130407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+ยกมา!J38</f>
        <v>10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10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350</v>
      </c>
      <c r="N38" s="19"/>
      <c r="O38" s="120">
        <v>30.43</v>
      </c>
      <c r="P38" s="79">
        <f>+K38*O38</f>
        <v>304.3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+ยกมา!J39</f>
        <v>14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38</v>
      </c>
      <c r="G39" s="43">
        <f t="shared" si="0"/>
        <v>52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7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45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2250</v>
      </c>
      <c r="N39" s="19"/>
      <c r="O39" s="90">
        <v>27.84</v>
      </c>
      <c r="P39" s="79">
        <f t="shared" si="2"/>
        <v>1252.8</v>
      </c>
      <c r="Q39" s="5"/>
      <c r="R39" s="127" t="s">
        <v>1423</v>
      </c>
      <c r="S39" s="5" t="s">
        <v>1358</v>
      </c>
      <c r="T39" s="97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+ยกมา!J40</f>
        <v>14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27</v>
      </c>
      <c r="G40" s="43">
        <f t="shared" si="0"/>
        <v>41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1850</v>
      </c>
      <c r="N40" s="19"/>
      <c r="O40" s="90">
        <v>27.12</v>
      </c>
      <c r="P40" s="79">
        <f t="shared" si="2"/>
        <v>1003.44</v>
      </c>
      <c r="Q40" s="5"/>
      <c r="R40" s="127"/>
      <c r="S40" s="5"/>
      <c r="T40" s="97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 t="shared" si="0"/>
        <v>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90"/>
      <c r="P41" s="79">
        <f t="shared" si="2"/>
        <v>0</v>
      </c>
      <c r="Q41" s="5"/>
      <c r="R41" s="5"/>
      <c r="S41" s="5"/>
      <c r="T41" s="97" t="s">
        <v>1360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+ยกมา!J46</f>
        <v>17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14</v>
      </c>
      <c r="G46" s="43">
        <f t="shared" si="0"/>
        <v>31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4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1350</v>
      </c>
      <c r="N46" s="19"/>
      <c r="O46" s="90">
        <v>19.05</v>
      </c>
      <c r="P46" s="79">
        <f t="shared" si="2"/>
        <v>514.35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+ยกมา!J47</f>
        <v>18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27</v>
      </c>
      <c r="G47" s="43">
        <f>+E47+F47</f>
        <v>45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8</v>
      </c>
      <c r="J47" s="43">
        <f t="shared" si="12"/>
        <v>10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27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1350</v>
      </c>
      <c r="N47" s="19"/>
      <c r="O47" s="90">
        <v>19.21</v>
      </c>
      <c r="P47" s="79">
        <f t="shared" si="2"/>
        <v>518.67000000000007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+ยกมา!J48</f>
        <v>22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26</v>
      </c>
      <c r="G48" s="43">
        <f>+E48+F48</f>
        <v>48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8</v>
      </c>
      <c r="J48" s="43">
        <f t="shared" si="12"/>
        <v>7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33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1650</v>
      </c>
      <c r="N48" s="19"/>
      <c r="O48" s="90">
        <v>18.88</v>
      </c>
      <c r="P48" s="79">
        <f t="shared" si="2"/>
        <v>623.04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+ยกมา!J49</f>
        <v>28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16</v>
      </c>
      <c r="G49" s="43">
        <f>+E49+F49</f>
        <v>44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8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36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1800</v>
      </c>
      <c r="N49" s="19"/>
      <c r="O49" s="90">
        <v>20.43</v>
      </c>
      <c r="P49" s="79">
        <f t="shared" si="2"/>
        <v>735.48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5</v>
      </c>
      <c r="G50" s="43">
        <f t="shared" si="0"/>
        <v>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4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50</v>
      </c>
      <c r="N50" s="19"/>
      <c r="O50" s="90">
        <v>21.81</v>
      </c>
      <c r="P50" s="79">
        <f t="shared" si="2"/>
        <v>21.81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+ยกมา!J51</f>
        <v>24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4</v>
      </c>
      <c r="G51" s="43">
        <f t="shared" si="0"/>
        <v>28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6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22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1100</v>
      </c>
      <c r="N51" s="19"/>
      <c r="O51" s="90">
        <v>14.65</v>
      </c>
      <c r="P51" s="79">
        <f t="shared" si="2"/>
        <v>322.3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+ยกมา!J53</f>
        <v>4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31</v>
      </c>
      <c r="G53" s="43">
        <f t="shared" si="0"/>
        <v>35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9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26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1300</v>
      </c>
      <c r="N53" s="19"/>
      <c r="O53" s="90">
        <v>17.53</v>
      </c>
      <c r="P53" s="79">
        <f t="shared" si="2"/>
        <v>455.78000000000003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3">
        <f t="shared" si="0"/>
        <v>0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0</v>
      </c>
      <c r="N55" s="19"/>
      <c r="O55" s="90">
        <v>29.34</v>
      </c>
      <c r="P55" s="79">
        <f t="shared" si="2"/>
        <v>0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3">
        <f t="shared" si="0"/>
        <v>0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0</v>
      </c>
      <c r="N56" s="19"/>
      <c r="O56" s="90">
        <v>33.409999999999997</v>
      </c>
      <c r="P56" s="79">
        <f t="shared" si="2"/>
        <v>0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3">
        <f t="shared" si="0"/>
        <v>0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90">
        <v>31.46</v>
      </c>
      <c r="P57" s="79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3">
        <f t="shared" si="0"/>
        <v>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0</v>
      </c>
      <c r="N58" s="19"/>
      <c r="O58" s="90">
        <v>34.56</v>
      </c>
      <c r="P58" s="79">
        <f t="shared" si="2"/>
        <v>0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90">
        <v>32.96</v>
      </c>
      <c r="P59" s="79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90">
        <v>29.82</v>
      </c>
      <c r="P62" s="79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+ยกมา!J64</f>
        <v>12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16</v>
      </c>
      <c r="G64" s="43">
        <f t="shared" si="0"/>
        <v>28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28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1400</v>
      </c>
      <c r="N64" s="19"/>
      <c r="O64" s="90">
        <v>23.69</v>
      </c>
      <c r="P64" s="79">
        <f t="shared" si="2"/>
        <v>663.32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12</v>
      </c>
      <c r="G65" s="43">
        <f t="shared" si="0"/>
        <v>12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1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11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550</v>
      </c>
      <c r="N65" s="19"/>
      <c r="O65" s="90">
        <v>22.49</v>
      </c>
      <c r="P65" s="79">
        <f t="shared" si="2"/>
        <v>247.39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+ยกมา!J66</f>
        <v>10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14</v>
      </c>
      <c r="G66" s="43">
        <f t="shared" si="0"/>
        <v>24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2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1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21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1050</v>
      </c>
      <c r="N66" s="19"/>
      <c r="O66" s="90">
        <v>23.12</v>
      </c>
      <c r="P66" s="79">
        <f t="shared" si="2"/>
        <v>485.52000000000004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5</v>
      </c>
      <c r="G72" s="43">
        <f t="shared" si="0"/>
        <v>5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+ยกมา!J74</f>
        <v>10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27</v>
      </c>
      <c r="G74" s="43">
        <f t="shared" si="0"/>
        <v>37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6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31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1550</v>
      </c>
      <c r="N74" s="19"/>
      <c r="O74" s="90">
        <v>17.09</v>
      </c>
      <c r="P74" s="79">
        <f t="shared" si="17"/>
        <v>529.79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+ยกมา!J77</f>
        <v>7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34</v>
      </c>
      <c r="G77" s="43">
        <f t="shared" si="0"/>
        <v>41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2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39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1950</v>
      </c>
      <c r="N77" s="19"/>
      <c r="O77" s="90">
        <v>25.15</v>
      </c>
      <c r="P77" s="79">
        <f t="shared" si="17"/>
        <v>980.84999999999991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+ยกมา!J79</f>
        <v>15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30</v>
      </c>
      <c r="G79" s="43">
        <f t="shared" si="0"/>
        <v>45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18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27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945</v>
      </c>
      <c r="N79" s="19"/>
      <c r="O79" s="90">
        <v>30.84</v>
      </c>
      <c r="P79" s="79">
        <f t="shared" si="17"/>
        <v>832.68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90">
        <v>18.14</v>
      </c>
      <c r="P83" s="79">
        <f t="shared" si="17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90">
        <v>12.94</v>
      </c>
      <c r="P84" s="79">
        <f t="shared" si="17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0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0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0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+ยกมา!J93</f>
        <v>4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20</v>
      </c>
      <c r="G93" s="43">
        <f t="shared" si="24"/>
        <v>24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2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22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770</v>
      </c>
      <c r="N93" s="19"/>
      <c r="O93" s="90">
        <v>18.63</v>
      </c>
      <c r="P93" s="79">
        <f t="shared" si="17"/>
        <v>409.85999999999996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46">
        <f>+ยกมา!J99</f>
        <v>14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17</v>
      </c>
      <c r="G99" s="43">
        <f t="shared" ref="G99:G105" si="25">+E99+F99</f>
        <v>31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2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29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1285</v>
      </c>
      <c r="N99" s="19"/>
      <c r="O99" s="120">
        <v>20.350000000000001</v>
      </c>
      <c r="P99" s="79">
        <f t="shared" ref="P99:P105" si="27">+K99*O99</f>
        <v>590.15000000000009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0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0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0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+ยกมา!J112</f>
        <v>22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30</v>
      </c>
      <c r="G112" s="43">
        <f>+E112+F112</f>
        <v>52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15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37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3700</v>
      </c>
      <c r="N112" s="19"/>
      <c r="O112" s="90">
        <v>30.3</v>
      </c>
      <c r="P112" s="79">
        <f t="shared" si="17"/>
        <v>1121.1000000000001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24"/>
        <v>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90">
        <v>20.58</v>
      </c>
      <c r="P113" s="79">
        <f t="shared" si="17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+ยกมา!J115</f>
        <v>6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10</v>
      </c>
      <c r="G115" s="43">
        <f t="shared" si="24"/>
        <v>16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5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11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660</v>
      </c>
      <c r="N115" s="19"/>
      <c r="O115" s="90">
        <v>23.61</v>
      </c>
      <c r="P115" s="79">
        <f t="shared" si="17"/>
        <v>259.70999999999998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+ยกมา!J116</f>
        <v>13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25</v>
      </c>
      <c r="G116" s="43">
        <f t="shared" si="24"/>
        <v>38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14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24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2400</v>
      </c>
      <c r="N116" s="19"/>
      <c r="O116" s="90">
        <v>13.03</v>
      </c>
      <c r="P116" s="79">
        <f t="shared" si="17"/>
        <v>312.71999999999997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90">
        <v>11.91</v>
      </c>
      <c r="P117" s="79">
        <f t="shared" si="17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0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42</v>
      </c>
      <c r="G131" s="43">
        <f t="shared" si="24"/>
        <v>42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37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1850</v>
      </c>
      <c r="N131" s="19"/>
      <c r="O131" s="90">
        <v>9.91</v>
      </c>
      <c r="P131" s="79">
        <f t="shared" si="17"/>
        <v>366.67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62</v>
      </c>
      <c r="G132" s="43">
        <f t="shared" si="24"/>
        <v>62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6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56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3360</v>
      </c>
      <c r="N132" s="19"/>
      <c r="O132" s="90">
        <v>16.690000000000001</v>
      </c>
      <c r="P132" s="79">
        <f t="shared" si="17"/>
        <v>934.6400000000001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24"/>
        <v>0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90">
        <v>24.21</v>
      </c>
      <c r="P133" s="79">
        <f t="shared" si="17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0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0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0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0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46">
        <f>+ยกมา!J173</f>
        <v>8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17</v>
      </c>
      <c r="G173" s="43">
        <f>+E173+F173</f>
        <v>25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25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875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+ยกมา!J173</f>
        <v>8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17</v>
      </c>
      <c r="G174" s="43">
        <f t="shared" ref="G174" si="31">+E174+F174</f>
        <v>25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0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25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325</v>
      </c>
      <c r="N174" s="19"/>
      <c r="O174" s="90">
        <v>29.96</v>
      </c>
      <c r="P174" s="79">
        <f t="shared" ref="P174" si="33">+K174*O174</f>
        <v>749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15</v>
      </c>
      <c r="G175" s="43">
        <f t="shared" si="30"/>
        <v>15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-10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25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1250</v>
      </c>
      <c r="N175" s="19"/>
      <c r="O175" s="90">
        <v>29.96</v>
      </c>
      <c r="P175" s="79">
        <f t="shared" si="29"/>
        <v>749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0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20</v>
      </c>
      <c r="G178" s="43">
        <f t="shared" si="30"/>
        <v>20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10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550</v>
      </c>
      <c r="N178" s="19"/>
      <c r="O178" s="90">
        <v>38</v>
      </c>
      <c r="P178" s="79">
        <f t="shared" si="29"/>
        <v>380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30</v>
      </c>
      <c r="G185" s="43">
        <f t="shared" si="30"/>
        <v>30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11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19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1520</v>
      </c>
      <c r="N185" s="19"/>
      <c r="O185" s="90">
        <v>63</v>
      </c>
      <c r="P185" s="79">
        <f t="shared" si="29"/>
        <v>1197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46">
        <f>+ยกมา!J187</f>
        <v>5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5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5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75</v>
      </c>
      <c r="N187" s="19"/>
      <c r="O187" s="90">
        <v>3.5</v>
      </c>
      <c r="P187" s="79">
        <f>+K187*O187</f>
        <v>17.5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46">
        <f>+ยกมา!J188</f>
        <v>8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8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8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120</v>
      </c>
      <c r="N188" s="19"/>
      <c r="O188" s="90">
        <v>3.5</v>
      </c>
      <c r="P188" s="79">
        <f>+K188*O188</f>
        <v>28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+ยกมา!J193</f>
        <v>9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65</v>
      </c>
      <c r="G193" s="43">
        <f t="shared" si="30"/>
        <v>74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5</v>
      </c>
      <c r="J193" s="43">
        <f t="shared" si="28"/>
        <v>19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50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3000</v>
      </c>
      <c r="N193" s="19"/>
      <c r="O193" s="90">
        <v>38</v>
      </c>
      <c r="P193" s="79">
        <f t="shared" si="29"/>
        <v>1900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+ยกมา!J194</f>
        <v>4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80</v>
      </c>
      <c r="G194" s="43">
        <f t="shared" si="30"/>
        <v>84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5</v>
      </c>
      <c r="J194" s="43">
        <f t="shared" si="28"/>
        <v>26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53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6360</v>
      </c>
      <c r="N194" s="19"/>
      <c r="O194" s="90">
        <v>73</v>
      </c>
      <c r="P194" s="79">
        <f t="shared" si="29"/>
        <v>3869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30"/>
        <v>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90">
        <v>38</v>
      </c>
      <c r="P195" s="79">
        <f t="shared" si="29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30"/>
        <v>0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90">
        <v>73</v>
      </c>
      <c r="P196" s="79">
        <f t="shared" si="29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+ยกมา!J198</f>
        <v>27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51</v>
      </c>
      <c r="G198" s="43">
        <f t="shared" si="30"/>
        <v>78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10</v>
      </c>
      <c r="J198" s="43">
        <f t="shared" si="28"/>
        <v>2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66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9900</v>
      </c>
      <c r="N198" s="19"/>
      <c r="O198" s="90">
        <v>64.38</v>
      </c>
      <c r="P198" s="79">
        <f t="shared" si="29"/>
        <v>4249.08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259</v>
      </c>
      <c r="G205" s="43">
        <f t="shared" si="30"/>
        <v>259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40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141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78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4290</v>
      </c>
      <c r="N205" s="19"/>
      <c r="O205" s="90">
        <v>40</v>
      </c>
      <c r="P205" s="79">
        <f t="shared" si="29"/>
        <v>3120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+'20'!J173</f>
        <v>4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4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4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23</v>
      </c>
      <c r="G218" s="43">
        <f>+E218+F218</f>
        <v>23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17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6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120</v>
      </c>
      <c r="N218" s="19"/>
      <c r="O218" s="90">
        <v>16.670000000000002</v>
      </c>
      <c r="P218" s="79">
        <f t="shared" si="29"/>
        <v>100.02000000000001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 t="s">
        <v>1417</v>
      </c>
      <c r="D242" s="10" t="s">
        <v>434</v>
      </c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280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1419</v>
      </c>
      <c r="D244" s="10" t="s">
        <v>564</v>
      </c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>
        <v>27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270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10</v>
      </c>
      <c r="G256" s="43">
        <f t="shared" si="54"/>
        <v>10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2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8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10</v>
      </c>
      <c r="G257" s="43">
        <f t="shared" si="54"/>
        <v>10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0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10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58" s="43">
        <f t="shared" si="54"/>
        <v>0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0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34" t="s">
        <v>223</v>
      </c>
      <c r="B260" s="135"/>
      <c r="C260" s="135"/>
      <c r="D260" s="136"/>
      <c r="E260" s="143" t="s">
        <v>239</v>
      </c>
      <c r="F260" s="144"/>
      <c r="G260" s="137" t="s">
        <v>224</v>
      </c>
      <c r="H260" s="138"/>
      <c r="I260" s="139"/>
      <c r="J260" s="145" t="s">
        <v>225</v>
      </c>
      <c r="K260" s="145"/>
      <c r="L260" s="145"/>
      <c r="M260" s="51">
        <f>SUM(M5:M259)</f>
        <v>144070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46" t="s">
        <v>226</v>
      </c>
      <c r="B261" s="147"/>
      <c r="C261" s="152">
        <f>+M263</f>
        <v>144070</v>
      </c>
      <c r="D261" s="153"/>
      <c r="E261" s="53" t="s">
        <v>227</v>
      </c>
      <c r="F261" s="54">
        <f>+M260</f>
        <v>144070</v>
      </c>
      <c r="G261" s="55" t="s">
        <v>217</v>
      </c>
      <c r="H261" s="161">
        <f>SUM(U36)</f>
        <v>465</v>
      </c>
      <c r="I261" s="162"/>
      <c r="J261" s="157"/>
      <c r="K261" s="157"/>
      <c r="L261" s="157"/>
      <c r="M261" s="57"/>
      <c r="N261" s="57">
        <f>+W36</f>
        <v>48287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46"/>
      <c r="B262" s="147"/>
      <c r="C262" s="152"/>
      <c r="D262" s="153"/>
      <c r="E262" s="53" t="s">
        <v>228</v>
      </c>
      <c r="F262" s="54">
        <f>N263</f>
        <v>13198</v>
      </c>
      <c r="G262" s="55"/>
      <c r="H262" s="161">
        <v>0</v>
      </c>
      <c r="I262" s="162"/>
      <c r="J262" s="157" t="s">
        <v>229</v>
      </c>
      <c r="K262" s="157"/>
      <c r="L262" s="157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48" t="s">
        <v>10</v>
      </c>
      <c r="B263" s="149"/>
      <c r="C263" s="152">
        <f>+F262</f>
        <v>13198</v>
      </c>
      <c r="D263" s="153"/>
      <c r="E263" s="53"/>
      <c r="F263" s="54"/>
      <c r="G263" s="55" t="s">
        <v>230</v>
      </c>
      <c r="H263" s="161">
        <f>+V36</f>
        <v>0</v>
      </c>
      <c r="I263" s="162"/>
      <c r="J263" s="158" t="s">
        <v>231</v>
      </c>
      <c r="K263" s="159"/>
      <c r="L263" s="160"/>
      <c r="M263" s="57">
        <f>+M260-M261</f>
        <v>144070</v>
      </c>
      <c r="N263" s="59">
        <f>+S36</f>
        <v>13198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0" t="s">
        <v>232</v>
      </c>
      <c r="B264" s="151"/>
      <c r="C264" s="152">
        <f>+C261-C263</f>
        <v>130872</v>
      </c>
      <c r="D264" s="153"/>
      <c r="E264" s="53" t="s">
        <v>232</v>
      </c>
      <c r="F264" s="54">
        <f>+F261-F262</f>
        <v>130872</v>
      </c>
      <c r="G264" s="55" t="s">
        <v>233</v>
      </c>
      <c r="H264" s="161">
        <f>SUM(H261:H263)</f>
        <v>465</v>
      </c>
      <c r="I264" s="162"/>
      <c r="J264" s="157" t="s">
        <v>206</v>
      </c>
      <c r="K264" s="157"/>
      <c r="L264" s="157"/>
      <c r="M264" s="57">
        <f>H264</f>
        <v>465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19"/>
      <c r="C265" s="60"/>
      <c r="D265" s="60"/>
      <c r="E265" s="53" t="s">
        <v>234</v>
      </c>
      <c r="F265" s="54">
        <v>100000</v>
      </c>
      <c r="J265" s="140" t="s">
        <v>208</v>
      </c>
      <c r="K265" s="141"/>
      <c r="L265" s="142"/>
      <c r="M265" s="57">
        <f>M263-M264-N261-N263</f>
        <v>82120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19"/>
      <c r="C266" s="60"/>
      <c r="D266" s="60"/>
      <c r="E266" s="53" t="s">
        <v>235</v>
      </c>
      <c r="F266" s="54">
        <f>F264-F265</f>
        <v>30872</v>
      </c>
      <c r="J266" s="140" t="s">
        <v>209</v>
      </c>
      <c r="K266" s="141"/>
      <c r="L266" s="142"/>
      <c r="M266" s="57">
        <f>+Y36</f>
        <v>82120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19"/>
      <c r="C267" s="60"/>
      <c r="D267" s="60"/>
      <c r="E267" s="53" t="s">
        <v>236</v>
      </c>
      <c r="F267" s="54">
        <f>+F266*4%</f>
        <v>1234.8800000000001</v>
      </c>
      <c r="J267" s="140" t="s">
        <v>210</v>
      </c>
      <c r="K267" s="141"/>
      <c r="L267" s="142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19"/>
      <c r="C268" s="60"/>
      <c r="D268" s="60"/>
      <c r="E268" s="101" t="s">
        <v>1370</v>
      </c>
      <c r="F268" s="102">
        <v>100</v>
      </c>
      <c r="J268" s="163" t="s">
        <v>211</v>
      </c>
      <c r="K268" s="163"/>
      <c r="L268" s="163"/>
      <c r="M268" s="61">
        <f>+M266-M265</f>
        <v>0</v>
      </c>
      <c r="N268" s="66"/>
    </row>
    <row r="269" spans="1:29" ht="24.75" customHeight="1" thickBot="1" x14ac:dyDescent="0.6">
      <c r="H269" s="154" t="s">
        <v>237</v>
      </c>
      <c r="I269" s="155"/>
      <c r="J269" s="155"/>
      <c r="K269" s="155"/>
      <c r="L269" s="155"/>
      <c r="M269" s="155"/>
      <c r="N269" s="156"/>
    </row>
    <row r="270" spans="1:29" x14ac:dyDescent="0.55000000000000004">
      <c r="F270" s="23"/>
    </row>
  </sheetData>
  <autoFilter ref="A4:AC269" xr:uid="{00000000-0009-0000-0000-000002000000}"/>
  <mergeCells count="53"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AA3:AA4"/>
    <mergeCell ref="AB3:AB4"/>
    <mergeCell ref="R39:R40"/>
    <mergeCell ref="J3:J4"/>
    <mergeCell ref="K3:M3"/>
    <mergeCell ref="N3:N4"/>
    <mergeCell ref="O3:O4"/>
    <mergeCell ref="P3:P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tabColor rgb="FFFFFFCC"/>
  </sheetPr>
  <dimension ref="A1:S346"/>
  <sheetViews>
    <sheetView zoomScale="80" zoomScaleNormal="80" workbookViewId="0">
      <pane xSplit="10" ySplit="4" topLeftCell="K176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10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11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20</v>
      </c>
      <c r="F5" s="71"/>
      <c r="G5" s="46">
        <f t="shared" ref="G5" si="0">E5+F5</f>
        <v>20</v>
      </c>
      <c r="H5" s="78">
        <v>0</v>
      </c>
      <c r="I5" s="76">
        <v>0</v>
      </c>
      <c r="J5" s="46">
        <f t="shared" ref="J5" si="1">+G5-H5-K5-I5</f>
        <v>20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73</v>
      </c>
      <c r="F6" s="71"/>
      <c r="G6" s="46">
        <f t="shared" ref="G6:G26" si="2">E6+F6</f>
        <v>73</v>
      </c>
      <c r="H6" s="78">
        <v>0</v>
      </c>
      <c r="I6" s="76">
        <v>0</v>
      </c>
      <c r="J6" s="46">
        <f t="shared" ref="J6:J26" si="3">+G6-H6-K6-I6</f>
        <v>73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27</v>
      </c>
      <c r="F11" s="71"/>
      <c r="G11" s="46">
        <f t="shared" si="2"/>
        <v>27</v>
      </c>
      <c r="H11" s="78">
        <v>0</v>
      </c>
      <c r="I11" s="76">
        <v>0</v>
      </c>
      <c r="J11" s="46">
        <f t="shared" si="3"/>
        <v>27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v>28</v>
      </c>
      <c r="F18" s="71"/>
      <c r="G18" s="46">
        <f t="shared" si="2"/>
        <v>28</v>
      </c>
      <c r="H18" s="78">
        <v>0</v>
      </c>
      <c r="I18" s="76">
        <v>0</v>
      </c>
      <c r="J18" s="46">
        <f t="shared" si="3"/>
        <v>28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10</v>
      </c>
      <c r="F20" s="71"/>
      <c r="G20" s="46">
        <f t="shared" si="2"/>
        <v>10</v>
      </c>
      <c r="H20" s="78">
        <v>0</v>
      </c>
      <c r="I20" s="76">
        <v>0</v>
      </c>
      <c r="J20" s="46">
        <f t="shared" si="3"/>
        <v>10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11</v>
      </c>
      <c r="F22" s="71"/>
      <c r="G22" s="46">
        <f t="shared" si="2"/>
        <v>11</v>
      </c>
      <c r="H22" s="78">
        <v>0</v>
      </c>
      <c r="I22" s="76">
        <v>0</v>
      </c>
      <c r="J22" s="46">
        <f t="shared" si="3"/>
        <v>11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18</v>
      </c>
      <c r="F25" s="71"/>
      <c r="G25" s="46">
        <f t="shared" si="2"/>
        <v>18</v>
      </c>
      <c r="H25" s="78">
        <v>0</v>
      </c>
      <c r="I25" s="76">
        <v>0</v>
      </c>
      <c r="J25" s="46">
        <f t="shared" si="3"/>
        <v>18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13</v>
      </c>
      <c r="F28" s="71"/>
      <c r="G28" s="46">
        <f t="shared" si="7"/>
        <v>13</v>
      </c>
      <c r="H28" s="78">
        <v>0</v>
      </c>
      <c r="I28" s="76">
        <v>0</v>
      </c>
      <c r="J28" s="46">
        <f t="shared" si="8"/>
        <v>13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8</v>
      </c>
      <c r="F31" s="71"/>
      <c r="G31" s="46">
        <f t="shared" si="7"/>
        <v>8</v>
      </c>
      <c r="H31" s="78">
        <v>0</v>
      </c>
      <c r="I31" s="76">
        <v>0</v>
      </c>
      <c r="J31" s="46">
        <f t="shared" si="8"/>
        <v>8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v>20</v>
      </c>
      <c r="F33" s="71"/>
      <c r="G33" s="46">
        <f t="shared" si="7"/>
        <v>20</v>
      </c>
      <c r="H33" s="78">
        <v>0</v>
      </c>
      <c r="I33" s="76">
        <v>0</v>
      </c>
      <c r="J33" s="46">
        <f t="shared" si="8"/>
        <v>20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v>3</v>
      </c>
      <c r="F34" s="71"/>
      <c r="G34" s="46">
        <f t="shared" si="7"/>
        <v>3</v>
      </c>
      <c r="H34" s="78">
        <v>0</v>
      </c>
      <c r="I34" s="76">
        <v>0</v>
      </c>
      <c r="J34" s="46">
        <f t="shared" si="8"/>
        <v>3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v>10</v>
      </c>
      <c r="F38" s="71"/>
      <c r="G38" s="46">
        <f t="shared" si="7"/>
        <v>10</v>
      </c>
      <c r="H38" s="78">
        <v>0</v>
      </c>
      <c r="I38" s="76">
        <v>0</v>
      </c>
      <c r="J38" s="46">
        <f t="shared" si="8"/>
        <v>10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v>14</v>
      </c>
      <c r="F39" s="71"/>
      <c r="G39" s="46">
        <f t="shared" si="7"/>
        <v>14</v>
      </c>
      <c r="H39" s="78">
        <v>0</v>
      </c>
      <c r="I39" s="76">
        <v>0</v>
      </c>
      <c r="J39" s="46">
        <f t="shared" si="8"/>
        <v>14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14</v>
      </c>
      <c r="F40" s="71"/>
      <c r="G40" s="46">
        <f t="shared" si="7"/>
        <v>14</v>
      </c>
      <c r="H40" s="78">
        <v>0</v>
      </c>
      <c r="I40" s="76">
        <v>0</v>
      </c>
      <c r="J40" s="46">
        <f t="shared" si="8"/>
        <v>14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17</v>
      </c>
      <c r="F46" s="71"/>
      <c r="G46" s="46">
        <f t="shared" si="7"/>
        <v>17</v>
      </c>
      <c r="H46" s="78">
        <v>0</v>
      </c>
      <c r="I46" s="76">
        <v>0</v>
      </c>
      <c r="J46" s="46">
        <f t="shared" si="8"/>
        <v>17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18</v>
      </c>
      <c r="F47" s="71"/>
      <c r="G47" s="46">
        <f t="shared" si="7"/>
        <v>18</v>
      </c>
      <c r="H47" s="78">
        <v>0</v>
      </c>
      <c r="I47" s="76">
        <v>0</v>
      </c>
      <c r="J47" s="46">
        <f t="shared" si="8"/>
        <v>18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22</v>
      </c>
      <c r="F48" s="71"/>
      <c r="G48" s="46">
        <f t="shared" si="7"/>
        <v>22</v>
      </c>
      <c r="H48" s="78">
        <v>0</v>
      </c>
      <c r="I48" s="76">
        <v>0</v>
      </c>
      <c r="J48" s="46">
        <f t="shared" si="8"/>
        <v>22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28</v>
      </c>
      <c r="F49" s="71"/>
      <c r="G49" s="46">
        <f t="shared" si="7"/>
        <v>28</v>
      </c>
      <c r="H49" s="78">
        <v>0</v>
      </c>
      <c r="I49" s="76">
        <v>0</v>
      </c>
      <c r="J49" s="46">
        <f t="shared" si="8"/>
        <v>28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v>24</v>
      </c>
      <c r="F51" s="71"/>
      <c r="G51" s="46">
        <f t="shared" si="7"/>
        <v>24</v>
      </c>
      <c r="H51" s="78">
        <v>0</v>
      </c>
      <c r="I51" s="76">
        <v>0</v>
      </c>
      <c r="J51" s="46">
        <f t="shared" si="8"/>
        <v>24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4</v>
      </c>
      <c r="F53" s="71"/>
      <c r="G53" s="46">
        <f t="shared" si="7"/>
        <v>4</v>
      </c>
      <c r="H53" s="78">
        <v>0</v>
      </c>
      <c r="I53" s="76">
        <v>0</v>
      </c>
      <c r="J53" s="46">
        <f t="shared" si="8"/>
        <v>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v>12</v>
      </c>
      <c r="F64" s="71"/>
      <c r="G64" s="46">
        <f t="shared" si="7"/>
        <v>12</v>
      </c>
      <c r="H64" s="78">
        <v>0</v>
      </c>
      <c r="I64" s="76">
        <v>0</v>
      </c>
      <c r="J64" s="46">
        <f t="shared" si="8"/>
        <v>12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v>10</v>
      </c>
      <c r="F66" s="71"/>
      <c r="G66" s="46">
        <f t="shared" si="7"/>
        <v>10</v>
      </c>
      <c r="H66" s="78">
        <v>0</v>
      </c>
      <c r="I66" s="76">
        <v>0</v>
      </c>
      <c r="J66" s="46">
        <f t="shared" si="8"/>
        <v>10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v>10</v>
      </c>
      <c r="F74" s="71"/>
      <c r="G74" s="46">
        <f t="shared" si="7"/>
        <v>10</v>
      </c>
      <c r="H74" s="78">
        <v>0</v>
      </c>
      <c r="I74" s="76">
        <v>0</v>
      </c>
      <c r="J74" s="46">
        <f t="shared" si="8"/>
        <v>10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7</v>
      </c>
      <c r="F77" s="71"/>
      <c r="G77" s="46">
        <f t="shared" si="7"/>
        <v>7</v>
      </c>
      <c r="H77" s="78">
        <v>0</v>
      </c>
      <c r="I77" s="76">
        <v>0</v>
      </c>
      <c r="J77" s="46">
        <f t="shared" si="8"/>
        <v>7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v>15</v>
      </c>
      <c r="F79" s="71"/>
      <c r="G79" s="46">
        <f t="shared" si="7"/>
        <v>15</v>
      </c>
      <c r="H79" s="78">
        <v>0</v>
      </c>
      <c r="I79" s="76">
        <v>0</v>
      </c>
      <c r="J79" s="46">
        <f t="shared" si="8"/>
        <v>15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v>4</v>
      </c>
      <c r="F93" s="71"/>
      <c r="G93" s="46">
        <f t="shared" si="7"/>
        <v>4</v>
      </c>
      <c r="H93" s="78">
        <v>0</v>
      </c>
      <c r="I93" s="76">
        <v>0</v>
      </c>
      <c r="J93" s="46">
        <f t="shared" si="8"/>
        <v>4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v>14</v>
      </c>
      <c r="F99" s="71"/>
      <c r="G99" s="46">
        <f t="shared" si="25"/>
        <v>14</v>
      </c>
      <c r="H99" s="78">
        <v>0</v>
      </c>
      <c r="I99" s="76">
        <v>0</v>
      </c>
      <c r="J99" s="46">
        <f t="shared" si="26"/>
        <v>14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22</v>
      </c>
      <c r="F112" s="71"/>
      <c r="G112" s="46">
        <f t="shared" si="25"/>
        <v>22</v>
      </c>
      <c r="H112" s="78">
        <v>0</v>
      </c>
      <c r="I112" s="76">
        <v>0</v>
      </c>
      <c r="J112" s="46">
        <f t="shared" si="26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6</v>
      </c>
      <c r="F115" s="71"/>
      <c r="G115" s="46">
        <f t="shared" si="25"/>
        <v>6</v>
      </c>
      <c r="H115" s="78">
        <v>0</v>
      </c>
      <c r="I115" s="76">
        <v>0</v>
      </c>
      <c r="J115" s="46">
        <f t="shared" si="26"/>
        <v>6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v>13</v>
      </c>
      <c r="F116" s="71"/>
      <c r="G116" s="46">
        <f t="shared" si="25"/>
        <v>13</v>
      </c>
      <c r="H116" s="78">
        <v>0</v>
      </c>
      <c r="I116" s="76">
        <v>0</v>
      </c>
      <c r="J116" s="46">
        <f t="shared" si="26"/>
        <v>13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v>28</v>
      </c>
      <c r="F174" s="71"/>
      <c r="G174" s="46">
        <f t="shared" ref="G174" si="34">E174+F174</f>
        <v>28</v>
      </c>
      <c r="H174" s="78">
        <v>0</v>
      </c>
      <c r="I174" s="76">
        <v>0</v>
      </c>
      <c r="J174" s="46">
        <f t="shared" ref="J174" si="35">+G174-H174-K174-I174</f>
        <v>28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9</v>
      </c>
      <c r="F193" s="71"/>
      <c r="G193" s="46">
        <f t="shared" si="32"/>
        <v>9</v>
      </c>
      <c r="H193" s="78">
        <v>0</v>
      </c>
      <c r="I193" s="76">
        <v>0</v>
      </c>
      <c r="J193" s="46">
        <f t="shared" si="33"/>
        <v>9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</v>
      </c>
      <c r="F194" s="71"/>
      <c r="G194" s="46">
        <f t="shared" si="32"/>
        <v>4</v>
      </c>
      <c r="H194" s="78">
        <v>0</v>
      </c>
      <c r="I194" s="76">
        <v>0</v>
      </c>
      <c r="J194" s="46">
        <f t="shared" si="33"/>
        <v>4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27</v>
      </c>
      <c r="F198" s="71"/>
      <c r="G198" s="46">
        <f t="shared" si="32"/>
        <v>27</v>
      </c>
      <c r="H198" s="78">
        <v>0</v>
      </c>
      <c r="I198" s="76">
        <v>0</v>
      </c>
      <c r="J198" s="46">
        <f t="shared" si="33"/>
        <v>27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27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3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CCFF"/>
  </sheetPr>
  <dimension ref="A1:AB346"/>
  <sheetViews>
    <sheetView zoomScale="70" zoomScaleNormal="70" workbookViewId="0">
      <pane xSplit="10" ySplit="4" topLeftCell="K11" activePane="bottomRight" state="frozen"/>
      <selection activeCell="L246" sqref="L246"/>
      <selection pane="topRight" activeCell="L246" sqref="L246"/>
      <selection pane="bottomLeft" activeCell="L246" sqref="L246"/>
      <selection pane="bottomRight" activeCell="V16" sqref="V16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30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31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20</v>
      </c>
      <c r="F5" s="71"/>
      <c r="G5" s="46">
        <f t="shared" ref="G5:G26" si="0">E5+F5</f>
        <v>20</v>
      </c>
      <c r="H5" s="78">
        <v>0</v>
      </c>
      <c r="I5" s="76">
        <v>0</v>
      </c>
      <c r="J5" s="46">
        <f t="shared" ref="J5:J26" si="1">+G5-H5-K5-I5</f>
        <v>18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hidden="1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73</v>
      </c>
      <c r="F6" s="71"/>
      <c r="G6" s="46">
        <f t="shared" si="0"/>
        <v>73</v>
      </c>
      <c r="H6" s="78">
        <v>0</v>
      </c>
      <c r="I6" s="76">
        <v>0</v>
      </c>
      <c r="J6" s="46">
        <f t="shared" si="1"/>
        <v>37</v>
      </c>
      <c r="K6" s="72">
        <v>36</v>
      </c>
      <c r="L6" s="15">
        <v>100</v>
      </c>
      <c r="M6" s="65">
        <f t="shared" ref="M6:M80" si="2">+L6*K6</f>
        <v>3600</v>
      </c>
      <c r="N6" s="17" t="s">
        <v>16</v>
      </c>
      <c r="O6" s="18">
        <v>2570</v>
      </c>
      <c r="P6" s="103">
        <f>SUM(M6-O6)</f>
        <v>1030</v>
      </c>
      <c r="Q6" s="90">
        <v>39.29</v>
      </c>
      <c r="R6" s="43">
        <f t="shared" ref="R6:R80" si="3">+K6*Q6</f>
        <v>1414.44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4"/>
        <v>50</v>
      </c>
      <c r="Q11" s="90">
        <v>16.940000000000001</v>
      </c>
      <c r="R11" s="43">
        <f t="shared" si="3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28</v>
      </c>
      <c r="F18" s="71"/>
      <c r="G18" s="46">
        <f t="shared" si="0"/>
        <v>28</v>
      </c>
      <c r="H18" s="78">
        <v>0</v>
      </c>
      <c r="I18" s="76">
        <v>0</v>
      </c>
      <c r="J18" s="46">
        <f t="shared" si="1"/>
        <v>27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4"/>
        <v>50</v>
      </c>
      <c r="Q18" s="90">
        <v>18.77</v>
      </c>
      <c r="R18" s="43">
        <f t="shared" si="3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10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4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4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11</v>
      </c>
      <c r="F22" s="71"/>
      <c r="G22" s="46">
        <f t="shared" si="0"/>
        <v>11</v>
      </c>
      <c r="H22" s="78">
        <v>0</v>
      </c>
      <c r="I22" s="76">
        <v>0</v>
      </c>
      <c r="J22" s="46">
        <f t="shared" si="1"/>
        <v>2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03">
        <f t="shared" si="4"/>
        <v>900</v>
      </c>
      <c r="Q22" s="90">
        <v>26.6</v>
      </c>
      <c r="R22" s="43">
        <f t="shared" si="3"/>
        <v>239.4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4"/>
        <v>0</v>
      </c>
      <c r="Q24" s="90">
        <v>40.51</v>
      </c>
      <c r="R24" s="43">
        <f t="shared" si="3"/>
        <v>0</v>
      </c>
    </row>
    <row r="25" spans="1:18" ht="25.5" hidden="1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18</v>
      </c>
      <c r="F25" s="71"/>
      <c r="G25" s="46">
        <f t="shared" si="0"/>
        <v>18</v>
      </c>
      <c r="H25" s="78">
        <v>0</v>
      </c>
      <c r="I25" s="76">
        <v>0</v>
      </c>
      <c r="J25" s="46">
        <f t="shared" si="1"/>
        <v>2</v>
      </c>
      <c r="K25" s="72">
        <v>16</v>
      </c>
      <c r="L25" s="15">
        <v>100</v>
      </c>
      <c r="M25" s="65">
        <f t="shared" si="2"/>
        <v>1600</v>
      </c>
      <c r="N25" s="17" t="s">
        <v>16</v>
      </c>
      <c r="O25" s="18">
        <v>1385</v>
      </c>
      <c r="P25" s="103">
        <f t="shared" si="4"/>
        <v>215</v>
      </c>
      <c r="Q25" s="90">
        <v>39.770000000000003</v>
      </c>
      <c r="R25" s="43">
        <f t="shared" si="3"/>
        <v>636.32000000000005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13</v>
      </c>
      <c r="F28" s="71"/>
      <c r="G28" s="46">
        <f t="shared" si="5"/>
        <v>13</v>
      </c>
      <c r="H28" s="78">
        <v>0</v>
      </c>
      <c r="I28" s="76">
        <v>0</v>
      </c>
      <c r="J28" s="46">
        <f t="shared" si="6"/>
        <v>3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/>
      <c r="P28" s="103">
        <f t="shared" si="4"/>
        <v>1000</v>
      </c>
      <c r="Q28" s="90">
        <v>31.97</v>
      </c>
      <c r="R28" s="43">
        <f t="shared" si="3"/>
        <v>319.7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0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3">
        <f t="shared" si="4"/>
        <v>800</v>
      </c>
      <c r="Q31" s="90">
        <v>38.46</v>
      </c>
      <c r="R31" s="43">
        <f t="shared" si="3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20</v>
      </c>
      <c r="F33" s="71"/>
      <c r="G33" s="46">
        <f t="shared" si="5"/>
        <v>20</v>
      </c>
      <c r="H33" s="78">
        <v>0</v>
      </c>
      <c r="I33" s="76">
        <v>0</v>
      </c>
      <c r="J33" s="46">
        <f t="shared" si="6"/>
        <v>7</v>
      </c>
      <c r="K33" s="72">
        <v>13</v>
      </c>
      <c r="L33" s="15">
        <v>130</v>
      </c>
      <c r="M33" s="65">
        <f t="shared" si="2"/>
        <v>1690</v>
      </c>
      <c r="N33" s="17" t="s">
        <v>16</v>
      </c>
      <c r="O33" s="18"/>
      <c r="P33" s="103">
        <f t="shared" si="4"/>
        <v>1690</v>
      </c>
      <c r="Q33" s="90">
        <v>38.9</v>
      </c>
      <c r="R33" s="43">
        <f t="shared" si="3"/>
        <v>505.7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4"/>
        <v>260</v>
      </c>
      <c r="Q34" s="90">
        <v>38.07</v>
      </c>
      <c r="R34" s="43">
        <f t="shared" si="3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10</v>
      </c>
      <c r="F38" s="71"/>
      <c r="G38" s="46">
        <f t="shared" si="5"/>
        <v>10</v>
      </c>
      <c r="H38" s="78">
        <v>0</v>
      </c>
      <c r="I38" s="76">
        <v>0</v>
      </c>
      <c r="J38" s="46">
        <f t="shared" si="6"/>
        <v>0</v>
      </c>
      <c r="K38" s="72">
        <v>10</v>
      </c>
      <c r="L38" s="20">
        <v>35</v>
      </c>
      <c r="M38" s="65">
        <f>+L38*K38</f>
        <v>350</v>
      </c>
      <c r="N38" s="17" t="s">
        <v>16</v>
      </c>
      <c r="O38" s="18"/>
      <c r="P38" s="103">
        <f>SUM(M38-O38)</f>
        <v>350</v>
      </c>
      <c r="Q38" s="120">
        <v>30.43</v>
      </c>
      <c r="R38" s="43">
        <f>+K38*Q38</f>
        <v>304.3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10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>
        <v>75</v>
      </c>
      <c r="P39" s="103">
        <f t="shared" si="4"/>
        <v>125</v>
      </c>
      <c r="Q39" s="90">
        <v>27.84</v>
      </c>
      <c r="R39" s="43">
        <f t="shared" si="3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14</v>
      </c>
      <c r="F40" s="71"/>
      <c r="G40" s="46">
        <f t="shared" si="5"/>
        <v>14</v>
      </c>
      <c r="H40" s="78">
        <v>0</v>
      </c>
      <c r="I40" s="76">
        <v>0</v>
      </c>
      <c r="J40" s="46">
        <f t="shared" si="6"/>
        <v>9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>
        <v>75</v>
      </c>
      <c r="P40" s="103">
        <f t="shared" si="4"/>
        <v>175</v>
      </c>
      <c r="Q40" s="90">
        <v>27.12</v>
      </c>
      <c r="R40" s="43">
        <f t="shared" si="3"/>
        <v>135.6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4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18</v>
      </c>
      <c r="F47" s="71"/>
      <c r="G47" s="46">
        <f t="shared" si="5"/>
        <v>18</v>
      </c>
      <c r="H47" s="78">
        <v>0</v>
      </c>
      <c r="I47" s="76">
        <v>0</v>
      </c>
      <c r="J47" s="46">
        <f t="shared" si="6"/>
        <v>17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22</v>
      </c>
      <c r="F48" s="71"/>
      <c r="G48" s="46">
        <f t="shared" si="5"/>
        <v>22</v>
      </c>
      <c r="H48" s="78">
        <v>0</v>
      </c>
      <c r="I48" s="76">
        <v>0</v>
      </c>
      <c r="J48" s="46">
        <f t="shared" si="6"/>
        <v>20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28</v>
      </c>
      <c r="F49" s="71"/>
      <c r="G49" s="46">
        <f t="shared" si="5"/>
        <v>28</v>
      </c>
      <c r="H49" s="78">
        <v>0</v>
      </c>
      <c r="I49" s="76">
        <v>0</v>
      </c>
      <c r="J49" s="46">
        <f t="shared" si="6"/>
        <v>26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24</v>
      </c>
      <c r="F51" s="71"/>
      <c r="G51" s="46">
        <f t="shared" si="5"/>
        <v>24</v>
      </c>
      <c r="H51" s="78">
        <v>0</v>
      </c>
      <c r="I51" s="76">
        <v>0</v>
      </c>
      <c r="J51" s="46">
        <f t="shared" si="6"/>
        <v>20</v>
      </c>
      <c r="K51" s="72">
        <v>4</v>
      </c>
      <c r="L51" s="15">
        <v>50</v>
      </c>
      <c r="M51" s="65">
        <f>+L51*K51</f>
        <v>200</v>
      </c>
      <c r="N51" s="17" t="s">
        <v>16</v>
      </c>
      <c r="O51" s="18"/>
      <c r="P51" s="103">
        <f>SUM(M51-O51)</f>
        <v>200</v>
      </c>
      <c r="Q51" s="90">
        <v>14.65</v>
      </c>
      <c r="R51" s="43">
        <f>+K51*Q51</f>
        <v>58.6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4"/>
        <v>0</v>
      </c>
      <c r="Q57" s="90">
        <v>31.46</v>
      </c>
      <c r="R57" s="43">
        <f t="shared" si="3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4"/>
        <v>0</v>
      </c>
      <c r="Q58" s="90">
        <v>34.56</v>
      </c>
      <c r="R58" s="43">
        <f t="shared" si="3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4"/>
        <v>0</v>
      </c>
      <c r="Q59" s="90">
        <v>32.96</v>
      </c>
      <c r="R59" s="43">
        <f t="shared" si="3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4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12</v>
      </c>
      <c r="F64" s="71"/>
      <c r="G64" s="46">
        <f t="shared" si="5"/>
        <v>12</v>
      </c>
      <c r="H64" s="78">
        <v>0</v>
      </c>
      <c r="I64" s="76">
        <v>0</v>
      </c>
      <c r="J64" s="46">
        <f t="shared" si="6"/>
        <v>10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4"/>
        <v>50</v>
      </c>
      <c r="Q64" s="90">
        <v>23.69</v>
      </c>
      <c r="R64" s="43">
        <f t="shared" si="3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8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4"/>
        <v>100</v>
      </c>
      <c r="Q66" s="90">
        <v>23.12</v>
      </c>
      <c r="R66" s="43">
        <f t="shared" si="3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4"/>
        <v>50</v>
      </c>
      <c r="Q77" s="90">
        <v>25.15</v>
      </c>
      <c r="R77" s="43">
        <f t="shared" si="3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15</v>
      </c>
      <c r="F79" s="71"/>
      <c r="G79" s="46">
        <f t="shared" si="5"/>
        <v>15</v>
      </c>
      <c r="H79" s="78">
        <v>0</v>
      </c>
      <c r="I79" s="76">
        <v>0</v>
      </c>
      <c r="J79" s="46">
        <f t="shared" si="6"/>
        <v>7</v>
      </c>
      <c r="K79" s="72">
        <v>8</v>
      </c>
      <c r="L79" s="21">
        <v>35</v>
      </c>
      <c r="M79" s="65">
        <f t="shared" si="2"/>
        <v>280</v>
      </c>
      <c r="N79" s="17" t="s">
        <v>16</v>
      </c>
      <c r="O79" s="18"/>
      <c r="P79" s="103">
        <f t="shared" si="4"/>
        <v>280</v>
      </c>
      <c r="Q79" s="90">
        <v>30.84</v>
      </c>
      <c r="R79" s="43">
        <f t="shared" si="3"/>
        <v>246.72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>+G93-H93-K93-I93</f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+ยกมา!J99</f>
        <v>14</v>
      </c>
      <c r="F99" s="71"/>
      <c r="G99" s="46">
        <f t="shared" si="23"/>
        <v>14</v>
      </c>
      <c r="H99" s="78">
        <v>0</v>
      </c>
      <c r="I99" s="76">
        <v>0</v>
      </c>
      <c r="J99" s="46">
        <f t="shared" si="24"/>
        <v>13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120">
        <v>20.350000000000001</v>
      </c>
      <c r="R99" s="43">
        <f t="shared" ref="R99:R105" si="27">+K99*Q99</f>
        <v>20.350000000000001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19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13</v>
      </c>
      <c r="F116" s="71"/>
      <c r="G116" s="46">
        <f t="shared" si="23"/>
        <v>13</v>
      </c>
      <c r="H116" s="78">
        <v>0</v>
      </c>
      <c r="I116" s="76">
        <v>0</v>
      </c>
      <c r="J116" s="46">
        <f t="shared" si="24"/>
        <v>10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>
        <v>3</v>
      </c>
      <c r="G131" s="46">
        <f t="shared" si="23"/>
        <v>3</v>
      </c>
      <c r="H131" s="78">
        <v>0</v>
      </c>
      <c r="I131" s="76">
        <v>0</v>
      </c>
      <c r="J131" s="46">
        <f t="shared" si="24"/>
        <v>0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+ยกมา!J173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8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28</v>
      </c>
      <c r="F174" s="71"/>
      <c r="G174" s="46">
        <f t="shared" ref="G174" si="32">E174+F174</f>
        <v>28</v>
      </c>
      <c r="H174" s="78">
        <v>0</v>
      </c>
      <c r="I174" s="76">
        <v>0</v>
      </c>
      <c r="J174" s="46">
        <f t="shared" ref="J174" si="33">+G174-H174-K174-I174</f>
        <v>28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+ยกมา!J187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+ยกมา!J188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9</v>
      </c>
      <c r="F193" s="71"/>
      <c r="G193" s="46">
        <f t="shared" si="30"/>
        <v>9</v>
      </c>
      <c r="H193" s="78">
        <v>0</v>
      </c>
      <c r="I193" s="76">
        <v>0</v>
      </c>
      <c r="J193" s="46">
        <f t="shared" si="31"/>
        <v>3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3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</v>
      </c>
      <c r="F194" s="71"/>
      <c r="G194" s="46">
        <f t="shared" si="30"/>
        <v>4</v>
      </c>
      <c r="H194" s="78">
        <v>0</v>
      </c>
      <c r="I194" s="76">
        <v>0</v>
      </c>
      <c r="J194" s="46">
        <f t="shared" si="31"/>
        <v>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3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27</v>
      </c>
      <c r="F198" s="71"/>
      <c r="G198" s="46">
        <f t="shared" si="30"/>
        <v>27</v>
      </c>
      <c r="H198" s="78">
        <v>0</v>
      </c>
      <c r="I198" s="76">
        <v>0</v>
      </c>
      <c r="J198" s="46">
        <f t="shared" si="31"/>
        <v>22</v>
      </c>
      <c r="K198" s="72">
        <v>5</v>
      </c>
      <c r="L198" s="20">
        <v>150</v>
      </c>
      <c r="M198" s="65">
        <f t="shared" si="34"/>
        <v>750</v>
      </c>
      <c r="N198" s="17" t="s">
        <v>16</v>
      </c>
      <c r="O198" s="18"/>
      <c r="P198" s="103">
        <f t="shared" si="35"/>
        <v>750</v>
      </c>
      <c r="Q198" s="90">
        <v>64.38</v>
      </c>
      <c r="R198" s="43">
        <f t="shared" si="36"/>
        <v>321.89999999999998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>
        <v>4</v>
      </c>
      <c r="G205" s="46">
        <f t="shared" si="30"/>
        <v>4</v>
      </c>
      <c r="H205" s="78">
        <v>0</v>
      </c>
      <c r="I205" s="76">
        <v>0</v>
      </c>
      <c r="J205" s="46">
        <f t="shared" si="31"/>
        <v>0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>
        <v>2</v>
      </c>
      <c r="G218" s="46">
        <f t="shared" si="30"/>
        <v>2</v>
      </c>
      <c r="H218" s="78">
        <v>0</v>
      </c>
      <c r="I218" s="76">
        <v>0</v>
      </c>
      <c r="J218" s="46">
        <f t="shared" si="31"/>
        <v>0</v>
      </c>
      <c r="K218" s="72">
        <v>2</v>
      </c>
      <c r="L218" s="20">
        <v>20</v>
      </c>
      <c r="M218" s="65">
        <f t="shared" si="34"/>
        <v>40</v>
      </c>
      <c r="N218" s="17" t="s">
        <v>16</v>
      </c>
      <c r="O218" s="18"/>
      <c r="P218" s="103">
        <f t="shared" si="35"/>
        <v>40</v>
      </c>
      <c r="Q218" s="90">
        <v>16.670000000000002</v>
      </c>
      <c r="R218" s="43">
        <f t="shared" si="36"/>
        <v>33.340000000000003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+ยกมา!J243</f>
        <v>0</v>
      </c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+ยกมา!J244</f>
        <v>0</v>
      </c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27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+ยกมา!J245</f>
        <v>0</v>
      </c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/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+ยกมา!J246</f>
        <v>0</v>
      </c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+ยกมา!J247</f>
        <v>0</v>
      </c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+ยกมา!J248</f>
        <v>0</v>
      </c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+ยกมา!J249</f>
        <v>0</v>
      </c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+ยกมา!J250</f>
        <v>0</v>
      </c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+ยกมา!J251</f>
        <v>0</v>
      </c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+ยกมา!J252</f>
        <v>0</v>
      </c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+ยกมา!J253</f>
        <v>0</v>
      </c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+ยกมา!J254</f>
        <v>0</v>
      </c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+ยกมา!J255</f>
        <v>0</v>
      </c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+ยกมา!J256</f>
        <v>0</v>
      </c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+ยกมา!J257</f>
        <v>0</v>
      </c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+ยกมา!J258</f>
        <v>0</v>
      </c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+ยกมา!J259</f>
        <v>0</v>
      </c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8" ht="25.5" x14ac:dyDescent="0.55000000000000004">
      <c r="A260" s="1"/>
      <c r="E260" s="64">
        <f>+ยกมา!J260</f>
        <v>0</v>
      </c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5905.12</v>
      </c>
      <c r="S260" s="75"/>
    </row>
    <row r="261" spans="1:28" ht="25.5" customHeight="1" x14ac:dyDescent="0.5">
      <c r="A261" s="1"/>
      <c r="E261" s="64">
        <f>+ยกมา!J261</f>
        <v>0</v>
      </c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E262" s="64">
        <f>+ยกมา!J262</f>
        <v>0</v>
      </c>
      <c r="F262" s="1"/>
      <c r="G262" s="31"/>
      <c r="J262" s="31"/>
      <c r="K262" s="32"/>
      <c r="L262" s="96" t="s">
        <v>202</v>
      </c>
      <c r="M262" s="96"/>
      <c r="N262" s="33">
        <f>SUM(M5:M261)</f>
        <v>14575</v>
      </c>
    </row>
    <row r="263" spans="1:28" ht="25.5" x14ac:dyDescent="0.55000000000000004">
      <c r="A263" s="1"/>
      <c r="E263" s="64">
        <f>+ยกมา!J263</f>
        <v>0</v>
      </c>
      <c r="F263" s="1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64">
        <f>+ยกมา!J264</f>
        <v>0</v>
      </c>
      <c r="F264" s="1"/>
      <c r="G264" s="31"/>
      <c r="J264" s="31"/>
      <c r="L264" s="34" t="s">
        <v>204</v>
      </c>
      <c r="M264" s="35"/>
      <c r="N264" s="36">
        <f>SUM(O264:AF264)</f>
        <v>3920</v>
      </c>
      <c r="O264" s="2">
        <v>500</v>
      </c>
      <c r="P264" s="2">
        <v>750</v>
      </c>
      <c r="Q264" s="2">
        <v>250</v>
      </c>
      <c r="R264" s="2">
        <v>260</v>
      </c>
      <c r="S264" s="2">
        <v>290</v>
      </c>
      <c r="T264" s="2">
        <v>180</v>
      </c>
      <c r="U264" s="2">
        <v>150</v>
      </c>
      <c r="V264" s="2">
        <v>250</v>
      </c>
      <c r="W264" s="2">
        <v>240</v>
      </c>
      <c r="X264" s="2">
        <v>250</v>
      </c>
      <c r="Y264" s="2">
        <v>100</v>
      </c>
      <c r="Z264" s="2">
        <v>250</v>
      </c>
      <c r="AA264" s="2">
        <v>350</v>
      </c>
      <c r="AB264" s="2">
        <v>100</v>
      </c>
    </row>
    <row r="265" spans="1:28" ht="25.5" x14ac:dyDescent="0.55000000000000004">
      <c r="A265" s="1"/>
      <c r="E265" s="64">
        <f>+ยกมา!J265</f>
        <v>0</v>
      </c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64">
        <f>+ยกมา!J266</f>
        <v>0</v>
      </c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64">
        <f>+ยกมา!J267</f>
        <v>0</v>
      </c>
      <c r="F267" s="1"/>
      <c r="G267" s="31"/>
      <c r="J267" s="31"/>
      <c r="L267" s="34" t="s">
        <v>207</v>
      </c>
      <c r="M267" s="35"/>
      <c r="N267" s="37">
        <f>SUM(O5:O260)</f>
        <v>4155</v>
      </c>
    </row>
    <row r="268" spans="1:28" ht="25.5" x14ac:dyDescent="0.55000000000000004">
      <c r="A268" s="1"/>
      <c r="E268" s="64">
        <f>+ยกมา!J268</f>
        <v>0</v>
      </c>
      <c r="F268" s="1"/>
      <c r="G268" s="31"/>
      <c r="J268" s="31"/>
      <c r="L268" s="34" t="s">
        <v>208</v>
      </c>
      <c r="M268" s="35"/>
      <c r="N268" s="33">
        <f>N262-N263-N264-N266-N267</f>
        <v>6485</v>
      </c>
    </row>
    <row r="269" spans="1:28" ht="25.5" x14ac:dyDescent="0.55000000000000004">
      <c r="A269" s="1"/>
      <c r="E269" s="64">
        <f>+ยกมา!J269</f>
        <v>0</v>
      </c>
      <c r="F269" s="1"/>
      <c r="G269" s="31"/>
      <c r="J269" s="31"/>
      <c r="L269" s="34" t="s">
        <v>209</v>
      </c>
      <c r="M269" s="35"/>
      <c r="N269" s="37">
        <v>6485</v>
      </c>
    </row>
    <row r="270" spans="1:28" ht="25.5" x14ac:dyDescent="0.55000000000000004">
      <c r="A270" s="1"/>
      <c r="E270" s="64">
        <f>+ยกมา!J270</f>
        <v>0</v>
      </c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64">
        <f>+ยกมา!J271</f>
        <v>0</v>
      </c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4000000}">
    <filterColumn colId="15">
      <filters blank="1">
        <filter val="-"/>
        <filter val="1,000.00"/>
        <filter val="1,690.00"/>
        <filter val="100.00"/>
        <filter val="125.00"/>
        <filter val="150.00"/>
        <filter val="175.00"/>
        <filter val="200.00"/>
        <filter val="220.00"/>
        <filter val="260.00"/>
        <filter val="280.00"/>
        <filter val="300.00"/>
        <filter val="350.00"/>
        <filter val="360.00"/>
        <filter val="40.00"/>
        <filter val="45.00"/>
        <filter val="480.00"/>
        <filter val="50.00"/>
        <filter val="750"/>
        <filter val="750.00"/>
        <filter val="800.00"/>
        <filter val="9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FFCCFF"/>
  </sheetPr>
  <dimension ref="A1:Y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13</v>
      </c>
      <c r="K5" s="72">
        <v>5</v>
      </c>
      <c r="L5" s="15">
        <v>50</v>
      </c>
      <c r="M5" s="65">
        <f>+L5*K5</f>
        <v>250</v>
      </c>
      <c r="N5" s="17" t="s">
        <v>16</v>
      </c>
      <c r="O5" s="18"/>
      <c r="P5" s="103">
        <f>SUM(M5-O5)</f>
        <v>250</v>
      </c>
      <c r="Q5" s="90">
        <v>22.48</v>
      </c>
      <c r="R5" s="43">
        <f>+K5*Q5</f>
        <v>112.4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37</v>
      </c>
      <c r="F6" s="71">
        <v>100</v>
      </c>
      <c r="G6" s="46">
        <f t="shared" si="0"/>
        <v>137</v>
      </c>
      <c r="H6" s="78">
        <v>0</v>
      </c>
      <c r="I6" s="76">
        <v>0</v>
      </c>
      <c r="J6" s="46">
        <f t="shared" si="1"/>
        <v>105</v>
      </c>
      <c r="K6" s="72">
        <v>32</v>
      </c>
      <c r="L6" s="15">
        <v>100</v>
      </c>
      <c r="M6" s="65">
        <f t="shared" ref="M6:M80" si="2">+L6*K6</f>
        <v>3200</v>
      </c>
      <c r="N6" s="17" t="s">
        <v>16</v>
      </c>
      <c r="O6" s="18">
        <v>535</v>
      </c>
      <c r="P6" s="103">
        <f t="shared" ref="P6:P80" si="3">SUM(M6-O6)</f>
        <v>2665</v>
      </c>
      <c r="Q6" s="90">
        <v>39.29</v>
      </c>
      <c r="R6" s="43">
        <f t="shared" ref="R6:R80" si="4">+K6*Q6</f>
        <v>1257.28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18</v>
      </c>
      <c r="K11" s="72">
        <v>8</v>
      </c>
      <c r="L11" s="15">
        <v>50</v>
      </c>
      <c r="M11" s="65">
        <f t="shared" si="2"/>
        <v>400</v>
      </c>
      <c r="N11" s="17" t="s">
        <v>16</v>
      </c>
      <c r="O11" s="18"/>
      <c r="P11" s="103">
        <f t="shared" si="3"/>
        <v>400</v>
      </c>
      <c r="Q11" s="90">
        <v>16.940000000000001</v>
      </c>
      <c r="R11" s="43">
        <f t="shared" si="4"/>
        <v>135.52000000000001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27</v>
      </c>
      <c r="F18" s="71"/>
      <c r="G18" s="46">
        <f t="shared" si="0"/>
        <v>27</v>
      </c>
      <c r="H18" s="78">
        <v>0</v>
      </c>
      <c r="I18" s="76">
        <v>0</v>
      </c>
      <c r="J18" s="46">
        <f t="shared" si="1"/>
        <v>25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7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2</v>
      </c>
      <c r="F22" s="71"/>
      <c r="G22" s="46">
        <f t="shared" si="0"/>
        <v>2</v>
      </c>
      <c r="H22" s="78">
        <v>0</v>
      </c>
      <c r="I22" s="76">
        <v>0</v>
      </c>
      <c r="J22" s="46">
        <f t="shared" si="1"/>
        <v>2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0</v>
      </c>
      <c r="F32" s="71"/>
      <c r="G32" s="46">
        <f t="shared" si="5"/>
        <v>0</v>
      </c>
      <c r="H32" s="78">
        <v>0</v>
      </c>
      <c r="I32" s="76">
        <v>0</v>
      </c>
      <c r="J32" s="46">
        <f t="shared" si="6"/>
        <v>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6</v>
      </c>
      <c r="K39" s="72">
        <v>4</v>
      </c>
      <c r="L39" s="15">
        <v>50</v>
      </c>
      <c r="M39" s="65">
        <f t="shared" si="2"/>
        <v>200</v>
      </c>
      <c r="N39" s="17" t="s">
        <v>16</v>
      </c>
      <c r="O39" s="18"/>
      <c r="P39" s="103">
        <f t="shared" si="3"/>
        <v>200</v>
      </c>
      <c r="Q39" s="90">
        <v>27.84</v>
      </c>
      <c r="R39" s="43">
        <f t="shared" si="4"/>
        <v>111.36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12</v>
      </c>
      <c r="K46" s="72">
        <v>4</v>
      </c>
      <c r="L46" s="15">
        <v>50</v>
      </c>
      <c r="M46" s="65">
        <f t="shared" si="2"/>
        <v>200</v>
      </c>
      <c r="N46" s="17" t="s">
        <v>16</v>
      </c>
      <c r="O46" s="18"/>
      <c r="P46" s="103">
        <f t="shared" si="3"/>
        <v>200</v>
      </c>
      <c r="Q46" s="90">
        <v>19.05</v>
      </c>
      <c r="R46" s="43">
        <f t="shared" si="4"/>
        <v>76.2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17</v>
      </c>
      <c r="F47" s="71"/>
      <c r="G47" s="46">
        <f t="shared" si="5"/>
        <v>17</v>
      </c>
      <c r="H47" s="78">
        <v>0</v>
      </c>
      <c r="I47" s="76">
        <v>0</v>
      </c>
      <c r="J47" s="46">
        <f t="shared" si="6"/>
        <v>15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20</v>
      </c>
      <c r="F48" s="71"/>
      <c r="G48" s="46">
        <f t="shared" si="5"/>
        <v>20</v>
      </c>
      <c r="H48" s="78">
        <v>0</v>
      </c>
      <c r="I48" s="76">
        <v>0</v>
      </c>
      <c r="J48" s="46">
        <f t="shared" si="6"/>
        <v>19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26</v>
      </c>
      <c r="F49" s="71"/>
      <c r="G49" s="46">
        <f t="shared" si="5"/>
        <v>26</v>
      </c>
      <c r="H49" s="78">
        <v>0</v>
      </c>
      <c r="I49" s="76">
        <v>0</v>
      </c>
      <c r="J49" s="46">
        <f t="shared" si="6"/>
        <v>25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20</v>
      </c>
      <c r="F51" s="71"/>
      <c r="G51" s="46">
        <f t="shared" si="5"/>
        <v>20</v>
      </c>
      <c r="H51" s="78">
        <v>0</v>
      </c>
      <c r="I51" s="76">
        <v>0</v>
      </c>
      <c r="J51" s="46">
        <f t="shared" si="6"/>
        <v>19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3</v>
      </c>
      <c r="F53" s="71"/>
      <c r="G53" s="46">
        <f t="shared" si="5"/>
        <v>3</v>
      </c>
      <c r="H53" s="78">
        <v>0</v>
      </c>
      <c r="I53" s="76">
        <v>0</v>
      </c>
      <c r="J53" s="46">
        <f t="shared" si="6"/>
        <v>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10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2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7</v>
      </c>
      <c r="F79" s="71">
        <v>30</v>
      </c>
      <c r="G79" s="46">
        <f t="shared" si="5"/>
        <v>37</v>
      </c>
      <c r="H79" s="78">
        <v>0</v>
      </c>
      <c r="I79" s="76">
        <v>0</v>
      </c>
      <c r="J79" s="46">
        <f t="shared" si="6"/>
        <v>33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+'1'!J99</f>
        <v>13</v>
      </c>
      <c r="F99" s="71"/>
      <c r="G99" s="46">
        <f t="shared" si="23"/>
        <v>13</v>
      </c>
      <c r="H99" s="78">
        <v>0</v>
      </c>
      <c r="I99" s="76">
        <v>0</v>
      </c>
      <c r="J99" s="46">
        <f t="shared" si="24"/>
        <v>11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6</v>
      </c>
      <c r="F115" s="71"/>
      <c r="G115" s="46">
        <f t="shared" si="23"/>
        <v>6</v>
      </c>
      <c r="H115" s="78">
        <v>0</v>
      </c>
      <c r="I115" s="76">
        <v>0</v>
      </c>
      <c r="J115" s="46">
        <f t="shared" si="24"/>
        <v>2</v>
      </c>
      <c r="K115" s="72">
        <v>4</v>
      </c>
      <c r="L115" s="22">
        <v>60</v>
      </c>
      <c r="M115" s="65">
        <f t="shared" si="7"/>
        <v>240</v>
      </c>
      <c r="N115" s="17" t="s">
        <v>16</v>
      </c>
      <c r="O115" s="18"/>
      <c r="P115" s="103">
        <f t="shared" si="8"/>
        <v>240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>
        <v>4</v>
      </c>
      <c r="G131" s="46">
        <f t="shared" si="23"/>
        <v>4</v>
      </c>
      <c r="H131" s="78">
        <v>0</v>
      </c>
      <c r="I131" s="76">
        <v>0</v>
      </c>
      <c r="J131" s="46">
        <f t="shared" si="24"/>
        <v>2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0</v>
      </c>
      <c r="F132" s="71">
        <v>7</v>
      </c>
      <c r="G132" s="46">
        <f t="shared" si="23"/>
        <v>7</v>
      </c>
      <c r="H132" s="78">
        <v>0</v>
      </c>
      <c r="I132" s="76">
        <v>0</v>
      </c>
      <c r="J132" s="46">
        <f t="shared" si="24"/>
        <v>4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7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28</v>
      </c>
      <c r="F174" s="71"/>
      <c r="G174" s="46">
        <f t="shared" ref="G174" si="32">E174+F174</f>
        <v>28</v>
      </c>
      <c r="H174" s="78">
        <v>0</v>
      </c>
      <c r="I174" s="76">
        <v>0</v>
      </c>
      <c r="J174" s="46">
        <f t="shared" ref="J174" si="33">+G174-H174-K174-I174</f>
        <v>27</v>
      </c>
      <c r="K174" s="72">
        <v>1</v>
      </c>
      <c r="L174" s="15">
        <v>65</v>
      </c>
      <c r="M174" s="65">
        <f>+L174*K174</f>
        <v>65</v>
      </c>
      <c r="N174" s="17" t="s">
        <v>16</v>
      </c>
      <c r="O174" s="18"/>
      <c r="P174" s="103">
        <f>SUM(M174-O174)</f>
        <v>65</v>
      </c>
      <c r="Q174" s="90">
        <v>29.96</v>
      </c>
      <c r="R174" s="43">
        <f>+K174*Q174</f>
        <v>29.96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3</v>
      </c>
      <c r="F193" s="71"/>
      <c r="G193" s="46">
        <f t="shared" si="30"/>
        <v>3</v>
      </c>
      <c r="H193" s="78">
        <v>0</v>
      </c>
      <c r="I193" s="76">
        <v>0</v>
      </c>
      <c r="J193" s="46">
        <f t="shared" si="31"/>
        <v>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0</v>
      </c>
      <c r="F194" s="71"/>
      <c r="G194" s="46">
        <f t="shared" si="30"/>
        <v>0</v>
      </c>
      <c r="H194" s="78">
        <v>0</v>
      </c>
      <c r="I194" s="76">
        <v>0</v>
      </c>
      <c r="J194" s="46">
        <f t="shared" si="31"/>
        <v>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17</v>
      </c>
      <c r="K198" s="72">
        <v>5</v>
      </c>
      <c r="L198" s="20">
        <v>150</v>
      </c>
      <c r="M198" s="65">
        <f t="shared" si="34"/>
        <v>750</v>
      </c>
      <c r="N198" s="17" t="s">
        <v>16</v>
      </c>
      <c r="O198" s="18"/>
      <c r="P198" s="103">
        <f t="shared" si="35"/>
        <v>750</v>
      </c>
      <c r="Q198" s="90">
        <v>64.38</v>
      </c>
      <c r="R198" s="43">
        <f t="shared" si="36"/>
        <v>321.89999999999998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>
        <v>35</v>
      </c>
      <c r="G205" s="46">
        <f t="shared" si="30"/>
        <v>35</v>
      </c>
      <c r="H205" s="78">
        <v>0</v>
      </c>
      <c r="I205" s="76">
        <v>0</v>
      </c>
      <c r="J205" s="46">
        <f t="shared" si="31"/>
        <v>34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>
        <v>11</v>
      </c>
      <c r="G218" s="46">
        <f t="shared" si="30"/>
        <v>11</v>
      </c>
      <c r="H218" s="78">
        <v>0</v>
      </c>
      <c r="I218" s="76">
        <v>0</v>
      </c>
      <c r="J218" s="46">
        <f t="shared" si="31"/>
        <v>11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+'1'!J242</f>
        <v>0</v>
      </c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+'1'!J243</f>
        <v>0</v>
      </c>
      <c r="F243" s="71">
        <v>10</v>
      </c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10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>
        <f>+'1'!J257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>
        <f>+'1'!J258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>
        <f>+'1'!J259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2463.4800000000005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7030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3475</v>
      </c>
      <c r="O264" s="2">
        <v>185</v>
      </c>
      <c r="P264" s="2">
        <v>150</v>
      </c>
      <c r="Q264" s="88">
        <v>1000</v>
      </c>
      <c r="R264" s="2">
        <v>250</v>
      </c>
      <c r="S264" s="2">
        <v>335</v>
      </c>
      <c r="T264" s="2">
        <v>125</v>
      </c>
      <c r="U264" s="2">
        <v>250</v>
      </c>
      <c r="V264" s="2">
        <v>230</v>
      </c>
      <c r="W264" s="2">
        <v>250</v>
      </c>
      <c r="X264" s="2">
        <v>400</v>
      </c>
      <c r="Y264" s="2">
        <v>300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535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3005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3005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5000000}">
    <filterColumn colId="15">
      <filters blank="1">
        <filter val="-"/>
        <filter val="100.00"/>
        <filter val="130.00"/>
        <filter val="140.00"/>
        <filter val="150"/>
        <filter val="180.00"/>
        <filter val="195.00"/>
        <filter val="200.00"/>
        <filter val="240.00"/>
        <filter val="250.00"/>
        <filter val="35.00"/>
        <filter val="400.00"/>
        <filter val="50.00"/>
        <filter val="55.00"/>
        <filter val="65.00"/>
        <filter val="750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7.75" customHeight="1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13</v>
      </c>
      <c r="F5" s="71">
        <v>5</v>
      </c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105</v>
      </c>
      <c r="F6" s="71">
        <v>30</v>
      </c>
      <c r="G6" s="46">
        <f t="shared" si="0"/>
        <v>135</v>
      </c>
      <c r="H6" s="78">
        <v>0</v>
      </c>
      <c r="I6" s="76">
        <v>0</v>
      </c>
      <c r="J6" s="46">
        <f t="shared" si="1"/>
        <v>120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710</v>
      </c>
      <c r="P6" s="103">
        <f t="shared" ref="P6:P80" si="3">SUM(M6-O6)</f>
        <v>790</v>
      </c>
      <c r="Q6" s="90">
        <v>39.29</v>
      </c>
      <c r="R6" s="43">
        <f t="shared" ref="R6:R80" si="4">+K6*Q6</f>
        <v>589.35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25</v>
      </c>
      <c r="F18" s="71"/>
      <c r="G18" s="46">
        <f t="shared" si="0"/>
        <v>25</v>
      </c>
      <c r="H18" s="78">
        <v>0</v>
      </c>
      <c r="I18" s="76">
        <v>5</v>
      </c>
      <c r="J18" s="46">
        <f t="shared" si="1"/>
        <v>18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0</v>
      </c>
      <c r="F21" s="71"/>
      <c r="G21" s="46">
        <f t="shared" si="0"/>
        <v>0</v>
      </c>
      <c r="H21" s="78">
        <v>0</v>
      </c>
      <c r="I21" s="76"/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2</v>
      </c>
      <c r="F22" s="71">
        <v>13</v>
      </c>
      <c r="G22" s="46">
        <f t="shared" si="0"/>
        <v>15</v>
      </c>
      <c r="H22" s="78">
        <v>0</v>
      </c>
      <c r="I22" s="76">
        <v>0</v>
      </c>
      <c r="J22" s="46">
        <f t="shared" si="1"/>
        <v>8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3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v>2</v>
      </c>
      <c r="F25" s="71">
        <v>18</v>
      </c>
      <c r="G25" s="46">
        <f t="shared" si="0"/>
        <v>20</v>
      </c>
      <c r="H25" s="78">
        <v>0</v>
      </c>
      <c r="I25" s="76">
        <v>0</v>
      </c>
      <c r="J25" s="46">
        <f t="shared" si="1"/>
        <v>12</v>
      </c>
      <c r="K25" s="72">
        <v>8</v>
      </c>
      <c r="L25" s="15">
        <v>100</v>
      </c>
      <c r="M25" s="65">
        <f t="shared" si="2"/>
        <v>800</v>
      </c>
      <c r="N25" s="17" t="s">
        <v>16</v>
      </c>
      <c r="O25" s="18"/>
      <c r="P25" s="103">
        <f t="shared" si="3"/>
        <v>800</v>
      </c>
      <c r="Q25" s="90">
        <v>39.770000000000003</v>
      </c>
      <c r="R25" s="43">
        <f t="shared" si="4"/>
        <v>318.16000000000003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2</v>
      </c>
      <c r="F28" s="71">
        <v>5</v>
      </c>
      <c r="G28" s="46">
        <f t="shared" si="5"/>
        <v>7</v>
      </c>
      <c r="H28" s="78">
        <v>0</v>
      </c>
      <c r="I28" s="76">
        <v>0</v>
      </c>
      <c r="J28" s="46">
        <f t="shared" si="6"/>
        <v>1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/>
      <c r="P28" s="103">
        <f t="shared" si="3"/>
        <v>600</v>
      </c>
      <c r="Q28" s="90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0</v>
      </c>
      <c r="F31" s="71">
        <v>20</v>
      </c>
      <c r="G31" s="46">
        <f t="shared" si="5"/>
        <v>20</v>
      </c>
      <c r="H31" s="78">
        <v>0</v>
      </c>
      <c r="I31" s="76">
        <v>0</v>
      </c>
      <c r="J31" s="46">
        <f t="shared" si="6"/>
        <v>9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3">
        <f t="shared" si="3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0</v>
      </c>
      <c r="F32" s="71">
        <v>20</v>
      </c>
      <c r="G32" s="46">
        <f t="shared" si="5"/>
        <v>20</v>
      </c>
      <c r="H32" s="78">
        <v>0</v>
      </c>
      <c r="I32" s="76">
        <v>0</v>
      </c>
      <c r="J32" s="46">
        <f t="shared" si="6"/>
        <v>20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4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3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6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15</v>
      </c>
      <c r="F47" s="71"/>
      <c r="G47" s="46">
        <f t="shared" si="5"/>
        <v>15</v>
      </c>
      <c r="H47" s="78">
        <v>0</v>
      </c>
      <c r="I47" s="76">
        <v>0</v>
      </c>
      <c r="J47" s="46">
        <f t="shared" si="6"/>
        <v>14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19</v>
      </c>
      <c r="F48" s="71"/>
      <c r="G48" s="46">
        <f t="shared" si="5"/>
        <v>19</v>
      </c>
      <c r="H48" s="78">
        <v>0</v>
      </c>
      <c r="I48" s="76">
        <v>0</v>
      </c>
      <c r="J48" s="46">
        <f t="shared" si="6"/>
        <v>18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25</v>
      </c>
      <c r="F49" s="71"/>
      <c r="G49" s="46">
        <f t="shared" si="5"/>
        <v>25</v>
      </c>
      <c r="H49" s="78">
        <v>0</v>
      </c>
      <c r="I49" s="76">
        <v>0</v>
      </c>
      <c r="J49" s="46">
        <f t="shared" si="6"/>
        <v>24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19</v>
      </c>
      <c r="F51" s="71"/>
      <c r="G51" s="46">
        <f t="shared" si="5"/>
        <v>19</v>
      </c>
      <c r="H51" s="78">
        <v>0</v>
      </c>
      <c r="I51" s="76">
        <v>0</v>
      </c>
      <c r="J51" s="46">
        <f t="shared" si="6"/>
        <v>18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1</v>
      </c>
      <c r="F53" s="71">
        <v>10</v>
      </c>
      <c r="G53" s="46">
        <f t="shared" si="5"/>
        <v>11</v>
      </c>
      <c r="H53" s="78">
        <v>0</v>
      </c>
      <c r="I53" s="76">
        <v>0</v>
      </c>
      <c r="J53" s="46">
        <f t="shared" si="6"/>
        <v>10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10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10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2</v>
      </c>
      <c r="F77" s="71">
        <v>5</v>
      </c>
      <c r="G77" s="46">
        <f t="shared" si="5"/>
        <v>7</v>
      </c>
      <c r="H77" s="78">
        <v>0</v>
      </c>
      <c r="I77" s="76">
        <v>0</v>
      </c>
      <c r="J77" s="46">
        <f t="shared" si="6"/>
        <v>7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33</v>
      </c>
      <c r="F79" s="71"/>
      <c r="G79" s="46">
        <f t="shared" si="5"/>
        <v>33</v>
      </c>
      <c r="H79" s="78">
        <v>0</v>
      </c>
      <c r="I79" s="76">
        <v>0</v>
      </c>
      <c r="J79" s="46">
        <f t="shared" si="6"/>
        <v>26</v>
      </c>
      <c r="K79" s="72">
        <v>7</v>
      </c>
      <c r="L79" s="21">
        <v>35</v>
      </c>
      <c r="M79" s="65">
        <f t="shared" si="2"/>
        <v>245</v>
      </c>
      <c r="N79" s="17" t="s">
        <v>16</v>
      </c>
      <c r="O79" s="18"/>
      <c r="P79" s="103">
        <f t="shared" si="3"/>
        <v>245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7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90</v>
      </c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19</v>
      </c>
      <c r="F112" s="71">
        <v>5</v>
      </c>
      <c r="G112" s="46">
        <f t="shared" si="23"/>
        <v>24</v>
      </c>
      <c r="H112" s="78">
        <v>0</v>
      </c>
      <c r="I112" s="76">
        <v>0</v>
      </c>
      <c r="J112" s="46">
        <f t="shared" si="24"/>
        <v>21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10</v>
      </c>
      <c r="F116" s="71">
        <v>10</v>
      </c>
      <c r="G116" s="46">
        <f t="shared" si="23"/>
        <v>20</v>
      </c>
      <c r="H116" s="78">
        <v>0</v>
      </c>
      <c r="I116" s="76">
        <v>0</v>
      </c>
      <c r="J116" s="46">
        <f t="shared" si="24"/>
        <v>20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4</v>
      </c>
      <c r="F132" s="71">
        <v>10</v>
      </c>
      <c r="G132" s="46">
        <f t="shared" si="23"/>
        <v>14</v>
      </c>
      <c r="H132" s="78">
        <v>0</v>
      </c>
      <c r="I132" s="76">
        <v>0</v>
      </c>
      <c r="J132" s="46">
        <f t="shared" si="24"/>
        <v>14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5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27</v>
      </c>
      <c r="F174" s="71"/>
      <c r="G174" s="46">
        <f t="shared" ref="G174" si="32">E174+F174</f>
        <v>27</v>
      </c>
      <c r="H174" s="78">
        <v>0</v>
      </c>
      <c r="I174" s="76">
        <v>0</v>
      </c>
      <c r="J174" s="46">
        <f t="shared" ref="J174" si="33">+G174-H174-K174-I174</f>
        <v>23</v>
      </c>
      <c r="K174" s="72">
        <v>4</v>
      </c>
      <c r="L174" s="15">
        <v>65</v>
      </c>
      <c r="M174" s="65">
        <f>+L174*K174</f>
        <v>260</v>
      </c>
      <c r="N174" s="17" t="s">
        <v>16</v>
      </c>
      <c r="O174" s="18">
        <v>60</v>
      </c>
      <c r="P174" s="103">
        <f>SUM(M174-O174)</f>
        <v>200</v>
      </c>
      <c r="Q174" s="90">
        <v>29.96</v>
      </c>
      <c r="R174" s="43">
        <f>+K174*Q174</f>
        <v>119.84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0</v>
      </c>
      <c r="F175" s="71"/>
      <c r="G175" s="46">
        <f t="shared" si="30"/>
        <v>0</v>
      </c>
      <c r="H175" s="78">
        <v>0</v>
      </c>
      <c r="I175" s="76">
        <v>0</v>
      </c>
      <c r="J175" s="46">
        <f t="shared" si="31"/>
        <v>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3</v>
      </c>
      <c r="F193" s="71">
        <v>15</v>
      </c>
      <c r="G193" s="46">
        <f t="shared" si="30"/>
        <v>18</v>
      </c>
      <c r="H193" s="78">
        <v>0</v>
      </c>
      <c r="I193" s="76">
        <v>0</v>
      </c>
      <c r="J193" s="46">
        <f t="shared" si="31"/>
        <v>18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0</v>
      </c>
      <c r="F194" s="71">
        <v>20</v>
      </c>
      <c r="G194" s="46">
        <f t="shared" si="30"/>
        <v>20</v>
      </c>
      <c r="H194" s="78">
        <v>0</v>
      </c>
      <c r="I194" s="76">
        <v>0</v>
      </c>
      <c r="J194" s="46">
        <f t="shared" si="31"/>
        <v>19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17</v>
      </c>
      <c r="F198" s="71"/>
      <c r="G198" s="46">
        <f t="shared" si="30"/>
        <v>17</v>
      </c>
      <c r="H198" s="78">
        <v>0</v>
      </c>
      <c r="I198" s="76">
        <v>0</v>
      </c>
      <c r="J198" s="46">
        <f t="shared" si="31"/>
        <v>13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03">
        <f t="shared" si="35"/>
        <v>600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34</v>
      </c>
      <c r="F205" s="71"/>
      <c r="G205" s="46">
        <f t="shared" si="30"/>
        <v>34</v>
      </c>
      <c r="H205" s="78">
        <v>0</v>
      </c>
      <c r="I205" s="76">
        <v>0</v>
      </c>
      <c r="J205" s="46">
        <f t="shared" si="31"/>
        <v>33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11</v>
      </c>
      <c r="F218" s="71"/>
      <c r="G218" s="46">
        <f t="shared" si="30"/>
        <v>11</v>
      </c>
      <c r="H218" s="78">
        <v>0</v>
      </c>
      <c r="I218" s="76">
        <v>0</v>
      </c>
      <c r="J218" s="46">
        <f t="shared" si="31"/>
        <v>10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+'2'!J243</f>
        <v>10</v>
      </c>
      <c r="F243" s="71"/>
      <c r="G243" s="46">
        <f t="shared" ref="G243:G246" si="47">E243+F243</f>
        <v>10</v>
      </c>
      <c r="H243" s="78">
        <v>0</v>
      </c>
      <c r="I243" s="76">
        <v>0</v>
      </c>
      <c r="J243" s="46">
        <f t="shared" ref="J243:J246" si="48">+G243-H243-K243-I243</f>
        <v>3</v>
      </c>
      <c r="K243" s="72">
        <v>7</v>
      </c>
      <c r="L243" s="20">
        <v>35</v>
      </c>
      <c r="M243" s="65">
        <f t="shared" ref="M243:M246" si="49">+L243*K243</f>
        <v>245</v>
      </c>
      <c r="N243" s="17" t="s">
        <v>16</v>
      </c>
      <c r="O243" s="18">
        <v>105</v>
      </c>
      <c r="P243" s="103">
        <f t="shared" ref="P243:P246" si="50">SUM(M243-O243)</f>
        <v>140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>
        <f>+'2'!J258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>
        <f>+'2'!J259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2539.6900000000005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7840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2600</v>
      </c>
      <c r="O264" s="2">
        <v>435</v>
      </c>
      <c r="P264" s="2">
        <v>370</v>
      </c>
      <c r="Q264" s="88">
        <v>550</v>
      </c>
      <c r="R264" s="2">
        <v>190</v>
      </c>
      <c r="S264" s="2">
        <v>320</v>
      </c>
      <c r="T264" s="2">
        <v>300</v>
      </c>
      <c r="U264" s="2">
        <v>235</v>
      </c>
      <c r="V264" s="2">
        <v>100</v>
      </c>
      <c r="W264" s="2">
        <v>100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4225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4225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6000000}">
    <filterColumn colId="15">
      <filters blank="1">
        <filter val="-"/>
        <filter val="1,100.00"/>
        <filter val="100.00"/>
        <filter val="120.00"/>
        <filter val="140.00"/>
        <filter val="20.00"/>
        <filter val="200.00"/>
        <filter val="245.00"/>
        <filter val="260.00"/>
        <filter val="300.00"/>
        <filter val="35.00"/>
        <filter val="370"/>
        <filter val="50.00"/>
        <filter val="55.00"/>
        <filter val="600.00"/>
        <filter val="700.00"/>
        <filter val="800.00"/>
        <filter val="9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Y15" sqref="Y1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16</v>
      </c>
      <c r="F5" s="71"/>
      <c r="G5" s="46">
        <f t="shared" ref="G5:G26" si="0">E5+F5</f>
        <v>16</v>
      </c>
      <c r="H5" s="78">
        <v>0</v>
      </c>
      <c r="I5" s="76">
        <v>0</v>
      </c>
      <c r="J5" s="46">
        <f t="shared" ref="J5:J26" si="1">+G5-H5-K5-I5</f>
        <v>10</v>
      </c>
      <c r="K5" s="72">
        <v>6</v>
      </c>
      <c r="L5" s="15">
        <v>50</v>
      </c>
      <c r="M5" s="65">
        <f>+L5*K5</f>
        <v>300</v>
      </c>
      <c r="N5" s="17" t="s">
        <v>16</v>
      </c>
      <c r="O5" s="18"/>
      <c r="P5" s="103">
        <f>SUM(M5-O5)</f>
        <v>300</v>
      </c>
      <c r="Q5" s="90">
        <v>22.48</v>
      </c>
      <c r="R5" s="43">
        <f>+K5*Q5</f>
        <v>134.88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120</v>
      </c>
      <c r="F6" s="71"/>
      <c r="G6" s="46">
        <f t="shared" si="0"/>
        <v>120</v>
      </c>
      <c r="H6" s="78">
        <v>0</v>
      </c>
      <c r="I6" s="76">
        <v>0</v>
      </c>
      <c r="J6" s="46">
        <f t="shared" si="1"/>
        <v>91</v>
      </c>
      <c r="K6" s="72">
        <v>29</v>
      </c>
      <c r="L6" s="15">
        <v>100</v>
      </c>
      <c r="M6" s="65">
        <f t="shared" ref="M6:M80" si="2">+L6*K6</f>
        <v>2900</v>
      </c>
      <c r="N6" s="17" t="s">
        <v>16</v>
      </c>
      <c r="O6" s="18">
        <v>300</v>
      </c>
      <c r="P6" s="103">
        <f t="shared" ref="P6:P80" si="3">SUM(M6-O6)</f>
        <v>2600</v>
      </c>
      <c r="Q6" s="90">
        <v>39.29</v>
      </c>
      <c r="R6" s="43">
        <f t="shared" ref="R6:R80" si="4">+K6*Q6</f>
        <v>1139.4100000000001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18</v>
      </c>
      <c r="F18" s="71"/>
      <c r="G18" s="46">
        <f t="shared" si="0"/>
        <v>18</v>
      </c>
      <c r="H18" s="78">
        <v>0</v>
      </c>
      <c r="I18" s="76">
        <v>0</v>
      </c>
      <c r="J18" s="46">
        <f t="shared" si="1"/>
        <v>16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3</v>
      </c>
      <c r="K20" s="72">
        <v>4</v>
      </c>
      <c r="L20" s="15">
        <v>65</v>
      </c>
      <c r="M20" s="65">
        <f t="shared" si="2"/>
        <v>260</v>
      </c>
      <c r="N20" s="17" t="s">
        <v>16</v>
      </c>
      <c r="O20" s="18"/>
      <c r="P20" s="103">
        <f t="shared" si="3"/>
        <v>260</v>
      </c>
      <c r="Q20" s="90">
        <v>22.25</v>
      </c>
      <c r="R20" s="43">
        <f t="shared" si="4"/>
        <v>89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0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400</v>
      </c>
      <c r="P22" s="103">
        <f t="shared" si="3"/>
        <v>400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12</v>
      </c>
      <c r="F25" s="71"/>
      <c r="G25" s="46">
        <f t="shared" si="0"/>
        <v>12</v>
      </c>
      <c r="H25" s="78">
        <v>0</v>
      </c>
      <c r="I25" s="76">
        <v>0</v>
      </c>
      <c r="J25" s="46">
        <f t="shared" si="1"/>
        <v>2</v>
      </c>
      <c r="K25" s="72">
        <v>10</v>
      </c>
      <c r="L25" s="15">
        <v>100</v>
      </c>
      <c r="M25" s="65">
        <f t="shared" si="2"/>
        <v>1000</v>
      </c>
      <c r="N25" s="17" t="s">
        <v>16</v>
      </c>
      <c r="O25" s="18">
        <v>250</v>
      </c>
      <c r="P25" s="103">
        <f t="shared" si="3"/>
        <v>750</v>
      </c>
      <c r="Q25" s="90">
        <v>39.770000000000003</v>
      </c>
      <c r="R25" s="43">
        <f t="shared" si="4"/>
        <v>397.70000000000005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1</v>
      </c>
      <c r="F28" s="71">
        <v>7</v>
      </c>
      <c r="G28" s="46">
        <f t="shared" si="5"/>
        <v>8</v>
      </c>
      <c r="H28" s="78">
        <v>0</v>
      </c>
      <c r="I28" s="76">
        <v>0</v>
      </c>
      <c r="J28" s="46">
        <f t="shared" si="6"/>
        <v>0</v>
      </c>
      <c r="K28" s="72">
        <v>8</v>
      </c>
      <c r="L28" s="15">
        <v>100</v>
      </c>
      <c r="M28" s="65">
        <f t="shared" si="2"/>
        <v>800</v>
      </c>
      <c r="N28" s="17" t="s">
        <v>16</v>
      </c>
      <c r="O28" s="18">
        <v>250</v>
      </c>
      <c r="P28" s="103">
        <f t="shared" si="3"/>
        <v>550</v>
      </c>
      <c r="Q28" s="90">
        <v>31.97</v>
      </c>
      <c r="R28" s="43">
        <f t="shared" si="4"/>
        <v>255.76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9</v>
      </c>
      <c r="F31" s="71"/>
      <c r="G31" s="46">
        <f t="shared" si="5"/>
        <v>9</v>
      </c>
      <c r="H31" s="78">
        <v>0</v>
      </c>
      <c r="I31" s="76">
        <v>0</v>
      </c>
      <c r="J31" s="46">
        <f t="shared" si="6"/>
        <v>0</v>
      </c>
      <c r="K31" s="72">
        <v>9</v>
      </c>
      <c r="L31" s="15">
        <v>100</v>
      </c>
      <c r="M31" s="65">
        <f t="shared" si="2"/>
        <v>900</v>
      </c>
      <c r="N31" s="17" t="s">
        <v>16</v>
      </c>
      <c r="O31" s="18">
        <v>250</v>
      </c>
      <c r="P31" s="103">
        <f t="shared" si="3"/>
        <v>650</v>
      </c>
      <c r="Q31" s="90">
        <v>38.46</v>
      </c>
      <c r="R31" s="43">
        <f t="shared" si="4"/>
        <v>346.14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20</v>
      </c>
      <c r="F32" s="71"/>
      <c r="G32" s="46">
        <f t="shared" si="5"/>
        <v>20</v>
      </c>
      <c r="H32" s="78">
        <v>0</v>
      </c>
      <c r="I32" s="76">
        <v>0</v>
      </c>
      <c r="J32" s="46">
        <f t="shared" si="6"/>
        <v>15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165</v>
      </c>
      <c r="P34" s="103">
        <f t="shared" si="3"/>
        <v>225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3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18</v>
      </c>
      <c r="F48" s="71"/>
      <c r="G48" s="46">
        <f t="shared" si="5"/>
        <v>18</v>
      </c>
      <c r="H48" s="78">
        <v>0</v>
      </c>
      <c r="I48" s="76">
        <v>0</v>
      </c>
      <c r="J48" s="46">
        <f t="shared" si="6"/>
        <v>16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24</v>
      </c>
      <c r="F49" s="71"/>
      <c r="G49" s="46">
        <f t="shared" si="5"/>
        <v>24</v>
      </c>
      <c r="H49" s="78">
        <v>0</v>
      </c>
      <c r="I49" s="76">
        <v>0</v>
      </c>
      <c r="J49" s="46">
        <f t="shared" si="6"/>
        <v>23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18</v>
      </c>
      <c r="F51" s="71"/>
      <c r="G51" s="46">
        <f t="shared" si="5"/>
        <v>18</v>
      </c>
      <c r="H51" s="78">
        <v>0</v>
      </c>
      <c r="I51" s="76">
        <v>0</v>
      </c>
      <c r="J51" s="46">
        <f t="shared" si="6"/>
        <v>18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10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8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10</v>
      </c>
      <c r="F74" s="71"/>
      <c r="G74" s="46">
        <f t="shared" si="5"/>
        <v>10</v>
      </c>
      <c r="H74" s="78">
        <v>0</v>
      </c>
      <c r="I74" s="76">
        <v>0</v>
      </c>
      <c r="J74" s="46">
        <f t="shared" si="6"/>
        <v>9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3"/>
        <v>150</v>
      </c>
      <c r="Q77" s="90">
        <v>17.329999999999998</v>
      </c>
      <c r="R77" s="43">
        <f t="shared" si="4"/>
        <v>51.989999999999995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26</v>
      </c>
      <c r="F79" s="71"/>
      <c r="G79" s="46">
        <f t="shared" si="5"/>
        <v>26</v>
      </c>
      <c r="H79" s="78">
        <v>0</v>
      </c>
      <c r="I79" s="76">
        <v>0</v>
      </c>
      <c r="J79" s="46">
        <f t="shared" si="6"/>
        <v>22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3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/>
      <c r="P99" s="103">
        <f t="shared" ref="P99:P105" si="26">SUM(M99-O99)</f>
        <v>180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17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</v>
      </c>
      <c r="F115" s="71"/>
      <c r="G115" s="46">
        <f t="shared" si="23"/>
        <v>2</v>
      </c>
      <c r="H115" s="78">
        <v>0</v>
      </c>
      <c r="I115" s="76">
        <v>0</v>
      </c>
      <c r="J115" s="46">
        <f t="shared" si="24"/>
        <v>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3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20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14</v>
      </c>
      <c r="F132" s="71"/>
      <c r="G132" s="46">
        <f t="shared" si="23"/>
        <v>14</v>
      </c>
      <c r="H132" s="78">
        <v>0</v>
      </c>
      <c r="I132" s="76">
        <v>0</v>
      </c>
      <c r="J132" s="46">
        <f t="shared" si="24"/>
        <v>6</v>
      </c>
      <c r="K132" s="72">
        <v>8</v>
      </c>
      <c r="L132" s="22">
        <v>60</v>
      </c>
      <c r="M132" s="65">
        <f t="shared" si="7"/>
        <v>480</v>
      </c>
      <c r="N132" s="17" t="s">
        <v>16</v>
      </c>
      <c r="O132" s="18"/>
      <c r="P132" s="103">
        <f t="shared" si="8"/>
        <v>480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1</v>
      </c>
      <c r="K173" s="72">
        <v>4</v>
      </c>
      <c r="L173" s="20">
        <v>35</v>
      </c>
      <c r="M173" s="65">
        <f>+L173*K173</f>
        <v>140</v>
      </c>
      <c r="N173" s="17" t="s">
        <v>16</v>
      </c>
      <c r="O173" s="18"/>
      <c r="P173" s="103">
        <f>SUM(M173-O173)</f>
        <v>140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23</v>
      </c>
      <c r="F175" s="71"/>
      <c r="G175" s="46">
        <f t="shared" si="30"/>
        <v>23</v>
      </c>
      <c r="H175" s="78">
        <v>0</v>
      </c>
      <c r="I175" s="76">
        <v>0</v>
      </c>
      <c r="J175" s="46">
        <f t="shared" si="31"/>
        <v>22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33</v>
      </c>
      <c r="F205" s="71"/>
      <c r="G205" s="46">
        <f t="shared" si="30"/>
        <v>33</v>
      </c>
      <c r="H205" s="78">
        <v>0</v>
      </c>
      <c r="I205" s="76">
        <v>0</v>
      </c>
      <c r="J205" s="46">
        <f t="shared" si="31"/>
        <v>32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+'3'!J243</f>
        <v>3</v>
      </c>
      <c r="F243" s="71"/>
      <c r="G243" s="46">
        <f t="shared" ref="G243:G246" si="47">E243+F243</f>
        <v>3</v>
      </c>
      <c r="H243" s="78">
        <v>0</v>
      </c>
      <c r="I243" s="76">
        <v>0</v>
      </c>
      <c r="J243" s="46">
        <f t="shared" ref="J243:J246" si="48">+G243-H243-K243-I243</f>
        <v>2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>
        <v>15</v>
      </c>
      <c r="P243" s="103">
        <f t="shared" ref="P243:P246" si="50">SUM(M243-O243)</f>
        <v>20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+'3'!J259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3512.42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10810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3840</v>
      </c>
      <c r="O264" s="2">
        <v>50</v>
      </c>
      <c r="P264" s="2">
        <v>500</v>
      </c>
      <c r="Q264" s="88">
        <v>255</v>
      </c>
      <c r="R264" s="2">
        <v>160</v>
      </c>
      <c r="S264" s="2">
        <v>300</v>
      </c>
      <c r="T264" s="2">
        <v>260</v>
      </c>
      <c r="U264" s="2">
        <v>1500</v>
      </c>
      <c r="V264" s="2">
        <v>250</v>
      </c>
      <c r="W264" s="2">
        <v>385</v>
      </c>
      <c r="X264" s="2">
        <v>180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1630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5325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5325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rgb="FFFFCCFF"/>
  </sheetPr>
  <dimension ref="A1:AA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91</v>
      </c>
      <c r="F6" s="71"/>
      <c r="G6" s="46">
        <f t="shared" si="0"/>
        <v>91</v>
      </c>
      <c r="H6" s="78">
        <v>0</v>
      </c>
      <c r="I6" s="76">
        <v>0</v>
      </c>
      <c r="J6" s="46">
        <f t="shared" si="1"/>
        <v>59</v>
      </c>
      <c r="K6" s="72">
        <v>32</v>
      </c>
      <c r="L6" s="15">
        <v>100</v>
      </c>
      <c r="M6" s="65">
        <f t="shared" ref="M6:M80" si="2">+L6*K6</f>
        <v>3200</v>
      </c>
      <c r="N6" s="17" t="s">
        <v>16</v>
      </c>
      <c r="O6" s="18">
        <v>629</v>
      </c>
      <c r="P6" s="103">
        <f t="shared" ref="P6:P80" si="3">SUM(M6-O6)</f>
        <v>2571</v>
      </c>
      <c r="Q6" s="90">
        <v>39.29</v>
      </c>
      <c r="R6" s="43">
        <f t="shared" ref="R6:R80" si="4">+K6*Q6</f>
        <v>1257.28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0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0</v>
      </c>
      <c r="F28" s="71"/>
      <c r="G28" s="46">
        <f t="shared" si="5"/>
        <v>0</v>
      </c>
      <c r="H28" s="78">
        <v>0</v>
      </c>
      <c r="I28" s="76">
        <v>0</v>
      </c>
      <c r="J28" s="46">
        <f t="shared" si="6"/>
        <v>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6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3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3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>
        <v>1</v>
      </c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2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23</v>
      </c>
      <c r="F49" s="71"/>
      <c r="G49" s="46">
        <f t="shared" si="5"/>
        <v>23</v>
      </c>
      <c r="H49" s="78">
        <v>0</v>
      </c>
      <c r="I49" s="76">
        <v>0</v>
      </c>
      <c r="J49" s="46">
        <f t="shared" si="6"/>
        <v>23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18</v>
      </c>
      <c r="F51" s="71"/>
      <c r="G51" s="46">
        <f t="shared" si="5"/>
        <v>18</v>
      </c>
      <c r="H51" s="78">
        <v>0</v>
      </c>
      <c r="I51" s="76">
        <v>0</v>
      </c>
      <c r="J51" s="46">
        <f t="shared" si="6"/>
        <v>17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10</v>
      </c>
      <c r="F64" s="71"/>
      <c r="G64" s="46">
        <f t="shared" si="5"/>
        <v>10</v>
      </c>
      <c r="H64" s="78">
        <v>0</v>
      </c>
      <c r="I64" s="76">
        <v>0</v>
      </c>
      <c r="J64" s="46">
        <f t="shared" si="6"/>
        <v>4</v>
      </c>
      <c r="K64" s="72">
        <v>6</v>
      </c>
      <c r="L64" s="15">
        <v>50</v>
      </c>
      <c r="M64" s="65">
        <f t="shared" si="2"/>
        <v>300</v>
      </c>
      <c r="N64" s="17" t="s">
        <v>16</v>
      </c>
      <c r="O64" s="18"/>
      <c r="P64" s="103">
        <f t="shared" si="3"/>
        <v>300</v>
      </c>
      <c r="Q64" s="90">
        <v>23.69</v>
      </c>
      <c r="R64" s="43">
        <f t="shared" si="4"/>
        <v>142.14000000000001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4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75</v>
      </c>
      <c r="P66" s="103">
        <f t="shared" si="3"/>
        <v>125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>
        <v>1</v>
      </c>
      <c r="P67" s="23">
        <f t="shared" si="3"/>
        <v>-1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9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0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3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22</v>
      </c>
      <c r="F79" s="71"/>
      <c r="G79" s="46">
        <f t="shared" si="5"/>
        <v>22</v>
      </c>
      <c r="H79" s="78">
        <v>0</v>
      </c>
      <c r="I79" s="76">
        <v>0</v>
      </c>
      <c r="J79" s="46">
        <f t="shared" si="6"/>
        <v>18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3">
        <f t="shared" si="3"/>
        <v>140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3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+'4'!J99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0</v>
      </c>
      <c r="K99" s="72">
        <v>3</v>
      </c>
      <c r="L99" s="20">
        <v>45</v>
      </c>
      <c r="M99" s="65">
        <f t="shared" ref="M99:M105" si="25">+L99*K99</f>
        <v>135</v>
      </c>
      <c r="N99" s="17" t="s">
        <v>16</v>
      </c>
      <c r="O99" s="18">
        <v>65</v>
      </c>
      <c r="P99" s="103">
        <f t="shared" ref="P99:P105" si="26">SUM(M99-O99)</f>
        <v>70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14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>SUM(M112-O112)</f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20</v>
      </c>
      <c r="F116" s="71"/>
      <c r="G116" s="46">
        <f t="shared" si="23"/>
        <v>20</v>
      </c>
      <c r="H116" s="78">
        <v>0</v>
      </c>
      <c r="I116" s="76">
        <v>0</v>
      </c>
      <c r="J116" s="46">
        <f t="shared" si="24"/>
        <v>18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0</v>
      </c>
      <c r="K131" s="72">
        <v>4</v>
      </c>
      <c r="L131" s="22">
        <v>50</v>
      </c>
      <c r="M131" s="65">
        <f t="shared" si="7"/>
        <v>200</v>
      </c>
      <c r="N131" s="17" t="s">
        <v>16</v>
      </c>
      <c r="O131" s="18"/>
      <c r="P131" s="103">
        <f t="shared" si="8"/>
        <v>200</v>
      </c>
      <c r="Q131" s="90">
        <v>9.91</v>
      </c>
      <c r="R131" s="43">
        <f t="shared" si="9"/>
        <v>39.64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0</v>
      </c>
      <c r="K132" s="72">
        <v>6</v>
      </c>
      <c r="L132" s="22">
        <v>60</v>
      </c>
      <c r="M132" s="65">
        <f t="shared" si="7"/>
        <v>360</v>
      </c>
      <c r="N132" s="17" t="s">
        <v>16</v>
      </c>
      <c r="O132" s="18"/>
      <c r="P132" s="103">
        <f t="shared" si="8"/>
        <v>360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+'4'!J173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22</v>
      </c>
      <c r="F175" s="71"/>
      <c r="G175" s="46">
        <f t="shared" si="30"/>
        <v>22</v>
      </c>
      <c r="H175" s="78">
        <v>0</v>
      </c>
      <c r="I175" s="76">
        <v>0</v>
      </c>
      <c r="J175" s="46">
        <f t="shared" si="31"/>
        <v>21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+'4'!J187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+'4'!J188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12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11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10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32</v>
      </c>
      <c r="F205" s="71"/>
      <c r="G205" s="46">
        <f t="shared" si="30"/>
        <v>32</v>
      </c>
      <c r="H205" s="78">
        <v>0</v>
      </c>
      <c r="I205" s="76">
        <v>0</v>
      </c>
      <c r="J205" s="46">
        <f t="shared" si="31"/>
        <v>29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+'4'!J243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2866.0300000000007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7960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3325</v>
      </c>
      <c r="O264" s="2">
        <v>360</v>
      </c>
      <c r="P264" s="2">
        <v>370</v>
      </c>
      <c r="Q264" s="88">
        <v>350</v>
      </c>
      <c r="R264" s="2">
        <v>250</v>
      </c>
      <c r="S264" s="2">
        <v>50</v>
      </c>
      <c r="T264" s="2">
        <v>240</v>
      </c>
      <c r="U264" s="2">
        <v>170</v>
      </c>
      <c r="V264" s="2">
        <v>270</v>
      </c>
      <c r="W264" s="2">
        <v>390</v>
      </c>
      <c r="X264" s="2">
        <v>180</v>
      </c>
      <c r="Y264" s="2">
        <v>250</v>
      </c>
      <c r="Z264" s="2">
        <v>395</v>
      </c>
      <c r="AA264" s="2">
        <v>50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770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3850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3850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8000000}">
    <filterColumn colId="15">
      <filters blank="1">
        <filter val="-"/>
        <filter val="-1.00"/>
        <filter val="100.00"/>
        <filter val="125.00"/>
        <filter val="130.00"/>
        <filter val="140.00"/>
        <filter val="165.00"/>
        <filter val="200.00"/>
        <filter val="240.00"/>
        <filter val="300.00"/>
        <filter val="360.00"/>
        <filter val="370"/>
        <filter val="50.00"/>
        <filter val="520.00"/>
        <filter val="70.00"/>
        <filter val="72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59</v>
      </c>
      <c r="F6" s="71"/>
      <c r="G6" s="46">
        <f t="shared" si="0"/>
        <v>59</v>
      </c>
      <c r="H6" s="78">
        <v>0</v>
      </c>
      <c r="I6" s="76">
        <v>0</v>
      </c>
      <c r="J6" s="46">
        <f t="shared" si="1"/>
        <v>58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6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03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0</v>
      </c>
      <c r="F22" s="71"/>
      <c r="G22" s="46">
        <f t="shared" si="0"/>
        <v>0</v>
      </c>
      <c r="H22" s="78">
        <v>0</v>
      </c>
      <c r="I22" s="76">
        <v>0</v>
      </c>
      <c r="J22" s="46">
        <f t="shared" si="1"/>
        <v>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>
        <v>5</v>
      </c>
      <c r="G25" s="46">
        <f t="shared" si="0"/>
        <v>5</v>
      </c>
      <c r="H25" s="78">
        <v>0</v>
      </c>
      <c r="I25" s="76">
        <v>0</v>
      </c>
      <c r="J25" s="46">
        <f t="shared" si="1"/>
        <v>2</v>
      </c>
      <c r="K25" s="72">
        <v>3</v>
      </c>
      <c r="L25" s="15">
        <v>100</v>
      </c>
      <c r="M25" s="65">
        <f t="shared" si="2"/>
        <v>300</v>
      </c>
      <c r="N25" s="17" t="s">
        <v>16</v>
      </c>
      <c r="O25" s="18"/>
      <c r="P25" s="103">
        <f t="shared" si="3"/>
        <v>300</v>
      </c>
      <c r="Q25" s="90">
        <v>39.770000000000003</v>
      </c>
      <c r="R25" s="43">
        <f t="shared" si="4"/>
        <v>119.31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8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03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0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1</v>
      </c>
      <c r="F39" s="71">
        <v>4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14</v>
      </c>
      <c r="F47" s="71"/>
      <c r="G47" s="46">
        <f t="shared" si="5"/>
        <v>14</v>
      </c>
      <c r="H47" s="78">
        <v>0</v>
      </c>
      <c r="I47" s="76">
        <v>0</v>
      </c>
      <c r="J47" s="46">
        <f t="shared" si="6"/>
        <v>12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23</v>
      </c>
      <c r="F49" s="71"/>
      <c r="G49" s="46">
        <f t="shared" si="5"/>
        <v>23</v>
      </c>
      <c r="H49" s="78">
        <v>0</v>
      </c>
      <c r="I49" s="76">
        <v>0</v>
      </c>
      <c r="J49" s="46">
        <f t="shared" si="6"/>
        <v>23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0</v>
      </c>
      <c r="F50" s="71"/>
      <c r="G50" s="46">
        <f t="shared" si="5"/>
        <v>0</v>
      </c>
      <c r="H50" s="78">
        <v>0</v>
      </c>
      <c r="I50" s="76">
        <v>0</v>
      </c>
      <c r="J50" s="46">
        <f t="shared" si="6"/>
        <v>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17</v>
      </c>
      <c r="F51" s="71"/>
      <c r="G51" s="46">
        <f t="shared" si="5"/>
        <v>17</v>
      </c>
      <c r="H51" s="78">
        <v>0</v>
      </c>
      <c r="I51" s="76">
        <v>0</v>
      </c>
      <c r="J51" s="46">
        <f t="shared" si="6"/>
        <v>17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4</v>
      </c>
      <c r="F64" s="71">
        <v>5</v>
      </c>
      <c r="G64" s="46">
        <f t="shared" si="5"/>
        <v>9</v>
      </c>
      <c r="H64" s="78">
        <v>0</v>
      </c>
      <c r="I64" s="76">
        <v>0</v>
      </c>
      <c r="J64" s="46">
        <f t="shared" si="6"/>
        <v>2</v>
      </c>
      <c r="K64" s="72">
        <v>7</v>
      </c>
      <c r="L64" s="15">
        <v>50</v>
      </c>
      <c r="M64" s="65">
        <f t="shared" si="2"/>
        <v>350</v>
      </c>
      <c r="N64" s="17" t="s">
        <v>16</v>
      </c>
      <c r="O64" s="18">
        <v>175</v>
      </c>
      <c r="P64" s="103">
        <f t="shared" si="3"/>
        <v>175</v>
      </c>
      <c r="Q64" s="90">
        <v>23.69</v>
      </c>
      <c r="R64" s="43">
        <f t="shared" si="4"/>
        <v>165.83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0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100</v>
      </c>
      <c r="P66" s="103">
        <f t="shared" si="3"/>
        <v>100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9</v>
      </c>
      <c r="F74" s="71"/>
      <c r="G74" s="46">
        <f t="shared" si="5"/>
        <v>9</v>
      </c>
      <c r="H74" s="78">
        <v>0</v>
      </c>
      <c r="I74" s="76">
        <v>0</v>
      </c>
      <c r="J74" s="46">
        <f t="shared" si="6"/>
        <v>2</v>
      </c>
      <c r="K74" s="72">
        <v>7</v>
      </c>
      <c r="L74" s="21">
        <v>50</v>
      </c>
      <c r="M74" s="65">
        <f t="shared" si="2"/>
        <v>350</v>
      </c>
      <c r="N74" s="17" t="s">
        <v>16</v>
      </c>
      <c r="O74" s="18">
        <v>175</v>
      </c>
      <c r="P74" s="103">
        <f t="shared" si="3"/>
        <v>175</v>
      </c>
      <c r="Q74" s="90">
        <v>17.09</v>
      </c>
      <c r="R74" s="43">
        <f t="shared" si="4"/>
        <v>119.63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3</v>
      </c>
      <c r="F93" s="71">
        <v>2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+'5'!J99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18</v>
      </c>
      <c r="F116" s="71"/>
      <c r="G116" s="46">
        <f t="shared" si="23"/>
        <v>18</v>
      </c>
      <c r="H116" s="78">
        <v>0</v>
      </c>
      <c r="I116" s="76">
        <v>0</v>
      </c>
      <c r="J116" s="46">
        <f t="shared" si="24"/>
        <v>15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>
        <v>5</v>
      </c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+'5'!J173</f>
        <v>1</v>
      </c>
      <c r="F173" s="71">
        <v>4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21</v>
      </c>
      <c r="F175" s="71"/>
      <c r="G175" s="46">
        <f t="shared" si="30"/>
        <v>21</v>
      </c>
      <c r="H175" s="78">
        <v>0</v>
      </c>
      <c r="I175" s="76">
        <v>0</v>
      </c>
      <c r="J175" s="46">
        <f t="shared" si="31"/>
        <v>19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+'5'!J187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+'5'!J188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11</v>
      </c>
      <c r="F194" s="71"/>
      <c r="G194" s="46">
        <f t="shared" si="30"/>
        <v>11</v>
      </c>
      <c r="H194" s="78">
        <v>0</v>
      </c>
      <c r="I194" s="76">
        <v>0</v>
      </c>
      <c r="J194" s="46">
        <f t="shared" si="31"/>
        <v>10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10</v>
      </c>
      <c r="F198" s="71">
        <v>21</v>
      </c>
      <c r="G198" s="46">
        <f t="shared" si="30"/>
        <v>31</v>
      </c>
      <c r="H198" s="78">
        <v>0</v>
      </c>
      <c r="I198" s="76">
        <v>0</v>
      </c>
      <c r="J198" s="46">
        <f t="shared" si="31"/>
        <v>31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29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+'5'!J243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+'5'!J258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1075.08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2940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995</v>
      </c>
      <c r="O264" s="2">
        <v>265</v>
      </c>
      <c r="P264" s="2">
        <v>500</v>
      </c>
      <c r="Q264" s="88">
        <v>100</v>
      </c>
      <c r="R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1235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1235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9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58</v>
      </c>
      <c r="F6" s="71"/>
      <c r="G6" s="46">
        <f t="shared" si="0"/>
        <v>58</v>
      </c>
      <c r="H6" s="78">
        <v>0</v>
      </c>
      <c r="I6" s="76">
        <v>0</v>
      </c>
      <c r="J6" s="46">
        <f t="shared" si="1"/>
        <v>56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16</v>
      </c>
      <c r="F18" s="71"/>
      <c r="G18" s="46">
        <f t="shared" si="0"/>
        <v>16</v>
      </c>
      <c r="H18" s="78">
        <v>0</v>
      </c>
      <c r="I18" s="76">
        <v>0</v>
      </c>
      <c r="J18" s="46">
        <f t="shared" si="1"/>
        <v>14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0</v>
      </c>
      <c r="F22" s="71">
        <v>10</v>
      </c>
      <c r="G22" s="46">
        <f t="shared" si="0"/>
        <v>10</v>
      </c>
      <c r="H22" s="78">
        <v>0</v>
      </c>
      <c r="I22" s="76">
        <v>0</v>
      </c>
      <c r="J22" s="46">
        <f t="shared" si="1"/>
        <v>10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>
        <v>5</v>
      </c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4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7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2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11</v>
      </c>
      <c r="F46" s="71">
        <v>5</v>
      </c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12</v>
      </c>
      <c r="F47" s="71"/>
      <c r="G47" s="46">
        <f t="shared" si="5"/>
        <v>12</v>
      </c>
      <c r="H47" s="78">
        <v>0</v>
      </c>
      <c r="I47" s="76">
        <v>0</v>
      </c>
      <c r="J47" s="46">
        <f t="shared" si="6"/>
        <v>11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23</v>
      </c>
      <c r="F49" s="71"/>
      <c r="G49" s="46">
        <f t="shared" si="5"/>
        <v>23</v>
      </c>
      <c r="H49" s="78">
        <v>0</v>
      </c>
      <c r="I49" s="76">
        <v>0</v>
      </c>
      <c r="J49" s="46">
        <f t="shared" si="6"/>
        <v>22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0</v>
      </c>
      <c r="F50" s="71">
        <v>5</v>
      </c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17</v>
      </c>
      <c r="F51" s="71">
        <v>4</v>
      </c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+'6'!J99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9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1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3">
        <f t="shared" si="8"/>
        <v>240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19</v>
      </c>
      <c r="F175" s="71"/>
      <c r="G175" s="46">
        <f t="shared" si="30"/>
        <v>19</v>
      </c>
      <c r="H175" s="78">
        <v>0</v>
      </c>
      <c r="I175" s="76">
        <v>0</v>
      </c>
      <c r="J175" s="46">
        <f t="shared" si="31"/>
        <v>13</v>
      </c>
      <c r="K175" s="72">
        <v>6</v>
      </c>
      <c r="L175" s="15">
        <v>50</v>
      </c>
      <c r="M175" s="65">
        <f>+L175*K175</f>
        <v>300</v>
      </c>
      <c r="N175" s="17" t="s">
        <v>16</v>
      </c>
      <c r="O175" s="18"/>
      <c r="P175" s="103">
        <f>SUM(M175-O175)</f>
        <v>300</v>
      </c>
      <c r="Q175" s="90">
        <v>29.96</v>
      </c>
      <c r="R175" s="43">
        <f>+K175*Q175</f>
        <v>179.76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+'6'!J187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5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+'6'!J188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8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10</v>
      </c>
      <c r="F194" s="71"/>
      <c r="G194" s="46">
        <f t="shared" si="30"/>
        <v>10</v>
      </c>
      <c r="H194" s="78">
        <v>0</v>
      </c>
      <c r="I194" s="76">
        <v>0</v>
      </c>
      <c r="J194" s="46">
        <f t="shared" si="31"/>
        <v>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>
        <v>70</v>
      </c>
      <c r="P194" s="103">
        <f t="shared" si="35"/>
        <v>290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31</v>
      </c>
      <c r="F198" s="71"/>
      <c r="G198" s="46">
        <f t="shared" si="30"/>
        <v>31</v>
      </c>
      <c r="H198" s="78">
        <v>0</v>
      </c>
      <c r="I198" s="76">
        <v>10</v>
      </c>
      <c r="J198" s="46">
        <f t="shared" si="31"/>
        <v>21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29</v>
      </c>
      <c r="F205" s="71"/>
      <c r="G205" s="46">
        <f t="shared" si="30"/>
        <v>29</v>
      </c>
      <c r="H205" s="78">
        <v>0</v>
      </c>
      <c r="I205" s="76">
        <v>0</v>
      </c>
      <c r="J205" s="46">
        <f t="shared" si="31"/>
        <v>28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+'6'!J243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1274.73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3510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780</v>
      </c>
      <c r="O264" s="2">
        <v>110</v>
      </c>
      <c r="P264" s="2">
        <v>200</v>
      </c>
      <c r="Q264" s="88">
        <v>85</v>
      </c>
      <c r="R264" s="2">
        <v>100</v>
      </c>
      <c r="S264" s="2">
        <v>65</v>
      </c>
      <c r="T264" s="2">
        <v>220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2645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2645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A000000}">
    <filterColumn colId="15">
      <filters blank="1">
        <filter val="-"/>
        <filter val="100.00"/>
        <filter val="120.00"/>
        <filter val="150.00"/>
        <filter val="200"/>
        <filter val="200.00"/>
        <filter val="240.00"/>
        <filter val="300.00"/>
        <filter val="400.00"/>
        <filter val="50.00"/>
        <filter val="520.00"/>
        <filter val="55.00"/>
        <filter val="6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8</v>
      </c>
      <c r="F5" s="71"/>
      <c r="G5" s="46">
        <f t="shared" ref="G5:G26" si="0">E5+F5</f>
        <v>8</v>
      </c>
      <c r="H5" s="78">
        <v>0</v>
      </c>
      <c r="I5" s="76">
        <v>0</v>
      </c>
      <c r="J5" s="46">
        <f t="shared" ref="J5:J26" si="1">+G5-H5-K5-I5</f>
        <v>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56</v>
      </c>
      <c r="F6" s="71"/>
      <c r="G6" s="46">
        <f t="shared" si="0"/>
        <v>56</v>
      </c>
      <c r="H6" s="78">
        <v>0</v>
      </c>
      <c r="I6" s="76">
        <v>0</v>
      </c>
      <c r="J6" s="46">
        <f t="shared" si="1"/>
        <v>53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13</v>
      </c>
      <c r="F11" s="71"/>
      <c r="G11" s="46">
        <f t="shared" si="0"/>
        <v>13</v>
      </c>
      <c r="H11" s="78">
        <v>0</v>
      </c>
      <c r="I11" s="76">
        <v>0</v>
      </c>
      <c r="J11" s="46">
        <f t="shared" si="1"/>
        <v>11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10</v>
      </c>
      <c r="F22" s="71"/>
      <c r="G22" s="46">
        <f t="shared" si="0"/>
        <v>10</v>
      </c>
      <c r="H22" s="78">
        <v>0</v>
      </c>
      <c r="I22" s="76">
        <v>0</v>
      </c>
      <c r="J22" s="46">
        <f t="shared" si="1"/>
        <v>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22</v>
      </c>
      <c r="F49" s="71"/>
      <c r="G49" s="46">
        <f t="shared" si="5"/>
        <v>22</v>
      </c>
      <c r="H49" s="78">
        <v>0</v>
      </c>
      <c r="I49" s="76">
        <v>0</v>
      </c>
      <c r="J49" s="46">
        <f t="shared" si="6"/>
        <v>22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+'7'!J99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3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3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9</v>
      </c>
      <c r="F112" s="71"/>
      <c r="G112" s="46">
        <f t="shared" si="23"/>
        <v>9</v>
      </c>
      <c r="H112" s="78">
        <v>0</v>
      </c>
      <c r="I112" s="76">
        <v>0</v>
      </c>
      <c r="J112" s="46">
        <f t="shared" si="24"/>
        <v>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1</v>
      </c>
      <c r="F132" s="71"/>
      <c r="G132" s="46">
        <f t="shared" si="23"/>
        <v>1</v>
      </c>
      <c r="H132" s="78">
        <v>0</v>
      </c>
      <c r="I132" s="76">
        <v>0</v>
      </c>
      <c r="J132" s="46">
        <f t="shared" si="24"/>
        <v>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0</v>
      </c>
      <c r="F185" s="71"/>
      <c r="G185" s="46">
        <f t="shared" si="30"/>
        <v>0</v>
      </c>
      <c r="H185" s="78">
        <v>0</v>
      </c>
      <c r="I185" s="76">
        <v>0</v>
      </c>
      <c r="J185" s="46">
        <f t="shared" si="31"/>
        <v>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+'7'!J187</f>
        <v>5</v>
      </c>
      <c r="F187" s="71"/>
      <c r="G187" s="46">
        <f>E187+F187</f>
        <v>5</v>
      </c>
      <c r="H187" s="78">
        <v>0</v>
      </c>
      <c r="I187" s="76">
        <v>0</v>
      </c>
      <c r="J187" s="46">
        <f>+G187-H187-K187-I187</f>
        <v>0</v>
      </c>
      <c r="K187" s="72">
        <v>5</v>
      </c>
      <c r="L187" s="20">
        <v>15</v>
      </c>
      <c r="M187" s="65">
        <f>+L187*K187</f>
        <v>75</v>
      </c>
      <c r="N187" s="17" t="s">
        <v>16</v>
      </c>
      <c r="O187" s="18"/>
      <c r="P187" s="103">
        <f>SUM(M187-O187)</f>
        <v>75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+'7'!J188</f>
        <v>8</v>
      </c>
      <c r="F188" s="71"/>
      <c r="G188" s="46">
        <f>E188+F188</f>
        <v>8</v>
      </c>
      <c r="H188" s="78">
        <v>0</v>
      </c>
      <c r="I188" s="76">
        <v>0</v>
      </c>
      <c r="J188" s="46">
        <f>+G188-H188-K188-I188</f>
        <v>7</v>
      </c>
      <c r="K188" s="72">
        <v>1</v>
      </c>
      <c r="L188" s="20">
        <v>15</v>
      </c>
      <c r="M188" s="65">
        <f>+L188*K188</f>
        <v>15</v>
      </c>
      <c r="N188" s="17" t="s">
        <v>16</v>
      </c>
      <c r="O188" s="18"/>
      <c r="P188" s="103">
        <f>SUM(M188-O188)</f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10</v>
      </c>
      <c r="F193" s="71"/>
      <c r="G193" s="46">
        <f t="shared" si="30"/>
        <v>10</v>
      </c>
      <c r="H193" s="78">
        <v>0</v>
      </c>
      <c r="I193" s="76">
        <v>0</v>
      </c>
      <c r="J193" s="46">
        <f t="shared" si="31"/>
        <v>10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7</v>
      </c>
      <c r="F194" s="71"/>
      <c r="G194" s="46">
        <f t="shared" si="30"/>
        <v>7</v>
      </c>
      <c r="H194" s="78">
        <v>0</v>
      </c>
      <c r="I194" s="76">
        <v>0</v>
      </c>
      <c r="J194" s="46">
        <f t="shared" si="31"/>
        <v>7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21</v>
      </c>
      <c r="F198" s="71"/>
      <c r="G198" s="46">
        <f t="shared" si="30"/>
        <v>21</v>
      </c>
      <c r="H198" s="78">
        <v>0</v>
      </c>
      <c r="I198" s="76">
        <v>0</v>
      </c>
      <c r="J198" s="46">
        <f t="shared" si="31"/>
        <v>20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28</v>
      </c>
      <c r="F205" s="71"/>
      <c r="G205" s="46">
        <f t="shared" si="30"/>
        <v>28</v>
      </c>
      <c r="H205" s="78">
        <v>0</v>
      </c>
      <c r="I205" s="76">
        <v>0</v>
      </c>
      <c r="J205" s="46">
        <f t="shared" si="31"/>
        <v>27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+'7'!J243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552.27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1900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460</v>
      </c>
      <c r="O264" s="2">
        <v>105</v>
      </c>
      <c r="P264" s="2">
        <v>140</v>
      </c>
      <c r="Q264" s="88">
        <v>50</v>
      </c>
      <c r="R264" s="2">
        <v>165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B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>
    <tabColor rgb="FFFFCCFF"/>
  </sheetPr>
  <dimension ref="A1:S346"/>
  <sheetViews>
    <sheetView zoomScale="70" zoomScaleNormal="70" workbookViewId="0">
      <pane xSplit="10" ySplit="4" topLeftCell="K26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8</v>
      </c>
      <c r="F5" s="71">
        <v>4</v>
      </c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53</v>
      </c>
      <c r="F6" s="71"/>
      <c r="G6" s="46">
        <f t="shared" si="0"/>
        <v>53</v>
      </c>
      <c r="H6" s="78">
        <v>0</v>
      </c>
      <c r="I6" s="76">
        <v>0</v>
      </c>
      <c r="J6" s="46">
        <f t="shared" si="1"/>
        <v>46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03">
        <f t="shared" ref="P6:P80" si="3">SUM(M6-O6)</f>
        <v>600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11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14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8</v>
      </c>
      <c r="F22" s="71">
        <v>10</v>
      </c>
      <c r="G22" s="46">
        <f t="shared" si="0"/>
        <v>18</v>
      </c>
      <c r="H22" s="78">
        <v>0</v>
      </c>
      <c r="I22" s="76">
        <v>0</v>
      </c>
      <c r="J22" s="46">
        <f t="shared" si="1"/>
        <v>14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>
        <v>100</v>
      </c>
      <c r="P22" s="103">
        <f t="shared" si="3"/>
        <v>300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5</v>
      </c>
      <c r="F28" s="71">
        <v>3</v>
      </c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3</v>
      </c>
      <c r="F31" s="71">
        <v>10</v>
      </c>
      <c r="G31" s="46">
        <f t="shared" si="5"/>
        <v>13</v>
      </c>
      <c r="H31" s="78">
        <v>0</v>
      </c>
      <c r="I31" s="76">
        <v>0</v>
      </c>
      <c r="J31" s="46">
        <f t="shared" si="6"/>
        <v>10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>
        <v>5</v>
      </c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4</v>
      </c>
      <c r="F40" s="71">
        <v>6</v>
      </c>
      <c r="G40" s="46">
        <f t="shared" si="5"/>
        <v>10</v>
      </c>
      <c r="H40" s="78">
        <v>0</v>
      </c>
      <c r="I40" s="76">
        <v>0</v>
      </c>
      <c r="J40" s="46">
        <f t="shared" si="6"/>
        <v>9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15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11</v>
      </c>
      <c r="F47" s="71"/>
      <c r="G47" s="46">
        <f t="shared" si="5"/>
        <v>11</v>
      </c>
      <c r="H47" s="78">
        <v>0</v>
      </c>
      <c r="I47" s="76">
        <v>0</v>
      </c>
      <c r="J47" s="46">
        <f t="shared" si="6"/>
        <v>10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22</v>
      </c>
      <c r="F49" s="71"/>
      <c r="G49" s="46">
        <f t="shared" si="5"/>
        <v>22</v>
      </c>
      <c r="H49" s="78">
        <v>0</v>
      </c>
      <c r="I49" s="76">
        <v>0</v>
      </c>
      <c r="J49" s="46">
        <f t="shared" si="6"/>
        <v>20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3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21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>
        <v>5</v>
      </c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>
        <v>5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5</v>
      </c>
      <c r="G77" s="46">
        <f t="shared" si="5"/>
        <v>5</v>
      </c>
      <c r="H77" s="78">
        <v>0</v>
      </c>
      <c r="I77" s="76">
        <v>0</v>
      </c>
      <c r="J77" s="46">
        <f t="shared" si="6"/>
        <v>0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03">
        <f t="shared" si="3"/>
        <v>250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0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>
        <v>87</v>
      </c>
      <c r="P93" s="103">
        <f t="shared" si="8"/>
        <v>88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+'8'!J99</f>
        <v>3</v>
      </c>
      <c r="F99" s="71"/>
      <c r="G99" s="46">
        <f t="shared" si="23"/>
        <v>3</v>
      </c>
      <c r="H99" s="78">
        <v>0</v>
      </c>
      <c r="I99" s="76">
        <v>0</v>
      </c>
      <c r="J99" s="46">
        <f t="shared" si="24"/>
        <v>1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25</v>
      </c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8</v>
      </c>
      <c r="F112" s="71">
        <v>10</v>
      </c>
      <c r="G112" s="46">
        <f t="shared" si="23"/>
        <v>18</v>
      </c>
      <c r="H112" s="78">
        <v>0</v>
      </c>
      <c r="I112" s="76">
        <v>0</v>
      </c>
      <c r="J112" s="46">
        <f t="shared" si="24"/>
        <v>16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>SUM(M112-O112)</f>
        <v>200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8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+'8'!J173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2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53</v>
      </c>
      <c r="P173" s="103">
        <f>SUM(M173-O173)</f>
        <v>52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0</v>
      </c>
      <c r="F185" s="71">
        <v>30</v>
      </c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+'8'!J188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10</v>
      </c>
      <c r="F193" s="71">
        <v>10</v>
      </c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7</v>
      </c>
      <c r="F194" s="71">
        <v>10</v>
      </c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27</v>
      </c>
      <c r="F205" s="71">
        <v>220</v>
      </c>
      <c r="G205" s="46">
        <f t="shared" si="30"/>
        <v>247</v>
      </c>
      <c r="H205" s="78">
        <v>0</v>
      </c>
      <c r="I205" s="76">
        <v>0</v>
      </c>
      <c r="J205" s="46">
        <f t="shared" si="31"/>
        <v>247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10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+'8'!J243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+'8'!J244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790.13999999999987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750</v>
      </c>
      <c r="O264" s="2">
        <v>100</v>
      </c>
      <c r="P264" s="2">
        <v>200</v>
      </c>
      <c r="Q264" s="88">
        <v>300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1490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1490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C000000}">
    <filterColumn colId="15">
      <filters blank="1">
        <filter val="-"/>
        <filter val="120.00"/>
        <filter val="200"/>
        <filter val="200.00"/>
        <filter val="250.00"/>
        <filter val="300.00"/>
        <filter val="45.00"/>
        <filter val="50.00"/>
        <filter val="52.00"/>
        <filter val="88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46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11</v>
      </c>
      <c r="F11" s="71"/>
      <c r="G11" s="46">
        <f t="shared" si="0"/>
        <v>11</v>
      </c>
      <c r="H11" s="78">
        <v>0</v>
      </c>
      <c r="I11" s="76">
        <v>0</v>
      </c>
      <c r="J11" s="46">
        <f t="shared" si="1"/>
        <v>6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>
        <v>125</v>
      </c>
      <c r="P11" s="103">
        <f t="shared" si="3"/>
        <v>125</v>
      </c>
      <c r="Q11" s="90">
        <v>16.940000000000001</v>
      </c>
      <c r="R11" s="43">
        <f t="shared" si="4"/>
        <v>84.7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14</v>
      </c>
      <c r="F18" s="71"/>
      <c r="G18" s="46">
        <f t="shared" si="0"/>
        <v>14</v>
      </c>
      <c r="H18" s="78">
        <v>0</v>
      </c>
      <c r="I18" s="76">
        <v>0</v>
      </c>
      <c r="J18" s="46">
        <f t="shared" si="1"/>
        <v>7</v>
      </c>
      <c r="K18" s="72">
        <v>7</v>
      </c>
      <c r="L18" s="15">
        <v>50</v>
      </c>
      <c r="M18" s="65">
        <f t="shared" si="2"/>
        <v>350</v>
      </c>
      <c r="N18" s="17" t="s">
        <v>16</v>
      </c>
      <c r="O18" s="18">
        <v>175</v>
      </c>
      <c r="P18" s="103">
        <f t="shared" si="3"/>
        <v>175</v>
      </c>
      <c r="Q18" s="90">
        <v>18.77</v>
      </c>
      <c r="R18" s="43">
        <f t="shared" si="4"/>
        <v>131.38999999999999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4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14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1</v>
      </c>
      <c r="F25" s="71"/>
      <c r="G25" s="46">
        <f t="shared" si="0"/>
        <v>1</v>
      </c>
      <c r="H25" s="78">
        <v>0</v>
      </c>
      <c r="I25" s="76">
        <v>0</v>
      </c>
      <c r="J25" s="46">
        <f t="shared" si="1"/>
        <v>1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4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13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5</v>
      </c>
      <c r="K47" s="72">
        <v>5</v>
      </c>
      <c r="L47" s="15">
        <v>50</v>
      </c>
      <c r="M47" s="65">
        <f t="shared" si="2"/>
        <v>250</v>
      </c>
      <c r="N47" s="17" t="s">
        <v>16</v>
      </c>
      <c r="O47" s="18">
        <v>125</v>
      </c>
      <c r="P47" s="103">
        <f t="shared" si="3"/>
        <v>125</v>
      </c>
      <c r="Q47" s="90">
        <v>19.21</v>
      </c>
      <c r="R47" s="43">
        <f t="shared" si="4"/>
        <v>96.050000000000011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16</v>
      </c>
      <c r="F48" s="71"/>
      <c r="G48" s="46">
        <f t="shared" si="5"/>
        <v>16</v>
      </c>
      <c r="H48" s="78">
        <v>0</v>
      </c>
      <c r="I48" s="76">
        <v>0</v>
      </c>
      <c r="J48" s="46">
        <f t="shared" si="6"/>
        <v>12</v>
      </c>
      <c r="K48" s="72">
        <v>4</v>
      </c>
      <c r="L48" s="20">
        <v>50</v>
      </c>
      <c r="M48" s="65">
        <f>+L48*K48</f>
        <v>200</v>
      </c>
      <c r="N48" s="17" t="s">
        <v>16</v>
      </c>
      <c r="O48" s="18">
        <v>100</v>
      </c>
      <c r="P48" s="103">
        <f>SUM(M48-O48)</f>
        <v>100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20</v>
      </c>
      <c r="F49" s="71"/>
      <c r="G49" s="46">
        <f t="shared" si="5"/>
        <v>20</v>
      </c>
      <c r="H49" s="78">
        <v>0</v>
      </c>
      <c r="I49" s="76">
        <v>0</v>
      </c>
      <c r="J49" s="46">
        <f t="shared" si="6"/>
        <v>13</v>
      </c>
      <c r="K49" s="72">
        <v>7</v>
      </c>
      <c r="L49" s="20">
        <v>50</v>
      </c>
      <c r="M49" s="65">
        <f>+L49*K49</f>
        <v>350</v>
      </c>
      <c r="N49" s="17" t="s">
        <v>16</v>
      </c>
      <c r="O49" s="18">
        <v>175</v>
      </c>
      <c r="P49" s="103">
        <f>SUM(M49-O49)</f>
        <v>175</v>
      </c>
      <c r="Q49" s="90">
        <v>20.43</v>
      </c>
      <c r="R49" s="43">
        <f>+K49*Q49</f>
        <v>143.01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21</v>
      </c>
      <c r="F51" s="71"/>
      <c r="G51" s="46">
        <f t="shared" si="5"/>
        <v>21</v>
      </c>
      <c r="H51" s="78">
        <v>0</v>
      </c>
      <c r="I51" s="76">
        <v>0</v>
      </c>
      <c r="J51" s="46">
        <f t="shared" si="6"/>
        <v>15</v>
      </c>
      <c r="K51" s="72">
        <v>6</v>
      </c>
      <c r="L51" s="15">
        <v>50</v>
      </c>
      <c r="M51" s="65">
        <f>+L51*K51</f>
        <v>300</v>
      </c>
      <c r="N51" s="17" t="s">
        <v>16</v>
      </c>
      <c r="O51" s="18">
        <v>150</v>
      </c>
      <c r="P51" s="103">
        <f>SUM(M51-O51)</f>
        <v>150</v>
      </c>
      <c r="Q51" s="90">
        <v>14.65</v>
      </c>
      <c r="R51" s="43">
        <f>+K51*Q51</f>
        <v>87.9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3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0</v>
      </c>
      <c r="F77" s="71"/>
      <c r="G77" s="46">
        <f t="shared" si="5"/>
        <v>0</v>
      </c>
      <c r="H77" s="78">
        <v>0</v>
      </c>
      <c r="I77" s="76">
        <v>0</v>
      </c>
      <c r="J77" s="46">
        <f t="shared" si="6"/>
        <v>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0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3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8</v>
      </c>
      <c r="F131" s="71"/>
      <c r="G131" s="46">
        <f t="shared" si="23"/>
        <v>8</v>
      </c>
      <c r="H131" s="78">
        <v>0</v>
      </c>
      <c r="I131" s="76">
        <v>0</v>
      </c>
      <c r="J131" s="46">
        <f t="shared" si="24"/>
        <v>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7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03">
        <f t="shared" si="8"/>
        <v>180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0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3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30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+'9'!J188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16</v>
      </c>
      <c r="F194" s="71"/>
      <c r="G194" s="46">
        <f t="shared" si="30"/>
        <v>16</v>
      </c>
      <c r="H194" s="78">
        <v>0</v>
      </c>
      <c r="I194" s="76">
        <v>0</v>
      </c>
      <c r="J194" s="46">
        <f t="shared" si="31"/>
        <v>15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20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247</v>
      </c>
      <c r="F205" s="71"/>
      <c r="G205" s="46">
        <f t="shared" si="30"/>
        <v>247</v>
      </c>
      <c r="H205" s="78">
        <v>0</v>
      </c>
      <c r="I205" s="76">
        <v>0</v>
      </c>
      <c r="J205" s="46">
        <f t="shared" si="31"/>
        <v>245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10</v>
      </c>
      <c r="F218" s="71"/>
      <c r="G218" s="46">
        <f t="shared" si="30"/>
        <v>10</v>
      </c>
      <c r="H218" s="78">
        <v>0</v>
      </c>
      <c r="I218" s="76">
        <v>0</v>
      </c>
      <c r="J218" s="46">
        <f t="shared" si="31"/>
        <v>9</v>
      </c>
      <c r="K218" s="72">
        <v>1</v>
      </c>
      <c r="L218" s="20">
        <v>20</v>
      </c>
      <c r="M218" s="65">
        <f t="shared" si="34"/>
        <v>20</v>
      </c>
      <c r="N218" s="17" t="s">
        <v>16</v>
      </c>
      <c r="O218" s="18"/>
      <c r="P218" s="103">
        <f t="shared" si="35"/>
        <v>20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+'9'!J243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+'9'!J244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1103.57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3270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215</v>
      </c>
      <c r="O264" s="2">
        <v>165</v>
      </c>
      <c r="P264" s="2">
        <v>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935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D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9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46</v>
      </c>
      <c r="F6" s="71"/>
      <c r="G6" s="46">
        <f t="shared" si="0"/>
        <v>46</v>
      </c>
      <c r="H6" s="78">
        <v>0</v>
      </c>
      <c r="I6" s="76">
        <v>0</v>
      </c>
      <c r="J6" s="46">
        <f t="shared" si="1"/>
        <v>41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>
        <v>150</v>
      </c>
      <c r="P11" s="103">
        <f t="shared" si="3"/>
        <v>150</v>
      </c>
      <c r="Q11" s="90">
        <v>16.940000000000001</v>
      </c>
      <c r="R11" s="43">
        <f t="shared" si="4"/>
        <v>101.64000000000001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1</v>
      </c>
      <c r="K18" s="72">
        <v>6</v>
      </c>
      <c r="L18" s="15">
        <v>50</v>
      </c>
      <c r="M18" s="65">
        <f t="shared" si="2"/>
        <v>300</v>
      </c>
      <c r="N18" s="17" t="s">
        <v>16</v>
      </c>
      <c r="O18" s="18">
        <v>150</v>
      </c>
      <c r="P18" s="103">
        <f t="shared" si="3"/>
        <v>150</v>
      </c>
      <c r="Q18" s="90">
        <v>18.77</v>
      </c>
      <c r="R18" s="43">
        <f t="shared" si="4"/>
        <v>112.62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7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3">
        <f t="shared" si="3"/>
        <v>700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1</v>
      </c>
      <c r="F25" s="71">
        <v>3</v>
      </c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8</v>
      </c>
      <c r="F28" s="71"/>
      <c r="G28" s="46">
        <f t="shared" si="5"/>
        <v>8</v>
      </c>
      <c r="H28" s="78">
        <v>0</v>
      </c>
      <c r="I28" s="76">
        <v>0</v>
      </c>
      <c r="J28" s="46">
        <f t="shared" si="6"/>
        <v>4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</v>
      </c>
      <c r="F31" s="71">
        <v>5</v>
      </c>
      <c r="G31" s="46">
        <f t="shared" si="5"/>
        <v>12</v>
      </c>
      <c r="H31" s="78">
        <v>0</v>
      </c>
      <c r="I31" s="76">
        <v>0</v>
      </c>
      <c r="J31" s="46">
        <f t="shared" si="6"/>
        <v>1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/>
      <c r="P31" s="103">
        <f t="shared" si="3"/>
        <v>1100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4</v>
      </c>
      <c r="F32" s="71">
        <v>10</v>
      </c>
      <c r="G32" s="46">
        <f t="shared" si="5"/>
        <v>14</v>
      </c>
      <c r="H32" s="78">
        <v>0</v>
      </c>
      <c r="I32" s="76">
        <v>0</v>
      </c>
      <c r="J32" s="46">
        <f t="shared" si="6"/>
        <v>9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5</v>
      </c>
      <c r="F34" s="71">
        <v>5</v>
      </c>
      <c r="G34" s="46">
        <f t="shared" si="5"/>
        <v>10</v>
      </c>
      <c r="H34" s="78">
        <v>0</v>
      </c>
      <c r="I34" s="76">
        <v>0</v>
      </c>
      <c r="J34" s="46">
        <f t="shared" si="6"/>
        <v>9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3</v>
      </c>
      <c r="G39" s="46">
        <f t="shared" si="5"/>
        <v>6</v>
      </c>
      <c r="H39" s="78">
        <v>0</v>
      </c>
      <c r="I39" s="76">
        <v>0</v>
      </c>
      <c r="J39" s="46">
        <f t="shared" si="6"/>
        <v>1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03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8</v>
      </c>
      <c r="F40" s="71">
        <v>3</v>
      </c>
      <c r="G40" s="46">
        <f t="shared" si="5"/>
        <v>11</v>
      </c>
      <c r="H40" s="78">
        <v>0</v>
      </c>
      <c r="I40" s="76">
        <v>0</v>
      </c>
      <c r="J40" s="46">
        <f t="shared" si="6"/>
        <v>9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12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10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>
        <v>25</v>
      </c>
      <c r="P48" s="103">
        <f>SUM(M48-O48)</f>
        <v>75</v>
      </c>
      <c r="Q48" s="90">
        <v>18.88</v>
      </c>
      <c r="R48" s="43">
        <f>+K48*Q48</f>
        <v>37.76</v>
      </c>
    </row>
    <row r="49" spans="1:18" ht="24" hidden="1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9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/>
      <c r="P49" s="103">
        <f>SUM(M49-O49)</f>
        <v>200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15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1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/>
      <c r="P64" s="103">
        <f t="shared" si="3"/>
        <v>100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3</v>
      </c>
      <c r="F74" s="71">
        <v>3</v>
      </c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0</v>
      </c>
      <c r="F77" s="71">
        <v>8</v>
      </c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12</v>
      </c>
      <c r="K112" s="72">
        <v>4</v>
      </c>
      <c r="L112" s="20">
        <v>100</v>
      </c>
      <c r="M112" s="65">
        <f>+L112*K112</f>
        <v>400</v>
      </c>
      <c r="N112" s="17" t="s">
        <v>16</v>
      </c>
      <c r="O112" s="18"/>
      <c r="P112" s="103">
        <f>SUM(M112-O112)</f>
        <v>400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15</v>
      </c>
      <c r="F116" s="71"/>
      <c r="G116" s="46">
        <f t="shared" si="23"/>
        <v>15</v>
      </c>
      <c r="H116" s="78">
        <v>0</v>
      </c>
      <c r="I116" s="76">
        <v>0</v>
      </c>
      <c r="J116" s="46">
        <f t="shared" si="24"/>
        <v>14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8</v>
      </c>
      <c r="F131" s="71">
        <v>3</v>
      </c>
      <c r="G131" s="46">
        <f t="shared" si="23"/>
        <v>11</v>
      </c>
      <c r="H131" s="78">
        <v>0</v>
      </c>
      <c r="I131" s="76">
        <v>0</v>
      </c>
      <c r="J131" s="46">
        <f t="shared" si="24"/>
        <v>10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0</v>
      </c>
      <c r="K132" s="72">
        <v>7</v>
      </c>
      <c r="L132" s="22">
        <v>60</v>
      </c>
      <c r="M132" s="65">
        <f t="shared" si="7"/>
        <v>420</v>
      </c>
      <c r="N132" s="17" t="s">
        <v>16</v>
      </c>
      <c r="O132" s="18"/>
      <c r="P132" s="103">
        <f t="shared" si="8"/>
        <v>420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30</v>
      </c>
      <c r="F185" s="71"/>
      <c r="G185" s="46">
        <f t="shared" si="30"/>
        <v>30</v>
      </c>
      <c r="H185" s="78">
        <v>0</v>
      </c>
      <c r="I185" s="76">
        <v>0</v>
      </c>
      <c r="J185" s="46">
        <f t="shared" si="31"/>
        <v>28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3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+'10'!J188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18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15</v>
      </c>
      <c r="F194" s="71"/>
      <c r="G194" s="46">
        <f t="shared" si="30"/>
        <v>15</v>
      </c>
      <c r="H194" s="78">
        <v>0</v>
      </c>
      <c r="I194" s="76">
        <v>0</v>
      </c>
      <c r="J194" s="46">
        <f t="shared" si="31"/>
        <v>13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16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/>
      <c r="P198" s="103">
        <f t="shared" si="35"/>
        <v>600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245</v>
      </c>
      <c r="F205" s="71"/>
      <c r="G205" s="46">
        <f t="shared" si="30"/>
        <v>245</v>
      </c>
      <c r="H205" s="78">
        <v>0</v>
      </c>
      <c r="I205" s="76">
        <v>0</v>
      </c>
      <c r="J205" s="46">
        <f t="shared" si="31"/>
        <v>243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+'10'!J243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>
        <f>+'10'!J259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2492.2599999999998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7530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2030</v>
      </c>
      <c r="O264" s="2">
        <v>220</v>
      </c>
      <c r="P264" s="2">
        <v>130</v>
      </c>
      <c r="Q264" s="88">
        <v>50</v>
      </c>
      <c r="R264" s="2">
        <v>150</v>
      </c>
      <c r="S264" s="2">
        <v>180</v>
      </c>
      <c r="T264" s="2">
        <v>50</v>
      </c>
      <c r="U264" s="2">
        <v>180</v>
      </c>
      <c r="V264" s="2">
        <v>520</v>
      </c>
      <c r="W264" s="2">
        <v>500</v>
      </c>
      <c r="X264" s="2">
        <v>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325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5160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5160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E000000}">
    <filterColumn colId="15">
      <filters blank="1">
        <filter val="-"/>
        <filter val="1,100.00"/>
        <filter val="100.00"/>
        <filter val="110.00"/>
        <filter val="120.00"/>
        <filter val="130"/>
        <filter val="130.00"/>
        <filter val="150.00"/>
        <filter val="160.00"/>
        <filter val="240.00"/>
        <filter val="250.00"/>
        <filter val="400.00"/>
        <filter val="420.00"/>
        <filter val="50.00"/>
        <filter val="500.00"/>
        <filter val="600.00"/>
        <filter val="650.00"/>
        <filter val="700.00"/>
        <filter val="75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filterMode="1"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26" si="1">+G5-H5-K5-I5</f>
        <v>6</v>
      </c>
      <c r="K5" s="72">
        <v>3</v>
      </c>
      <c r="L5" s="15">
        <v>50</v>
      </c>
      <c r="M5" s="65">
        <f>+L5*K5</f>
        <v>150</v>
      </c>
      <c r="N5" s="17" t="s">
        <v>16</v>
      </c>
      <c r="O5" s="18">
        <v>150</v>
      </c>
      <c r="P5" s="23">
        <f>SUM(M5-O5)</f>
        <v>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41</v>
      </c>
      <c r="F6" s="71"/>
      <c r="G6" s="46">
        <f t="shared" si="0"/>
        <v>41</v>
      </c>
      <c r="H6" s="78">
        <v>0</v>
      </c>
      <c r="I6" s="76">
        <v>0</v>
      </c>
      <c r="J6" s="46">
        <f t="shared" si="1"/>
        <v>27</v>
      </c>
      <c r="K6" s="72">
        <v>14</v>
      </c>
      <c r="L6" s="15">
        <v>100</v>
      </c>
      <c r="M6" s="65">
        <f t="shared" ref="M6:M80" si="2">+L6*K6</f>
        <v>1400</v>
      </c>
      <c r="N6" s="17" t="s">
        <v>16</v>
      </c>
      <c r="O6" s="18"/>
      <c r="P6" s="103">
        <f t="shared" ref="P6:P80" si="3">SUM(M6-O6)</f>
        <v>1400</v>
      </c>
      <c r="Q6" s="90">
        <v>39.29</v>
      </c>
      <c r="R6" s="43">
        <f t="shared" ref="R6:R80" si="4">+K6*Q6</f>
        <v>550.05999999999995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0</v>
      </c>
      <c r="F11" s="71"/>
      <c r="G11" s="46">
        <f t="shared" si="0"/>
        <v>0</v>
      </c>
      <c r="H11" s="78">
        <v>0</v>
      </c>
      <c r="I11" s="76">
        <v>0</v>
      </c>
      <c r="J11" s="46">
        <f t="shared" si="1"/>
        <v>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1</v>
      </c>
      <c r="F18" s="71"/>
      <c r="G18" s="46">
        <f t="shared" si="0"/>
        <v>1</v>
      </c>
      <c r="H18" s="78">
        <v>0</v>
      </c>
      <c r="I18" s="76">
        <v>0</v>
      </c>
      <c r="J18" s="46">
        <f t="shared" si="1"/>
        <v>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7</v>
      </c>
      <c r="F22" s="71"/>
      <c r="G22" s="46">
        <f t="shared" si="0"/>
        <v>7</v>
      </c>
      <c r="H22" s="78">
        <v>0</v>
      </c>
      <c r="I22" s="76">
        <v>0</v>
      </c>
      <c r="J22" s="46">
        <f t="shared" si="1"/>
        <v>3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1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0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03">
        <f t="shared" si="3"/>
        <v>400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1</v>
      </c>
      <c r="F31" s="71"/>
      <c r="G31" s="46">
        <f t="shared" si="5"/>
        <v>1</v>
      </c>
      <c r="H31" s="78">
        <v>0</v>
      </c>
      <c r="I31" s="76">
        <v>0</v>
      </c>
      <c r="J31" s="46">
        <f t="shared" si="6"/>
        <v>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0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/>
      <c r="P32" s="103">
        <f t="shared" si="3"/>
        <v>1170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9</v>
      </c>
      <c r="F34" s="71"/>
      <c r="G34" s="46">
        <f t="shared" si="5"/>
        <v>9</v>
      </c>
      <c r="H34" s="78">
        <v>0</v>
      </c>
      <c r="I34" s="76">
        <v>0</v>
      </c>
      <c r="J34" s="46">
        <f t="shared" si="6"/>
        <v>3</v>
      </c>
      <c r="K34" s="72">
        <v>6</v>
      </c>
      <c r="L34" s="15">
        <v>130</v>
      </c>
      <c r="M34" s="65">
        <f t="shared" si="2"/>
        <v>780</v>
      </c>
      <c r="N34" s="17" t="s">
        <v>16</v>
      </c>
      <c r="O34" s="18"/>
      <c r="P34" s="103">
        <f t="shared" si="3"/>
        <v>780</v>
      </c>
      <c r="Q34" s="90">
        <v>38.07</v>
      </c>
      <c r="R34" s="43">
        <f t="shared" si="4"/>
        <v>228.42000000000002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8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9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 t="shared" si="3"/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1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9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15</v>
      </c>
      <c r="F51" s="71"/>
      <c r="G51" s="46">
        <f t="shared" si="5"/>
        <v>15</v>
      </c>
      <c r="H51" s="78">
        <v>0</v>
      </c>
      <c r="I51" s="76">
        <v>0</v>
      </c>
      <c r="J51" s="46">
        <f t="shared" si="6"/>
        <v>13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1</v>
      </c>
      <c r="F64" s="71"/>
      <c r="G64" s="46">
        <f t="shared" si="5"/>
        <v>1</v>
      </c>
      <c r="H64" s="78">
        <v>0</v>
      </c>
      <c r="I64" s="76">
        <v>0</v>
      </c>
      <c r="J64" s="46">
        <f t="shared" si="6"/>
        <v>1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1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03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12</v>
      </c>
      <c r="F112" s="71"/>
      <c r="G112" s="46">
        <f t="shared" si="23"/>
        <v>12</v>
      </c>
      <c r="H112" s="78">
        <v>0</v>
      </c>
      <c r="I112" s="76">
        <v>0</v>
      </c>
      <c r="J112" s="46">
        <f t="shared" si="24"/>
        <v>12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hidden="1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14</v>
      </c>
      <c r="F116" s="71"/>
      <c r="G116" s="46">
        <f t="shared" si="23"/>
        <v>14</v>
      </c>
      <c r="H116" s="78">
        <v>0</v>
      </c>
      <c r="I116" s="76">
        <v>0</v>
      </c>
      <c r="J116" s="46">
        <f t="shared" si="24"/>
        <v>11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>
        <v>50</v>
      </c>
      <c r="P116" s="103">
        <f t="shared" si="8"/>
        <v>250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10</v>
      </c>
      <c r="F131" s="71"/>
      <c r="G131" s="46">
        <f t="shared" si="23"/>
        <v>10</v>
      </c>
      <c r="H131" s="78">
        <v>0</v>
      </c>
      <c r="I131" s="76">
        <v>0</v>
      </c>
      <c r="J131" s="46">
        <f t="shared" si="24"/>
        <v>7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28</v>
      </c>
      <c r="F185" s="71"/>
      <c r="G185" s="46">
        <f t="shared" si="30"/>
        <v>28</v>
      </c>
      <c r="H185" s="78">
        <v>0</v>
      </c>
      <c r="I185" s="76">
        <v>0</v>
      </c>
      <c r="J185" s="46">
        <f t="shared" si="31"/>
        <v>27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+'11'!J188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12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3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16</v>
      </c>
      <c r="F198" s="71"/>
      <c r="G198" s="46">
        <f t="shared" si="30"/>
        <v>16</v>
      </c>
      <c r="H198" s="78">
        <v>0</v>
      </c>
      <c r="I198" s="76">
        <v>0</v>
      </c>
      <c r="J198" s="46">
        <f t="shared" si="31"/>
        <v>14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243</v>
      </c>
      <c r="F205" s="71"/>
      <c r="G205" s="46">
        <f t="shared" si="30"/>
        <v>243</v>
      </c>
      <c r="H205" s="78">
        <v>0</v>
      </c>
      <c r="I205" s="76">
        <v>0</v>
      </c>
      <c r="J205" s="46">
        <f t="shared" si="31"/>
        <v>243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9</v>
      </c>
      <c r="F218" s="71"/>
      <c r="G218" s="46">
        <f t="shared" si="30"/>
        <v>9</v>
      </c>
      <c r="H218" s="78">
        <v>0</v>
      </c>
      <c r="I218" s="76">
        <v>0</v>
      </c>
      <c r="J218" s="46">
        <f t="shared" si="31"/>
        <v>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+'11'!J243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2329.9300000000003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6555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2170</v>
      </c>
      <c r="O264" s="2">
        <v>50</v>
      </c>
      <c r="P264" s="2">
        <v>650</v>
      </c>
      <c r="Q264" s="88">
        <v>130</v>
      </c>
      <c r="R264" s="2">
        <v>60</v>
      </c>
      <c r="S264" s="2">
        <v>260</v>
      </c>
      <c r="T264" s="2">
        <v>50</v>
      </c>
      <c r="U264" s="2">
        <v>200</v>
      </c>
      <c r="V264" s="2">
        <v>770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4170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4170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0F000000}">
    <filterColumn colId="15">
      <filters blank="1">
        <filter val="-"/>
        <filter val="1,170.00"/>
        <filter val="1,400.00"/>
        <filter val="100.00"/>
        <filter val="150.00"/>
        <filter val="200.00"/>
        <filter val="300.00"/>
        <filter val="360.00"/>
        <filter val="400.00"/>
        <filter val="50.00"/>
        <filter val="65.00"/>
        <filter val="650"/>
        <filter val="780.00"/>
        <filter val="8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CCFF"/>
  </sheetPr>
  <dimension ref="A1:U346"/>
  <sheetViews>
    <sheetView zoomScale="90" zoomScaleNormal="9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6</v>
      </c>
      <c r="F5" s="71">
        <v>7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0</v>
      </c>
      <c r="F11" s="71">
        <v>5</v>
      </c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1</v>
      </c>
      <c r="F18" s="71">
        <v>4</v>
      </c>
      <c r="G18" s="46">
        <f t="shared" si="0"/>
        <v>5</v>
      </c>
      <c r="H18" s="78">
        <v>0</v>
      </c>
      <c r="I18" s="76">
        <v>0</v>
      </c>
      <c r="J18" s="46">
        <f t="shared" si="1"/>
        <v>5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3</v>
      </c>
      <c r="F22" s="71">
        <v>10</v>
      </c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1</v>
      </c>
      <c r="F25" s="71">
        <v>3</v>
      </c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0</v>
      </c>
      <c r="F28" s="71">
        <v>5</v>
      </c>
      <c r="G28" s="46">
        <f t="shared" si="5"/>
        <v>5</v>
      </c>
      <c r="H28" s="78">
        <v>0</v>
      </c>
      <c r="I28" s="76">
        <v>0</v>
      </c>
      <c r="J28" s="46">
        <f t="shared" si="6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1</v>
      </c>
      <c r="F31" s="71">
        <v>10</v>
      </c>
      <c r="G31" s="46">
        <f t="shared" si="5"/>
        <v>11</v>
      </c>
      <c r="H31" s="78">
        <v>0</v>
      </c>
      <c r="I31" s="76">
        <v>0</v>
      </c>
      <c r="J31" s="46">
        <f t="shared" si="6"/>
        <v>10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0</v>
      </c>
      <c r="F32" s="71">
        <v>10</v>
      </c>
      <c r="G32" s="46">
        <f t="shared" si="5"/>
        <v>10</v>
      </c>
      <c r="H32" s="78">
        <v>0</v>
      </c>
      <c r="I32" s="76">
        <v>0</v>
      </c>
      <c r="J32" s="46">
        <f t="shared" si="6"/>
        <v>6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0</v>
      </c>
      <c r="F39" s="71">
        <v>5</v>
      </c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9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13</v>
      </c>
      <c r="F51" s="71"/>
      <c r="G51" s="46">
        <f t="shared" si="5"/>
        <v>13</v>
      </c>
      <c r="H51" s="78">
        <v>0</v>
      </c>
      <c r="I51" s="76">
        <v>0</v>
      </c>
      <c r="J51" s="46">
        <f t="shared" si="6"/>
        <v>12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/>
      <c r="P51" s="103">
        <f>SUM(M51-O51)</f>
        <v>50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5</v>
      </c>
      <c r="F53" s="71"/>
      <c r="G53" s="46">
        <f t="shared" si="5"/>
        <v>5</v>
      </c>
      <c r="H53" s="78">
        <v>0</v>
      </c>
      <c r="I53" s="76">
        <v>0</v>
      </c>
      <c r="J53" s="46">
        <f t="shared" si="6"/>
        <v>4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1</v>
      </c>
      <c r="F64" s="71">
        <v>3</v>
      </c>
      <c r="G64" s="46">
        <f t="shared" si="5"/>
        <v>4</v>
      </c>
      <c r="H64" s="78">
        <v>0</v>
      </c>
      <c r="I64" s="76">
        <v>0</v>
      </c>
      <c r="J64" s="46">
        <f t="shared" si="6"/>
        <v>4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3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1</v>
      </c>
      <c r="F74" s="71">
        <v>5</v>
      </c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+'12'!J99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12</v>
      </c>
      <c r="F112" s="71">
        <v>5</v>
      </c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11</v>
      </c>
      <c r="F116" s="71"/>
      <c r="G116" s="46">
        <f t="shared" si="23"/>
        <v>11</v>
      </c>
      <c r="H116" s="78">
        <v>0</v>
      </c>
      <c r="I116" s="76">
        <v>0</v>
      </c>
      <c r="J116" s="46">
        <f t="shared" si="24"/>
        <v>9</v>
      </c>
      <c r="K116" s="72">
        <v>2</v>
      </c>
      <c r="L116" s="22">
        <v>100</v>
      </c>
      <c r="M116" s="65">
        <f t="shared" si="7"/>
        <v>200</v>
      </c>
      <c r="N116" s="17" t="s">
        <v>16</v>
      </c>
      <c r="O116" s="18"/>
      <c r="P116" s="103">
        <f t="shared" si="8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7</v>
      </c>
      <c r="F131" s="71"/>
      <c r="G131" s="46">
        <f t="shared" si="23"/>
        <v>7</v>
      </c>
      <c r="H131" s="78">
        <v>0</v>
      </c>
      <c r="I131" s="76">
        <v>0</v>
      </c>
      <c r="J131" s="46">
        <f t="shared" si="24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+'12'!J173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+'12'!J188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12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14</v>
      </c>
      <c r="F198" s="71"/>
      <c r="G198" s="46">
        <f t="shared" si="30"/>
        <v>14</v>
      </c>
      <c r="H198" s="78">
        <v>0</v>
      </c>
      <c r="I198" s="76">
        <v>0</v>
      </c>
      <c r="J198" s="46">
        <f t="shared" si="31"/>
        <v>7</v>
      </c>
      <c r="K198" s="72">
        <v>7</v>
      </c>
      <c r="L198" s="20">
        <v>150</v>
      </c>
      <c r="M198" s="65">
        <f t="shared" si="34"/>
        <v>1050</v>
      </c>
      <c r="N198" s="17" t="s">
        <v>16</v>
      </c>
      <c r="O198" s="18"/>
      <c r="P198" s="103">
        <f t="shared" si="35"/>
        <v>1050</v>
      </c>
      <c r="Q198" s="90">
        <v>64.38</v>
      </c>
      <c r="R198" s="43">
        <f t="shared" si="36"/>
        <v>450.65999999999997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243</v>
      </c>
      <c r="F205" s="71"/>
      <c r="G205" s="46">
        <f t="shared" si="30"/>
        <v>243</v>
      </c>
      <c r="H205" s="78">
        <v>0</v>
      </c>
      <c r="I205" s="76">
        <v>0</v>
      </c>
      <c r="J205" s="46">
        <f t="shared" si="31"/>
        <v>241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9</v>
      </c>
      <c r="F218" s="71">
        <v>10</v>
      </c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+'12'!J243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+'12'!J244</f>
        <v>0</v>
      </c>
      <c r="F244" s="71">
        <v>10</v>
      </c>
      <c r="G244" s="46">
        <f t="shared" si="47"/>
        <v>10</v>
      </c>
      <c r="H244" s="78">
        <v>0</v>
      </c>
      <c r="I244" s="76">
        <v>0</v>
      </c>
      <c r="J244" s="46">
        <f t="shared" si="48"/>
        <v>0</v>
      </c>
      <c r="K244" s="72">
        <v>10</v>
      </c>
      <c r="L244" s="20">
        <v>27</v>
      </c>
      <c r="M244" s="65">
        <f t="shared" si="49"/>
        <v>270</v>
      </c>
      <c r="N244" s="17" t="s">
        <v>16</v>
      </c>
      <c r="O244" s="18">
        <v>120</v>
      </c>
      <c r="P244" s="103">
        <f t="shared" si="50"/>
        <v>150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+'12'!J245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+'12'!J246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+'12'!J248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+'12'!J249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+'12'!J250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+'12'!J251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+'12'!J252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+'12'!J253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+'12'!J254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+'12'!J255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+'12'!J256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+'12'!J257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1361.21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1940</v>
      </c>
      <c r="O264" s="2">
        <v>655</v>
      </c>
      <c r="P264" s="2">
        <v>250</v>
      </c>
      <c r="Q264" s="88">
        <v>150</v>
      </c>
      <c r="R264" s="2">
        <v>300</v>
      </c>
      <c r="S264" s="2">
        <v>330</v>
      </c>
      <c r="T264" s="2">
        <v>205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120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2205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2205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0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21</v>
      </c>
      <c r="F6" s="71"/>
      <c r="G6" s="46">
        <f t="shared" si="0"/>
        <v>21</v>
      </c>
      <c r="H6" s="78">
        <v>0</v>
      </c>
      <c r="I6" s="76">
        <v>0</v>
      </c>
      <c r="J6" s="46">
        <f t="shared" si="1"/>
        <v>18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5</v>
      </c>
      <c r="F18" s="71"/>
      <c r="G18" s="46">
        <f t="shared" si="0"/>
        <v>5</v>
      </c>
      <c r="H18" s="78">
        <v>0</v>
      </c>
      <c r="I18" s="76">
        <v>0</v>
      </c>
      <c r="J18" s="46">
        <f t="shared" si="1"/>
        <v>4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9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4</v>
      </c>
      <c r="F28" s="71"/>
      <c r="G28" s="46">
        <f t="shared" si="5"/>
        <v>4</v>
      </c>
      <c r="H28" s="78">
        <v>0</v>
      </c>
      <c r="I28" s="76">
        <v>0</v>
      </c>
      <c r="J28" s="46">
        <f t="shared" si="6"/>
        <v>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2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03">
        <f t="shared" si="3"/>
        <v>800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9</v>
      </c>
      <c r="F46" s="71"/>
      <c r="G46" s="46">
        <f t="shared" si="5"/>
        <v>9</v>
      </c>
      <c r="H46" s="78">
        <v>0</v>
      </c>
      <c r="I46" s="76">
        <v>0</v>
      </c>
      <c r="J46" s="46">
        <f t="shared" si="6"/>
        <v>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4</v>
      </c>
      <c r="F53" s="71"/>
      <c r="G53" s="46">
        <f t="shared" si="5"/>
        <v>4</v>
      </c>
      <c r="H53" s="78">
        <v>0</v>
      </c>
      <c r="I53" s="76">
        <v>0</v>
      </c>
      <c r="J53" s="46">
        <f t="shared" si="6"/>
        <v>3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6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5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5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+'13'!J99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9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2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3</v>
      </c>
      <c r="F132" s="71"/>
      <c r="G132" s="46">
        <f t="shared" si="23"/>
        <v>3</v>
      </c>
      <c r="H132" s="78">
        <v>0</v>
      </c>
      <c r="I132" s="76">
        <v>0</v>
      </c>
      <c r="J132" s="46">
        <f t="shared" si="24"/>
        <v>3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+'13'!J173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+'13'!J188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3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13</v>
      </c>
      <c r="F194" s="71"/>
      <c r="G194" s="46">
        <f t="shared" si="30"/>
        <v>13</v>
      </c>
      <c r="H194" s="78">
        <v>0</v>
      </c>
      <c r="I194" s="76">
        <v>0</v>
      </c>
      <c r="J194" s="46">
        <f t="shared" si="31"/>
        <v>13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7</v>
      </c>
      <c r="F198" s="71"/>
      <c r="G198" s="46">
        <f t="shared" si="30"/>
        <v>7</v>
      </c>
      <c r="H198" s="78">
        <v>0</v>
      </c>
      <c r="I198" s="76">
        <v>0</v>
      </c>
      <c r="J198" s="46">
        <f t="shared" si="31"/>
        <v>6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241</v>
      </c>
      <c r="F205" s="71"/>
      <c r="G205" s="46">
        <f t="shared" si="30"/>
        <v>241</v>
      </c>
      <c r="H205" s="78">
        <v>0</v>
      </c>
      <c r="I205" s="76">
        <v>0</v>
      </c>
      <c r="J205" s="46">
        <f t="shared" si="31"/>
        <v>239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+'13'!J243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+'13'!J252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+'13'!J253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+'13'!J254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+'13'!J255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+'13'!J256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+'13'!J257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+'13'!J258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840.19000000000017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2325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665</v>
      </c>
      <c r="O264" s="2">
        <v>65</v>
      </c>
      <c r="P264" s="2">
        <v>450</v>
      </c>
      <c r="Q264" s="88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1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18</v>
      </c>
      <c r="F6" s="71">
        <v>10</v>
      </c>
      <c r="G6" s="46">
        <f t="shared" si="0"/>
        <v>28</v>
      </c>
      <c r="H6" s="78">
        <v>0</v>
      </c>
      <c r="I6" s="76">
        <v>0</v>
      </c>
      <c r="J6" s="46">
        <f t="shared" si="1"/>
        <v>22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03">
        <f t="shared" ref="P6:P80" si="3">SUM(M6-O6)</f>
        <v>600</v>
      </c>
      <c r="Q6" s="90">
        <v>39.29</v>
      </c>
      <c r="R6" s="43">
        <f t="shared" ref="R6:R80" si="4">+K6*Q6</f>
        <v>235.74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4</v>
      </c>
      <c r="F18" s="71">
        <v>5</v>
      </c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9</v>
      </c>
      <c r="F22" s="71">
        <v>5</v>
      </c>
      <c r="G22" s="46">
        <f t="shared" si="0"/>
        <v>14</v>
      </c>
      <c r="H22" s="78">
        <v>0</v>
      </c>
      <c r="I22" s="76">
        <v>3</v>
      </c>
      <c r="J22" s="46">
        <f t="shared" si="1"/>
        <v>8</v>
      </c>
      <c r="K22" s="72">
        <v>3</v>
      </c>
      <c r="L22" s="20">
        <v>100</v>
      </c>
      <c r="M22" s="65">
        <f t="shared" si="2"/>
        <v>300</v>
      </c>
      <c r="N22" s="17" t="s">
        <v>1420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3</v>
      </c>
      <c r="F25" s="71">
        <v>5</v>
      </c>
      <c r="G25" s="46">
        <f t="shared" si="0"/>
        <v>8</v>
      </c>
      <c r="H25" s="78">
        <v>0</v>
      </c>
      <c r="I25" s="76">
        <v>0</v>
      </c>
      <c r="J25" s="46">
        <f t="shared" si="1"/>
        <v>8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4</v>
      </c>
      <c r="F28" s="71">
        <v>5</v>
      </c>
      <c r="G28" s="46">
        <f t="shared" si="5"/>
        <v>9</v>
      </c>
      <c r="H28" s="78">
        <v>0</v>
      </c>
      <c r="I28" s="76">
        <v>3</v>
      </c>
      <c r="J28" s="46">
        <f t="shared" si="6"/>
        <v>6</v>
      </c>
      <c r="K28" s="72"/>
      <c r="L28" s="15">
        <v>100</v>
      </c>
      <c r="M28" s="65">
        <f t="shared" si="2"/>
        <v>0</v>
      </c>
      <c r="N28" s="17" t="s">
        <v>1420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2</v>
      </c>
      <c r="F31" s="71">
        <v>5</v>
      </c>
      <c r="G31" s="46">
        <f t="shared" si="5"/>
        <v>7</v>
      </c>
      <c r="H31" s="78">
        <v>0</v>
      </c>
      <c r="I31" s="76">
        <v>0</v>
      </c>
      <c r="J31" s="46">
        <f t="shared" si="6"/>
        <v>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6</v>
      </c>
      <c r="F32" s="71">
        <v>5</v>
      </c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1</v>
      </c>
      <c r="F34" s="71">
        <v>3</v>
      </c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/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>
        <v>10</v>
      </c>
      <c r="G47" s="46">
        <f t="shared" si="5"/>
        <v>11</v>
      </c>
      <c r="H47" s="78">
        <v>0</v>
      </c>
      <c r="I47" s="76">
        <v>5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1421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7</v>
      </c>
      <c r="F48" s="71">
        <v>10</v>
      </c>
      <c r="G48" s="46">
        <f t="shared" si="5"/>
        <v>17</v>
      </c>
      <c r="H48" s="78">
        <v>0</v>
      </c>
      <c r="I48" s="76">
        <v>5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1421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5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12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3</v>
      </c>
      <c r="F53" s="71">
        <v>5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3</v>
      </c>
      <c r="F64" s="71">
        <v>3</v>
      </c>
      <c r="G64" s="46">
        <f t="shared" si="5"/>
        <v>6</v>
      </c>
      <c r="H64" s="78">
        <v>0</v>
      </c>
      <c r="I64" s="76">
        <v>0</v>
      </c>
      <c r="J64" s="46">
        <f t="shared" si="6"/>
        <v>6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3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5</v>
      </c>
      <c r="F93" s="71"/>
      <c r="G93" s="46">
        <f t="shared" si="5"/>
        <v>5</v>
      </c>
      <c r="H93" s="78">
        <v>0</v>
      </c>
      <c r="I93" s="76">
        <v>0</v>
      </c>
      <c r="J93" s="46">
        <f t="shared" si="6"/>
        <v>0</v>
      </c>
      <c r="K93" s="72">
        <v>5</v>
      </c>
      <c r="L93" s="21">
        <v>35</v>
      </c>
      <c r="M93" s="65">
        <f t="shared" si="7"/>
        <v>175</v>
      </c>
      <c r="N93" s="17" t="s">
        <v>16</v>
      </c>
      <c r="O93" s="18"/>
      <c r="P93" s="103">
        <f t="shared" si="8"/>
        <v>175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+'14'!J99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0</v>
      </c>
      <c r="K99" s="72">
        <v>5</v>
      </c>
      <c r="L99" s="20">
        <v>45</v>
      </c>
      <c r="M99" s="65">
        <f t="shared" ref="M99:M105" si="25">+L99*K99</f>
        <v>225</v>
      </c>
      <c r="N99" s="17" t="s">
        <v>16</v>
      </c>
      <c r="O99" s="18"/>
      <c r="P99" s="103">
        <f t="shared" ref="P99:P105" si="26">SUM(M99-O99)</f>
        <v>225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0</v>
      </c>
      <c r="F115" s="71">
        <v>5</v>
      </c>
      <c r="G115" s="46">
        <f t="shared" si="23"/>
        <v>5</v>
      </c>
      <c r="H115" s="78">
        <v>0</v>
      </c>
      <c r="I115" s="76">
        <v>0</v>
      </c>
      <c r="J115" s="46">
        <f t="shared" si="24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9</v>
      </c>
      <c r="F116" s="71"/>
      <c r="G116" s="46">
        <f t="shared" si="23"/>
        <v>9</v>
      </c>
      <c r="H116" s="78">
        <v>0</v>
      </c>
      <c r="I116" s="76">
        <v>0</v>
      </c>
      <c r="J116" s="46">
        <f t="shared" si="24"/>
        <v>8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2</v>
      </c>
      <c r="F131" s="71">
        <v>3</v>
      </c>
      <c r="G131" s="46">
        <f t="shared" si="23"/>
        <v>5</v>
      </c>
      <c r="H131" s="78">
        <v>0</v>
      </c>
      <c r="I131" s="76">
        <v>0</v>
      </c>
      <c r="J131" s="46">
        <f t="shared" si="24"/>
        <v>4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+'14'!J173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+'14'!J188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10</v>
      </c>
      <c r="F193" s="71">
        <v>10</v>
      </c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13</v>
      </c>
      <c r="F194" s="71">
        <v>10</v>
      </c>
      <c r="G194" s="46">
        <f t="shared" si="30"/>
        <v>23</v>
      </c>
      <c r="H194" s="78">
        <v>0</v>
      </c>
      <c r="I194" s="76">
        <v>0</v>
      </c>
      <c r="J194" s="46">
        <f t="shared" si="31"/>
        <v>17</v>
      </c>
      <c r="K194" s="72">
        <v>6</v>
      </c>
      <c r="L194" s="20">
        <v>120</v>
      </c>
      <c r="M194" s="65">
        <f t="shared" si="34"/>
        <v>720</v>
      </c>
      <c r="N194" s="17" t="s">
        <v>16</v>
      </c>
      <c r="O194" s="18"/>
      <c r="P194" s="103">
        <f t="shared" si="35"/>
        <v>720</v>
      </c>
      <c r="Q194" s="90">
        <v>73</v>
      </c>
      <c r="R194" s="43">
        <f t="shared" si="36"/>
        <v>438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6</v>
      </c>
      <c r="F198" s="71">
        <v>30</v>
      </c>
      <c r="G198" s="46">
        <f t="shared" si="30"/>
        <v>36</v>
      </c>
      <c r="H198" s="78">
        <v>0</v>
      </c>
      <c r="I198" s="76">
        <v>0</v>
      </c>
      <c r="J198" s="46">
        <f t="shared" si="31"/>
        <v>36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239</v>
      </c>
      <c r="F205" s="71"/>
      <c r="G205" s="46">
        <f t="shared" si="30"/>
        <v>239</v>
      </c>
      <c r="H205" s="78">
        <v>0</v>
      </c>
      <c r="I205" s="76">
        <v>0</v>
      </c>
      <c r="J205" s="46">
        <f t="shared" si="31"/>
        <v>238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+'14'!J243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+'14'!J244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+'14'!J245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+'14'!J246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+'14'!J248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+'14'!J249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+'14'!J250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+'14'!J251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+'14'!J252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+'14'!J253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+'14'!J254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+'14'!J255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1269.9399999999998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3520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2065</v>
      </c>
      <c r="O264" s="2">
        <v>200</v>
      </c>
      <c r="P264" s="2">
        <v>200</v>
      </c>
      <c r="Q264" s="88">
        <v>235</v>
      </c>
      <c r="R264" s="2">
        <v>105</v>
      </c>
      <c r="S264" s="2">
        <v>100</v>
      </c>
      <c r="T264" s="2">
        <v>130</v>
      </c>
      <c r="U264" s="2">
        <v>100</v>
      </c>
      <c r="V264" s="2">
        <v>995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2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20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8</v>
      </c>
      <c r="F25" s="71"/>
      <c r="G25" s="46">
        <f t="shared" si="0"/>
        <v>8</v>
      </c>
      <c r="H25" s="78">
        <v>0</v>
      </c>
      <c r="I25" s="76">
        <v>0</v>
      </c>
      <c r="J25" s="46">
        <f t="shared" si="1"/>
        <v>6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6</v>
      </c>
      <c r="F31" s="71"/>
      <c r="G31" s="46">
        <f t="shared" si="5"/>
        <v>6</v>
      </c>
      <c r="H31" s="78">
        <v>0</v>
      </c>
      <c r="I31" s="76">
        <v>0</v>
      </c>
      <c r="J31" s="46">
        <f t="shared" si="6"/>
        <v>4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4</v>
      </c>
      <c r="F34" s="71"/>
      <c r="G34" s="46">
        <f t="shared" si="5"/>
        <v>4</v>
      </c>
      <c r="H34" s="78">
        <v>0</v>
      </c>
      <c r="I34" s="76">
        <v>0</v>
      </c>
      <c r="J34" s="46">
        <f t="shared" si="6"/>
        <v>4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03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5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03">
        <f>SUM(M48-O48)</f>
        <v>100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12</v>
      </c>
      <c r="F51" s="71"/>
      <c r="G51" s="46">
        <f t="shared" si="5"/>
        <v>12</v>
      </c>
      <c r="H51" s="78">
        <v>0</v>
      </c>
      <c r="I51" s="76">
        <v>0</v>
      </c>
      <c r="J51" s="46">
        <f t="shared" si="6"/>
        <v>10</v>
      </c>
      <c r="K51" s="72">
        <v>2</v>
      </c>
      <c r="L51" s="15">
        <v>50</v>
      </c>
      <c r="M51" s="65">
        <f>+L51*K51</f>
        <v>100</v>
      </c>
      <c r="N51" s="17" t="s">
        <v>16</v>
      </c>
      <c r="O51" s="18"/>
      <c r="P51" s="103">
        <f>SUM(M51-O51)</f>
        <v>100</v>
      </c>
      <c r="Q51" s="90">
        <v>14.65</v>
      </c>
      <c r="R51" s="43">
        <f>+K51*Q51</f>
        <v>29.3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8</v>
      </c>
      <c r="F53" s="71"/>
      <c r="G53" s="46">
        <f t="shared" si="5"/>
        <v>8</v>
      </c>
      <c r="H53" s="78">
        <v>0</v>
      </c>
      <c r="I53" s="76">
        <v>0</v>
      </c>
      <c r="J53" s="46">
        <f t="shared" si="6"/>
        <v>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6</v>
      </c>
      <c r="F64" s="71"/>
      <c r="G64" s="46">
        <f t="shared" si="5"/>
        <v>6</v>
      </c>
      <c r="H64" s="78">
        <v>0</v>
      </c>
      <c r="I64" s="76">
        <v>0</v>
      </c>
      <c r="J64" s="46">
        <f t="shared" si="6"/>
        <v>5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5</v>
      </c>
      <c r="F115" s="71"/>
      <c r="G115" s="46">
        <f t="shared" si="23"/>
        <v>5</v>
      </c>
      <c r="H115" s="78">
        <v>0</v>
      </c>
      <c r="I115" s="76">
        <v>0</v>
      </c>
      <c r="J115" s="46">
        <f t="shared" si="24"/>
        <v>4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4</v>
      </c>
      <c r="F131" s="71"/>
      <c r="G131" s="46">
        <f t="shared" si="23"/>
        <v>4</v>
      </c>
      <c r="H131" s="78">
        <v>0</v>
      </c>
      <c r="I131" s="76">
        <v>0</v>
      </c>
      <c r="J131" s="46">
        <f t="shared" si="24"/>
        <v>4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5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+'15'!J173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5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8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26</v>
      </c>
      <c r="F185" s="71"/>
      <c r="G185" s="46">
        <f t="shared" si="30"/>
        <v>26</v>
      </c>
      <c r="H185" s="78">
        <v>0</v>
      </c>
      <c r="I185" s="76">
        <v>0</v>
      </c>
      <c r="J185" s="46">
        <f t="shared" si="31"/>
        <v>25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+'15'!J188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17</v>
      </c>
      <c r="F194" s="71"/>
      <c r="G194" s="46">
        <f t="shared" si="30"/>
        <v>17</v>
      </c>
      <c r="H194" s="78">
        <v>0</v>
      </c>
      <c r="I194" s="76">
        <v>0</v>
      </c>
      <c r="J194" s="46">
        <f t="shared" si="31"/>
        <v>16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36</v>
      </c>
      <c r="F198" s="71"/>
      <c r="G198" s="46">
        <f t="shared" si="30"/>
        <v>36</v>
      </c>
      <c r="H198" s="78">
        <v>0</v>
      </c>
      <c r="I198" s="76">
        <v>0</v>
      </c>
      <c r="J198" s="46">
        <f t="shared" si="31"/>
        <v>34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238</v>
      </c>
      <c r="F205" s="71"/>
      <c r="G205" s="46">
        <f t="shared" si="30"/>
        <v>238</v>
      </c>
      <c r="H205" s="78">
        <v>0</v>
      </c>
      <c r="I205" s="76">
        <v>0</v>
      </c>
      <c r="J205" s="46">
        <f t="shared" si="31"/>
        <v>237</v>
      </c>
      <c r="K205" s="72">
        <v>1</v>
      </c>
      <c r="L205" s="20">
        <v>55</v>
      </c>
      <c r="M205" s="65">
        <f t="shared" si="34"/>
        <v>55</v>
      </c>
      <c r="N205" s="17" t="s">
        <v>16</v>
      </c>
      <c r="O205" s="18"/>
      <c r="P205" s="103">
        <f t="shared" si="35"/>
        <v>55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+'15'!J243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+'15'!J244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+'15'!J245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+'15'!J246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+'15'!J248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+'15'!J249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+'15'!J250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+'15'!J251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+'15'!J252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+'15'!J253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+'15'!J254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+'15'!J255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+'15'!J256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+'15'!J257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1062.2399999999998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2925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1160</v>
      </c>
      <c r="O264" s="2">
        <v>100</v>
      </c>
      <c r="P264" s="2">
        <v>180</v>
      </c>
      <c r="Q264" s="88">
        <v>380</v>
      </c>
      <c r="R264" s="2">
        <v>100</v>
      </c>
      <c r="S264" s="2">
        <v>150</v>
      </c>
      <c r="T264" s="2">
        <v>100</v>
      </c>
      <c r="U264" s="2">
        <v>150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3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20</v>
      </c>
      <c r="F6" s="71">
        <v>20</v>
      </c>
      <c r="G6" s="46">
        <f t="shared" si="0"/>
        <v>40</v>
      </c>
      <c r="H6" s="78">
        <v>0</v>
      </c>
      <c r="I6" s="76">
        <v>0</v>
      </c>
      <c r="J6" s="46">
        <f t="shared" si="1"/>
        <v>38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3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6</v>
      </c>
      <c r="F18" s="71">
        <v>5</v>
      </c>
      <c r="G18" s="46">
        <f t="shared" si="0"/>
        <v>11</v>
      </c>
      <c r="H18" s="78">
        <v>0</v>
      </c>
      <c r="I18" s="76">
        <v>0</v>
      </c>
      <c r="J18" s="46">
        <f t="shared" si="1"/>
        <v>11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8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>
        <v>15</v>
      </c>
      <c r="P20" s="103">
        <f t="shared" si="3"/>
        <v>180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7</v>
      </c>
      <c r="F22" s="71">
        <v>10</v>
      </c>
      <c r="G22" s="46">
        <f t="shared" si="0"/>
        <v>17</v>
      </c>
      <c r="H22" s="78">
        <v>0</v>
      </c>
      <c r="I22" s="76">
        <v>0</v>
      </c>
      <c r="J22" s="46">
        <f t="shared" si="1"/>
        <v>14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5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4</v>
      </c>
      <c r="F31" s="71"/>
      <c r="G31" s="46">
        <f t="shared" si="5"/>
        <v>4</v>
      </c>
      <c r="H31" s="78">
        <v>0</v>
      </c>
      <c r="I31" s="76">
        <v>0</v>
      </c>
      <c r="J31" s="46">
        <f t="shared" si="6"/>
        <v>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6</v>
      </c>
      <c r="F32" s="71">
        <v>15</v>
      </c>
      <c r="G32" s="46">
        <f t="shared" si="5"/>
        <v>21</v>
      </c>
      <c r="H32" s="78">
        <v>0</v>
      </c>
      <c r="I32" s="76">
        <v>0</v>
      </c>
      <c r="J32" s="46">
        <f t="shared" si="6"/>
        <v>15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4</v>
      </c>
      <c r="F34" s="71">
        <v>3</v>
      </c>
      <c r="G34" s="46">
        <f t="shared" si="5"/>
        <v>7</v>
      </c>
      <c r="H34" s="78">
        <v>0</v>
      </c>
      <c r="I34" s="76">
        <v>0</v>
      </c>
      <c r="J34" s="46">
        <f t="shared" si="6"/>
        <v>7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4</v>
      </c>
      <c r="F39" s="71">
        <v>5</v>
      </c>
      <c r="G39" s="46">
        <f t="shared" si="5"/>
        <v>9</v>
      </c>
      <c r="H39" s="78">
        <v>0</v>
      </c>
      <c r="I39" s="76">
        <v>0</v>
      </c>
      <c r="J39" s="46">
        <f t="shared" si="6"/>
        <v>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4</v>
      </c>
      <c r="F40" s="71">
        <v>5</v>
      </c>
      <c r="G40" s="46">
        <f t="shared" si="5"/>
        <v>9</v>
      </c>
      <c r="H40" s="78">
        <v>0</v>
      </c>
      <c r="I40" s="76">
        <v>0</v>
      </c>
      <c r="J40" s="46">
        <f t="shared" si="6"/>
        <v>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03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5</v>
      </c>
      <c r="F46" s="71">
        <v>5</v>
      </c>
      <c r="G46" s="46">
        <f t="shared" si="5"/>
        <v>10</v>
      </c>
      <c r="H46" s="78">
        <v>0</v>
      </c>
      <c r="I46" s="76">
        <v>0</v>
      </c>
      <c r="J46" s="46">
        <f t="shared" si="6"/>
        <v>8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3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5</v>
      </c>
      <c r="F47" s="71">
        <v>5</v>
      </c>
      <c r="G47" s="46">
        <f t="shared" si="5"/>
        <v>10</v>
      </c>
      <c r="H47" s="78">
        <v>0</v>
      </c>
      <c r="I47" s="76">
        <v>3</v>
      </c>
      <c r="J47" s="46">
        <f t="shared" si="6"/>
        <v>4</v>
      </c>
      <c r="K47" s="72">
        <v>3</v>
      </c>
      <c r="L47" s="15">
        <v>50</v>
      </c>
      <c r="M47" s="65">
        <f t="shared" si="2"/>
        <v>150</v>
      </c>
      <c r="N47" s="17" t="s">
        <v>1422</v>
      </c>
      <c r="O47" s="18"/>
      <c r="P47" s="103">
        <f t="shared" si="3"/>
        <v>150</v>
      </c>
      <c r="Q47" s="90">
        <v>19.21</v>
      </c>
      <c r="R47" s="43">
        <f t="shared" si="4"/>
        <v>57.63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8</v>
      </c>
      <c r="F48" s="71">
        <v>5</v>
      </c>
      <c r="G48" s="46">
        <f t="shared" si="5"/>
        <v>13</v>
      </c>
      <c r="H48" s="78">
        <v>0</v>
      </c>
      <c r="I48" s="76">
        <v>3</v>
      </c>
      <c r="J48" s="46">
        <f t="shared" si="6"/>
        <v>6</v>
      </c>
      <c r="K48" s="72">
        <v>4</v>
      </c>
      <c r="L48" s="20">
        <v>50</v>
      </c>
      <c r="M48" s="65">
        <f>+L48*K48</f>
        <v>200</v>
      </c>
      <c r="N48" s="17" t="s">
        <v>1422</v>
      </c>
      <c r="O48" s="18">
        <v>50</v>
      </c>
      <c r="P48" s="103">
        <f>SUM(M48-O48)</f>
        <v>150</v>
      </c>
      <c r="Q48" s="90">
        <v>18.88</v>
      </c>
      <c r="R48" s="43">
        <f>+K48*Q48</f>
        <v>75.52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5</v>
      </c>
      <c r="F49" s="71">
        <v>4</v>
      </c>
      <c r="G49" s="46">
        <f t="shared" si="5"/>
        <v>9</v>
      </c>
      <c r="H49" s="78">
        <v>0</v>
      </c>
      <c r="I49" s="76">
        <v>0</v>
      </c>
      <c r="J49" s="46">
        <f t="shared" si="6"/>
        <v>7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25</v>
      </c>
      <c r="P49" s="103">
        <f>SUM(M49-O49)</f>
        <v>75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10</v>
      </c>
      <c r="F51" s="71"/>
      <c r="G51" s="46">
        <f t="shared" si="5"/>
        <v>10</v>
      </c>
      <c r="H51" s="78">
        <v>0</v>
      </c>
      <c r="I51" s="76">
        <v>0</v>
      </c>
      <c r="J51" s="46">
        <f t="shared" si="6"/>
        <v>9</v>
      </c>
      <c r="K51" s="72">
        <v>1</v>
      </c>
      <c r="L51" s="15">
        <v>50</v>
      </c>
      <c r="M51" s="65">
        <f>+L51*K51</f>
        <v>50</v>
      </c>
      <c r="N51" s="17" t="s">
        <v>16</v>
      </c>
      <c r="O51" s="18">
        <v>25</v>
      </c>
      <c r="P51" s="103">
        <f>SUM(M51-O51)</f>
        <v>25</v>
      </c>
      <c r="Q51" s="90">
        <v>14.65</v>
      </c>
      <c r="R51" s="43">
        <f>+K51*Q51</f>
        <v>14.65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7</v>
      </c>
      <c r="F53" s="71">
        <v>5</v>
      </c>
      <c r="G53" s="46">
        <f t="shared" si="5"/>
        <v>12</v>
      </c>
      <c r="H53" s="78">
        <v>0</v>
      </c>
      <c r="I53" s="76">
        <v>0</v>
      </c>
      <c r="J53" s="46">
        <f t="shared" si="6"/>
        <v>12</v>
      </c>
      <c r="K53" s="72"/>
      <c r="L53" s="20">
        <v>50</v>
      </c>
      <c r="M53" s="65">
        <f>+L53*K53</f>
        <v>0</v>
      </c>
      <c r="N53" s="17" t="s">
        <v>1422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5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>
        <v>3</v>
      </c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>
        <v>25</v>
      </c>
      <c r="P66" s="103">
        <f t="shared" si="3"/>
        <v>25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8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3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3</v>
      </c>
      <c r="F77" s="71">
        <v>5</v>
      </c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50</v>
      </c>
      <c r="P77" s="103">
        <f t="shared" si="3"/>
        <v>50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>
        <v>5</v>
      </c>
      <c r="G93" s="46">
        <f t="shared" si="5"/>
        <v>5</v>
      </c>
      <c r="H93" s="78">
        <v>0</v>
      </c>
      <c r="I93" s="76">
        <v>0</v>
      </c>
      <c r="J93" s="46">
        <f t="shared" si="6"/>
        <v>2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8"/>
        <v>105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+'16'!J99</f>
        <v>0</v>
      </c>
      <c r="F99" s="71">
        <v>5</v>
      </c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17</v>
      </c>
      <c r="F112" s="71">
        <v>5</v>
      </c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4</v>
      </c>
      <c r="F131" s="71">
        <v>5</v>
      </c>
      <c r="G131" s="46">
        <f t="shared" si="23"/>
        <v>9</v>
      </c>
      <c r="H131" s="78">
        <v>0</v>
      </c>
      <c r="I131" s="76">
        <v>0</v>
      </c>
      <c r="J131" s="46">
        <f t="shared" si="24"/>
        <v>9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+'16'!J173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8</v>
      </c>
      <c r="F175" s="71">
        <v>5</v>
      </c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25</v>
      </c>
      <c r="F185" s="71"/>
      <c r="G185" s="46">
        <f t="shared" si="30"/>
        <v>25</v>
      </c>
      <c r="H185" s="78">
        <v>0</v>
      </c>
      <c r="I185" s="76">
        <v>0</v>
      </c>
      <c r="J185" s="46">
        <f t="shared" si="31"/>
        <v>25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+'16'!J188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16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16</v>
      </c>
      <c r="F194" s="71">
        <v>10</v>
      </c>
      <c r="G194" s="46">
        <f t="shared" si="30"/>
        <v>26</v>
      </c>
      <c r="H194" s="78">
        <v>0</v>
      </c>
      <c r="I194" s="76">
        <v>0</v>
      </c>
      <c r="J194" s="46">
        <f t="shared" si="31"/>
        <v>26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34</v>
      </c>
      <c r="F198" s="71"/>
      <c r="G198" s="46">
        <f t="shared" si="30"/>
        <v>34</v>
      </c>
      <c r="H198" s="78">
        <v>0</v>
      </c>
      <c r="I198" s="76">
        <v>0</v>
      </c>
      <c r="J198" s="46">
        <f t="shared" si="31"/>
        <v>32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237</v>
      </c>
      <c r="F205" s="71"/>
      <c r="G205" s="46">
        <f t="shared" si="30"/>
        <v>237</v>
      </c>
      <c r="H205" s="78">
        <v>0</v>
      </c>
      <c r="I205" s="76">
        <v>0</v>
      </c>
      <c r="J205" s="46">
        <f t="shared" si="31"/>
        <v>234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+'16'!J243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+'16'!J244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1327.8999999999999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3695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1105</v>
      </c>
      <c r="O264" s="2">
        <v>155</v>
      </c>
      <c r="P264" s="2">
        <v>35</v>
      </c>
      <c r="Q264" s="88">
        <v>100</v>
      </c>
      <c r="R264" s="2">
        <v>130</v>
      </c>
      <c r="S264" s="2">
        <v>100</v>
      </c>
      <c r="T264" s="2">
        <v>75</v>
      </c>
      <c r="U264" s="2">
        <v>50</v>
      </c>
      <c r="V264" s="2">
        <v>130</v>
      </c>
      <c r="W264" s="2">
        <v>330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265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2310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2310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4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honeticPr fontId="21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CCFF"/>
  </sheetPr>
  <dimension ref="A1:AB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10</v>
      </c>
      <c r="F5" s="71"/>
      <c r="G5" s="46">
        <f t="shared" ref="G5:G26" si="0">E5+F5</f>
        <v>10</v>
      </c>
      <c r="H5" s="78">
        <v>0</v>
      </c>
      <c r="I5" s="76">
        <v>0</v>
      </c>
      <c r="J5" s="46">
        <f t="shared" ref="J5:J26" si="1">+G5-H5-K5-I5</f>
        <v>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8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5</v>
      </c>
      <c r="F25" s="71"/>
      <c r="G25" s="46">
        <f t="shared" si="0"/>
        <v>5</v>
      </c>
      <c r="H25" s="78">
        <v>0</v>
      </c>
      <c r="I25" s="76">
        <v>0</v>
      </c>
      <c r="J25" s="46">
        <f t="shared" si="1"/>
        <v>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3</v>
      </c>
      <c r="F31" s="71"/>
      <c r="G31" s="46">
        <f t="shared" si="5"/>
        <v>3</v>
      </c>
      <c r="H31" s="78">
        <v>0</v>
      </c>
      <c r="I31" s="76">
        <v>0</v>
      </c>
      <c r="J31" s="46">
        <f t="shared" si="6"/>
        <v>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7</v>
      </c>
      <c r="F34" s="71"/>
      <c r="G34" s="46">
        <f t="shared" si="5"/>
        <v>7</v>
      </c>
      <c r="H34" s="78">
        <v>0</v>
      </c>
      <c r="I34" s="76">
        <v>0</v>
      </c>
      <c r="J34" s="46">
        <f t="shared" si="6"/>
        <v>6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>
        <v>50</v>
      </c>
      <c r="P34" s="103">
        <f t="shared" si="3"/>
        <v>80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3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8</v>
      </c>
      <c r="F46" s="71"/>
      <c r="G46" s="46">
        <f t="shared" si="5"/>
        <v>8</v>
      </c>
      <c r="H46" s="78">
        <v>0</v>
      </c>
      <c r="I46" s="76">
        <v>0</v>
      </c>
      <c r="J46" s="46">
        <f t="shared" si="6"/>
        <v>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3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3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50</v>
      </c>
      <c r="P49" s="103">
        <f>SUM(M49-O49)</f>
        <v>150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9</v>
      </c>
      <c r="F51" s="71"/>
      <c r="G51" s="46">
        <f t="shared" si="5"/>
        <v>9</v>
      </c>
      <c r="H51" s="78">
        <v>0</v>
      </c>
      <c r="I51" s="76">
        <v>0</v>
      </c>
      <c r="J51" s="46">
        <f t="shared" si="6"/>
        <v>6</v>
      </c>
      <c r="K51" s="72">
        <v>3</v>
      </c>
      <c r="L51" s="15">
        <v>50</v>
      </c>
      <c r="M51" s="65">
        <f>+L51*K51</f>
        <v>150</v>
      </c>
      <c r="N51" s="17" t="s">
        <v>16</v>
      </c>
      <c r="O51" s="18">
        <v>75</v>
      </c>
      <c r="P51" s="103">
        <f>SUM(M51-O51)</f>
        <v>75</v>
      </c>
      <c r="Q51" s="90">
        <v>14.65</v>
      </c>
      <c r="R51" s="43">
        <f>+K51*Q51</f>
        <v>43.95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12</v>
      </c>
      <c r="F53" s="71"/>
      <c r="G53" s="46">
        <f t="shared" si="5"/>
        <v>12</v>
      </c>
      <c r="H53" s="78">
        <v>0</v>
      </c>
      <c r="I53" s="76">
        <v>0</v>
      </c>
      <c r="J53" s="46">
        <f t="shared" si="6"/>
        <v>11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5</v>
      </c>
      <c r="F64" s="71"/>
      <c r="G64" s="46">
        <f t="shared" si="5"/>
        <v>5</v>
      </c>
      <c r="H64" s="78">
        <v>0</v>
      </c>
      <c r="I64" s="76">
        <v>0</v>
      </c>
      <c r="J64" s="46">
        <f t="shared" si="6"/>
        <v>4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2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8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4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1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+'17'!J99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4</v>
      </c>
      <c r="F115" s="71"/>
      <c r="G115" s="46">
        <f t="shared" si="23"/>
        <v>4</v>
      </c>
      <c r="H115" s="78">
        <v>0</v>
      </c>
      <c r="I115" s="76">
        <v>0</v>
      </c>
      <c r="J115" s="46">
        <f t="shared" si="24"/>
        <v>4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8</v>
      </c>
      <c r="F116" s="71"/>
      <c r="G116" s="46">
        <f t="shared" si="23"/>
        <v>8</v>
      </c>
      <c r="H116" s="78">
        <v>0</v>
      </c>
      <c r="I116" s="76">
        <v>0</v>
      </c>
      <c r="J116" s="46">
        <f t="shared" si="24"/>
        <v>8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9</v>
      </c>
      <c r="F131" s="71"/>
      <c r="G131" s="46">
        <f t="shared" si="23"/>
        <v>9</v>
      </c>
      <c r="H131" s="78">
        <v>0</v>
      </c>
      <c r="I131" s="76">
        <v>0</v>
      </c>
      <c r="J131" s="46">
        <f t="shared" si="24"/>
        <v>6</v>
      </c>
      <c r="K131" s="72">
        <v>3</v>
      </c>
      <c r="L131" s="22">
        <v>50</v>
      </c>
      <c r="M131" s="65">
        <f t="shared" si="7"/>
        <v>150</v>
      </c>
      <c r="N131" s="17" t="s">
        <v>16</v>
      </c>
      <c r="O131" s="18"/>
      <c r="P131" s="103">
        <f t="shared" si="8"/>
        <v>150</v>
      </c>
      <c r="Q131" s="90">
        <v>9.91</v>
      </c>
      <c r="R131" s="43">
        <f t="shared" si="9"/>
        <v>29.73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03">
        <f t="shared" si="8"/>
        <v>300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+'17'!J173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0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50</v>
      </c>
      <c r="P173" s="103">
        <f>SUM(M173-O173)</f>
        <v>55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25</v>
      </c>
      <c r="F185" s="71"/>
      <c r="G185" s="46">
        <f t="shared" si="30"/>
        <v>25</v>
      </c>
      <c r="H185" s="78">
        <v>0</v>
      </c>
      <c r="I185" s="76">
        <v>0</v>
      </c>
      <c r="J185" s="46">
        <f t="shared" si="31"/>
        <v>22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03">
        <f t="shared" si="35"/>
        <v>240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+'17'!J188</f>
        <v>7</v>
      </c>
      <c r="F188" s="71"/>
      <c r="G188" s="46">
        <f>E188+F188</f>
        <v>7</v>
      </c>
      <c r="H188" s="78">
        <v>0</v>
      </c>
      <c r="I188" s="76">
        <v>0</v>
      </c>
      <c r="J188" s="46">
        <f>+G188-H188-K188-I188</f>
        <v>4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/>
      <c r="P188" s="103">
        <f>SUM(M188-O188)</f>
        <v>45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13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3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32</v>
      </c>
      <c r="F198" s="71"/>
      <c r="G198" s="46">
        <f t="shared" si="30"/>
        <v>32</v>
      </c>
      <c r="H198" s="78">
        <v>0</v>
      </c>
      <c r="I198" s="76">
        <v>0</v>
      </c>
      <c r="J198" s="46">
        <f t="shared" si="31"/>
        <v>30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234</v>
      </c>
      <c r="F205" s="71"/>
      <c r="G205" s="46">
        <f t="shared" si="30"/>
        <v>234</v>
      </c>
      <c r="H205" s="78">
        <v>0</v>
      </c>
      <c r="I205" s="76">
        <v>0</v>
      </c>
      <c r="J205" s="46">
        <f t="shared" si="31"/>
        <v>224</v>
      </c>
      <c r="K205" s="72">
        <v>10</v>
      </c>
      <c r="L205" s="20">
        <v>55</v>
      </c>
      <c r="M205" s="65">
        <f t="shared" si="34"/>
        <v>550</v>
      </c>
      <c r="N205" s="17" t="s">
        <v>16</v>
      </c>
      <c r="O205" s="18"/>
      <c r="P205" s="103">
        <f t="shared" si="35"/>
        <v>550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+'17'!J243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+'17'!J244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8" ht="25.5" x14ac:dyDescent="0.55000000000000004">
      <c r="A260" s="1"/>
      <c r="D260" s="122"/>
      <c r="E260" s="24"/>
      <c r="F260" s="122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1148.4000000000001</v>
      </c>
      <c r="S260" s="75"/>
    </row>
    <row r="261" spans="1:28" ht="25.5" customHeight="1" x14ac:dyDescent="0.5">
      <c r="A261" s="1"/>
      <c r="D261" s="122"/>
      <c r="E261" s="24"/>
      <c r="F261" s="122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8" ht="25.5" x14ac:dyDescent="0.55000000000000004">
      <c r="A262" s="1"/>
      <c r="D262" s="122"/>
      <c r="E262" s="24"/>
      <c r="F262" s="122"/>
      <c r="G262" s="31"/>
      <c r="J262" s="31"/>
      <c r="K262" s="32"/>
      <c r="L262" s="96" t="s">
        <v>202</v>
      </c>
      <c r="M262" s="96"/>
      <c r="N262" s="33">
        <f>SUM(M5:M261)</f>
        <v>4315</v>
      </c>
    </row>
    <row r="263" spans="1:28" ht="25.5" x14ac:dyDescent="0.55000000000000004">
      <c r="A263" s="1"/>
      <c r="D263" s="122"/>
      <c r="E263" s="24"/>
      <c r="F263" s="122"/>
      <c r="G263" s="31"/>
      <c r="J263" s="31"/>
      <c r="L263" s="34" t="s">
        <v>203</v>
      </c>
      <c r="M263" s="35"/>
      <c r="N263" s="36">
        <v>15</v>
      </c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2275</v>
      </c>
      <c r="O264" s="2">
        <v>100</v>
      </c>
      <c r="P264" s="2">
        <v>100</v>
      </c>
      <c r="Q264" s="88">
        <v>325</v>
      </c>
      <c r="R264" s="2">
        <v>225</v>
      </c>
      <c r="S264" s="2">
        <v>280</v>
      </c>
      <c r="T264" s="2">
        <v>100</v>
      </c>
      <c r="U264" s="2">
        <v>180</v>
      </c>
      <c r="V264" s="2">
        <v>110</v>
      </c>
      <c r="W264" s="2">
        <v>60</v>
      </c>
      <c r="X264" s="2">
        <v>180</v>
      </c>
      <c r="Y264" s="2">
        <v>200</v>
      </c>
      <c r="Z264" s="2">
        <v>50</v>
      </c>
      <c r="AA264" s="2">
        <v>165</v>
      </c>
      <c r="AB264" s="2">
        <v>200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300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1725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1725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5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9</v>
      </c>
      <c r="F5" s="71"/>
      <c r="G5" s="46">
        <f t="shared" ref="G5:G26" si="0">E5+F5</f>
        <v>9</v>
      </c>
      <c r="H5" s="78">
        <v>0</v>
      </c>
      <c r="I5" s="76">
        <v>0</v>
      </c>
      <c r="J5" s="46">
        <f t="shared" ref="J5:J68" si="1">+G5-H5-K5-I5</f>
        <v>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38</v>
      </c>
      <c r="F6" s="71"/>
      <c r="G6" s="46">
        <f t="shared" si="0"/>
        <v>38</v>
      </c>
      <c r="H6" s="78">
        <v>0</v>
      </c>
      <c r="I6" s="76">
        <v>0</v>
      </c>
      <c r="J6" s="46">
        <f t="shared" si="1"/>
        <v>37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03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6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2</v>
      </c>
      <c r="K20" s="72">
        <v>6</v>
      </c>
      <c r="L20" s="15">
        <v>65</v>
      </c>
      <c r="M20" s="65">
        <f t="shared" si="2"/>
        <v>390</v>
      </c>
      <c r="N20" s="17" t="s">
        <v>16</v>
      </c>
      <c r="O20" s="18">
        <v>85</v>
      </c>
      <c r="P20" s="103">
        <f t="shared" si="3"/>
        <v>305</v>
      </c>
      <c r="Q20" s="90">
        <v>22.25</v>
      </c>
      <c r="R20" s="43">
        <f t="shared" si="4"/>
        <v>133.5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2</v>
      </c>
      <c r="K25" s="72">
        <v>2</v>
      </c>
      <c r="L25" s="15">
        <v>100</v>
      </c>
      <c r="M25" s="65">
        <f t="shared" si="2"/>
        <v>200</v>
      </c>
      <c r="N25" s="17" t="s">
        <v>16</v>
      </c>
      <c r="O25" s="18"/>
      <c r="P25" s="103">
        <f t="shared" si="3"/>
        <v>200</v>
      </c>
      <c r="Q25" s="90">
        <v>39.770000000000003</v>
      </c>
      <c r="R25" s="43">
        <f t="shared" si="4"/>
        <v>79.540000000000006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1"/>
        <v>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0</v>
      </c>
      <c r="F31" s="71"/>
      <c r="G31" s="46">
        <f t="shared" si="5"/>
        <v>0</v>
      </c>
      <c r="H31" s="78">
        <v>0</v>
      </c>
      <c r="I31" s="76">
        <v>0</v>
      </c>
      <c r="J31" s="46">
        <f t="shared" si="1"/>
        <v>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1"/>
        <v>7</v>
      </c>
      <c r="K32" s="72">
        <v>6</v>
      </c>
      <c r="L32" s="15">
        <v>130</v>
      </c>
      <c r="M32" s="65">
        <f t="shared" si="2"/>
        <v>780</v>
      </c>
      <c r="N32" s="17" t="s">
        <v>16</v>
      </c>
      <c r="O32" s="18"/>
      <c r="P32" s="103">
        <f t="shared" si="3"/>
        <v>780</v>
      </c>
      <c r="Q32" s="90">
        <v>46.37</v>
      </c>
      <c r="R32" s="43">
        <f t="shared" si="4"/>
        <v>278.21999999999997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1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6</v>
      </c>
      <c r="F34" s="71"/>
      <c r="G34" s="46">
        <f t="shared" si="5"/>
        <v>6</v>
      </c>
      <c r="H34" s="78">
        <v>0</v>
      </c>
      <c r="I34" s="76">
        <v>0</v>
      </c>
      <c r="J34" s="46">
        <f t="shared" si="1"/>
        <v>5</v>
      </c>
      <c r="K34" s="72">
        <v>1</v>
      </c>
      <c r="L34" s="15">
        <v>130</v>
      </c>
      <c r="M34" s="65">
        <f t="shared" si="2"/>
        <v>130</v>
      </c>
      <c r="N34" s="17" t="s">
        <v>16</v>
      </c>
      <c r="O34" s="18"/>
      <c r="P34" s="103">
        <f t="shared" si="3"/>
        <v>130</v>
      </c>
      <c r="Q34" s="90">
        <v>38.07</v>
      </c>
      <c r="R34" s="43">
        <f t="shared" si="4"/>
        <v>38.07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1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1"/>
        <v>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1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1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1"/>
        <v>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/>
      <c r="P46" s="103">
        <f>SUM(M46-O46)</f>
        <v>150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1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03">
        <f t="shared" si="3"/>
        <v>100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1"/>
        <v>3</v>
      </c>
      <c r="K48" s="72">
        <v>3</v>
      </c>
      <c r="L48" s="20">
        <v>50</v>
      </c>
      <c r="M48" s="65">
        <f t="shared" si="2"/>
        <v>150</v>
      </c>
      <c r="N48" s="17" t="s">
        <v>16</v>
      </c>
      <c r="O48" s="18"/>
      <c r="P48" s="103">
        <f t="shared" si="3"/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1"/>
        <v>2</v>
      </c>
      <c r="K49" s="72">
        <v>1</v>
      </c>
      <c r="L49" s="20">
        <v>50</v>
      </c>
      <c r="M49" s="65">
        <f t="shared" si="2"/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1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1"/>
        <v>6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1"/>
        <v>7</v>
      </c>
      <c r="K53" s="72">
        <v>4</v>
      </c>
      <c r="L53" s="20">
        <v>50</v>
      </c>
      <c r="M53" s="65">
        <f t="shared" si="2"/>
        <v>200</v>
      </c>
      <c r="N53" s="17" t="s">
        <v>16</v>
      </c>
      <c r="O53" s="18"/>
      <c r="P53" s="103">
        <f t="shared" si="3"/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1"/>
        <v>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1"/>
        <v>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1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1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1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1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4</v>
      </c>
      <c r="F64" s="71"/>
      <c r="G64" s="46">
        <f t="shared" si="5"/>
        <v>4</v>
      </c>
      <c r="H64" s="78">
        <v>0</v>
      </c>
      <c r="I64" s="76">
        <v>0</v>
      </c>
      <c r="J64" s="46">
        <f t="shared" si="1"/>
        <v>3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/>
      <c r="P64" s="103">
        <f t="shared" si="3"/>
        <v>50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2</v>
      </c>
      <c r="F65" s="71"/>
      <c r="G65" s="46">
        <f t="shared" si="5"/>
        <v>2</v>
      </c>
      <c r="H65" s="78">
        <v>0</v>
      </c>
      <c r="I65" s="76">
        <v>0</v>
      </c>
      <c r="J65" s="46">
        <f t="shared" si="1"/>
        <v>1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1"/>
        <v>2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ref="P70:P133" si="8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8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8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8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8</v>
      </c>
      <c r="F74" s="71"/>
      <c r="G74" s="46">
        <f t="shared" si="5"/>
        <v>8</v>
      </c>
      <c r="H74" s="78">
        <v>0</v>
      </c>
      <c r="I74" s="76">
        <v>0</v>
      </c>
      <c r="J74" s="46">
        <f t="shared" si="6"/>
        <v>6</v>
      </c>
      <c r="K74" s="72">
        <v>2</v>
      </c>
      <c r="L74" s="21">
        <v>50</v>
      </c>
      <c r="M74" s="65">
        <f t="shared" si="7"/>
        <v>100</v>
      </c>
      <c r="N74" s="17" t="s">
        <v>16</v>
      </c>
      <c r="O74" s="18"/>
      <c r="P74" s="103">
        <f t="shared" si="8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8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 t="shared" si="8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3</v>
      </c>
      <c r="K77" s="72">
        <v>1</v>
      </c>
      <c r="L77" s="21">
        <v>50</v>
      </c>
      <c r="M77" s="65">
        <f t="shared" si="7"/>
        <v>50</v>
      </c>
      <c r="N77" s="17" t="s">
        <v>16</v>
      </c>
      <c r="O77" s="18"/>
      <c r="P77" s="103">
        <f t="shared" si="8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8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8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8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si="8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0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0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0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0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1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2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3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0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0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0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1</v>
      </c>
      <c r="F93" s="71"/>
      <c r="G93" s="46">
        <f t="shared" si="5"/>
        <v>1</v>
      </c>
      <c r="H93" s="78">
        <v>0</v>
      </c>
      <c r="I93" s="76">
        <v>0</v>
      </c>
      <c r="J93" s="46">
        <f t="shared" si="6"/>
        <v>1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5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5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5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5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5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+'18'!J99</f>
        <v>5</v>
      </c>
      <c r="F99" s="71"/>
      <c r="G99" s="46">
        <f t="shared" si="15"/>
        <v>5</v>
      </c>
      <c r="H99" s="78">
        <v>0</v>
      </c>
      <c r="I99" s="76">
        <v>0</v>
      </c>
      <c r="J99" s="46">
        <f t="shared" si="6"/>
        <v>5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1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5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1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5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1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17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1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1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1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1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5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5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5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5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5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5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22</v>
      </c>
      <c r="F112" s="71"/>
      <c r="G112" s="46">
        <f t="shared" si="15"/>
        <v>22</v>
      </c>
      <c r="H112" s="78">
        <v>0</v>
      </c>
      <c r="I112" s="76">
        <v>0</v>
      </c>
      <c r="J112" s="46">
        <f t="shared" si="6"/>
        <v>19</v>
      </c>
      <c r="K112" s="72">
        <v>3</v>
      </c>
      <c r="L112" s="20">
        <v>100</v>
      </c>
      <c r="M112" s="65">
        <f t="shared" si="7"/>
        <v>300</v>
      </c>
      <c r="N112" s="17" t="s">
        <v>16</v>
      </c>
      <c r="O112" s="18"/>
      <c r="P112" s="103">
        <f t="shared" si="8"/>
        <v>300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0</v>
      </c>
      <c r="F113" s="71"/>
      <c r="G113" s="46">
        <f t="shared" si="15"/>
        <v>0</v>
      </c>
      <c r="H113" s="78">
        <v>0</v>
      </c>
      <c r="I113" s="76">
        <v>0</v>
      </c>
      <c r="J113" s="46">
        <f t="shared" si="6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5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4</v>
      </c>
      <c r="F115" s="71"/>
      <c r="G115" s="46">
        <f t="shared" si="15"/>
        <v>4</v>
      </c>
      <c r="H115" s="78">
        <v>0</v>
      </c>
      <c r="I115" s="76">
        <v>0</v>
      </c>
      <c r="J115" s="46">
        <f t="shared" si="6"/>
        <v>1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3">
        <f t="shared" si="8"/>
        <v>180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8</v>
      </c>
      <c r="F116" s="71"/>
      <c r="G116" s="46">
        <f t="shared" si="15"/>
        <v>8</v>
      </c>
      <c r="H116" s="78">
        <v>0</v>
      </c>
      <c r="I116" s="76">
        <v>0</v>
      </c>
      <c r="J116" s="46">
        <f t="shared" si="6"/>
        <v>7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5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5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5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5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5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5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5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5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5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5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5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5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5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5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6</v>
      </c>
      <c r="F131" s="71"/>
      <c r="G131" s="46">
        <f t="shared" si="15"/>
        <v>6</v>
      </c>
      <c r="H131" s="78">
        <v>0</v>
      </c>
      <c r="I131" s="76">
        <v>0</v>
      </c>
      <c r="J131" s="46">
        <f t="shared" si="6"/>
        <v>5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15"/>
        <v>0</v>
      </c>
      <c r="H132" s="78">
        <v>0</v>
      </c>
      <c r="I132" s="76">
        <v>0</v>
      </c>
      <c r="J132" s="46">
        <f t="shared" si="6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0</v>
      </c>
      <c r="F133" s="71"/>
      <c r="G133" s="46">
        <f t="shared" si="15"/>
        <v>0</v>
      </c>
      <c r="H133" s="78">
        <v>0</v>
      </c>
      <c r="I133" s="76">
        <v>0</v>
      </c>
      <c r="J133" s="46">
        <f t="shared" ref="J133:J196" si="18">+G133-H133-K133-I133</f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5"/>
        <v>0</v>
      </c>
      <c r="H134" s="78">
        <v>0</v>
      </c>
      <c r="I134" s="76">
        <v>0</v>
      </c>
      <c r="J134" s="46">
        <f t="shared" si="18"/>
        <v>0</v>
      </c>
      <c r="K134" s="72"/>
      <c r="L134" s="20">
        <v>35</v>
      </c>
      <c r="M134" s="65">
        <f t="shared" ref="M134:M197" si="19">+L134*K134</f>
        <v>0</v>
      </c>
      <c r="N134" s="17" t="s">
        <v>16</v>
      </c>
      <c r="O134" s="18"/>
      <c r="P134" s="23">
        <f t="shared" ref="P134:P197" si="20">SUM(M134-O134)</f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5"/>
        <v>0</v>
      </c>
      <c r="H135" s="78">
        <v>0</v>
      </c>
      <c r="I135" s="76">
        <v>0</v>
      </c>
      <c r="J135" s="46">
        <f t="shared" si="18"/>
        <v>0</v>
      </c>
      <c r="K135" s="72"/>
      <c r="L135" s="20">
        <v>35</v>
      </c>
      <c r="M135" s="65">
        <f t="shared" si="19"/>
        <v>0</v>
      </c>
      <c r="N135" s="17" t="s">
        <v>16</v>
      </c>
      <c r="O135" s="18"/>
      <c r="P135" s="23">
        <f t="shared" si="20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5"/>
        <v>0</v>
      </c>
      <c r="H136" s="78">
        <v>0</v>
      </c>
      <c r="I136" s="76">
        <v>0</v>
      </c>
      <c r="J136" s="46">
        <f t="shared" si="18"/>
        <v>0</v>
      </c>
      <c r="K136" s="72"/>
      <c r="L136" s="20">
        <v>35</v>
      </c>
      <c r="M136" s="65">
        <f t="shared" si="19"/>
        <v>0</v>
      </c>
      <c r="N136" s="17" t="s">
        <v>16</v>
      </c>
      <c r="O136" s="18"/>
      <c r="P136" s="23">
        <f t="shared" si="20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5"/>
        <v>0</v>
      </c>
      <c r="H137" s="78">
        <v>0</v>
      </c>
      <c r="I137" s="76">
        <v>0</v>
      </c>
      <c r="J137" s="46">
        <f t="shared" si="18"/>
        <v>0</v>
      </c>
      <c r="K137" s="72"/>
      <c r="L137" s="20">
        <v>35</v>
      </c>
      <c r="M137" s="65">
        <f t="shared" si="19"/>
        <v>0</v>
      </c>
      <c r="N137" s="17" t="s">
        <v>16</v>
      </c>
      <c r="O137" s="18"/>
      <c r="P137" s="23">
        <f t="shared" si="20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5"/>
        <v>0</v>
      </c>
      <c r="H138" s="78">
        <v>0</v>
      </c>
      <c r="I138" s="76">
        <v>0</v>
      </c>
      <c r="J138" s="46">
        <f t="shared" si="18"/>
        <v>0</v>
      </c>
      <c r="K138" s="72"/>
      <c r="L138" s="20">
        <v>50</v>
      </c>
      <c r="M138" s="65">
        <f t="shared" si="19"/>
        <v>0</v>
      </c>
      <c r="N138" s="17" t="s">
        <v>16</v>
      </c>
      <c r="O138" s="18"/>
      <c r="P138" s="23">
        <f t="shared" si="20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5"/>
        <v>0</v>
      </c>
      <c r="H139" s="78">
        <v>0</v>
      </c>
      <c r="I139" s="76">
        <v>0</v>
      </c>
      <c r="J139" s="46">
        <f t="shared" si="18"/>
        <v>0</v>
      </c>
      <c r="K139" s="72"/>
      <c r="L139" s="20">
        <v>35</v>
      </c>
      <c r="M139" s="65">
        <f t="shared" si="19"/>
        <v>0</v>
      </c>
      <c r="N139" s="17" t="s">
        <v>16</v>
      </c>
      <c r="O139" s="18"/>
      <c r="P139" s="23">
        <f t="shared" si="20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5"/>
        <v>0</v>
      </c>
      <c r="H140" s="78">
        <v>0</v>
      </c>
      <c r="I140" s="76">
        <v>0</v>
      </c>
      <c r="J140" s="46">
        <f t="shared" si="18"/>
        <v>0</v>
      </c>
      <c r="K140" s="72"/>
      <c r="L140" s="20">
        <v>10</v>
      </c>
      <c r="M140" s="65">
        <f t="shared" si="19"/>
        <v>0</v>
      </c>
      <c r="N140" s="17" t="s">
        <v>16</v>
      </c>
      <c r="O140" s="18"/>
      <c r="P140" s="23">
        <f t="shared" si="20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5"/>
        <v>0</v>
      </c>
      <c r="H141" s="78">
        <v>0</v>
      </c>
      <c r="I141" s="76">
        <v>0</v>
      </c>
      <c r="J141" s="46">
        <f t="shared" si="18"/>
        <v>0</v>
      </c>
      <c r="K141" s="72"/>
      <c r="L141" s="20">
        <v>10</v>
      </c>
      <c r="M141" s="65">
        <f t="shared" si="19"/>
        <v>0</v>
      </c>
      <c r="N141" s="17" t="s">
        <v>16</v>
      </c>
      <c r="O141" s="18"/>
      <c r="P141" s="23">
        <f t="shared" si="20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5"/>
        <v>0</v>
      </c>
      <c r="H142" s="78">
        <v>0</v>
      </c>
      <c r="I142" s="76">
        <v>0</v>
      </c>
      <c r="J142" s="46">
        <f t="shared" si="18"/>
        <v>0</v>
      </c>
      <c r="K142" s="72"/>
      <c r="L142" s="20">
        <v>10</v>
      </c>
      <c r="M142" s="65">
        <f t="shared" si="19"/>
        <v>0</v>
      </c>
      <c r="N142" s="17" t="s">
        <v>16</v>
      </c>
      <c r="O142" s="18"/>
      <c r="P142" s="23">
        <f t="shared" si="20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5"/>
        <v>0</v>
      </c>
      <c r="H143" s="78">
        <v>0</v>
      </c>
      <c r="I143" s="76">
        <v>0</v>
      </c>
      <c r="J143" s="46">
        <f t="shared" si="18"/>
        <v>0</v>
      </c>
      <c r="K143" s="72"/>
      <c r="L143" s="22">
        <v>10</v>
      </c>
      <c r="M143" s="65">
        <f t="shared" si="19"/>
        <v>0</v>
      </c>
      <c r="N143" s="17" t="s">
        <v>16</v>
      </c>
      <c r="O143" s="18"/>
      <c r="P143" s="23">
        <f t="shared" si="20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5"/>
        <v>0</v>
      </c>
      <c r="H144" s="78">
        <v>0</v>
      </c>
      <c r="I144" s="76">
        <v>0</v>
      </c>
      <c r="J144" s="46">
        <f t="shared" si="18"/>
        <v>0</v>
      </c>
      <c r="K144" s="72"/>
      <c r="L144" s="22">
        <v>10</v>
      </c>
      <c r="M144" s="65">
        <f t="shared" si="19"/>
        <v>0</v>
      </c>
      <c r="N144" s="17" t="s">
        <v>16</v>
      </c>
      <c r="O144" s="18"/>
      <c r="P144" s="23">
        <f t="shared" si="20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5"/>
        <v>0</v>
      </c>
      <c r="H145" s="78">
        <v>0</v>
      </c>
      <c r="I145" s="76">
        <v>0</v>
      </c>
      <c r="J145" s="46">
        <f t="shared" si="18"/>
        <v>0</v>
      </c>
      <c r="K145" s="72"/>
      <c r="L145" s="20">
        <v>10</v>
      </c>
      <c r="M145" s="65">
        <f t="shared" si="19"/>
        <v>0</v>
      </c>
      <c r="N145" s="17" t="s">
        <v>16</v>
      </c>
      <c r="O145" s="18"/>
      <c r="P145" s="23">
        <f t="shared" si="20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5"/>
        <v>0</v>
      </c>
      <c r="H146" s="78">
        <v>0</v>
      </c>
      <c r="I146" s="76">
        <v>0</v>
      </c>
      <c r="J146" s="46">
        <f t="shared" si="18"/>
        <v>0</v>
      </c>
      <c r="K146" s="72"/>
      <c r="L146" s="20">
        <v>10</v>
      </c>
      <c r="M146" s="65">
        <f t="shared" si="19"/>
        <v>0</v>
      </c>
      <c r="N146" s="17" t="s">
        <v>16</v>
      </c>
      <c r="O146" s="18"/>
      <c r="P146" s="23">
        <f t="shared" si="20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5"/>
        <v>0</v>
      </c>
      <c r="H147" s="78">
        <v>0</v>
      </c>
      <c r="I147" s="76">
        <v>0</v>
      </c>
      <c r="J147" s="46">
        <f t="shared" si="18"/>
        <v>0</v>
      </c>
      <c r="K147" s="72"/>
      <c r="L147" s="20">
        <v>10</v>
      </c>
      <c r="M147" s="65">
        <f t="shared" si="19"/>
        <v>0</v>
      </c>
      <c r="N147" s="17" t="s">
        <v>16</v>
      </c>
      <c r="O147" s="18"/>
      <c r="P147" s="23">
        <f t="shared" si="20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5"/>
        <v>0</v>
      </c>
      <c r="H148" s="78">
        <v>0</v>
      </c>
      <c r="I148" s="76">
        <v>0</v>
      </c>
      <c r="J148" s="46">
        <f t="shared" si="18"/>
        <v>0</v>
      </c>
      <c r="K148" s="72"/>
      <c r="L148" s="20">
        <v>40</v>
      </c>
      <c r="M148" s="65">
        <f t="shared" si="19"/>
        <v>0</v>
      </c>
      <c r="N148" s="17" t="s">
        <v>16</v>
      </c>
      <c r="O148" s="18"/>
      <c r="P148" s="23">
        <f t="shared" si="20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5"/>
        <v>0</v>
      </c>
      <c r="H149" s="78">
        <v>0</v>
      </c>
      <c r="I149" s="76">
        <v>0</v>
      </c>
      <c r="J149" s="46">
        <f t="shared" si="18"/>
        <v>0</v>
      </c>
      <c r="K149" s="72"/>
      <c r="L149" s="20">
        <v>50</v>
      </c>
      <c r="M149" s="65">
        <f t="shared" si="19"/>
        <v>0</v>
      </c>
      <c r="N149" s="17" t="s">
        <v>16</v>
      </c>
      <c r="O149" s="18"/>
      <c r="P149" s="23">
        <f t="shared" si="20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5"/>
        <v>0</v>
      </c>
      <c r="H150" s="78">
        <v>0</v>
      </c>
      <c r="I150" s="76">
        <v>0</v>
      </c>
      <c r="J150" s="46">
        <f t="shared" si="18"/>
        <v>0</v>
      </c>
      <c r="K150" s="72"/>
      <c r="L150" s="20">
        <v>55</v>
      </c>
      <c r="M150" s="65">
        <f t="shared" si="19"/>
        <v>0</v>
      </c>
      <c r="N150" s="17" t="s">
        <v>16</v>
      </c>
      <c r="O150" s="18"/>
      <c r="P150" s="23">
        <f t="shared" si="20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5"/>
        <v>0</v>
      </c>
      <c r="H151" s="78">
        <v>0</v>
      </c>
      <c r="I151" s="76">
        <v>0</v>
      </c>
      <c r="J151" s="46">
        <f t="shared" si="18"/>
        <v>0</v>
      </c>
      <c r="K151" s="72"/>
      <c r="L151" s="20">
        <v>55</v>
      </c>
      <c r="M151" s="65">
        <f t="shared" si="19"/>
        <v>0</v>
      </c>
      <c r="N151" s="17" t="s">
        <v>16</v>
      </c>
      <c r="O151" s="18"/>
      <c r="P151" s="23">
        <f t="shared" si="20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5"/>
        <v>0</v>
      </c>
      <c r="H152" s="78">
        <v>0</v>
      </c>
      <c r="I152" s="76">
        <v>0</v>
      </c>
      <c r="J152" s="46">
        <f t="shared" si="18"/>
        <v>0</v>
      </c>
      <c r="K152" s="72"/>
      <c r="L152" s="20">
        <v>55</v>
      </c>
      <c r="M152" s="65">
        <f t="shared" si="19"/>
        <v>0</v>
      </c>
      <c r="N152" s="17" t="s">
        <v>16</v>
      </c>
      <c r="O152" s="18"/>
      <c r="P152" s="23">
        <f t="shared" si="20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5"/>
        <v>0</v>
      </c>
      <c r="H153" s="78">
        <v>0</v>
      </c>
      <c r="I153" s="76">
        <v>0</v>
      </c>
      <c r="J153" s="46">
        <f t="shared" si="18"/>
        <v>0</v>
      </c>
      <c r="K153" s="72"/>
      <c r="L153" s="20">
        <v>30</v>
      </c>
      <c r="M153" s="65">
        <f t="shared" si="19"/>
        <v>0</v>
      </c>
      <c r="N153" s="17" t="s">
        <v>16</v>
      </c>
      <c r="O153" s="18"/>
      <c r="P153" s="23">
        <f t="shared" si="20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5"/>
        <v>0</v>
      </c>
      <c r="H154" s="78">
        <v>0</v>
      </c>
      <c r="I154" s="76">
        <v>0</v>
      </c>
      <c r="J154" s="46">
        <f t="shared" si="18"/>
        <v>0</v>
      </c>
      <c r="K154" s="72"/>
      <c r="L154" s="20">
        <v>25</v>
      </c>
      <c r="M154" s="65">
        <f t="shared" si="19"/>
        <v>0</v>
      </c>
      <c r="N154" s="17" t="s">
        <v>16</v>
      </c>
      <c r="O154" s="18"/>
      <c r="P154" s="23">
        <f t="shared" si="20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5"/>
        <v>0</v>
      </c>
      <c r="H155" s="78">
        <v>0</v>
      </c>
      <c r="I155" s="76">
        <v>0</v>
      </c>
      <c r="J155" s="46">
        <f t="shared" si="18"/>
        <v>0</v>
      </c>
      <c r="K155" s="72"/>
      <c r="L155" s="20">
        <v>25</v>
      </c>
      <c r="M155" s="65">
        <f t="shared" si="19"/>
        <v>0</v>
      </c>
      <c r="N155" s="17" t="s">
        <v>16</v>
      </c>
      <c r="O155" s="18"/>
      <c r="P155" s="23">
        <f t="shared" si="20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5"/>
        <v>0</v>
      </c>
      <c r="H156" s="78">
        <v>0</v>
      </c>
      <c r="I156" s="76">
        <v>0</v>
      </c>
      <c r="J156" s="46">
        <f t="shared" si="18"/>
        <v>0</v>
      </c>
      <c r="K156" s="72"/>
      <c r="L156" s="20">
        <v>55</v>
      </c>
      <c r="M156" s="65">
        <f t="shared" si="19"/>
        <v>0</v>
      </c>
      <c r="N156" s="17" t="s">
        <v>16</v>
      </c>
      <c r="O156" s="18"/>
      <c r="P156" s="23">
        <f t="shared" si="20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5"/>
        <v>0</v>
      </c>
      <c r="H157" s="78">
        <v>0</v>
      </c>
      <c r="I157" s="76">
        <v>0</v>
      </c>
      <c r="J157" s="46">
        <f t="shared" si="18"/>
        <v>0</v>
      </c>
      <c r="K157" s="72"/>
      <c r="L157" s="20">
        <v>50</v>
      </c>
      <c r="M157" s="65">
        <f t="shared" si="19"/>
        <v>0</v>
      </c>
      <c r="N157" s="17" t="s">
        <v>16</v>
      </c>
      <c r="O157" s="18"/>
      <c r="P157" s="23">
        <f t="shared" si="20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5"/>
        <v>0</v>
      </c>
      <c r="H158" s="78">
        <v>0</v>
      </c>
      <c r="I158" s="76">
        <v>0</v>
      </c>
      <c r="J158" s="46">
        <f t="shared" si="18"/>
        <v>0</v>
      </c>
      <c r="K158" s="72"/>
      <c r="L158" s="20">
        <v>65</v>
      </c>
      <c r="M158" s="65">
        <f t="shared" si="19"/>
        <v>0</v>
      </c>
      <c r="N158" s="17" t="s">
        <v>16</v>
      </c>
      <c r="O158" s="18"/>
      <c r="P158" s="23">
        <f t="shared" si="20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5"/>
        <v>0</v>
      </c>
      <c r="H159" s="78">
        <v>0</v>
      </c>
      <c r="I159" s="76">
        <v>0</v>
      </c>
      <c r="J159" s="46">
        <f t="shared" si="18"/>
        <v>0</v>
      </c>
      <c r="K159" s="72"/>
      <c r="L159" s="20">
        <v>50</v>
      </c>
      <c r="M159" s="65">
        <f t="shared" si="19"/>
        <v>0</v>
      </c>
      <c r="N159" s="17" t="s">
        <v>16</v>
      </c>
      <c r="O159" s="18"/>
      <c r="P159" s="23">
        <f t="shared" si="20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5"/>
        <v>0</v>
      </c>
      <c r="H160" s="78">
        <v>0</v>
      </c>
      <c r="I160" s="76">
        <v>0</v>
      </c>
      <c r="J160" s="46">
        <f t="shared" si="18"/>
        <v>0</v>
      </c>
      <c r="K160" s="72"/>
      <c r="L160" s="20">
        <v>50</v>
      </c>
      <c r="M160" s="65">
        <f t="shared" si="19"/>
        <v>0</v>
      </c>
      <c r="N160" s="17" t="s">
        <v>16</v>
      </c>
      <c r="O160" s="18"/>
      <c r="P160" s="23">
        <f t="shared" si="20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5"/>
        <v>0</v>
      </c>
      <c r="H161" s="78">
        <v>0</v>
      </c>
      <c r="I161" s="76">
        <v>0</v>
      </c>
      <c r="J161" s="46">
        <f t="shared" si="18"/>
        <v>0</v>
      </c>
      <c r="K161" s="72"/>
      <c r="L161" s="20">
        <v>60</v>
      </c>
      <c r="M161" s="65">
        <f t="shared" si="19"/>
        <v>0</v>
      </c>
      <c r="N161" s="17" t="s">
        <v>16</v>
      </c>
      <c r="O161" s="18"/>
      <c r="P161" s="23">
        <f t="shared" si="20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1">E162+F162</f>
        <v>0</v>
      </c>
      <c r="H162" s="78">
        <v>0</v>
      </c>
      <c r="I162" s="76">
        <v>0</v>
      </c>
      <c r="J162" s="46">
        <f t="shared" si="18"/>
        <v>0</v>
      </c>
      <c r="K162" s="72"/>
      <c r="L162" s="20">
        <v>60</v>
      </c>
      <c r="M162" s="65">
        <f t="shared" si="19"/>
        <v>0</v>
      </c>
      <c r="N162" s="17" t="s">
        <v>16</v>
      </c>
      <c r="O162" s="18"/>
      <c r="P162" s="23">
        <f t="shared" si="20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1"/>
        <v>0</v>
      </c>
      <c r="H163" s="78">
        <v>0</v>
      </c>
      <c r="I163" s="76">
        <v>0</v>
      </c>
      <c r="J163" s="46">
        <f t="shared" si="18"/>
        <v>0</v>
      </c>
      <c r="K163" s="72"/>
      <c r="L163" s="20">
        <v>25</v>
      </c>
      <c r="M163" s="65">
        <f t="shared" si="19"/>
        <v>0</v>
      </c>
      <c r="N163" s="17" t="s">
        <v>16</v>
      </c>
      <c r="O163" s="18"/>
      <c r="P163" s="23">
        <f t="shared" si="20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1"/>
        <v>0</v>
      </c>
      <c r="H164" s="78">
        <v>0</v>
      </c>
      <c r="I164" s="76">
        <v>0</v>
      </c>
      <c r="J164" s="46">
        <f t="shared" si="18"/>
        <v>0</v>
      </c>
      <c r="K164" s="72"/>
      <c r="L164" s="20">
        <v>45</v>
      </c>
      <c r="M164" s="65">
        <f t="shared" si="19"/>
        <v>0</v>
      </c>
      <c r="N164" s="17" t="s">
        <v>16</v>
      </c>
      <c r="O164" s="18"/>
      <c r="P164" s="23">
        <f t="shared" si="20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1"/>
        <v>0</v>
      </c>
      <c r="H165" s="78">
        <v>0</v>
      </c>
      <c r="I165" s="76">
        <v>0</v>
      </c>
      <c r="J165" s="46">
        <f t="shared" si="18"/>
        <v>0</v>
      </c>
      <c r="K165" s="72"/>
      <c r="L165" s="20">
        <v>45</v>
      </c>
      <c r="M165" s="65">
        <f t="shared" si="19"/>
        <v>0</v>
      </c>
      <c r="N165" s="17" t="s">
        <v>16</v>
      </c>
      <c r="O165" s="18"/>
      <c r="P165" s="23">
        <f t="shared" si="20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1"/>
        <v>0</v>
      </c>
      <c r="H166" s="78">
        <v>0</v>
      </c>
      <c r="I166" s="76">
        <v>0</v>
      </c>
      <c r="J166" s="46">
        <f t="shared" si="18"/>
        <v>0</v>
      </c>
      <c r="K166" s="72"/>
      <c r="L166" s="20">
        <v>45</v>
      </c>
      <c r="M166" s="65">
        <f t="shared" si="19"/>
        <v>0</v>
      </c>
      <c r="N166" s="17" t="s">
        <v>16</v>
      </c>
      <c r="O166" s="18"/>
      <c r="P166" s="23">
        <f t="shared" si="20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1"/>
        <v>0</v>
      </c>
      <c r="H167" s="78">
        <v>0</v>
      </c>
      <c r="I167" s="76">
        <v>0</v>
      </c>
      <c r="J167" s="46">
        <f t="shared" si="18"/>
        <v>0</v>
      </c>
      <c r="K167" s="72"/>
      <c r="L167" s="20">
        <v>45</v>
      </c>
      <c r="M167" s="65">
        <f t="shared" si="19"/>
        <v>0</v>
      </c>
      <c r="N167" s="17" t="s">
        <v>16</v>
      </c>
      <c r="O167" s="18"/>
      <c r="P167" s="23">
        <f t="shared" si="20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1"/>
        <v>0</v>
      </c>
      <c r="H168" s="78">
        <v>0</v>
      </c>
      <c r="I168" s="76">
        <v>0</v>
      </c>
      <c r="J168" s="46">
        <f t="shared" si="18"/>
        <v>0</v>
      </c>
      <c r="K168" s="72"/>
      <c r="L168" s="20">
        <v>45</v>
      </c>
      <c r="M168" s="65">
        <f t="shared" si="19"/>
        <v>0</v>
      </c>
      <c r="N168" s="17" t="s">
        <v>16</v>
      </c>
      <c r="O168" s="18"/>
      <c r="P168" s="23">
        <f t="shared" si="20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1"/>
        <v>0</v>
      </c>
      <c r="H169" s="78">
        <v>0</v>
      </c>
      <c r="I169" s="76">
        <v>0</v>
      </c>
      <c r="J169" s="46">
        <f t="shared" si="18"/>
        <v>0</v>
      </c>
      <c r="K169" s="72"/>
      <c r="L169" s="20">
        <v>45</v>
      </c>
      <c r="M169" s="65">
        <f t="shared" si="19"/>
        <v>0</v>
      </c>
      <c r="N169" s="17" t="s">
        <v>16</v>
      </c>
      <c r="O169" s="18"/>
      <c r="P169" s="23">
        <f t="shared" si="20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1"/>
        <v>0</v>
      </c>
      <c r="H170" s="78">
        <v>0</v>
      </c>
      <c r="I170" s="76">
        <v>0</v>
      </c>
      <c r="J170" s="46">
        <f t="shared" si="18"/>
        <v>0</v>
      </c>
      <c r="K170" s="72"/>
      <c r="L170" s="22">
        <v>35</v>
      </c>
      <c r="M170" s="65">
        <f t="shared" si="19"/>
        <v>0</v>
      </c>
      <c r="N170" s="17" t="s">
        <v>16</v>
      </c>
      <c r="O170" s="18"/>
      <c r="P170" s="23">
        <f t="shared" si="20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1"/>
        <v>0</v>
      </c>
      <c r="H171" s="78">
        <v>0</v>
      </c>
      <c r="I171" s="76">
        <v>0</v>
      </c>
      <c r="J171" s="46">
        <f t="shared" si="18"/>
        <v>0</v>
      </c>
      <c r="K171" s="72"/>
      <c r="L171" s="22">
        <v>25</v>
      </c>
      <c r="M171" s="65">
        <f t="shared" si="19"/>
        <v>0</v>
      </c>
      <c r="N171" s="17" t="s">
        <v>16</v>
      </c>
      <c r="O171" s="18"/>
      <c r="P171" s="23">
        <f t="shared" si="20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1"/>
        <v>0</v>
      </c>
      <c r="H172" s="78">
        <v>0</v>
      </c>
      <c r="I172" s="76">
        <v>0</v>
      </c>
      <c r="J172" s="46">
        <f t="shared" si="18"/>
        <v>0</v>
      </c>
      <c r="K172" s="72"/>
      <c r="L172" s="20">
        <v>100</v>
      </c>
      <c r="M172" s="65">
        <f t="shared" si="19"/>
        <v>0</v>
      </c>
      <c r="N172" s="17" t="s">
        <v>16</v>
      </c>
      <c r="O172" s="18"/>
      <c r="P172" s="23">
        <f t="shared" si="20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18"/>
        <v>0</v>
      </c>
      <c r="K173" s="72"/>
      <c r="L173" s="20">
        <v>35</v>
      </c>
      <c r="M173" s="65">
        <f t="shared" si="19"/>
        <v>0</v>
      </c>
      <c r="N173" s="17" t="s">
        <v>16</v>
      </c>
      <c r="O173" s="18"/>
      <c r="P173" s="23">
        <f t="shared" si="20"/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2">E174+F174</f>
        <v>0</v>
      </c>
      <c r="H174" s="78">
        <v>0</v>
      </c>
      <c r="I174" s="76">
        <v>0</v>
      </c>
      <c r="J174" s="46">
        <f t="shared" si="18"/>
        <v>0</v>
      </c>
      <c r="K174" s="72"/>
      <c r="L174" s="15">
        <v>65</v>
      </c>
      <c r="M174" s="65">
        <f t="shared" si="19"/>
        <v>0</v>
      </c>
      <c r="N174" s="17" t="s">
        <v>16</v>
      </c>
      <c r="O174" s="18"/>
      <c r="P174" s="23">
        <f t="shared" si="2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12</v>
      </c>
      <c r="F175" s="71"/>
      <c r="G175" s="46">
        <f t="shared" si="21"/>
        <v>12</v>
      </c>
      <c r="H175" s="78">
        <v>0</v>
      </c>
      <c r="I175" s="76">
        <v>0</v>
      </c>
      <c r="J175" s="46">
        <f t="shared" si="18"/>
        <v>12</v>
      </c>
      <c r="K175" s="72"/>
      <c r="L175" s="15">
        <v>50</v>
      </c>
      <c r="M175" s="65">
        <f t="shared" si="19"/>
        <v>0</v>
      </c>
      <c r="N175" s="17" t="s">
        <v>16</v>
      </c>
      <c r="O175" s="18"/>
      <c r="P175" s="23">
        <f t="shared" si="2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1"/>
        <v>0</v>
      </c>
      <c r="H176" s="78">
        <v>0</v>
      </c>
      <c r="I176" s="76">
        <v>0</v>
      </c>
      <c r="J176" s="46">
        <f t="shared" si="18"/>
        <v>0</v>
      </c>
      <c r="K176" s="72"/>
      <c r="L176" s="20">
        <v>35</v>
      </c>
      <c r="M176" s="65">
        <f t="shared" si="19"/>
        <v>0</v>
      </c>
      <c r="N176" s="17" t="s">
        <v>16</v>
      </c>
      <c r="O176" s="18"/>
      <c r="P176" s="23">
        <f t="shared" si="20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1"/>
        <v>0</v>
      </c>
      <c r="H177" s="78">
        <v>0</v>
      </c>
      <c r="I177" s="76">
        <v>0</v>
      </c>
      <c r="J177" s="46">
        <f t="shared" si="18"/>
        <v>0</v>
      </c>
      <c r="K177" s="72"/>
      <c r="L177" s="20">
        <v>55</v>
      </c>
      <c r="M177" s="65">
        <f t="shared" si="19"/>
        <v>0</v>
      </c>
      <c r="N177" s="17" t="s">
        <v>16</v>
      </c>
      <c r="O177" s="18"/>
      <c r="P177" s="23">
        <f t="shared" si="20"/>
        <v>0</v>
      </c>
      <c r="Q177" s="90"/>
      <c r="R177" s="43">
        <f t="shared" ref="R177:R258" si="23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1"/>
        <v>0</v>
      </c>
      <c r="H178" s="78">
        <v>0</v>
      </c>
      <c r="I178" s="76">
        <v>0</v>
      </c>
      <c r="J178" s="46">
        <f t="shared" si="18"/>
        <v>0</v>
      </c>
      <c r="K178" s="72"/>
      <c r="L178" s="20">
        <v>55</v>
      </c>
      <c r="M178" s="65">
        <f t="shared" si="19"/>
        <v>0</v>
      </c>
      <c r="N178" s="17" t="s">
        <v>16</v>
      </c>
      <c r="O178" s="18"/>
      <c r="P178" s="23">
        <f t="shared" si="20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1"/>
        <v>0</v>
      </c>
      <c r="H179" s="78">
        <v>0</v>
      </c>
      <c r="I179" s="76">
        <v>0</v>
      </c>
      <c r="J179" s="46">
        <f t="shared" si="18"/>
        <v>0</v>
      </c>
      <c r="K179" s="72"/>
      <c r="L179" s="20">
        <v>10</v>
      </c>
      <c r="M179" s="65">
        <f t="shared" si="19"/>
        <v>0</v>
      </c>
      <c r="N179" s="17" t="s">
        <v>16</v>
      </c>
      <c r="O179" s="18"/>
      <c r="P179" s="23">
        <f t="shared" si="20"/>
        <v>0</v>
      </c>
      <c r="Q179" s="90"/>
      <c r="R179" s="43">
        <f t="shared" si="23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0</v>
      </c>
      <c r="F180" s="71"/>
      <c r="G180" s="46">
        <f t="shared" si="21"/>
        <v>0</v>
      </c>
      <c r="H180" s="78">
        <v>0</v>
      </c>
      <c r="I180" s="76">
        <v>0</v>
      </c>
      <c r="J180" s="46">
        <f t="shared" si="18"/>
        <v>0</v>
      </c>
      <c r="K180" s="72"/>
      <c r="L180" s="20">
        <v>35</v>
      </c>
      <c r="M180" s="65">
        <f t="shared" si="19"/>
        <v>0</v>
      </c>
      <c r="N180" s="17" t="s">
        <v>16</v>
      </c>
      <c r="O180" s="18"/>
      <c r="P180" s="23">
        <f t="shared" si="20"/>
        <v>0</v>
      </c>
      <c r="Q180" s="90"/>
      <c r="R180" s="43">
        <f t="shared" si="23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1"/>
        <v>0</v>
      </c>
      <c r="H181" s="78">
        <v>0</v>
      </c>
      <c r="I181" s="76">
        <v>0</v>
      </c>
      <c r="J181" s="46">
        <f t="shared" si="18"/>
        <v>0</v>
      </c>
      <c r="K181" s="72"/>
      <c r="L181" s="20">
        <v>50</v>
      </c>
      <c r="M181" s="65">
        <f t="shared" si="19"/>
        <v>0</v>
      </c>
      <c r="N181" s="17" t="s">
        <v>16</v>
      </c>
      <c r="O181" s="18"/>
      <c r="P181" s="23">
        <f t="shared" si="2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1"/>
        <v>0</v>
      </c>
      <c r="H182" s="78">
        <v>0</v>
      </c>
      <c r="I182" s="76">
        <v>0</v>
      </c>
      <c r="J182" s="46">
        <f t="shared" si="18"/>
        <v>0</v>
      </c>
      <c r="K182" s="72"/>
      <c r="L182" s="20">
        <v>40</v>
      </c>
      <c r="M182" s="65">
        <f t="shared" si="19"/>
        <v>0</v>
      </c>
      <c r="N182" s="17" t="s">
        <v>16</v>
      </c>
      <c r="O182" s="18"/>
      <c r="P182" s="23">
        <f t="shared" si="20"/>
        <v>0</v>
      </c>
      <c r="Q182" s="90"/>
      <c r="R182" s="43">
        <f t="shared" si="23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1"/>
        <v>0</v>
      </c>
      <c r="H183" s="78">
        <v>0</v>
      </c>
      <c r="I183" s="76">
        <v>0</v>
      </c>
      <c r="J183" s="46">
        <f t="shared" si="18"/>
        <v>0</v>
      </c>
      <c r="K183" s="72"/>
      <c r="L183" s="20">
        <v>65</v>
      </c>
      <c r="M183" s="65">
        <f t="shared" si="19"/>
        <v>0</v>
      </c>
      <c r="N183" s="17" t="s">
        <v>16</v>
      </c>
      <c r="O183" s="18"/>
      <c r="P183" s="23">
        <f t="shared" si="20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1"/>
        <v>0</v>
      </c>
      <c r="H184" s="78">
        <v>0</v>
      </c>
      <c r="I184" s="76">
        <v>0</v>
      </c>
      <c r="J184" s="46">
        <f t="shared" si="18"/>
        <v>0</v>
      </c>
      <c r="K184" s="72"/>
      <c r="L184" s="20">
        <v>50</v>
      </c>
      <c r="M184" s="65">
        <f t="shared" si="19"/>
        <v>0</v>
      </c>
      <c r="N184" s="17" t="s">
        <v>16</v>
      </c>
      <c r="O184" s="18"/>
      <c r="P184" s="23">
        <f t="shared" si="20"/>
        <v>0</v>
      </c>
      <c r="Q184" s="90">
        <v>24.99</v>
      </c>
      <c r="R184" s="43">
        <f t="shared" si="23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22</v>
      </c>
      <c r="F185" s="71"/>
      <c r="G185" s="46">
        <f t="shared" si="21"/>
        <v>22</v>
      </c>
      <c r="H185" s="78">
        <v>0</v>
      </c>
      <c r="I185" s="76">
        <v>0</v>
      </c>
      <c r="J185" s="46">
        <f t="shared" si="18"/>
        <v>17</v>
      </c>
      <c r="K185" s="72">
        <v>5</v>
      </c>
      <c r="L185" s="20">
        <v>80</v>
      </c>
      <c r="M185" s="65">
        <f t="shared" si="19"/>
        <v>400</v>
      </c>
      <c r="N185" s="17" t="s">
        <v>16</v>
      </c>
      <c r="O185" s="18"/>
      <c r="P185" s="103">
        <f t="shared" si="20"/>
        <v>400</v>
      </c>
      <c r="Q185" s="92"/>
      <c r="R185" s="43">
        <f t="shared" si="23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1"/>
        <v>0</v>
      </c>
      <c r="H186" s="78">
        <v>0</v>
      </c>
      <c r="I186" s="76">
        <v>0</v>
      </c>
      <c r="J186" s="46">
        <f t="shared" si="18"/>
        <v>0</v>
      </c>
      <c r="K186" s="72"/>
      <c r="L186" s="20">
        <v>15</v>
      </c>
      <c r="M186" s="65">
        <f t="shared" si="19"/>
        <v>0</v>
      </c>
      <c r="N186" s="17" t="s">
        <v>16</v>
      </c>
      <c r="O186" s="18"/>
      <c r="P186" s="23">
        <f t="shared" si="20"/>
        <v>0</v>
      </c>
      <c r="Q186" s="92"/>
      <c r="R186" s="43">
        <f t="shared" ref="R186" si="24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18"/>
        <v>0</v>
      </c>
      <c r="K187" s="72"/>
      <c r="L187" s="20">
        <v>15</v>
      </c>
      <c r="M187" s="65">
        <f t="shared" si="19"/>
        <v>0</v>
      </c>
      <c r="N187" s="17" t="s">
        <v>16</v>
      </c>
      <c r="O187" s="18"/>
      <c r="P187" s="23">
        <f t="shared" si="20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+'18'!J188</f>
        <v>4</v>
      </c>
      <c r="F188" s="71"/>
      <c r="G188" s="46">
        <f>E188+F188</f>
        <v>4</v>
      </c>
      <c r="H188" s="78">
        <v>0</v>
      </c>
      <c r="I188" s="76">
        <v>0</v>
      </c>
      <c r="J188" s="46">
        <f t="shared" si="18"/>
        <v>3</v>
      </c>
      <c r="K188" s="72">
        <v>1</v>
      </c>
      <c r="L188" s="20">
        <v>15</v>
      </c>
      <c r="M188" s="65">
        <f t="shared" si="19"/>
        <v>15</v>
      </c>
      <c r="N188" s="17" t="s">
        <v>16</v>
      </c>
      <c r="O188" s="18"/>
      <c r="P188" s="103">
        <f t="shared" si="20"/>
        <v>15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18"/>
        <v>0</v>
      </c>
      <c r="K189" s="72"/>
      <c r="L189" s="20">
        <v>15</v>
      </c>
      <c r="M189" s="65">
        <f t="shared" si="19"/>
        <v>0</v>
      </c>
      <c r="N189" s="17" t="s">
        <v>16</v>
      </c>
      <c r="O189" s="18"/>
      <c r="P189" s="23">
        <f t="shared" si="20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1"/>
        <v>0</v>
      </c>
      <c r="H190" s="78">
        <v>0</v>
      </c>
      <c r="I190" s="76">
        <v>0</v>
      </c>
      <c r="J190" s="46">
        <f t="shared" si="18"/>
        <v>0</v>
      </c>
      <c r="K190" s="72"/>
      <c r="L190" s="20">
        <v>80</v>
      </c>
      <c r="M190" s="65">
        <f t="shared" si="19"/>
        <v>0</v>
      </c>
      <c r="N190" s="17" t="s">
        <v>16</v>
      </c>
      <c r="O190" s="18"/>
      <c r="P190" s="23">
        <f t="shared" si="20"/>
        <v>0</v>
      </c>
      <c r="Q190" s="92"/>
      <c r="R190" s="43">
        <f t="shared" ref="R190" si="25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1"/>
        <v>0</v>
      </c>
      <c r="H191" s="78">
        <v>0</v>
      </c>
      <c r="I191" s="76">
        <v>0</v>
      </c>
      <c r="J191" s="46">
        <f t="shared" si="18"/>
        <v>0</v>
      </c>
      <c r="K191" s="72"/>
      <c r="L191" s="20">
        <v>35</v>
      </c>
      <c r="M191" s="65">
        <f t="shared" si="19"/>
        <v>0</v>
      </c>
      <c r="N191" s="17" t="s">
        <v>16</v>
      </c>
      <c r="O191" s="18"/>
      <c r="P191" s="23">
        <f t="shared" si="20"/>
        <v>0</v>
      </c>
      <c r="Q191" s="90">
        <v>40.28</v>
      </c>
      <c r="R191" s="43">
        <f t="shared" si="23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1"/>
        <v>0</v>
      </c>
      <c r="H192" s="78">
        <v>0</v>
      </c>
      <c r="I192" s="76">
        <v>0</v>
      </c>
      <c r="J192" s="46">
        <f t="shared" si="18"/>
        <v>0</v>
      </c>
      <c r="K192" s="72"/>
      <c r="L192" s="20">
        <v>35</v>
      </c>
      <c r="M192" s="65">
        <f t="shared" si="19"/>
        <v>0</v>
      </c>
      <c r="N192" s="17" t="s">
        <v>16</v>
      </c>
      <c r="O192" s="18"/>
      <c r="P192" s="23">
        <f t="shared" si="20"/>
        <v>0</v>
      </c>
      <c r="Q192" s="92"/>
      <c r="R192" s="43">
        <f t="shared" si="23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13</v>
      </c>
      <c r="F193" s="71"/>
      <c r="G193" s="46">
        <f t="shared" si="21"/>
        <v>13</v>
      </c>
      <c r="H193" s="78">
        <v>0</v>
      </c>
      <c r="I193" s="76">
        <v>0</v>
      </c>
      <c r="J193" s="46">
        <f t="shared" si="18"/>
        <v>13</v>
      </c>
      <c r="K193" s="72"/>
      <c r="L193" s="20">
        <v>60</v>
      </c>
      <c r="M193" s="65">
        <f t="shared" si="19"/>
        <v>0</v>
      </c>
      <c r="N193" s="17" t="s">
        <v>16</v>
      </c>
      <c r="O193" s="18"/>
      <c r="P193" s="23">
        <f t="shared" si="20"/>
        <v>0</v>
      </c>
      <c r="Q193" s="90">
        <v>38</v>
      </c>
      <c r="R193" s="43">
        <f t="shared" si="23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25</v>
      </c>
      <c r="F194" s="71"/>
      <c r="G194" s="46">
        <f t="shared" si="21"/>
        <v>25</v>
      </c>
      <c r="H194" s="78">
        <v>0</v>
      </c>
      <c r="I194" s="76">
        <v>0</v>
      </c>
      <c r="J194" s="46">
        <f t="shared" si="18"/>
        <v>23</v>
      </c>
      <c r="K194" s="72">
        <v>2</v>
      </c>
      <c r="L194" s="20">
        <v>120</v>
      </c>
      <c r="M194" s="65">
        <f t="shared" si="19"/>
        <v>240</v>
      </c>
      <c r="N194" s="17" t="s">
        <v>16</v>
      </c>
      <c r="O194" s="18"/>
      <c r="P194" s="103">
        <f t="shared" si="20"/>
        <v>240</v>
      </c>
      <c r="Q194" s="90">
        <v>73</v>
      </c>
      <c r="R194" s="43">
        <f t="shared" si="23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0</v>
      </c>
      <c r="F195" s="71"/>
      <c r="G195" s="46">
        <f t="shared" si="21"/>
        <v>0</v>
      </c>
      <c r="H195" s="78">
        <v>0</v>
      </c>
      <c r="I195" s="76">
        <v>0</v>
      </c>
      <c r="J195" s="46">
        <f t="shared" si="18"/>
        <v>0</v>
      </c>
      <c r="K195" s="72"/>
      <c r="L195" s="20">
        <v>60</v>
      </c>
      <c r="M195" s="65">
        <f t="shared" si="19"/>
        <v>0</v>
      </c>
      <c r="N195" s="17" t="s">
        <v>16</v>
      </c>
      <c r="O195" s="18"/>
      <c r="P195" s="23">
        <f t="shared" si="20"/>
        <v>0</v>
      </c>
      <c r="Q195" s="90">
        <v>38</v>
      </c>
      <c r="R195" s="43">
        <f t="shared" si="23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0</v>
      </c>
      <c r="F196" s="71"/>
      <c r="G196" s="46">
        <f t="shared" si="21"/>
        <v>0</v>
      </c>
      <c r="H196" s="78">
        <v>0</v>
      </c>
      <c r="I196" s="76">
        <v>0</v>
      </c>
      <c r="J196" s="46">
        <f t="shared" si="18"/>
        <v>0</v>
      </c>
      <c r="K196" s="72"/>
      <c r="L196" s="20">
        <v>120</v>
      </c>
      <c r="M196" s="65">
        <f t="shared" si="19"/>
        <v>0</v>
      </c>
      <c r="N196" s="17" t="s">
        <v>16</v>
      </c>
      <c r="O196" s="18"/>
      <c r="P196" s="23">
        <f t="shared" si="20"/>
        <v>0</v>
      </c>
      <c r="Q196" s="90">
        <v>73</v>
      </c>
      <c r="R196" s="43">
        <f t="shared" si="23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1"/>
        <v>0</v>
      </c>
      <c r="H197" s="78">
        <v>0</v>
      </c>
      <c r="I197" s="76">
        <v>0</v>
      </c>
      <c r="J197" s="46">
        <f t="shared" ref="J197:J258" si="26">+G197-H197-K197-I197</f>
        <v>0</v>
      </c>
      <c r="K197" s="72"/>
      <c r="L197" s="20">
        <v>50</v>
      </c>
      <c r="M197" s="65">
        <f t="shared" si="19"/>
        <v>0</v>
      </c>
      <c r="N197" s="17" t="s">
        <v>16</v>
      </c>
      <c r="O197" s="18"/>
      <c r="P197" s="23">
        <f t="shared" si="20"/>
        <v>0</v>
      </c>
      <c r="Q197" s="90">
        <v>23.74</v>
      </c>
      <c r="R197" s="43">
        <f t="shared" si="23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30</v>
      </c>
      <c r="F198" s="71"/>
      <c r="G198" s="46">
        <f t="shared" si="21"/>
        <v>30</v>
      </c>
      <c r="H198" s="78">
        <v>0</v>
      </c>
      <c r="I198" s="76">
        <v>0</v>
      </c>
      <c r="J198" s="46">
        <f t="shared" si="26"/>
        <v>26</v>
      </c>
      <c r="K198" s="72">
        <v>4</v>
      </c>
      <c r="L198" s="20">
        <v>150</v>
      </c>
      <c r="M198" s="65">
        <f t="shared" ref="M198:M258" si="27">+L198*K198</f>
        <v>600</v>
      </c>
      <c r="N198" s="17" t="s">
        <v>16</v>
      </c>
      <c r="O198" s="18"/>
      <c r="P198" s="103">
        <f t="shared" ref="P198:P258" si="28">SUM(M198-O198)</f>
        <v>600</v>
      </c>
      <c r="Q198" s="90">
        <v>64.38</v>
      </c>
      <c r="R198" s="43">
        <f t="shared" si="23"/>
        <v>257.52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1"/>
        <v>0</v>
      </c>
      <c r="H199" s="78">
        <v>0</v>
      </c>
      <c r="I199" s="76">
        <v>0</v>
      </c>
      <c r="J199" s="46">
        <f t="shared" si="26"/>
        <v>0</v>
      </c>
      <c r="K199" s="72"/>
      <c r="L199" s="20">
        <v>135</v>
      </c>
      <c r="M199" s="65">
        <f t="shared" si="27"/>
        <v>0</v>
      </c>
      <c r="N199" s="17" t="s">
        <v>16</v>
      </c>
      <c r="O199" s="18"/>
      <c r="P199" s="23">
        <f t="shared" si="28"/>
        <v>0</v>
      </c>
      <c r="Q199" s="92"/>
      <c r="R199" s="43">
        <f t="shared" si="23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1"/>
        <v>0</v>
      </c>
      <c r="H200" s="78">
        <v>0</v>
      </c>
      <c r="I200" s="76">
        <v>0</v>
      </c>
      <c r="J200" s="46">
        <f t="shared" si="26"/>
        <v>0</v>
      </c>
      <c r="K200" s="72"/>
      <c r="L200" s="20">
        <v>100</v>
      </c>
      <c r="M200" s="65">
        <f t="shared" si="27"/>
        <v>0</v>
      </c>
      <c r="N200" s="17" t="s">
        <v>16</v>
      </c>
      <c r="O200" s="18"/>
      <c r="P200" s="23">
        <f t="shared" si="28"/>
        <v>0</v>
      </c>
      <c r="Q200" s="92"/>
      <c r="R200" s="43">
        <f t="shared" si="23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1"/>
        <v>0</v>
      </c>
      <c r="H201" s="78">
        <v>0</v>
      </c>
      <c r="I201" s="76">
        <v>0</v>
      </c>
      <c r="J201" s="46">
        <f t="shared" si="26"/>
        <v>0</v>
      </c>
      <c r="K201" s="72"/>
      <c r="L201" s="20">
        <v>90</v>
      </c>
      <c r="M201" s="65">
        <f t="shared" si="27"/>
        <v>0</v>
      </c>
      <c r="N201" s="17" t="s">
        <v>16</v>
      </c>
      <c r="O201" s="18"/>
      <c r="P201" s="23">
        <f t="shared" si="28"/>
        <v>0</v>
      </c>
      <c r="Q201" s="92"/>
      <c r="R201" s="43">
        <f t="shared" si="23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1"/>
        <v>0</v>
      </c>
      <c r="H202" s="78">
        <v>0</v>
      </c>
      <c r="I202" s="76">
        <v>0</v>
      </c>
      <c r="J202" s="46">
        <f t="shared" si="26"/>
        <v>0</v>
      </c>
      <c r="K202" s="72"/>
      <c r="L202" s="20">
        <v>90</v>
      </c>
      <c r="M202" s="65">
        <f t="shared" si="27"/>
        <v>0</v>
      </c>
      <c r="N202" s="17" t="s">
        <v>16</v>
      </c>
      <c r="O202" s="18"/>
      <c r="P202" s="23">
        <f t="shared" si="28"/>
        <v>0</v>
      </c>
      <c r="Q202" s="92"/>
      <c r="R202" s="43">
        <f t="shared" si="23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1"/>
        <v>0</v>
      </c>
      <c r="H203" s="78">
        <v>0</v>
      </c>
      <c r="I203" s="76">
        <v>0</v>
      </c>
      <c r="J203" s="46">
        <f t="shared" si="26"/>
        <v>0</v>
      </c>
      <c r="K203" s="72"/>
      <c r="L203" s="20">
        <v>90</v>
      </c>
      <c r="M203" s="65">
        <f t="shared" si="27"/>
        <v>0</v>
      </c>
      <c r="N203" s="17" t="s">
        <v>16</v>
      </c>
      <c r="O203" s="18"/>
      <c r="P203" s="23">
        <f t="shared" si="28"/>
        <v>0</v>
      </c>
      <c r="Q203" s="92"/>
      <c r="R203" s="43">
        <f t="shared" si="23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1"/>
        <v>0</v>
      </c>
      <c r="H204" s="78">
        <v>0</v>
      </c>
      <c r="I204" s="76">
        <v>0</v>
      </c>
      <c r="J204" s="46">
        <f t="shared" si="26"/>
        <v>0</v>
      </c>
      <c r="K204" s="72"/>
      <c r="L204" s="20">
        <v>90</v>
      </c>
      <c r="M204" s="65">
        <f t="shared" si="27"/>
        <v>0</v>
      </c>
      <c r="N204" s="17" t="s">
        <v>16</v>
      </c>
      <c r="O204" s="18"/>
      <c r="P204" s="23">
        <f t="shared" si="28"/>
        <v>0</v>
      </c>
      <c r="Q204" s="92"/>
      <c r="R204" s="43">
        <f t="shared" si="23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224</v>
      </c>
      <c r="F205" s="71"/>
      <c r="G205" s="46">
        <f t="shared" si="21"/>
        <v>224</v>
      </c>
      <c r="H205" s="78">
        <v>0</v>
      </c>
      <c r="I205" s="76">
        <v>0</v>
      </c>
      <c r="J205" s="46">
        <f t="shared" si="26"/>
        <v>221</v>
      </c>
      <c r="K205" s="72">
        <v>3</v>
      </c>
      <c r="L205" s="20">
        <v>55</v>
      </c>
      <c r="M205" s="65">
        <f t="shared" si="27"/>
        <v>165</v>
      </c>
      <c r="N205" s="17" t="s">
        <v>16</v>
      </c>
      <c r="O205" s="18"/>
      <c r="P205" s="103">
        <f t="shared" si="28"/>
        <v>165</v>
      </c>
      <c r="Q205" s="92"/>
      <c r="R205" s="43">
        <f t="shared" si="23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1"/>
        <v>0</v>
      </c>
      <c r="H206" s="78">
        <v>0</v>
      </c>
      <c r="I206" s="76">
        <v>0</v>
      </c>
      <c r="J206" s="46">
        <f t="shared" si="26"/>
        <v>0</v>
      </c>
      <c r="K206" s="72"/>
      <c r="L206" s="20">
        <v>85</v>
      </c>
      <c r="M206" s="65">
        <f t="shared" si="27"/>
        <v>0</v>
      </c>
      <c r="N206" s="17" t="s">
        <v>16</v>
      </c>
      <c r="O206" s="18"/>
      <c r="P206" s="23">
        <f t="shared" si="28"/>
        <v>0</v>
      </c>
      <c r="Q206" s="92"/>
      <c r="R206" s="43">
        <f t="shared" si="23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26"/>
        <v>0</v>
      </c>
      <c r="K207" s="72"/>
      <c r="L207" s="20">
        <v>50</v>
      </c>
      <c r="M207" s="65">
        <f t="shared" si="27"/>
        <v>0</v>
      </c>
      <c r="N207" s="17" t="s">
        <v>16</v>
      </c>
      <c r="O207" s="18"/>
      <c r="P207" s="23">
        <f t="shared" si="28"/>
        <v>0</v>
      </c>
      <c r="Q207" s="92"/>
      <c r="R207" s="43">
        <f t="shared" ref="R207" si="2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1"/>
        <v>0</v>
      </c>
      <c r="H208" s="78">
        <v>0</v>
      </c>
      <c r="I208" s="76">
        <v>0</v>
      </c>
      <c r="J208" s="46">
        <f t="shared" si="26"/>
        <v>0</v>
      </c>
      <c r="K208" s="72"/>
      <c r="L208" s="20">
        <v>50</v>
      </c>
      <c r="M208" s="65">
        <f t="shared" si="27"/>
        <v>0</v>
      </c>
      <c r="N208" s="17" t="s">
        <v>16</v>
      </c>
      <c r="O208" s="18"/>
      <c r="P208" s="23">
        <f t="shared" si="28"/>
        <v>0</v>
      </c>
      <c r="Q208" s="90">
        <v>33</v>
      </c>
      <c r="R208" s="43">
        <f t="shared" si="23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1"/>
        <v>0</v>
      </c>
      <c r="H209" s="78">
        <v>0</v>
      </c>
      <c r="I209" s="76">
        <v>0</v>
      </c>
      <c r="J209" s="46">
        <f t="shared" si="26"/>
        <v>0</v>
      </c>
      <c r="K209" s="72"/>
      <c r="L209" s="20">
        <v>120</v>
      </c>
      <c r="M209" s="65">
        <f t="shared" si="27"/>
        <v>0</v>
      </c>
      <c r="N209" s="17" t="s">
        <v>16</v>
      </c>
      <c r="O209" s="18"/>
      <c r="P209" s="23">
        <f t="shared" si="28"/>
        <v>0</v>
      </c>
      <c r="Q209" s="90">
        <v>83</v>
      </c>
      <c r="R209" s="43">
        <f t="shared" si="23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1"/>
        <v>0</v>
      </c>
      <c r="H210" s="78">
        <v>0</v>
      </c>
      <c r="I210" s="76">
        <v>0</v>
      </c>
      <c r="J210" s="46">
        <f t="shared" si="26"/>
        <v>0</v>
      </c>
      <c r="K210" s="72"/>
      <c r="L210" s="20">
        <v>25</v>
      </c>
      <c r="M210" s="65">
        <f t="shared" si="27"/>
        <v>0</v>
      </c>
      <c r="N210" s="17" t="s">
        <v>16</v>
      </c>
      <c r="O210" s="18"/>
      <c r="P210" s="23">
        <f t="shared" si="28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1"/>
        <v>0</v>
      </c>
      <c r="H211" s="78">
        <v>0</v>
      </c>
      <c r="I211" s="76">
        <v>0</v>
      </c>
      <c r="J211" s="46">
        <f t="shared" si="26"/>
        <v>0</v>
      </c>
      <c r="K211" s="72"/>
      <c r="L211" s="20">
        <v>25</v>
      </c>
      <c r="M211" s="65">
        <f t="shared" si="27"/>
        <v>0</v>
      </c>
      <c r="N211" s="17" t="s">
        <v>16</v>
      </c>
      <c r="O211" s="18"/>
      <c r="P211" s="23">
        <f t="shared" si="28"/>
        <v>0</v>
      </c>
      <c r="Q211" s="90">
        <v>15</v>
      </c>
      <c r="R211" s="43">
        <f t="shared" si="23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1"/>
        <v>0</v>
      </c>
      <c r="H212" s="78">
        <v>0</v>
      </c>
      <c r="I212" s="76">
        <v>0</v>
      </c>
      <c r="J212" s="46">
        <f t="shared" si="26"/>
        <v>0</v>
      </c>
      <c r="K212" s="72"/>
      <c r="L212" s="20">
        <v>25</v>
      </c>
      <c r="M212" s="65">
        <f t="shared" si="27"/>
        <v>0</v>
      </c>
      <c r="N212" s="17" t="s">
        <v>16</v>
      </c>
      <c r="O212" s="18"/>
      <c r="P212" s="23">
        <f t="shared" si="28"/>
        <v>0</v>
      </c>
      <c r="Q212" s="90">
        <v>15</v>
      </c>
      <c r="R212" s="43">
        <f t="shared" si="23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1"/>
        <v>0</v>
      </c>
      <c r="H213" s="78">
        <v>0</v>
      </c>
      <c r="I213" s="76">
        <v>0</v>
      </c>
      <c r="J213" s="46">
        <f t="shared" si="26"/>
        <v>0</v>
      </c>
      <c r="K213" s="72"/>
      <c r="L213" s="20">
        <v>25</v>
      </c>
      <c r="M213" s="65">
        <f t="shared" si="27"/>
        <v>0</v>
      </c>
      <c r="N213" s="17" t="s">
        <v>16</v>
      </c>
      <c r="O213" s="18"/>
      <c r="P213" s="23">
        <f t="shared" si="28"/>
        <v>0</v>
      </c>
      <c r="Q213" s="90">
        <v>15</v>
      </c>
      <c r="R213" s="43">
        <f t="shared" si="23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1"/>
        <v>0</v>
      </c>
      <c r="H214" s="78">
        <v>0</v>
      </c>
      <c r="I214" s="76">
        <v>0</v>
      </c>
      <c r="J214" s="46">
        <f t="shared" si="26"/>
        <v>0</v>
      </c>
      <c r="K214" s="72"/>
      <c r="L214" s="20">
        <v>25</v>
      </c>
      <c r="M214" s="65">
        <f t="shared" si="27"/>
        <v>0</v>
      </c>
      <c r="N214" s="17" t="s">
        <v>16</v>
      </c>
      <c r="O214" s="18"/>
      <c r="P214" s="23">
        <f t="shared" si="28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1"/>
        <v>0</v>
      </c>
      <c r="H215" s="78">
        <v>0</v>
      </c>
      <c r="I215" s="76">
        <v>0</v>
      </c>
      <c r="J215" s="46">
        <f t="shared" si="26"/>
        <v>0</v>
      </c>
      <c r="K215" s="72"/>
      <c r="L215" s="20">
        <v>10</v>
      </c>
      <c r="M215" s="65">
        <f t="shared" si="27"/>
        <v>0</v>
      </c>
      <c r="N215" s="17" t="s">
        <v>16</v>
      </c>
      <c r="O215" s="18"/>
      <c r="P215" s="23">
        <f t="shared" si="28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1"/>
        <v>0</v>
      </c>
      <c r="H216" s="78">
        <v>0</v>
      </c>
      <c r="I216" s="76">
        <v>0</v>
      </c>
      <c r="J216" s="46">
        <f t="shared" si="26"/>
        <v>0</v>
      </c>
      <c r="K216" s="72"/>
      <c r="L216" s="20">
        <v>10</v>
      </c>
      <c r="M216" s="65">
        <f t="shared" si="27"/>
        <v>0</v>
      </c>
      <c r="N216" s="17" t="s">
        <v>16</v>
      </c>
      <c r="O216" s="18"/>
      <c r="P216" s="23">
        <f t="shared" si="28"/>
        <v>0</v>
      </c>
      <c r="Q216" s="92"/>
      <c r="R216" s="43">
        <f t="shared" si="23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0</v>
      </c>
      <c r="F217" s="71"/>
      <c r="G217" s="46">
        <f t="shared" si="21"/>
        <v>0</v>
      </c>
      <c r="H217" s="78">
        <v>0</v>
      </c>
      <c r="I217" s="76">
        <v>0</v>
      </c>
      <c r="J217" s="46">
        <f t="shared" si="26"/>
        <v>0</v>
      </c>
      <c r="K217" s="72"/>
      <c r="L217" s="20">
        <v>10</v>
      </c>
      <c r="M217" s="65">
        <f t="shared" si="27"/>
        <v>0</v>
      </c>
      <c r="N217" s="17" t="s">
        <v>16</v>
      </c>
      <c r="O217" s="18"/>
      <c r="P217" s="23">
        <f t="shared" si="28"/>
        <v>0</v>
      </c>
      <c r="Q217" s="92"/>
      <c r="R217" s="43">
        <f t="shared" si="23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19</v>
      </c>
      <c r="F218" s="71"/>
      <c r="G218" s="46">
        <f t="shared" si="21"/>
        <v>19</v>
      </c>
      <c r="H218" s="78">
        <v>0</v>
      </c>
      <c r="I218" s="76">
        <v>0</v>
      </c>
      <c r="J218" s="46">
        <f t="shared" si="26"/>
        <v>19</v>
      </c>
      <c r="K218" s="72"/>
      <c r="L218" s="20">
        <v>20</v>
      </c>
      <c r="M218" s="65">
        <f t="shared" si="27"/>
        <v>0</v>
      </c>
      <c r="N218" s="17" t="s">
        <v>16</v>
      </c>
      <c r="O218" s="18"/>
      <c r="P218" s="23">
        <f t="shared" si="28"/>
        <v>0</v>
      </c>
      <c r="Q218" s="92"/>
      <c r="R218" s="43">
        <f t="shared" si="23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1"/>
        <v>0</v>
      </c>
      <c r="H219" s="78">
        <v>0</v>
      </c>
      <c r="I219" s="76">
        <v>0</v>
      </c>
      <c r="J219" s="46">
        <f t="shared" si="26"/>
        <v>0</v>
      </c>
      <c r="K219" s="72"/>
      <c r="L219" s="20">
        <v>800</v>
      </c>
      <c r="M219" s="65">
        <f t="shared" si="27"/>
        <v>0</v>
      </c>
      <c r="N219" s="17" t="s">
        <v>16</v>
      </c>
      <c r="O219" s="18"/>
      <c r="P219" s="23">
        <f t="shared" si="28"/>
        <v>0</v>
      </c>
      <c r="Q219" s="92"/>
      <c r="R219" s="43">
        <f t="shared" si="23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1"/>
        <v>0</v>
      </c>
      <c r="H220" s="78">
        <v>0</v>
      </c>
      <c r="I220" s="76">
        <v>0</v>
      </c>
      <c r="J220" s="46">
        <f t="shared" si="26"/>
        <v>0</v>
      </c>
      <c r="K220" s="72"/>
      <c r="L220" s="20">
        <v>150</v>
      </c>
      <c r="M220" s="65">
        <f t="shared" si="27"/>
        <v>0</v>
      </c>
      <c r="N220" s="17" t="s">
        <v>16</v>
      </c>
      <c r="O220" s="18"/>
      <c r="P220" s="23">
        <f t="shared" si="28"/>
        <v>0</v>
      </c>
      <c r="Q220" s="92"/>
      <c r="R220" s="43">
        <f t="shared" si="23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1"/>
        <v>0</v>
      </c>
      <c r="H221" s="78">
        <v>0</v>
      </c>
      <c r="I221" s="76">
        <v>0</v>
      </c>
      <c r="J221" s="46">
        <f t="shared" si="26"/>
        <v>0</v>
      </c>
      <c r="K221" s="72"/>
      <c r="L221" s="20">
        <v>200</v>
      </c>
      <c r="M221" s="65">
        <f t="shared" si="27"/>
        <v>0</v>
      </c>
      <c r="N221" s="17" t="s">
        <v>16</v>
      </c>
      <c r="O221" s="18"/>
      <c r="P221" s="23">
        <f t="shared" si="28"/>
        <v>0</v>
      </c>
      <c r="Q221" s="92"/>
      <c r="R221" s="43">
        <f t="shared" si="23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1"/>
        <v>0</v>
      </c>
      <c r="H222" s="78">
        <v>0</v>
      </c>
      <c r="I222" s="76">
        <v>0</v>
      </c>
      <c r="J222" s="46">
        <f t="shared" si="26"/>
        <v>0</v>
      </c>
      <c r="K222" s="72"/>
      <c r="L222" s="20">
        <v>250</v>
      </c>
      <c r="M222" s="65">
        <f t="shared" si="27"/>
        <v>0</v>
      </c>
      <c r="N222" s="17" t="s">
        <v>16</v>
      </c>
      <c r="O222" s="18"/>
      <c r="P222" s="23">
        <f t="shared" si="28"/>
        <v>0</v>
      </c>
      <c r="Q222" s="92"/>
      <c r="R222" s="43">
        <f t="shared" si="23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1"/>
        <v>0</v>
      </c>
      <c r="H223" s="78">
        <v>0</v>
      </c>
      <c r="I223" s="76">
        <v>0</v>
      </c>
      <c r="J223" s="46">
        <f t="shared" si="26"/>
        <v>0</v>
      </c>
      <c r="K223" s="72"/>
      <c r="L223" s="20">
        <v>50</v>
      </c>
      <c r="M223" s="65">
        <f t="shared" si="27"/>
        <v>0</v>
      </c>
      <c r="N223" s="17" t="s">
        <v>16</v>
      </c>
      <c r="O223" s="18"/>
      <c r="P223" s="23">
        <f t="shared" si="28"/>
        <v>0</v>
      </c>
      <c r="Q223" s="92"/>
      <c r="R223" s="43">
        <f t="shared" si="23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1"/>
        <v>0</v>
      </c>
      <c r="H224" s="78">
        <v>0</v>
      </c>
      <c r="I224" s="76">
        <v>0</v>
      </c>
      <c r="J224" s="46">
        <f t="shared" si="26"/>
        <v>0</v>
      </c>
      <c r="K224" s="72"/>
      <c r="L224" s="20">
        <v>0</v>
      </c>
      <c r="M224" s="65">
        <f t="shared" si="27"/>
        <v>0</v>
      </c>
      <c r="N224" s="17" t="s">
        <v>16</v>
      </c>
      <c r="O224" s="18"/>
      <c r="P224" s="23">
        <f t="shared" si="28"/>
        <v>0</v>
      </c>
      <c r="Q224" s="92"/>
      <c r="R224" s="43">
        <f t="shared" si="23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1"/>
        <v>0</v>
      </c>
      <c r="H225" s="78">
        <v>0</v>
      </c>
      <c r="I225" s="76">
        <v>0</v>
      </c>
      <c r="J225" s="46">
        <f t="shared" si="26"/>
        <v>0</v>
      </c>
      <c r="K225" s="72"/>
      <c r="L225" s="20">
        <v>45</v>
      </c>
      <c r="M225" s="65">
        <f t="shared" si="27"/>
        <v>0</v>
      </c>
      <c r="N225" s="17" t="s">
        <v>16</v>
      </c>
      <c r="O225" s="18"/>
      <c r="P225" s="23">
        <f t="shared" si="28"/>
        <v>0</v>
      </c>
      <c r="Q225" s="90"/>
      <c r="R225" s="43">
        <f t="shared" si="23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1"/>
        <v>0</v>
      </c>
      <c r="H226" s="78">
        <v>0</v>
      </c>
      <c r="I226" s="76">
        <v>0</v>
      </c>
      <c r="J226" s="46">
        <f t="shared" si="26"/>
        <v>0</v>
      </c>
      <c r="K226" s="72"/>
      <c r="L226" s="20">
        <v>35</v>
      </c>
      <c r="M226" s="65">
        <f t="shared" si="27"/>
        <v>0</v>
      </c>
      <c r="N226" s="17" t="s">
        <v>16</v>
      </c>
      <c r="O226" s="18"/>
      <c r="P226" s="23">
        <f t="shared" si="28"/>
        <v>0</v>
      </c>
      <c r="Q226" s="90"/>
      <c r="R226" s="43">
        <f t="shared" si="23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1"/>
        <v>0</v>
      </c>
      <c r="H227" s="78">
        <v>0</v>
      </c>
      <c r="I227" s="76">
        <v>0</v>
      </c>
      <c r="J227" s="46">
        <f t="shared" si="26"/>
        <v>0</v>
      </c>
      <c r="K227" s="72"/>
      <c r="L227" s="20">
        <v>25</v>
      </c>
      <c r="M227" s="65">
        <f t="shared" si="27"/>
        <v>0</v>
      </c>
      <c r="N227" s="17" t="s">
        <v>16</v>
      </c>
      <c r="O227" s="18"/>
      <c r="P227" s="23">
        <f t="shared" si="28"/>
        <v>0</v>
      </c>
      <c r="Q227" s="90"/>
      <c r="R227" s="43">
        <f t="shared" si="23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1"/>
        <v>0</v>
      </c>
      <c r="H228" s="78">
        <v>0</v>
      </c>
      <c r="I228" s="76">
        <v>0</v>
      </c>
      <c r="J228" s="46">
        <f t="shared" si="26"/>
        <v>0</v>
      </c>
      <c r="K228" s="72"/>
      <c r="L228" s="20">
        <v>50</v>
      </c>
      <c r="M228" s="65">
        <f t="shared" si="27"/>
        <v>0</v>
      </c>
      <c r="N228" s="17" t="s">
        <v>16</v>
      </c>
      <c r="O228" s="18"/>
      <c r="P228" s="23">
        <f t="shared" si="28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1"/>
        <v>0</v>
      </c>
      <c r="H229" s="78">
        <v>0</v>
      </c>
      <c r="I229" s="76">
        <v>0</v>
      </c>
      <c r="J229" s="46">
        <f t="shared" si="26"/>
        <v>0</v>
      </c>
      <c r="K229" s="72"/>
      <c r="L229" s="20">
        <v>60</v>
      </c>
      <c r="M229" s="65">
        <f t="shared" si="27"/>
        <v>0</v>
      </c>
      <c r="N229" s="17" t="s">
        <v>16</v>
      </c>
      <c r="O229" s="18"/>
      <c r="P229" s="23">
        <f t="shared" si="28"/>
        <v>0</v>
      </c>
      <c r="Q229" s="92"/>
      <c r="R229" s="43">
        <f t="shared" si="23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1"/>
        <v>0</v>
      </c>
      <c r="H230" s="78">
        <v>0</v>
      </c>
      <c r="I230" s="76">
        <v>0</v>
      </c>
      <c r="J230" s="46">
        <f t="shared" si="26"/>
        <v>0</v>
      </c>
      <c r="K230" s="72"/>
      <c r="L230" s="20">
        <v>250</v>
      </c>
      <c r="M230" s="65">
        <f t="shared" si="27"/>
        <v>0</v>
      </c>
      <c r="N230" s="17" t="s">
        <v>16</v>
      </c>
      <c r="O230" s="18"/>
      <c r="P230" s="23">
        <f t="shared" si="28"/>
        <v>0</v>
      </c>
      <c r="Q230" s="92"/>
      <c r="R230" s="43">
        <f t="shared" si="23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58" si="30">E231+F231</f>
        <v>0</v>
      </c>
      <c r="H231" s="78">
        <v>0</v>
      </c>
      <c r="I231" s="76">
        <v>0</v>
      </c>
      <c r="J231" s="46">
        <f t="shared" si="26"/>
        <v>0</v>
      </c>
      <c r="K231" s="72"/>
      <c r="L231" s="20">
        <v>100</v>
      </c>
      <c r="M231" s="65">
        <f t="shared" si="27"/>
        <v>0</v>
      </c>
      <c r="N231" s="17" t="s">
        <v>16</v>
      </c>
      <c r="O231" s="18"/>
      <c r="P231" s="23">
        <f t="shared" si="28"/>
        <v>0</v>
      </c>
      <c r="Q231" s="92"/>
      <c r="R231" s="43">
        <f t="shared" si="23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0"/>
        <v>0</v>
      </c>
      <c r="H232" s="78">
        <v>0</v>
      </c>
      <c r="I232" s="76">
        <v>0</v>
      </c>
      <c r="J232" s="46">
        <f t="shared" si="26"/>
        <v>0</v>
      </c>
      <c r="K232" s="72"/>
      <c r="L232" s="20">
        <v>350</v>
      </c>
      <c r="M232" s="65">
        <f t="shared" si="27"/>
        <v>0</v>
      </c>
      <c r="N232" s="17" t="s">
        <v>16</v>
      </c>
      <c r="O232" s="18"/>
      <c r="P232" s="23">
        <f t="shared" si="28"/>
        <v>0</v>
      </c>
      <c r="Q232" s="92"/>
      <c r="R232" s="43">
        <f t="shared" si="23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0"/>
        <v>0</v>
      </c>
      <c r="H233" s="78">
        <v>0</v>
      </c>
      <c r="I233" s="76">
        <v>0</v>
      </c>
      <c r="J233" s="46">
        <f t="shared" si="26"/>
        <v>0</v>
      </c>
      <c r="K233" s="72"/>
      <c r="L233" s="20">
        <v>60</v>
      </c>
      <c r="M233" s="65">
        <f t="shared" si="27"/>
        <v>0</v>
      </c>
      <c r="N233" s="17" t="s">
        <v>16</v>
      </c>
      <c r="O233" s="18"/>
      <c r="P233" s="23">
        <f t="shared" si="28"/>
        <v>0</v>
      </c>
      <c r="Q233" s="92"/>
      <c r="R233" s="43">
        <f t="shared" si="23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0"/>
        <v>0</v>
      </c>
      <c r="H234" s="78">
        <v>0</v>
      </c>
      <c r="I234" s="76">
        <v>0</v>
      </c>
      <c r="J234" s="46">
        <f t="shared" si="26"/>
        <v>0</v>
      </c>
      <c r="K234" s="72"/>
      <c r="L234" s="20">
        <v>50</v>
      </c>
      <c r="M234" s="65">
        <f t="shared" si="27"/>
        <v>0</v>
      </c>
      <c r="N234" s="17" t="s">
        <v>16</v>
      </c>
      <c r="O234" s="18"/>
      <c r="P234" s="23">
        <f t="shared" si="28"/>
        <v>0</v>
      </c>
      <c r="Q234" s="92"/>
      <c r="R234" s="43">
        <f t="shared" si="23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47" si="31">E235+F235</f>
        <v>0</v>
      </c>
      <c r="H235" s="78">
        <v>0</v>
      </c>
      <c r="I235" s="76">
        <v>0</v>
      </c>
      <c r="J235" s="46">
        <f t="shared" si="26"/>
        <v>0</v>
      </c>
      <c r="K235" s="72"/>
      <c r="L235" s="20">
        <v>100</v>
      </c>
      <c r="M235" s="65">
        <f t="shared" si="27"/>
        <v>0</v>
      </c>
      <c r="N235" s="17" t="s">
        <v>16</v>
      </c>
      <c r="O235" s="18"/>
      <c r="P235" s="23">
        <f t="shared" si="28"/>
        <v>0</v>
      </c>
      <c r="Q235" s="92"/>
      <c r="R235" s="43">
        <f t="shared" ref="R235:R247" si="3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1"/>
        <v>0</v>
      </c>
      <c r="H236" s="78">
        <v>0</v>
      </c>
      <c r="I236" s="76">
        <v>0</v>
      </c>
      <c r="J236" s="46">
        <f t="shared" si="26"/>
        <v>0</v>
      </c>
      <c r="K236" s="72"/>
      <c r="L236" s="20">
        <v>120</v>
      </c>
      <c r="M236" s="65">
        <f t="shared" si="27"/>
        <v>0</v>
      </c>
      <c r="N236" s="17" t="s">
        <v>16</v>
      </c>
      <c r="O236" s="18"/>
      <c r="P236" s="23">
        <f t="shared" si="28"/>
        <v>0</v>
      </c>
      <c r="Q236" s="92"/>
      <c r="R236" s="43">
        <f t="shared" si="3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1"/>
        <v>0</v>
      </c>
      <c r="H237" s="78">
        <v>0</v>
      </c>
      <c r="I237" s="76">
        <v>0</v>
      </c>
      <c r="J237" s="46">
        <f t="shared" si="26"/>
        <v>0</v>
      </c>
      <c r="K237" s="72"/>
      <c r="L237" s="20">
        <v>60</v>
      </c>
      <c r="M237" s="65">
        <f t="shared" si="27"/>
        <v>0</v>
      </c>
      <c r="N237" s="17" t="s">
        <v>16</v>
      </c>
      <c r="O237" s="18"/>
      <c r="P237" s="23">
        <f t="shared" si="28"/>
        <v>0</v>
      </c>
      <c r="Q237" s="92"/>
      <c r="R237" s="43">
        <f t="shared" si="3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1"/>
        <v>0</v>
      </c>
      <c r="H238" s="78">
        <v>0</v>
      </c>
      <c r="I238" s="76">
        <v>0</v>
      </c>
      <c r="J238" s="46">
        <f t="shared" si="26"/>
        <v>0</v>
      </c>
      <c r="K238" s="72"/>
      <c r="L238" s="20">
        <v>150</v>
      </c>
      <c r="M238" s="65">
        <f t="shared" si="27"/>
        <v>0</v>
      </c>
      <c r="N238" s="17" t="s">
        <v>16</v>
      </c>
      <c r="O238" s="18"/>
      <c r="P238" s="23">
        <f t="shared" si="28"/>
        <v>0</v>
      </c>
      <c r="Q238" s="92"/>
      <c r="R238" s="43">
        <f t="shared" si="3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1"/>
        <v>0</v>
      </c>
      <c r="H239" s="78">
        <v>0</v>
      </c>
      <c r="I239" s="76">
        <v>0</v>
      </c>
      <c r="J239" s="46">
        <f t="shared" si="26"/>
        <v>0</v>
      </c>
      <c r="K239" s="72"/>
      <c r="L239" s="20">
        <v>150</v>
      </c>
      <c r="M239" s="65">
        <f t="shared" si="27"/>
        <v>0</v>
      </c>
      <c r="N239" s="17" t="s">
        <v>16</v>
      </c>
      <c r="O239" s="18"/>
      <c r="P239" s="23">
        <f t="shared" si="28"/>
        <v>0</v>
      </c>
      <c r="Q239" s="92"/>
      <c r="R239" s="43">
        <f t="shared" si="3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1"/>
        <v>0</v>
      </c>
      <c r="H240" s="78">
        <v>0</v>
      </c>
      <c r="I240" s="76">
        <v>0</v>
      </c>
      <c r="J240" s="46">
        <f t="shared" si="26"/>
        <v>0</v>
      </c>
      <c r="K240" s="72"/>
      <c r="L240" s="20">
        <v>200</v>
      </c>
      <c r="M240" s="65">
        <f t="shared" si="27"/>
        <v>0</v>
      </c>
      <c r="N240" s="17" t="s">
        <v>16</v>
      </c>
      <c r="O240" s="18"/>
      <c r="P240" s="23">
        <f t="shared" si="28"/>
        <v>0</v>
      </c>
      <c r="Q240" s="92"/>
      <c r="R240" s="43">
        <f t="shared" si="3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1"/>
        <v>0</v>
      </c>
      <c r="H241" s="78">
        <v>0</v>
      </c>
      <c r="I241" s="76">
        <v>0</v>
      </c>
      <c r="J241" s="46">
        <f t="shared" si="26"/>
        <v>0</v>
      </c>
      <c r="K241" s="72"/>
      <c r="L241" s="20"/>
      <c r="M241" s="65">
        <f t="shared" si="27"/>
        <v>0</v>
      </c>
      <c r="N241" s="17" t="s">
        <v>16</v>
      </c>
      <c r="O241" s="18"/>
      <c r="P241" s="23">
        <f t="shared" si="28"/>
        <v>0</v>
      </c>
      <c r="Q241" s="92"/>
      <c r="R241" s="43">
        <f t="shared" si="3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1"/>
        <v>0</v>
      </c>
      <c r="H242" s="78">
        <v>0</v>
      </c>
      <c r="I242" s="76">
        <v>0</v>
      </c>
      <c r="J242" s="46">
        <f t="shared" si="26"/>
        <v>0</v>
      </c>
      <c r="K242" s="72"/>
      <c r="L242" s="20">
        <v>35</v>
      </c>
      <c r="M242" s="65">
        <f t="shared" si="27"/>
        <v>0</v>
      </c>
      <c r="N242" s="17" t="s">
        <v>16</v>
      </c>
      <c r="O242" s="18"/>
      <c r="P242" s="23">
        <f t="shared" si="28"/>
        <v>0</v>
      </c>
      <c r="Q242" s="92"/>
      <c r="R242" s="43">
        <f t="shared" si="3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+'18'!J243</f>
        <v>2</v>
      </c>
      <c r="F243" s="71"/>
      <c r="G243" s="46">
        <f t="shared" ref="G243:G246" si="33">E243+F243</f>
        <v>2</v>
      </c>
      <c r="H243" s="78">
        <v>0</v>
      </c>
      <c r="I243" s="76">
        <v>0</v>
      </c>
      <c r="J243" s="46">
        <f t="shared" si="26"/>
        <v>2</v>
      </c>
      <c r="K243" s="72"/>
      <c r="L243" s="20">
        <v>35</v>
      </c>
      <c r="M243" s="65">
        <f t="shared" si="27"/>
        <v>0</v>
      </c>
      <c r="N243" s="17" t="s">
        <v>16</v>
      </c>
      <c r="O243" s="18"/>
      <c r="P243" s="23">
        <f t="shared" si="28"/>
        <v>0</v>
      </c>
      <c r="Q243" s="92"/>
      <c r="R243" s="43">
        <f t="shared" ref="R243:R246" si="34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+'18'!J244</f>
        <v>0</v>
      </c>
      <c r="F244" s="71"/>
      <c r="G244" s="46">
        <f t="shared" si="33"/>
        <v>0</v>
      </c>
      <c r="H244" s="78">
        <v>0</v>
      </c>
      <c r="I244" s="76">
        <v>0</v>
      </c>
      <c r="J244" s="46">
        <f t="shared" si="26"/>
        <v>0</v>
      </c>
      <c r="K244" s="72"/>
      <c r="L244" s="20">
        <v>27</v>
      </c>
      <c r="M244" s="65">
        <f t="shared" si="27"/>
        <v>0</v>
      </c>
      <c r="N244" s="17" t="s">
        <v>16</v>
      </c>
      <c r="O244" s="18"/>
      <c r="P244" s="23">
        <f t="shared" si="28"/>
        <v>0</v>
      </c>
      <c r="Q244" s="92"/>
      <c r="R244" s="43">
        <f t="shared" si="34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+'18'!J245</f>
        <v>0</v>
      </c>
      <c r="F245" s="71"/>
      <c r="G245" s="46">
        <f t="shared" si="33"/>
        <v>0</v>
      </c>
      <c r="H245" s="78">
        <v>0</v>
      </c>
      <c r="I245" s="76">
        <v>0</v>
      </c>
      <c r="J245" s="46">
        <f t="shared" si="26"/>
        <v>0</v>
      </c>
      <c r="K245" s="72"/>
      <c r="L245" s="20"/>
      <c r="M245" s="65">
        <f t="shared" si="27"/>
        <v>0</v>
      </c>
      <c r="N245" s="17" t="s">
        <v>16</v>
      </c>
      <c r="O245" s="18"/>
      <c r="P245" s="23">
        <f t="shared" si="28"/>
        <v>0</v>
      </c>
      <c r="Q245" s="92"/>
      <c r="R245" s="43">
        <f t="shared" si="34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33"/>
        <v>0</v>
      </c>
      <c r="H246" s="78">
        <v>0</v>
      </c>
      <c r="I246" s="76">
        <v>0</v>
      </c>
      <c r="J246" s="46">
        <f t="shared" si="26"/>
        <v>0</v>
      </c>
      <c r="K246" s="72"/>
      <c r="L246" s="20"/>
      <c r="M246" s="65">
        <f t="shared" si="27"/>
        <v>0</v>
      </c>
      <c r="N246" s="17" t="s">
        <v>16</v>
      </c>
      <c r="O246" s="18"/>
      <c r="P246" s="23">
        <f t="shared" si="28"/>
        <v>0</v>
      </c>
      <c r="Q246" s="92"/>
      <c r="R246" s="43">
        <f t="shared" si="34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31"/>
        <v>0</v>
      </c>
      <c r="H247" s="78">
        <v>0</v>
      </c>
      <c r="I247" s="76">
        <v>0</v>
      </c>
      <c r="J247" s="46">
        <f t="shared" si="26"/>
        <v>0</v>
      </c>
      <c r="K247" s="72"/>
      <c r="L247" s="20"/>
      <c r="M247" s="65">
        <f t="shared" si="27"/>
        <v>0</v>
      </c>
      <c r="N247" s="17" t="s">
        <v>16</v>
      </c>
      <c r="O247" s="18"/>
      <c r="P247" s="23">
        <f t="shared" si="28"/>
        <v>0</v>
      </c>
      <c r="Q247" s="92"/>
      <c r="R247" s="43">
        <f t="shared" si="3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30"/>
        <v>0</v>
      </c>
      <c r="H248" s="78">
        <v>0</v>
      </c>
      <c r="I248" s="76">
        <v>0</v>
      </c>
      <c r="J248" s="46">
        <f t="shared" si="26"/>
        <v>0</v>
      </c>
      <c r="K248" s="72"/>
      <c r="L248" s="20"/>
      <c r="M248" s="65">
        <f t="shared" si="27"/>
        <v>0</v>
      </c>
      <c r="N248" s="17" t="s">
        <v>16</v>
      </c>
      <c r="O248" s="18"/>
      <c r="P248" s="23">
        <f t="shared" si="28"/>
        <v>0</v>
      </c>
      <c r="Q248" s="92"/>
      <c r="R248" s="43">
        <f t="shared" si="23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30"/>
        <v>0</v>
      </c>
      <c r="H249" s="78">
        <v>0</v>
      </c>
      <c r="I249" s="76">
        <v>0</v>
      </c>
      <c r="J249" s="46">
        <f t="shared" si="26"/>
        <v>0</v>
      </c>
      <c r="K249" s="72"/>
      <c r="L249" s="20"/>
      <c r="M249" s="65">
        <f t="shared" si="27"/>
        <v>0</v>
      </c>
      <c r="N249" s="17" t="s">
        <v>16</v>
      </c>
      <c r="O249" s="18"/>
      <c r="P249" s="23">
        <f t="shared" si="28"/>
        <v>0</v>
      </c>
      <c r="Q249" s="92"/>
      <c r="R249" s="43">
        <f t="shared" si="23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30"/>
        <v>0</v>
      </c>
      <c r="H250" s="78">
        <v>0</v>
      </c>
      <c r="I250" s="76">
        <v>0</v>
      </c>
      <c r="J250" s="46">
        <f t="shared" si="26"/>
        <v>0</v>
      </c>
      <c r="K250" s="72"/>
      <c r="L250" s="20"/>
      <c r="M250" s="65">
        <f t="shared" si="27"/>
        <v>0</v>
      </c>
      <c r="N250" s="17" t="s">
        <v>16</v>
      </c>
      <c r="O250" s="18"/>
      <c r="P250" s="23">
        <f t="shared" si="28"/>
        <v>0</v>
      </c>
      <c r="Q250" s="92"/>
      <c r="R250" s="43">
        <f t="shared" si="23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30"/>
        <v>0</v>
      </c>
      <c r="H251" s="78">
        <v>0</v>
      </c>
      <c r="I251" s="76">
        <v>0</v>
      </c>
      <c r="J251" s="46">
        <f t="shared" si="26"/>
        <v>0</v>
      </c>
      <c r="K251" s="72"/>
      <c r="L251" s="20"/>
      <c r="M251" s="65">
        <f t="shared" si="27"/>
        <v>0</v>
      </c>
      <c r="N251" s="17" t="s">
        <v>16</v>
      </c>
      <c r="O251" s="18"/>
      <c r="P251" s="23">
        <f t="shared" si="28"/>
        <v>0</v>
      </c>
      <c r="Q251" s="92"/>
      <c r="R251" s="43">
        <f t="shared" si="23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30"/>
        <v>0</v>
      </c>
      <c r="H252" s="78">
        <v>0</v>
      </c>
      <c r="I252" s="76">
        <v>0</v>
      </c>
      <c r="J252" s="46">
        <f t="shared" si="26"/>
        <v>0</v>
      </c>
      <c r="K252" s="72"/>
      <c r="L252" s="20"/>
      <c r="M252" s="65">
        <f t="shared" si="27"/>
        <v>0</v>
      </c>
      <c r="N252" s="17" t="s">
        <v>16</v>
      </c>
      <c r="O252" s="18"/>
      <c r="P252" s="23">
        <f t="shared" si="28"/>
        <v>0</v>
      </c>
      <c r="Q252" s="92"/>
      <c r="R252" s="43">
        <f t="shared" si="23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35">E253+F253</f>
        <v>0</v>
      </c>
      <c r="H253" s="78">
        <v>0</v>
      </c>
      <c r="I253" s="76">
        <v>0</v>
      </c>
      <c r="J253" s="46">
        <f t="shared" si="26"/>
        <v>0</v>
      </c>
      <c r="K253" s="72"/>
      <c r="L253" s="20"/>
      <c r="M253" s="65">
        <f t="shared" si="27"/>
        <v>0</v>
      </c>
      <c r="N253" s="17" t="s">
        <v>16</v>
      </c>
      <c r="O253" s="18"/>
      <c r="P253" s="23">
        <f t="shared" si="28"/>
        <v>0</v>
      </c>
      <c r="Q253" s="92"/>
      <c r="R253" s="43">
        <f t="shared" ref="R253" si="3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30"/>
        <v>0</v>
      </c>
      <c r="H254" s="78">
        <v>0</v>
      </c>
      <c r="I254" s="76">
        <v>0</v>
      </c>
      <c r="J254" s="46">
        <f t="shared" si="26"/>
        <v>0</v>
      </c>
      <c r="K254" s="72"/>
      <c r="L254" s="20"/>
      <c r="M254" s="65">
        <f t="shared" si="27"/>
        <v>0</v>
      </c>
      <c r="N254" s="17" t="s">
        <v>16</v>
      </c>
      <c r="O254" s="18"/>
      <c r="P254" s="23">
        <f t="shared" si="28"/>
        <v>0</v>
      </c>
      <c r="Q254" s="92"/>
      <c r="R254" s="43">
        <f t="shared" si="23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30"/>
        <v>0</v>
      </c>
      <c r="H255" s="78">
        <v>0</v>
      </c>
      <c r="I255" s="76">
        <v>0</v>
      </c>
      <c r="J255" s="46">
        <f t="shared" si="26"/>
        <v>0</v>
      </c>
      <c r="K255" s="72"/>
      <c r="L255" s="20"/>
      <c r="M255" s="65">
        <f t="shared" si="27"/>
        <v>0</v>
      </c>
      <c r="N255" s="17" t="s">
        <v>16</v>
      </c>
      <c r="O255" s="18"/>
      <c r="P255" s="23">
        <f t="shared" si="28"/>
        <v>0</v>
      </c>
      <c r="Q255" s="92"/>
      <c r="R255" s="43">
        <f t="shared" si="23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30"/>
        <v>0</v>
      </c>
      <c r="H256" s="78">
        <v>0</v>
      </c>
      <c r="I256" s="76">
        <v>0</v>
      </c>
      <c r="J256" s="46">
        <f t="shared" si="26"/>
        <v>0</v>
      </c>
      <c r="K256" s="72"/>
      <c r="L256" s="20"/>
      <c r="M256" s="65">
        <f t="shared" si="27"/>
        <v>0</v>
      </c>
      <c r="N256" s="17" t="s">
        <v>16</v>
      </c>
      <c r="O256" s="18"/>
      <c r="P256" s="23">
        <f t="shared" si="28"/>
        <v>0</v>
      </c>
      <c r="Q256" s="92"/>
      <c r="R256" s="43">
        <f t="shared" si="23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37">E257+F257</f>
        <v>0</v>
      </c>
      <c r="H257" s="78">
        <v>0</v>
      </c>
      <c r="I257" s="76">
        <v>0</v>
      </c>
      <c r="J257" s="46">
        <f t="shared" si="26"/>
        <v>0</v>
      </c>
      <c r="K257" s="72"/>
      <c r="L257" s="20"/>
      <c r="M257" s="65">
        <f t="shared" si="27"/>
        <v>0</v>
      </c>
      <c r="N257" s="17" t="s">
        <v>16</v>
      </c>
      <c r="O257" s="18"/>
      <c r="P257" s="23">
        <f t="shared" si="28"/>
        <v>0</v>
      </c>
      <c r="Q257" s="92"/>
      <c r="R257" s="43">
        <f t="shared" ref="R257" si="38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30"/>
        <v>0</v>
      </c>
      <c r="H258" s="78">
        <v>0</v>
      </c>
      <c r="I258" s="76">
        <v>0</v>
      </c>
      <c r="J258" s="46">
        <f t="shared" si="26"/>
        <v>0</v>
      </c>
      <c r="K258" s="72"/>
      <c r="L258" s="20"/>
      <c r="M258" s="65">
        <f t="shared" si="27"/>
        <v>0</v>
      </c>
      <c r="N258" s="17" t="s">
        <v>16</v>
      </c>
      <c r="O258" s="18"/>
      <c r="P258" s="23">
        <f t="shared" si="28"/>
        <v>0</v>
      </c>
      <c r="Q258" s="92"/>
      <c r="R258" s="43">
        <f t="shared" si="23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39">E259+F259</f>
        <v>0</v>
      </c>
      <c r="H259" s="78">
        <v>0</v>
      </c>
      <c r="I259" s="76">
        <v>0</v>
      </c>
      <c r="J259" s="46">
        <f t="shared" ref="J259" si="40">+G259-H259-K259-I259</f>
        <v>0</v>
      </c>
      <c r="K259" s="72"/>
      <c r="L259" s="20"/>
      <c r="M259" s="65">
        <f t="shared" ref="M259" si="41">+L259*K259</f>
        <v>0</v>
      </c>
      <c r="N259" s="17" t="s">
        <v>16</v>
      </c>
      <c r="O259" s="18"/>
      <c r="P259" s="23">
        <f t="shared" ref="P259" si="42">SUM(M259-O259)</f>
        <v>0</v>
      </c>
      <c r="Q259" s="92"/>
      <c r="R259" s="43">
        <f t="shared" ref="R259" si="43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1622.9299999999998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5350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1540</v>
      </c>
      <c r="O264" s="2">
        <v>50</v>
      </c>
      <c r="P264" s="2">
        <v>200</v>
      </c>
      <c r="Q264" s="88">
        <v>180</v>
      </c>
      <c r="R264" s="2">
        <v>100</v>
      </c>
      <c r="S264" s="2">
        <v>50</v>
      </c>
      <c r="T264" s="2">
        <v>300</v>
      </c>
      <c r="U264" s="2">
        <v>180</v>
      </c>
      <c r="V264" s="2">
        <v>50</v>
      </c>
      <c r="W264" s="2">
        <v>300</v>
      </c>
      <c r="X264" s="2">
        <v>130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85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3710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3710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6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CCFF"/>
  </sheetPr>
  <dimension ref="A1:S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65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66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8</v>
      </c>
      <c r="F5" s="71">
        <v>5</v>
      </c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37</v>
      </c>
      <c r="F6" s="71">
        <v>10</v>
      </c>
      <c r="G6" s="46">
        <f t="shared" si="0"/>
        <v>47</v>
      </c>
      <c r="H6" s="78">
        <v>0</v>
      </c>
      <c r="I6" s="76">
        <v>0</v>
      </c>
      <c r="J6" s="46">
        <f t="shared" si="1"/>
        <v>44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6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6</v>
      </c>
      <c r="F22" s="71">
        <v>10</v>
      </c>
      <c r="G22" s="46">
        <f t="shared" si="0"/>
        <v>16</v>
      </c>
      <c r="H22" s="78">
        <v>0</v>
      </c>
      <c r="I22" s="76">
        <v>0</v>
      </c>
      <c r="J22" s="46">
        <f t="shared" si="1"/>
        <v>13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2</v>
      </c>
      <c r="F25" s="71">
        <v>3</v>
      </c>
      <c r="G25" s="46">
        <f t="shared" si="0"/>
        <v>5</v>
      </c>
      <c r="H25" s="78">
        <v>0</v>
      </c>
      <c r="I25" s="76">
        <v>0</v>
      </c>
      <c r="J25" s="46">
        <f t="shared" si="1"/>
        <v>4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4</v>
      </c>
      <c r="F28" s="71">
        <v>3</v>
      </c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0</v>
      </c>
      <c r="F31" s="71">
        <v>10</v>
      </c>
      <c r="G31" s="46">
        <f t="shared" si="5"/>
        <v>10</v>
      </c>
      <c r="H31" s="78">
        <v>0</v>
      </c>
      <c r="I31" s="76">
        <v>0</v>
      </c>
      <c r="J31" s="46">
        <f t="shared" si="6"/>
        <v>10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4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5</v>
      </c>
      <c r="F40" s="71">
        <v>3</v>
      </c>
      <c r="G40" s="46">
        <f t="shared" si="5"/>
        <v>8</v>
      </c>
      <c r="H40" s="78">
        <v>0</v>
      </c>
      <c r="I40" s="76">
        <v>0</v>
      </c>
      <c r="J40" s="46">
        <f t="shared" si="6"/>
        <v>8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4</v>
      </c>
      <c r="F46" s="71">
        <v>3</v>
      </c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2</v>
      </c>
      <c r="F47" s="71">
        <v>3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3</v>
      </c>
      <c r="F48" s="71">
        <v>3</v>
      </c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2</v>
      </c>
      <c r="F49" s="71">
        <v>5</v>
      </c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7</v>
      </c>
      <c r="F53" s="71"/>
      <c r="G53" s="46">
        <f t="shared" si="5"/>
        <v>7</v>
      </c>
      <c r="H53" s="78">
        <v>0</v>
      </c>
      <c r="I53" s="76">
        <v>0</v>
      </c>
      <c r="J53" s="46">
        <f t="shared" si="6"/>
        <v>6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3</v>
      </c>
      <c r="F64" s="71"/>
      <c r="G64" s="46">
        <f t="shared" si="5"/>
        <v>3</v>
      </c>
      <c r="H64" s="78">
        <v>0</v>
      </c>
      <c r="I64" s="76">
        <v>0</v>
      </c>
      <c r="J64" s="46">
        <f t="shared" si="6"/>
        <v>2</v>
      </c>
      <c r="K64" s="72">
        <v>1</v>
      </c>
      <c r="L64" s="15">
        <v>50</v>
      </c>
      <c r="M64" s="65">
        <f t="shared" si="2"/>
        <v>50</v>
      </c>
      <c r="N64" s="17" t="s">
        <v>16</v>
      </c>
      <c r="O64" s="18">
        <v>25</v>
      </c>
      <c r="P64" s="103">
        <f t="shared" si="3"/>
        <v>25</v>
      </c>
      <c r="Q64" s="90">
        <v>23.69</v>
      </c>
      <c r="R64" s="43">
        <f t="shared" si="4"/>
        <v>23.69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1</v>
      </c>
      <c r="K65" s="72">
        <v>3</v>
      </c>
      <c r="L65" s="15">
        <v>50</v>
      </c>
      <c r="M65" s="65">
        <f t="shared" si="2"/>
        <v>150</v>
      </c>
      <c r="N65" s="17" t="s">
        <v>16</v>
      </c>
      <c r="O65" s="18"/>
      <c r="P65" s="103">
        <f t="shared" si="3"/>
        <v>150</v>
      </c>
      <c r="Q65" s="90">
        <v>22.49</v>
      </c>
      <c r="R65" s="43">
        <f t="shared" si="4"/>
        <v>67.47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2</v>
      </c>
      <c r="F66" s="71"/>
      <c r="G66" s="46">
        <f t="shared" si="5"/>
        <v>2</v>
      </c>
      <c r="H66" s="78">
        <v>2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5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03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3</v>
      </c>
      <c r="F77" s="71">
        <v>3</v>
      </c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9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9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9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/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1</v>
      </c>
      <c r="F93" s="71">
        <v>5</v>
      </c>
      <c r="G93" s="46">
        <f t="shared" si="5"/>
        <v>6</v>
      </c>
      <c r="H93" s="78">
        <v>0</v>
      </c>
      <c r="I93" s="76">
        <v>0</v>
      </c>
      <c r="J93" s="46">
        <f t="shared" si="6"/>
        <v>4</v>
      </c>
      <c r="K93" s="72">
        <v>2</v>
      </c>
      <c r="L93" s="21">
        <v>35</v>
      </c>
      <c r="M93" s="65">
        <f t="shared" si="7"/>
        <v>70</v>
      </c>
      <c r="N93" s="17" t="s">
        <v>16</v>
      </c>
      <c r="O93" s="18"/>
      <c r="P93" s="103">
        <f t="shared" si="8"/>
        <v>70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+'19'!J99</f>
        <v>5</v>
      </c>
      <c r="F99" s="71"/>
      <c r="G99" s="46">
        <f t="shared" si="20"/>
        <v>5</v>
      </c>
      <c r="H99" s="78">
        <v>0</v>
      </c>
      <c r="I99" s="76">
        <v>0</v>
      </c>
      <c r="J99" s="46">
        <f t="shared" si="21"/>
        <v>5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1</v>
      </c>
      <c r="F115" s="71"/>
      <c r="G115" s="46">
        <f t="shared" si="20"/>
        <v>1</v>
      </c>
      <c r="H115" s="78">
        <v>0</v>
      </c>
      <c r="I115" s="76">
        <v>0</v>
      </c>
      <c r="J115" s="46">
        <f t="shared" si="21"/>
        <v>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7</v>
      </c>
      <c r="F116" s="71">
        <v>5</v>
      </c>
      <c r="G116" s="46">
        <f t="shared" si="20"/>
        <v>12</v>
      </c>
      <c r="H116" s="78">
        <v>0</v>
      </c>
      <c r="I116" s="76">
        <v>0</v>
      </c>
      <c r="J116" s="46">
        <f t="shared" si="21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0</v>
      </c>
      <c r="F132" s="71"/>
      <c r="G132" s="46">
        <f t="shared" si="20"/>
        <v>0</v>
      </c>
      <c r="H132" s="78">
        <v>0</v>
      </c>
      <c r="I132" s="76">
        <v>0</v>
      </c>
      <c r="J132" s="46">
        <f t="shared" si="21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+'19'!J173</f>
        <v>0</v>
      </c>
      <c r="F173" s="71">
        <v>5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12</v>
      </c>
      <c r="F175" s="71">
        <v>5</v>
      </c>
      <c r="G175" s="46">
        <f t="shared" si="27"/>
        <v>17</v>
      </c>
      <c r="H175" s="78">
        <v>0</v>
      </c>
      <c r="I175" s="76">
        <v>0</v>
      </c>
      <c r="J175" s="46">
        <f t="shared" si="28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/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/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/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17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2"/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2"/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+'19'!J188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2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2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13</v>
      </c>
      <c r="F193" s="71"/>
      <c r="G193" s="46">
        <f t="shared" si="27"/>
        <v>13</v>
      </c>
      <c r="H193" s="78">
        <v>0</v>
      </c>
      <c r="I193" s="76">
        <v>0</v>
      </c>
      <c r="J193" s="46">
        <f t="shared" si="28"/>
        <v>13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23</v>
      </c>
      <c r="F194" s="71"/>
      <c r="G194" s="46">
        <f t="shared" si="27"/>
        <v>23</v>
      </c>
      <c r="H194" s="78">
        <v>0</v>
      </c>
      <c r="I194" s="76">
        <v>0</v>
      </c>
      <c r="J194" s="46">
        <f t="shared" si="28"/>
        <v>21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24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3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2"/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2"/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2"/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2"/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2"/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2"/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221</v>
      </c>
      <c r="F205" s="71"/>
      <c r="G205" s="46">
        <f t="shared" si="27"/>
        <v>221</v>
      </c>
      <c r="H205" s="78">
        <v>40</v>
      </c>
      <c r="I205" s="76">
        <v>0</v>
      </c>
      <c r="J205" s="46">
        <f t="shared" si="28"/>
        <v>176</v>
      </c>
      <c r="K205" s="72">
        <v>5</v>
      </c>
      <c r="L205" s="20">
        <v>55</v>
      </c>
      <c r="M205" s="65">
        <f t="shared" si="31"/>
        <v>275</v>
      </c>
      <c r="N205" s="17" t="s">
        <v>16</v>
      </c>
      <c r="O205" s="18"/>
      <c r="P205" s="103">
        <f t="shared" si="26"/>
        <v>275</v>
      </c>
      <c r="Q205" s="92"/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2"/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2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19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2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2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2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2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2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2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2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2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+'19'!J243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2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+'19'!J244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2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+'19'!J245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2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2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2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2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2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2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884.32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4" t="s">
        <v>212</v>
      </c>
      <c r="L261" s="175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565</v>
      </c>
      <c r="O264" s="2">
        <v>35</v>
      </c>
      <c r="P264" s="2">
        <v>65</v>
      </c>
      <c r="Q264" s="88">
        <v>360</v>
      </c>
      <c r="R264" s="2">
        <v>105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2045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2045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7000000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44</v>
      </c>
      <c r="F6" s="71"/>
      <c r="G6" s="46">
        <f t="shared" si="0"/>
        <v>44</v>
      </c>
      <c r="H6" s="78">
        <v>0</v>
      </c>
      <c r="I6" s="76">
        <v>0</v>
      </c>
      <c r="J6" s="46">
        <f t="shared" si="1"/>
        <v>40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3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5</v>
      </c>
      <c r="F11" s="71"/>
      <c r="G11" s="46">
        <f t="shared" si="0"/>
        <v>5</v>
      </c>
      <c r="H11" s="78">
        <v>0</v>
      </c>
      <c r="I11" s="76">
        <v>0</v>
      </c>
      <c r="J11" s="46">
        <f t="shared" si="1"/>
        <v>5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6</v>
      </c>
      <c r="F18" s="71"/>
      <c r="G18" s="46">
        <f t="shared" si="0"/>
        <v>6</v>
      </c>
      <c r="H18" s="78">
        <v>0</v>
      </c>
      <c r="I18" s="76">
        <v>0</v>
      </c>
      <c r="J18" s="46">
        <f t="shared" si="1"/>
        <v>5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10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3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10</v>
      </c>
      <c r="F31" s="71"/>
      <c r="G31" s="46">
        <f t="shared" si="5"/>
        <v>10</v>
      </c>
      <c r="H31" s="78">
        <v>0</v>
      </c>
      <c r="I31" s="76">
        <v>0</v>
      </c>
      <c r="J31" s="46">
        <f t="shared" si="6"/>
        <v>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2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5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8</v>
      </c>
      <c r="F40" s="71"/>
      <c r="G40" s="46">
        <f t="shared" si="5"/>
        <v>8</v>
      </c>
      <c r="H40" s="78">
        <v>0</v>
      </c>
      <c r="I40" s="76">
        <v>0</v>
      </c>
      <c r="J40" s="46">
        <f t="shared" si="6"/>
        <v>7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4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6</v>
      </c>
      <c r="F53" s="71"/>
      <c r="G53" s="46">
        <f t="shared" si="5"/>
        <v>6</v>
      </c>
      <c r="H53" s="78">
        <v>0</v>
      </c>
      <c r="I53" s="76">
        <v>0</v>
      </c>
      <c r="J53" s="46">
        <f t="shared" si="6"/>
        <v>5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2</v>
      </c>
      <c r="F64" s="71"/>
      <c r="G64" s="46">
        <f t="shared" si="5"/>
        <v>2</v>
      </c>
      <c r="H64" s="78">
        <v>0</v>
      </c>
      <c r="I64" s="76">
        <v>0</v>
      </c>
      <c r="J64" s="46">
        <f t="shared" si="6"/>
        <v>0</v>
      </c>
      <c r="K64" s="72">
        <v>2</v>
      </c>
      <c r="L64" s="15">
        <v>50</v>
      </c>
      <c r="M64" s="65">
        <f t="shared" si="2"/>
        <v>100</v>
      </c>
      <c r="N64" s="17" t="s">
        <v>16</v>
      </c>
      <c r="O64" s="18">
        <v>50</v>
      </c>
      <c r="P64" s="103">
        <f t="shared" si="3"/>
        <v>50</v>
      </c>
      <c r="Q64" s="90">
        <v>23.69</v>
      </c>
      <c r="R64" s="43">
        <f t="shared" si="4"/>
        <v>47.38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18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1</v>
      </c>
      <c r="F115" s="71"/>
      <c r="G115" s="46">
        <f t="shared" si="23"/>
        <v>1</v>
      </c>
      <c r="H115" s="78">
        <v>0</v>
      </c>
      <c r="I115" s="76">
        <v>0</v>
      </c>
      <c r="J115" s="46">
        <f t="shared" si="24"/>
        <v>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3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5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0</v>
      </c>
      <c r="F132" s="71">
        <v>5</v>
      </c>
      <c r="G132" s="46">
        <f t="shared" si="23"/>
        <v>5</v>
      </c>
      <c r="H132" s="78">
        <v>0</v>
      </c>
      <c r="I132" s="76">
        <v>0</v>
      </c>
      <c r="J132" s="46">
        <f t="shared" si="24"/>
        <v>3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+'20'!J188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3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176</v>
      </c>
      <c r="F205" s="71"/>
      <c r="G205" s="46">
        <f t="shared" si="30"/>
        <v>176</v>
      </c>
      <c r="H205" s="78">
        <v>0</v>
      </c>
      <c r="I205" s="76">
        <v>0</v>
      </c>
      <c r="J205" s="46">
        <f t="shared" si="31"/>
        <v>174</v>
      </c>
      <c r="K205" s="72">
        <v>2</v>
      </c>
      <c r="L205" s="20">
        <v>55</v>
      </c>
      <c r="M205" s="65">
        <f t="shared" si="34"/>
        <v>110</v>
      </c>
      <c r="N205" s="17" t="s">
        <v>16</v>
      </c>
      <c r="O205" s="18"/>
      <c r="P205" s="103">
        <f t="shared" si="35"/>
        <v>110</v>
      </c>
      <c r="Q205" s="90">
        <v>40</v>
      </c>
      <c r="R205" s="43">
        <f t="shared" si="36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+'20'!J243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+'20'!J244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877.81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2100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1125</v>
      </c>
      <c r="O264" s="2">
        <v>200</v>
      </c>
      <c r="P264" s="2">
        <v>55</v>
      </c>
      <c r="Q264" s="2">
        <v>680</v>
      </c>
      <c r="R264" s="2">
        <v>190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910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910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8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40</v>
      </c>
      <c r="F6" s="71"/>
      <c r="G6" s="46">
        <f t="shared" si="0"/>
        <v>40</v>
      </c>
      <c r="H6" s="78">
        <v>0</v>
      </c>
      <c r="I6" s="76">
        <v>0</v>
      </c>
      <c r="J6" s="46">
        <f t="shared" si="1"/>
        <v>39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5</v>
      </c>
      <c r="F11" s="71">
        <v>5</v>
      </c>
      <c r="G11" s="46">
        <f t="shared" si="0"/>
        <v>10</v>
      </c>
      <c r="H11" s="78">
        <v>0</v>
      </c>
      <c r="I11" s="76">
        <v>0</v>
      </c>
      <c r="J11" s="46">
        <f t="shared" si="1"/>
        <v>6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03">
        <f t="shared" si="3"/>
        <v>200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5</v>
      </c>
      <c r="F18" s="71">
        <v>5</v>
      </c>
      <c r="G18" s="46">
        <f t="shared" si="0"/>
        <v>10</v>
      </c>
      <c r="H18" s="78">
        <v>0</v>
      </c>
      <c r="I18" s="76">
        <v>0</v>
      </c>
      <c r="J18" s="46">
        <f t="shared" si="1"/>
        <v>7</v>
      </c>
      <c r="K18" s="72">
        <v>3</v>
      </c>
      <c r="L18" s="15">
        <v>50</v>
      </c>
      <c r="M18" s="65">
        <f t="shared" si="2"/>
        <v>150</v>
      </c>
      <c r="N18" s="17" t="s">
        <v>16</v>
      </c>
      <c r="O18" s="18"/>
      <c r="P18" s="103">
        <f t="shared" si="3"/>
        <v>150</v>
      </c>
      <c r="Q18" s="90">
        <v>18.77</v>
      </c>
      <c r="R18" s="43">
        <f t="shared" si="4"/>
        <v>56.31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10</v>
      </c>
      <c r="F22" s="71">
        <v>10</v>
      </c>
      <c r="G22" s="46">
        <f t="shared" si="0"/>
        <v>20</v>
      </c>
      <c r="H22" s="78">
        <v>0</v>
      </c>
      <c r="I22" s="76">
        <v>0</v>
      </c>
      <c r="J22" s="46">
        <f t="shared" si="1"/>
        <v>18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3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9</v>
      </c>
      <c r="F31" s="71">
        <v>10</v>
      </c>
      <c r="G31" s="46">
        <f t="shared" si="5"/>
        <v>19</v>
      </c>
      <c r="H31" s="78">
        <v>0</v>
      </c>
      <c r="I31" s="76">
        <v>0</v>
      </c>
      <c r="J31" s="46">
        <f t="shared" si="6"/>
        <v>16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2</v>
      </c>
      <c r="F32" s="71">
        <v>10</v>
      </c>
      <c r="G32" s="46">
        <f t="shared" si="5"/>
        <v>12</v>
      </c>
      <c r="H32" s="78">
        <v>0</v>
      </c>
      <c r="I32" s="76">
        <v>0</v>
      </c>
      <c r="J32" s="46">
        <f t="shared" si="6"/>
        <v>9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5</v>
      </c>
      <c r="F34" s="71"/>
      <c r="G34" s="46">
        <f t="shared" si="5"/>
        <v>5</v>
      </c>
      <c r="H34" s="78">
        <v>0</v>
      </c>
      <c r="I34" s="76">
        <v>0</v>
      </c>
      <c r="J34" s="46">
        <f t="shared" si="6"/>
        <v>3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>
        <v>130</v>
      </c>
      <c r="P34" s="103">
        <f t="shared" si="3"/>
        <v>130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4</v>
      </c>
      <c r="F39" s="71">
        <v>3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6</v>
      </c>
      <c r="F46" s="71">
        <v>1</v>
      </c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3</v>
      </c>
      <c r="F47" s="71">
        <v>3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4</v>
      </c>
      <c r="F48" s="71">
        <v>2</v>
      </c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7</v>
      </c>
      <c r="F49" s="71">
        <v>1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5</v>
      </c>
      <c r="F53" s="71">
        <v>3</v>
      </c>
      <c r="G53" s="46">
        <f t="shared" si="5"/>
        <v>8</v>
      </c>
      <c r="H53" s="78">
        <v>0</v>
      </c>
      <c r="I53" s="76">
        <v>0</v>
      </c>
      <c r="J53" s="46">
        <f t="shared" si="6"/>
        <v>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1</v>
      </c>
      <c r="F65" s="71">
        <v>3</v>
      </c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>
        <v>3</v>
      </c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0</v>
      </c>
      <c r="F72" s="71">
        <v>5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4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+'21'!J99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1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90</v>
      </c>
      <c r="P99" s="103">
        <f t="shared" ref="P99:P105" si="26">SUM(M99-O99)</f>
        <v>90</v>
      </c>
      <c r="Q99" s="120">
        <v>20.350000000000001</v>
      </c>
      <c r="R99" s="43">
        <f t="shared" ref="R99:R105" si="27">+K99*Q99</f>
        <v>81.400000000000006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18</v>
      </c>
      <c r="F112" s="71"/>
      <c r="G112" s="46">
        <f t="shared" si="23"/>
        <v>18</v>
      </c>
      <c r="H112" s="78">
        <v>0</v>
      </c>
      <c r="I112" s="76">
        <v>0</v>
      </c>
      <c r="J112" s="46">
        <f t="shared" si="24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12</v>
      </c>
      <c r="F116" s="71"/>
      <c r="G116" s="46">
        <f t="shared" si="23"/>
        <v>12</v>
      </c>
      <c r="H116" s="78">
        <v>0</v>
      </c>
      <c r="I116" s="76">
        <v>0</v>
      </c>
      <c r="J116" s="46">
        <f t="shared" si="24"/>
        <v>12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5</v>
      </c>
      <c r="F131" s="71"/>
      <c r="G131" s="46">
        <f t="shared" si="23"/>
        <v>5</v>
      </c>
      <c r="H131" s="78">
        <v>0</v>
      </c>
      <c r="I131" s="76">
        <v>0</v>
      </c>
      <c r="J131" s="46">
        <f t="shared" si="24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3</v>
      </c>
      <c r="F132" s="71">
        <v>5</v>
      </c>
      <c r="G132" s="46">
        <f t="shared" si="23"/>
        <v>8</v>
      </c>
      <c r="H132" s="78">
        <v>0</v>
      </c>
      <c r="I132" s="76">
        <v>0</v>
      </c>
      <c r="J132" s="46">
        <f t="shared" si="24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+'21'!J188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12</v>
      </c>
      <c r="F193" s="71">
        <v>10</v>
      </c>
      <c r="G193" s="46">
        <f t="shared" si="30"/>
        <v>22</v>
      </c>
      <c r="H193" s="78">
        <v>0</v>
      </c>
      <c r="I193" s="76">
        <v>0</v>
      </c>
      <c r="J193" s="46">
        <f t="shared" si="31"/>
        <v>21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3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19</v>
      </c>
      <c r="F194" s="71">
        <v>10</v>
      </c>
      <c r="G194" s="46">
        <f t="shared" si="30"/>
        <v>29</v>
      </c>
      <c r="H194" s="78">
        <v>0</v>
      </c>
      <c r="I194" s="76">
        <v>0</v>
      </c>
      <c r="J194" s="46">
        <f t="shared" si="31"/>
        <v>29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22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3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174</v>
      </c>
      <c r="F205" s="71"/>
      <c r="G205" s="46">
        <f t="shared" si="30"/>
        <v>174</v>
      </c>
      <c r="H205" s="78">
        <v>0</v>
      </c>
      <c r="I205" s="76">
        <v>0</v>
      </c>
      <c r="J205" s="46">
        <f t="shared" si="31"/>
        <v>171</v>
      </c>
      <c r="K205" s="72">
        <v>3</v>
      </c>
      <c r="L205" s="20">
        <v>55</v>
      </c>
      <c r="M205" s="65">
        <f t="shared" si="34"/>
        <v>165</v>
      </c>
      <c r="N205" s="17" t="s">
        <v>16</v>
      </c>
      <c r="O205" s="18"/>
      <c r="P205" s="103">
        <f t="shared" si="35"/>
        <v>165</v>
      </c>
      <c r="Q205" s="90">
        <v>40</v>
      </c>
      <c r="R205" s="43">
        <f t="shared" si="36"/>
        <v>120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19</v>
      </c>
      <c r="F218" s="71"/>
      <c r="G218" s="46">
        <f t="shared" si="30"/>
        <v>19</v>
      </c>
      <c r="H218" s="78">
        <v>0</v>
      </c>
      <c r="I218" s="76">
        <v>0</v>
      </c>
      <c r="J218" s="46">
        <f t="shared" si="31"/>
        <v>19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+'21'!J243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+'21'!J244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+'21'!J257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+'21'!J258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1088.3899999999999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2685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970</v>
      </c>
      <c r="O264" s="2">
        <v>45</v>
      </c>
      <c r="P264" s="2">
        <v>80</v>
      </c>
      <c r="Q264" s="2">
        <v>45</v>
      </c>
      <c r="R264" s="2">
        <v>500</v>
      </c>
      <c r="S264" s="2">
        <v>200</v>
      </c>
      <c r="T264" s="2">
        <v>100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220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1480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1480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9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CCFF"/>
  </sheetPr>
  <dimension ref="A1:U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13</v>
      </c>
      <c r="F5" s="71">
        <v>10</v>
      </c>
      <c r="G5" s="46">
        <f t="shared" ref="G5:G26" si="0">E5+F5</f>
        <v>23</v>
      </c>
      <c r="H5" s="78">
        <v>0</v>
      </c>
      <c r="I5" s="76">
        <v>0</v>
      </c>
      <c r="J5" s="46">
        <f t="shared" ref="J5:J26" si="1">+G5-H5-K5-I5</f>
        <v>23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39</v>
      </c>
      <c r="F6" s="71"/>
      <c r="G6" s="46">
        <f t="shared" si="0"/>
        <v>39</v>
      </c>
      <c r="H6" s="78">
        <v>0</v>
      </c>
      <c r="I6" s="76">
        <v>0</v>
      </c>
      <c r="J6" s="46">
        <f t="shared" si="1"/>
        <v>32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/>
      <c r="P6" s="103">
        <f t="shared" ref="P6:P80" si="3">SUM(M6-O6)</f>
        <v>700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6</v>
      </c>
      <c r="F11" s="71"/>
      <c r="G11" s="46">
        <f t="shared" si="0"/>
        <v>6</v>
      </c>
      <c r="H11" s="78">
        <v>0</v>
      </c>
      <c r="I11" s="76">
        <v>0</v>
      </c>
      <c r="J11" s="46">
        <f t="shared" si="1"/>
        <v>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7</v>
      </c>
      <c r="F18" s="71"/>
      <c r="G18" s="46">
        <f t="shared" si="0"/>
        <v>7</v>
      </c>
      <c r="H18" s="78">
        <v>0</v>
      </c>
      <c r="I18" s="76">
        <v>0</v>
      </c>
      <c r="J18" s="46">
        <f t="shared" si="1"/>
        <v>7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30</v>
      </c>
      <c r="P20" s="103">
        <f t="shared" si="3"/>
        <v>35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18</v>
      </c>
      <c r="F22" s="71"/>
      <c r="G22" s="46">
        <f t="shared" si="0"/>
        <v>18</v>
      </c>
      <c r="H22" s="78">
        <v>0</v>
      </c>
      <c r="I22" s="76">
        <v>0</v>
      </c>
      <c r="J22" s="46">
        <f t="shared" si="1"/>
        <v>17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3</v>
      </c>
      <c r="F25" s="71"/>
      <c r="G25" s="46">
        <f t="shared" si="0"/>
        <v>3</v>
      </c>
      <c r="H25" s="78">
        <v>0</v>
      </c>
      <c r="I25" s="76">
        <v>0</v>
      </c>
      <c r="J25" s="46">
        <f t="shared" si="1"/>
        <v>3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7</v>
      </c>
      <c r="F28" s="71"/>
      <c r="G28" s="46">
        <f t="shared" si="5"/>
        <v>7</v>
      </c>
      <c r="H28" s="78">
        <v>0</v>
      </c>
      <c r="I28" s="76">
        <v>0</v>
      </c>
      <c r="J28" s="46">
        <f t="shared" si="6"/>
        <v>6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16</v>
      </c>
      <c r="F31" s="71"/>
      <c r="G31" s="46">
        <f t="shared" si="5"/>
        <v>16</v>
      </c>
      <c r="H31" s="78">
        <v>0</v>
      </c>
      <c r="I31" s="76">
        <v>0</v>
      </c>
      <c r="J31" s="46">
        <f t="shared" si="6"/>
        <v>12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2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3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6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50</v>
      </c>
      <c r="P39" s="23">
        <f t="shared" si="3"/>
        <v>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7</v>
      </c>
      <c r="F40" s="71"/>
      <c r="G40" s="46">
        <f t="shared" si="5"/>
        <v>7</v>
      </c>
      <c r="H40" s="78">
        <v>0</v>
      </c>
      <c r="I40" s="76">
        <v>0</v>
      </c>
      <c r="J40" s="46">
        <f t="shared" si="6"/>
        <v>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5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3"/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8</v>
      </c>
      <c r="F53" s="71">
        <v>2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2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5</v>
      </c>
      <c r="F74" s="71"/>
      <c r="G74" s="46">
        <f t="shared" si="5"/>
        <v>5</v>
      </c>
      <c r="H74" s="78">
        <v>0</v>
      </c>
      <c r="I74" s="76">
        <v>0</v>
      </c>
      <c r="J74" s="46">
        <f t="shared" si="6"/>
        <v>5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10</v>
      </c>
      <c r="P77" s="103">
        <f t="shared" si="3"/>
        <v>40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4</v>
      </c>
      <c r="F93" s="71"/>
      <c r="G93" s="46">
        <f t="shared" si="5"/>
        <v>4</v>
      </c>
      <c r="H93" s="78">
        <v>0</v>
      </c>
      <c r="I93" s="76">
        <v>0</v>
      </c>
      <c r="J93" s="46">
        <f t="shared" si="6"/>
        <v>3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+'22'!J99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12</v>
      </c>
      <c r="F116" s="71"/>
      <c r="G116" s="46">
        <f t="shared" si="20"/>
        <v>12</v>
      </c>
      <c r="H116" s="78">
        <v>0</v>
      </c>
      <c r="I116" s="76">
        <v>0</v>
      </c>
      <c r="J116" s="46">
        <f t="shared" si="21"/>
        <v>9</v>
      </c>
      <c r="K116" s="72">
        <v>3</v>
      </c>
      <c r="L116" s="22">
        <v>100</v>
      </c>
      <c r="M116" s="65">
        <f t="shared" si="7"/>
        <v>300</v>
      </c>
      <c r="N116" s="17" t="s">
        <v>16</v>
      </c>
      <c r="O116" s="18"/>
      <c r="P116" s="103">
        <f t="shared" si="8"/>
        <v>300</v>
      </c>
      <c r="Q116" s="90">
        <v>13.03</v>
      </c>
      <c r="R116" s="43">
        <f t="shared" si="9"/>
        <v>39.089999999999996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3</v>
      </c>
      <c r="F131" s="71"/>
      <c r="G131" s="46">
        <f t="shared" si="20"/>
        <v>3</v>
      </c>
      <c r="H131" s="78">
        <v>0</v>
      </c>
      <c r="I131" s="76">
        <v>0</v>
      </c>
      <c r="J131" s="46">
        <f t="shared" si="21"/>
        <v>2</v>
      </c>
      <c r="K131" s="72">
        <v>1</v>
      </c>
      <c r="L131" s="22">
        <v>50</v>
      </c>
      <c r="M131" s="65">
        <f t="shared" si="7"/>
        <v>50</v>
      </c>
      <c r="N131" s="17" t="s">
        <v>16</v>
      </c>
      <c r="O131" s="18"/>
      <c r="P131" s="103">
        <f t="shared" si="8"/>
        <v>50</v>
      </c>
      <c r="Q131" s="90">
        <v>9.91</v>
      </c>
      <c r="R131" s="43">
        <f t="shared" si="9"/>
        <v>9.91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8</v>
      </c>
      <c r="F132" s="71"/>
      <c r="G132" s="46">
        <f t="shared" si="20"/>
        <v>8</v>
      </c>
      <c r="H132" s="78">
        <v>0</v>
      </c>
      <c r="I132" s="76">
        <v>0</v>
      </c>
      <c r="J132" s="46">
        <f t="shared" si="21"/>
        <v>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+'22'!J173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15</v>
      </c>
      <c r="F175" s="71"/>
      <c r="G175" s="46">
        <f t="shared" si="27"/>
        <v>15</v>
      </c>
      <c r="H175" s="78">
        <v>0</v>
      </c>
      <c r="I175" s="76">
        <v>0</v>
      </c>
      <c r="J175" s="46">
        <f t="shared" si="28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+'22'!J188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21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29</v>
      </c>
      <c r="F194" s="71"/>
      <c r="G194" s="46">
        <f t="shared" si="27"/>
        <v>29</v>
      </c>
      <c r="H194" s="78">
        <v>0</v>
      </c>
      <c r="I194" s="76">
        <v>0</v>
      </c>
      <c r="J194" s="46">
        <f t="shared" si="28"/>
        <v>25</v>
      </c>
      <c r="K194" s="72">
        <v>4</v>
      </c>
      <c r="L194" s="20">
        <v>120</v>
      </c>
      <c r="M194" s="65">
        <f t="shared" si="31"/>
        <v>480</v>
      </c>
      <c r="N194" s="17" t="s">
        <v>16</v>
      </c>
      <c r="O194" s="18"/>
      <c r="P194" s="103">
        <f t="shared" si="26"/>
        <v>480</v>
      </c>
      <c r="Q194" s="90">
        <v>73</v>
      </c>
      <c r="R194" s="43">
        <f t="shared" si="32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20</v>
      </c>
      <c r="K198" s="72">
        <v>2</v>
      </c>
      <c r="L198" s="20">
        <v>150</v>
      </c>
      <c r="M198" s="65">
        <f t="shared" si="31"/>
        <v>300</v>
      </c>
      <c r="N198" s="17" t="s">
        <v>16</v>
      </c>
      <c r="O198" s="18"/>
      <c r="P198" s="103">
        <f t="shared" si="26"/>
        <v>300</v>
      </c>
      <c r="Q198" s="90">
        <v>64.38</v>
      </c>
      <c r="R198" s="43">
        <f t="shared" si="32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171</v>
      </c>
      <c r="F205" s="71"/>
      <c r="G205" s="46">
        <f t="shared" si="27"/>
        <v>171</v>
      </c>
      <c r="H205" s="78">
        <v>0</v>
      </c>
      <c r="I205" s="76">
        <v>0</v>
      </c>
      <c r="J205" s="46">
        <f t="shared" si="28"/>
        <v>165</v>
      </c>
      <c r="K205" s="72">
        <v>6</v>
      </c>
      <c r="L205" s="20">
        <v>55</v>
      </c>
      <c r="M205" s="65">
        <f t="shared" si="31"/>
        <v>330</v>
      </c>
      <c r="N205" s="17" t="s">
        <v>16</v>
      </c>
      <c r="O205" s="18"/>
      <c r="P205" s="103">
        <f t="shared" si="26"/>
        <v>330</v>
      </c>
      <c r="Q205" s="90">
        <v>40</v>
      </c>
      <c r="R205" s="43">
        <f t="shared" si="32"/>
        <v>240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9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19</v>
      </c>
      <c r="F218" s="71"/>
      <c r="G218" s="46">
        <f t="shared" si="27"/>
        <v>19</v>
      </c>
      <c r="H218" s="78">
        <v>0</v>
      </c>
      <c r="I218" s="76">
        <v>0</v>
      </c>
      <c r="J218" s="46">
        <f t="shared" si="28"/>
        <v>18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+'22'!J243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+'22'!J244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+'22'!J245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+'22'!J246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+'22'!J248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+'22'!J249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ref="P250:P258" si="47">SUM(M250-O250)</f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1777.51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4275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1840</v>
      </c>
      <c r="O264" s="2">
        <v>310</v>
      </c>
      <c r="P264" s="2">
        <v>650</v>
      </c>
      <c r="Q264" s="2">
        <v>35</v>
      </c>
      <c r="R264" s="2">
        <v>400</v>
      </c>
      <c r="S264" s="2">
        <v>85</v>
      </c>
      <c r="T264" s="2">
        <v>100</v>
      </c>
      <c r="U264" s="2">
        <v>260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140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A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CCFF"/>
  </sheetPr>
  <dimension ref="A1:V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23</v>
      </c>
      <c r="F5" s="71">
        <v>5</v>
      </c>
      <c r="G5" s="46">
        <f t="shared" ref="G5:G26" si="0">E5+F5</f>
        <v>28</v>
      </c>
      <c r="H5" s="78">
        <v>0</v>
      </c>
      <c r="I5" s="76">
        <v>0</v>
      </c>
      <c r="J5" s="46">
        <f t="shared" ref="J5:J26" si="1">+G5-H5-K5-I5</f>
        <v>18</v>
      </c>
      <c r="K5" s="72">
        <v>10</v>
      </c>
      <c r="L5" s="15">
        <v>50</v>
      </c>
      <c r="M5" s="65">
        <f>+L5*K5</f>
        <v>500</v>
      </c>
      <c r="N5" s="17" t="s">
        <v>16</v>
      </c>
      <c r="O5" s="18">
        <v>250</v>
      </c>
      <c r="P5" s="103">
        <f>SUM(M5-O5)</f>
        <v>250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32</v>
      </c>
      <c r="F6" s="71">
        <v>10</v>
      </c>
      <c r="G6" s="46">
        <f t="shared" si="0"/>
        <v>42</v>
      </c>
      <c r="H6" s="78">
        <v>0</v>
      </c>
      <c r="I6" s="76">
        <v>0</v>
      </c>
      <c r="J6" s="46">
        <f t="shared" si="1"/>
        <v>42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6</v>
      </c>
      <c r="F11" s="71">
        <v>5</v>
      </c>
      <c r="G11" s="46">
        <f t="shared" si="0"/>
        <v>11</v>
      </c>
      <c r="H11" s="78">
        <v>0</v>
      </c>
      <c r="I11" s="76">
        <v>0</v>
      </c>
      <c r="J11" s="46">
        <f t="shared" si="1"/>
        <v>9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7</v>
      </c>
      <c r="F18" s="71">
        <v>5</v>
      </c>
      <c r="G18" s="46">
        <f t="shared" si="0"/>
        <v>12</v>
      </c>
      <c r="H18" s="78">
        <v>0</v>
      </c>
      <c r="I18" s="76">
        <v>0</v>
      </c>
      <c r="J18" s="46">
        <f t="shared" si="1"/>
        <v>12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>
        <v>5</v>
      </c>
      <c r="G20" s="46">
        <f t="shared" si="0"/>
        <v>10</v>
      </c>
      <c r="H20" s="78">
        <v>0</v>
      </c>
      <c r="I20" s="76">
        <v>0</v>
      </c>
      <c r="J20" s="46">
        <f t="shared" si="1"/>
        <v>5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3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17</v>
      </c>
      <c r="F22" s="71">
        <v>10</v>
      </c>
      <c r="G22" s="46">
        <f t="shared" si="0"/>
        <v>27</v>
      </c>
      <c r="H22" s="78">
        <v>0</v>
      </c>
      <c r="I22" s="76">
        <v>0</v>
      </c>
      <c r="J22" s="46">
        <f t="shared" si="1"/>
        <v>21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3</v>
      </c>
      <c r="F25" s="71">
        <v>5</v>
      </c>
      <c r="G25" s="46">
        <f t="shared" si="0"/>
        <v>8</v>
      </c>
      <c r="H25" s="78">
        <v>0</v>
      </c>
      <c r="I25" s="76">
        <v>0</v>
      </c>
      <c r="J25" s="46">
        <f t="shared" si="1"/>
        <v>7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6</v>
      </c>
      <c r="F28" s="71"/>
      <c r="G28" s="46">
        <f t="shared" si="5"/>
        <v>6</v>
      </c>
      <c r="H28" s="78">
        <v>0</v>
      </c>
      <c r="I28" s="76">
        <v>0</v>
      </c>
      <c r="J28" s="46">
        <f t="shared" si="6"/>
        <v>5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12</v>
      </c>
      <c r="F31" s="71">
        <v>10</v>
      </c>
      <c r="G31" s="46">
        <f t="shared" si="5"/>
        <v>22</v>
      </c>
      <c r="H31" s="78">
        <v>0</v>
      </c>
      <c r="I31" s="76">
        <v>0</v>
      </c>
      <c r="J31" s="46">
        <f t="shared" si="6"/>
        <v>18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3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2</v>
      </c>
      <c r="F32" s="71">
        <v>20</v>
      </c>
      <c r="G32" s="46">
        <f t="shared" si="5"/>
        <v>22</v>
      </c>
      <c r="H32" s="78">
        <v>0</v>
      </c>
      <c r="I32" s="76">
        <v>0</v>
      </c>
      <c r="J32" s="46">
        <f t="shared" si="6"/>
        <v>21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3</v>
      </c>
      <c r="F34" s="71">
        <v>3</v>
      </c>
      <c r="G34" s="46">
        <f t="shared" si="5"/>
        <v>6</v>
      </c>
      <c r="H34" s="78">
        <v>0</v>
      </c>
      <c r="I34" s="76">
        <v>0</v>
      </c>
      <c r="J34" s="46">
        <f t="shared" si="6"/>
        <v>3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>
        <v>65</v>
      </c>
      <c r="P34" s="103">
        <f t="shared" si="3"/>
        <v>325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6</v>
      </c>
      <c r="F39" s="71">
        <v>5</v>
      </c>
      <c r="G39" s="46">
        <f t="shared" si="5"/>
        <v>11</v>
      </c>
      <c r="H39" s="78">
        <v>0</v>
      </c>
      <c r="I39" s="76">
        <v>0</v>
      </c>
      <c r="J39" s="46">
        <f t="shared" si="6"/>
        <v>8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3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7</v>
      </c>
      <c r="F40" s="71">
        <v>5</v>
      </c>
      <c r="G40" s="46">
        <f t="shared" si="5"/>
        <v>12</v>
      </c>
      <c r="H40" s="78">
        <v>0</v>
      </c>
      <c r="I40" s="76">
        <v>0</v>
      </c>
      <c r="J40" s="46">
        <f t="shared" si="6"/>
        <v>9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3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5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3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3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3</v>
      </c>
      <c r="F65" s="71">
        <v>3</v>
      </c>
      <c r="G65" s="46">
        <f t="shared" si="5"/>
        <v>6</v>
      </c>
      <c r="H65" s="78">
        <v>0</v>
      </c>
      <c r="I65" s="76">
        <v>0</v>
      </c>
      <c r="J65" s="46">
        <f t="shared" si="6"/>
        <v>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2</v>
      </c>
      <c r="F66" s="71">
        <v>3</v>
      </c>
      <c r="G66" s="46">
        <f t="shared" si="5"/>
        <v>5</v>
      </c>
      <c r="H66" s="78">
        <v>0</v>
      </c>
      <c r="I66" s="76">
        <v>0</v>
      </c>
      <c r="J66" s="46">
        <f t="shared" si="6"/>
        <v>5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5</v>
      </c>
      <c r="F74" s="71">
        <v>5</v>
      </c>
      <c r="G74" s="46">
        <f t="shared" si="5"/>
        <v>10</v>
      </c>
      <c r="H74" s="78">
        <v>0</v>
      </c>
      <c r="I74" s="76">
        <v>0</v>
      </c>
      <c r="J74" s="46">
        <f t="shared" si="6"/>
        <v>7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3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5</v>
      </c>
      <c r="F77" s="71">
        <v>5</v>
      </c>
      <c r="G77" s="46">
        <f t="shared" si="5"/>
        <v>10</v>
      </c>
      <c r="H77" s="78">
        <v>0</v>
      </c>
      <c r="I77" s="76">
        <v>0</v>
      </c>
      <c r="J77" s="46">
        <f t="shared" si="6"/>
        <v>6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>
        <v>50</v>
      </c>
      <c r="P77" s="103">
        <f t="shared" si="3"/>
        <v>150</v>
      </c>
      <c r="Q77" s="90">
        <v>25.15</v>
      </c>
      <c r="R77" s="43">
        <f t="shared" si="4"/>
        <v>100.6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3</v>
      </c>
      <c r="F93" s="71"/>
      <c r="G93" s="46">
        <f t="shared" si="5"/>
        <v>3</v>
      </c>
      <c r="H93" s="78">
        <v>0</v>
      </c>
      <c r="I93" s="76">
        <v>0</v>
      </c>
      <c r="J93" s="46">
        <f t="shared" si="6"/>
        <v>2</v>
      </c>
      <c r="K93" s="72">
        <v>1</v>
      </c>
      <c r="L93" s="21">
        <v>35</v>
      </c>
      <c r="M93" s="65">
        <f t="shared" si="7"/>
        <v>35</v>
      </c>
      <c r="N93" s="17" t="s">
        <v>16</v>
      </c>
      <c r="O93" s="18"/>
      <c r="P93" s="103">
        <f t="shared" si="8"/>
        <v>35</v>
      </c>
      <c r="Q93" s="90">
        <v>18.63</v>
      </c>
      <c r="R93" s="43">
        <f t="shared" si="9"/>
        <v>18.63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+'23'!J99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0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0"/>
      <c r="R100" s="43">
        <f t="shared" si="27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0"/>
      <c r="R102" s="43">
        <f t="shared" si="27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9</v>
      </c>
      <c r="F116" s="71">
        <v>5</v>
      </c>
      <c r="G116" s="46">
        <f t="shared" si="23"/>
        <v>14</v>
      </c>
      <c r="H116" s="78">
        <v>0</v>
      </c>
      <c r="I116" s="76">
        <v>0</v>
      </c>
      <c r="J116" s="46">
        <f t="shared" si="24"/>
        <v>13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2</v>
      </c>
      <c r="F131" s="71">
        <v>5</v>
      </c>
      <c r="G131" s="46">
        <f t="shared" si="23"/>
        <v>7</v>
      </c>
      <c r="H131" s="78">
        <v>0</v>
      </c>
      <c r="I131" s="76">
        <v>0</v>
      </c>
      <c r="J131" s="46">
        <f t="shared" si="24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8</v>
      </c>
      <c r="F132" s="71">
        <v>5</v>
      </c>
      <c r="G132" s="46">
        <f t="shared" si="23"/>
        <v>13</v>
      </c>
      <c r="H132" s="78">
        <v>0</v>
      </c>
      <c r="I132" s="76">
        <v>0</v>
      </c>
      <c r="J132" s="46">
        <f t="shared" si="24"/>
        <v>11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+'23'!J173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14</v>
      </c>
      <c r="F175" s="71">
        <v>5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3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>
        <v>20</v>
      </c>
      <c r="G178" s="46">
        <f t="shared" si="30"/>
        <v>20</v>
      </c>
      <c r="H178" s="78">
        <v>0</v>
      </c>
      <c r="I178" s="76">
        <v>0</v>
      </c>
      <c r="J178" s="46">
        <f t="shared" si="31"/>
        <v>20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15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3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+'23'!J188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21</v>
      </c>
      <c r="F193" s="71">
        <v>10</v>
      </c>
      <c r="G193" s="46">
        <f t="shared" si="30"/>
        <v>31</v>
      </c>
      <c r="H193" s="78">
        <v>0</v>
      </c>
      <c r="I193" s="76">
        <v>0</v>
      </c>
      <c r="J193" s="46">
        <f t="shared" si="31"/>
        <v>27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3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25</v>
      </c>
      <c r="F194" s="71">
        <v>10</v>
      </c>
      <c r="G194" s="46">
        <f t="shared" si="30"/>
        <v>35</v>
      </c>
      <c r="H194" s="78">
        <v>0</v>
      </c>
      <c r="I194" s="76">
        <v>0</v>
      </c>
      <c r="J194" s="46">
        <f t="shared" si="31"/>
        <v>34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3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19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165</v>
      </c>
      <c r="F205" s="71"/>
      <c r="G205" s="46">
        <f t="shared" si="30"/>
        <v>165</v>
      </c>
      <c r="H205" s="78">
        <v>0</v>
      </c>
      <c r="I205" s="76">
        <v>0</v>
      </c>
      <c r="J205" s="46">
        <f t="shared" si="31"/>
        <v>161</v>
      </c>
      <c r="K205" s="72">
        <v>4</v>
      </c>
      <c r="L205" s="20">
        <v>55</v>
      </c>
      <c r="M205" s="65">
        <f t="shared" si="34"/>
        <v>220</v>
      </c>
      <c r="N205" s="17" t="s">
        <v>16</v>
      </c>
      <c r="O205" s="18"/>
      <c r="P205" s="103">
        <f t="shared" si="35"/>
        <v>220</v>
      </c>
      <c r="Q205" s="90">
        <v>40</v>
      </c>
      <c r="R205" s="43">
        <f t="shared" si="36"/>
        <v>160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18</v>
      </c>
      <c r="F218" s="71"/>
      <c r="G218" s="46">
        <f t="shared" si="30"/>
        <v>18</v>
      </c>
      <c r="H218" s="78">
        <v>0</v>
      </c>
      <c r="I218" s="76">
        <v>0</v>
      </c>
      <c r="J218" s="46">
        <f t="shared" si="31"/>
        <v>18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+'23'!J243</f>
        <v>2</v>
      </c>
      <c r="F243" s="71"/>
      <c r="G243" s="46">
        <f t="shared" ref="G243:G246" si="47">E243+F243</f>
        <v>2</v>
      </c>
      <c r="H243" s="78">
        <v>0</v>
      </c>
      <c r="I243" s="76">
        <v>0</v>
      </c>
      <c r="J243" s="46">
        <f t="shared" ref="J243:J246" si="48">+G243-H243-K243-I243</f>
        <v>2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+'23'!J244</f>
        <v>0</v>
      </c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27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+'23'!J245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/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+'23'!J246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+'23'!J248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+'23'!J249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+'23'!J250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+'23'!J251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1926.75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4645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1755</v>
      </c>
      <c r="O264" s="2">
        <v>50</v>
      </c>
      <c r="P264" s="2">
        <v>115</v>
      </c>
      <c r="Q264" s="2">
        <v>65</v>
      </c>
      <c r="R264" s="2">
        <v>310</v>
      </c>
      <c r="S264" s="2">
        <v>680</v>
      </c>
      <c r="T264" s="2">
        <v>300</v>
      </c>
      <c r="U264" s="2">
        <v>200</v>
      </c>
      <c r="V264" s="2">
        <v>35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2285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2285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B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CCFF"/>
  </sheetPr>
  <dimension ref="A1:V346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18</v>
      </c>
      <c r="F5" s="71"/>
      <c r="G5" s="46">
        <f t="shared" ref="G5:G26" si="0">E5+F5</f>
        <v>18</v>
      </c>
      <c r="H5" s="78">
        <v>0</v>
      </c>
      <c r="I5" s="76">
        <v>0</v>
      </c>
      <c r="J5" s="46">
        <f t="shared" ref="J5:J26" si="1">+G5-H5-K5-I5</f>
        <v>15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3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42</v>
      </c>
      <c r="F6" s="71"/>
      <c r="G6" s="46">
        <f t="shared" si="0"/>
        <v>42</v>
      </c>
      <c r="H6" s="78">
        <v>0</v>
      </c>
      <c r="I6" s="76">
        <v>0</v>
      </c>
      <c r="J6" s="46">
        <f t="shared" si="1"/>
        <v>37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3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3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12</v>
      </c>
      <c r="F18" s="71"/>
      <c r="G18" s="46">
        <f t="shared" si="0"/>
        <v>12</v>
      </c>
      <c r="H18" s="78">
        <v>0</v>
      </c>
      <c r="I18" s="76">
        <v>0</v>
      </c>
      <c r="J18" s="46">
        <f t="shared" si="1"/>
        <v>10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/>
      <c r="P18" s="103">
        <f t="shared" si="3"/>
        <v>100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21</v>
      </c>
      <c r="F22" s="71"/>
      <c r="G22" s="46">
        <f t="shared" si="0"/>
        <v>21</v>
      </c>
      <c r="H22" s="78">
        <v>0</v>
      </c>
      <c r="I22" s="76">
        <v>0</v>
      </c>
      <c r="J22" s="46">
        <f t="shared" si="1"/>
        <v>13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/>
      <c r="P22" s="103">
        <f t="shared" si="3"/>
        <v>800</v>
      </c>
      <c r="Q22" s="90">
        <v>26.6</v>
      </c>
      <c r="R22" s="43">
        <f t="shared" si="4"/>
        <v>212.8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7</v>
      </c>
      <c r="F25" s="71"/>
      <c r="G25" s="46">
        <f t="shared" si="0"/>
        <v>7</v>
      </c>
      <c r="H25" s="78">
        <v>0</v>
      </c>
      <c r="I25" s="76">
        <v>0</v>
      </c>
      <c r="J25" s="46">
        <f t="shared" si="1"/>
        <v>6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18</v>
      </c>
      <c r="F31" s="71"/>
      <c r="G31" s="46">
        <f t="shared" si="5"/>
        <v>18</v>
      </c>
      <c r="H31" s="78">
        <v>0</v>
      </c>
      <c r="I31" s="76">
        <v>0</v>
      </c>
      <c r="J31" s="46">
        <f t="shared" si="6"/>
        <v>13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3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21</v>
      </c>
      <c r="F32" s="71"/>
      <c r="G32" s="46">
        <f t="shared" si="5"/>
        <v>21</v>
      </c>
      <c r="H32" s="78">
        <v>0</v>
      </c>
      <c r="I32" s="76">
        <v>0</v>
      </c>
      <c r="J32" s="46">
        <f t="shared" si="6"/>
        <v>13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/>
      <c r="P32" s="103">
        <f t="shared" si="3"/>
        <v>1040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1</v>
      </c>
      <c r="K34" s="72">
        <v>2</v>
      </c>
      <c r="L34" s="15">
        <v>130</v>
      </c>
      <c r="M34" s="65">
        <f t="shared" si="2"/>
        <v>260</v>
      </c>
      <c r="N34" s="17" t="s">
        <v>16</v>
      </c>
      <c r="O34" s="18"/>
      <c r="P34" s="103">
        <f t="shared" si="3"/>
        <v>260</v>
      </c>
      <c r="Q34" s="90">
        <v>38.07</v>
      </c>
      <c r="R34" s="43">
        <f t="shared" si="4"/>
        <v>76.14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7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3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7</v>
      </c>
      <c r="F46" s="71"/>
      <c r="G46" s="46">
        <f t="shared" si="5"/>
        <v>7</v>
      </c>
      <c r="H46" s="78">
        <v>0</v>
      </c>
      <c r="I46" s="76">
        <v>0</v>
      </c>
      <c r="J46" s="46">
        <f t="shared" si="6"/>
        <v>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3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3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5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>
        <v>50</v>
      </c>
      <c r="P53" s="23">
        <f t="shared" si="3"/>
        <v>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6</v>
      </c>
      <c r="F65" s="71"/>
      <c r="G65" s="46">
        <f t="shared" si="5"/>
        <v>6</v>
      </c>
      <c r="H65" s="78">
        <v>0</v>
      </c>
      <c r="I65" s="76">
        <v>0</v>
      </c>
      <c r="J65" s="46">
        <f t="shared" si="6"/>
        <v>4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5</v>
      </c>
      <c r="F66" s="71"/>
      <c r="G66" s="46">
        <f t="shared" si="5"/>
        <v>5</v>
      </c>
      <c r="H66" s="78">
        <v>0</v>
      </c>
      <c r="I66" s="76">
        <v>0</v>
      </c>
      <c r="J66" s="46">
        <f t="shared" si="6"/>
        <v>4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2</v>
      </c>
      <c r="K74" s="72">
        <v>5</v>
      </c>
      <c r="L74" s="21">
        <v>50</v>
      </c>
      <c r="M74" s="65">
        <f t="shared" si="2"/>
        <v>250</v>
      </c>
      <c r="N74" s="17" t="s">
        <v>16</v>
      </c>
      <c r="O74" s="18">
        <v>50</v>
      </c>
      <c r="P74" s="103">
        <f t="shared" si="3"/>
        <v>200</v>
      </c>
      <c r="Q74" s="90">
        <v>17.09</v>
      </c>
      <c r="R74" s="43">
        <f t="shared" si="4"/>
        <v>85.45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2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+'24'!J99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16</v>
      </c>
      <c r="F112" s="71"/>
      <c r="G112" s="46">
        <f t="shared" si="20"/>
        <v>16</v>
      </c>
      <c r="H112" s="78">
        <v>0</v>
      </c>
      <c r="I112" s="76">
        <v>0</v>
      </c>
      <c r="J112" s="46">
        <f t="shared" si="21"/>
        <v>13</v>
      </c>
      <c r="K112" s="72">
        <v>3</v>
      </c>
      <c r="L112" s="20">
        <v>100</v>
      </c>
      <c r="M112" s="65">
        <f>+L112*K112</f>
        <v>300</v>
      </c>
      <c r="N112" s="17" t="s">
        <v>16</v>
      </c>
      <c r="O112" s="18"/>
      <c r="P112" s="103">
        <f t="shared" si="8"/>
        <v>300</v>
      </c>
      <c r="Q112" s="90">
        <v>30.3</v>
      </c>
      <c r="R112" s="43">
        <f>+K112*Q112</f>
        <v>90.9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13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11</v>
      </c>
      <c r="F132" s="71"/>
      <c r="G132" s="46">
        <f t="shared" si="20"/>
        <v>11</v>
      </c>
      <c r="H132" s="78">
        <v>0</v>
      </c>
      <c r="I132" s="76">
        <v>0</v>
      </c>
      <c r="J132" s="46">
        <f t="shared" si="21"/>
        <v>7</v>
      </c>
      <c r="K132" s="72">
        <v>4</v>
      </c>
      <c r="L132" s="22">
        <v>60</v>
      </c>
      <c r="M132" s="65">
        <f t="shared" si="7"/>
        <v>240</v>
      </c>
      <c r="N132" s="17" t="s">
        <v>16</v>
      </c>
      <c r="O132" s="18"/>
      <c r="P132" s="103">
        <f t="shared" si="8"/>
        <v>240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+'24'!J173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17</v>
      </c>
      <c r="F175" s="71"/>
      <c r="G175" s="46">
        <f t="shared" si="27"/>
        <v>17</v>
      </c>
      <c r="H175" s="78">
        <v>0</v>
      </c>
      <c r="I175" s="76">
        <v>0</v>
      </c>
      <c r="J175" s="46">
        <f t="shared" si="28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20</v>
      </c>
      <c r="F178" s="71"/>
      <c r="G178" s="46">
        <f t="shared" si="27"/>
        <v>20</v>
      </c>
      <c r="H178" s="78">
        <v>0</v>
      </c>
      <c r="I178" s="76">
        <v>0</v>
      </c>
      <c r="J178" s="46">
        <f t="shared" si="28"/>
        <v>18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+'24'!J188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27</v>
      </c>
      <c r="F193" s="71"/>
      <c r="G193" s="46">
        <f t="shared" si="27"/>
        <v>27</v>
      </c>
      <c r="H193" s="78">
        <v>0</v>
      </c>
      <c r="I193" s="76">
        <v>0</v>
      </c>
      <c r="J193" s="46">
        <f t="shared" si="28"/>
        <v>24</v>
      </c>
      <c r="K193" s="72">
        <v>3</v>
      </c>
      <c r="L193" s="20">
        <v>60</v>
      </c>
      <c r="M193" s="65">
        <f t="shared" si="31"/>
        <v>180</v>
      </c>
      <c r="N193" s="17" t="s">
        <v>16</v>
      </c>
      <c r="O193" s="18"/>
      <c r="P193" s="103">
        <f t="shared" si="26"/>
        <v>180</v>
      </c>
      <c r="Q193" s="90">
        <v>38</v>
      </c>
      <c r="R193" s="43">
        <f t="shared" si="32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34</v>
      </c>
      <c r="F194" s="71"/>
      <c r="G194" s="46">
        <f t="shared" si="27"/>
        <v>34</v>
      </c>
      <c r="H194" s="78">
        <v>0</v>
      </c>
      <c r="I194" s="76">
        <v>0</v>
      </c>
      <c r="J194" s="46">
        <f t="shared" si="28"/>
        <v>32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13</v>
      </c>
      <c r="K198" s="72">
        <v>6</v>
      </c>
      <c r="L198" s="20">
        <v>150</v>
      </c>
      <c r="M198" s="65">
        <f t="shared" si="31"/>
        <v>900</v>
      </c>
      <c r="N198" s="17" t="s">
        <v>16</v>
      </c>
      <c r="O198" s="18"/>
      <c r="P198" s="103">
        <f t="shared" si="26"/>
        <v>900</v>
      </c>
      <c r="Q198" s="90">
        <v>64.38</v>
      </c>
      <c r="R198" s="43">
        <f t="shared" si="32"/>
        <v>386.28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161</v>
      </c>
      <c r="F205" s="71"/>
      <c r="G205" s="46">
        <f t="shared" si="27"/>
        <v>161</v>
      </c>
      <c r="H205" s="78">
        <v>0</v>
      </c>
      <c r="I205" s="76">
        <v>0</v>
      </c>
      <c r="J205" s="46">
        <f t="shared" si="28"/>
        <v>153</v>
      </c>
      <c r="K205" s="72">
        <v>8</v>
      </c>
      <c r="L205" s="20">
        <v>55</v>
      </c>
      <c r="M205" s="65">
        <f t="shared" si="31"/>
        <v>440</v>
      </c>
      <c r="N205" s="17" t="s">
        <v>16</v>
      </c>
      <c r="O205" s="18"/>
      <c r="P205" s="103">
        <f t="shared" si="26"/>
        <v>440</v>
      </c>
      <c r="Q205" s="90">
        <v>40</v>
      </c>
      <c r="R205" s="43">
        <f t="shared" si="32"/>
        <v>320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18</v>
      </c>
      <c r="F218" s="71"/>
      <c r="G218" s="46">
        <f t="shared" si="27"/>
        <v>18</v>
      </c>
      <c r="H218" s="78">
        <v>0</v>
      </c>
      <c r="I218" s="76">
        <v>0</v>
      </c>
      <c r="J218" s="46">
        <f t="shared" si="28"/>
        <v>17</v>
      </c>
      <c r="K218" s="72">
        <v>1</v>
      </c>
      <c r="L218" s="20">
        <v>20</v>
      </c>
      <c r="M218" s="65">
        <f t="shared" si="31"/>
        <v>20</v>
      </c>
      <c r="N218" s="17" t="s">
        <v>16</v>
      </c>
      <c r="O218" s="18"/>
      <c r="P218" s="103">
        <f t="shared" si="36"/>
        <v>20</v>
      </c>
      <c r="Q218" s="90">
        <v>16.670000000000002</v>
      </c>
      <c r="R218" s="43">
        <f t="shared" si="32"/>
        <v>16.670000000000002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+'24'!J243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+'24'!J244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+'24'!J245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+'24'!J246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+'24'!J248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+'24'!J249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+'24'!J250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2787.37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7075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1315</v>
      </c>
      <c r="O264" s="2">
        <v>70</v>
      </c>
      <c r="P264" s="2">
        <v>130</v>
      </c>
      <c r="Q264" s="2">
        <v>65</v>
      </c>
      <c r="R264" s="2">
        <v>50</v>
      </c>
      <c r="S264" s="2">
        <v>250</v>
      </c>
      <c r="T264" s="2">
        <v>200</v>
      </c>
      <c r="U264" s="2">
        <v>160</v>
      </c>
      <c r="V264" s="2">
        <v>390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5645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5645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C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CCFF"/>
  </sheetPr>
  <dimension ref="A1:X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6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37</v>
      </c>
      <c r="F6" s="71"/>
      <c r="G6" s="46">
        <f t="shared" si="0"/>
        <v>37</v>
      </c>
      <c r="H6" s="78">
        <v>0</v>
      </c>
      <c r="I6" s="76">
        <v>10</v>
      </c>
      <c r="J6" s="46">
        <f t="shared" si="1"/>
        <v>27</v>
      </c>
      <c r="K6" s="72"/>
      <c r="L6" s="15">
        <v>100</v>
      </c>
      <c r="M6" s="65">
        <f t="shared" ref="M6:M80" si="2">+L6*K6</f>
        <v>0</v>
      </c>
      <c r="N6" s="17" t="s">
        <v>1424</v>
      </c>
      <c r="O6" s="18"/>
      <c r="P6" s="23">
        <f t="shared" ref="P6:P69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10</v>
      </c>
      <c r="F18" s="71"/>
      <c r="G18" s="46">
        <f t="shared" si="0"/>
        <v>10</v>
      </c>
      <c r="H18" s="78">
        <v>0</v>
      </c>
      <c r="I18" s="76">
        <v>0</v>
      </c>
      <c r="J18" s="46">
        <f t="shared" si="1"/>
        <v>9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13</v>
      </c>
      <c r="F22" s="71"/>
      <c r="G22" s="46">
        <f t="shared" si="0"/>
        <v>13</v>
      </c>
      <c r="H22" s="78">
        <v>0</v>
      </c>
      <c r="I22" s="76">
        <v>0</v>
      </c>
      <c r="J22" s="46">
        <f t="shared" si="1"/>
        <v>9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03">
        <f t="shared" si="3"/>
        <v>400</v>
      </c>
      <c r="Q22" s="90">
        <v>26.6</v>
      </c>
      <c r="R22" s="43">
        <f t="shared" si="4"/>
        <v>106.4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6</v>
      </c>
      <c r="F25" s="71"/>
      <c r="G25" s="46">
        <f t="shared" si="0"/>
        <v>6</v>
      </c>
      <c r="H25" s="78">
        <v>0</v>
      </c>
      <c r="I25" s="76">
        <v>0</v>
      </c>
      <c r="J25" s="46">
        <f t="shared" si="1"/>
        <v>2</v>
      </c>
      <c r="K25" s="72">
        <v>4</v>
      </c>
      <c r="L25" s="15">
        <v>100</v>
      </c>
      <c r="M25" s="65">
        <f t="shared" si="2"/>
        <v>400</v>
      </c>
      <c r="N25" s="17" t="s">
        <v>16</v>
      </c>
      <c r="O25" s="18"/>
      <c r="P25" s="103">
        <f t="shared" si="3"/>
        <v>400</v>
      </c>
      <c r="Q25" s="90">
        <v>39.770000000000003</v>
      </c>
      <c r="R25" s="43">
        <f t="shared" si="4"/>
        <v>159.08000000000001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13</v>
      </c>
      <c r="F31" s="71"/>
      <c r="G31" s="46">
        <f t="shared" si="5"/>
        <v>13</v>
      </c>
      <c r="H31" s="78">
        <v>0</v>
      </c>
      <c r="I31" s="76">
        <v>0</v>
      </c>
      <c r="J31" s="46">
        <f t="shared" si="6"/>
        <v>11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03">
        <f t="shared" si="3"/>
        <v>200</v>
      </c>
      <c r="Q31" s="90">
        <v>38.46</v>
      </c>
      <c r="R31" s="43">
        <f t="shared" si="4"/>
        <v>76.92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3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1</v>
      </c>
      <c r="F34" s="71"/>
      <c r="G34" s="46">
        <f t="shared" si="5"/>
        <v>1</v>
      </c>
      <c r="H34" s="78">
        <v>0</v>
      </c>
      <c r="I34" s="76">
        <v>0</v>
      </c>
      <c r="J34" s="46">
        <f t="shared" si="6"/>
        <v>1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4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3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9</v>
      </c>
      <c r="F40" s="71"/>
      <c r="G40" s="46">
        <f t="shared" si="5"/>
        <v>9</v>
      </c>
      <c r="H40" s="78">
        <v>0</v>
      </c>
      <c r="I40" s="76">
        <v>0</v>
      </c>
      <c r="J40" s="46">
        <f t="shared" si="6"/>
        <v>6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3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6</v>
      </c>
      <c r="F46" s="71"/>
      <c r="G46" s="46">
        <f t="shared" si="5"/>
        <v>6</v>
      </c>
      <c r="H46" s="78">
        <v>0</v>
      </c>
      <c r="I46" s="76">
        <v>0</v>
      </c>
      <c r="J46" s="46">
        <f t="shared" si="6"/>
        <v>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3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3</v>
      </c>
      <c r="F48" s="71"/>
      <c r="G48" s="46">
        <f t="shared" si="5"/>
        <v>3</v>
      </c>
      <c r="H48" s="78">
        <v>0</v>
      </c>
      <c r="I48" s="76">
        <v>0</v>
      </c>
      <c r="J48" s="46">
        <f t="shared" si="6"/>
        <v>2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5</v>
      </c>
      <c r="F49" s="71"/>
      <c r="G49" s="46">
        <f t="shared" si="5"/>
        <v>5</v>
      </c>
      <c r="H49" s="78">
        <v>0</v>
      </c>
      <c r="I49" s="76">
        <v>0</v>
      </c>
      <c r="J49" s="46">
        <f t="shared" si="6"/>
        <v>5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2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3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3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3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+'25'!J99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13</v>
      </c>
      <c r="F116" s="71"/>
      <c r="G116" s="46">
        <f t="shared" si="20"/>
        <v>13</v>
      </c>
      <c r="H116" s="78">
        <v>0</v>
      </c>
      <c r="I116" s="76">
        <v>0</v>
      </c>
      <c r="J116" s="46">
        <f t="shared" si="21"/>
        <v>11</v>
      </c>
      <c r="K116" s="72">
        <v>2</v>
      </c>
      <c r="L116" s="22">
        <v>100</v>
      </c>
      <c r="M116" s="65">
        <f t="shared" si="8"/>
        <v>200</v>
      </c>
      <c r="N116" s="17" t="s">
        <v>16</v>
      </c>
      <c r="O116" s="18"/>
      <c r="P116" s="103">
        <f t="shared" si="7"/>
        <v>200</v>
      </c>
      <c r="Q116" s="90">
        <v>13.03</v>
      </c>
      <c r="R116" s="43">
        <f t="shared" si="9"/>
        <v>26.06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8"/>
        <v>100</v>
      </c>
      <c r="N131" s="17" t="s">
        <v>16</v>
      </c>
      <c r="O131" s="18"/>
      <c r="P131" s="103">
        <f t="shared" si="7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7</v>
      </c>
      <c r="F132" s="71"/>
      <c r="G132" s="46">
        <f t="shared" si="20"/>
        <v>7</v>
      </c>
      <c r="H132" s="78">
        <v>0</v>
      </c>
      <c r="I132" s="76">
        <v>0</v>
      </c>
      <c r="J132" s="46">
        <f t="shared" si="21"/>
        <v>6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18</v>
      </c>
      <c r="F178" s="71"/>
      <c r="G178" s="46">
        <f t="shared" si="27"/>
        <v>18</v>
      </c>
      <c r="H178" s="78">
        <v>0</v>
      </c>
      <c r="I178" s="76">
        <v>0</v>
      </c>
      <c r="J178" s="46">
        <f t="shared" si="28"/>
        <v>17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13</v>
      </c>
      <c r="K185" s="72">
        <v>2</v>
      </c>
      <c r="L185" s="20">
        <v>80</v>
      </c>
      <c r="M185" s="65">
        <f t="shared" si="31"/>
        <v>160</v>
      </c>
      <c r="N185" s="17" t="s">
        <v>16</v>
      </c>
      <c r="O185" s="18"/>
      <c r="P185" s="103">
        <f t="shared" si="26"/>
        <v>160</v>
      </c>
      <c r="Q185" s="90">
        <v>63</v>
      </c>
      <c r="R185" s="43">
        <f t="shared" si="32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+'25'!J188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3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24</v>
      </c>
      <c r="F193" s="71"/>
      <c r="G193" s="46">
        <f t="shared" si="27"/>
        <v>24</v>
      </c>
      <c r="H193" s="78">
        <v>0</v>
      </c>
      <c r="I193" s="76">
        <v>5</v>
      </c>
      <c r="J193" s="46">
        <f t="shared" si="28"/>
        <v>14</v>
      </c>
      <c r="K193" s="72">
        <v>5</v>
      </c>
      <c r="L193" s="20">
        <v>60</v>
      </c>
      <c r="M193" s="65">
        <f t="shared" si="31"/>
        <v>300</v>
      </c>
      <c r="N193" s="17" t="s">
        <v>1425</v>
      </c>
      <c r="O193" s="18"/>
      <c r="P193" s="103">
        <f t="shared" si="26"/>
        <v>300</v>
      </c>
      <c r="Q193" s="90">
        <v>38</v>
      </c>
      <c r="R193" s="43">
        <f t="shared" si="32"/>
        <v>190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32</v>
      </c>
      <c r="F194" s="71"/>
      <c r="G194" s="46">
        <f t="shared" si="27"/>
        <v>32</v>
      </c>
      <c r="H194" s="78">
        <v>0</v>
      </c>
      <c r="I194" s="76">
        <v>5</v>
      </c>
      <c r="J194" s="46">
        <f t="shared" si="28"/>
        <v>24</v>
      </c>
      <c r="K194" s="72">
        <v>3</v>
      </c>
      <c r="L194" s="20">
        <v>120</v>
      </c>
      <c r="M194" s="65">
        <f t="shared" si="31"/>
        <v>360</v>
      </c>
      <c r="N194" s="17" t="s">
        <v>1425</v>
      </c>
      <c r="O194" s="18"/>
      <c r="P194" s="103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13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5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153</v>
      </c>
      <c r="F205" s="71"/>
      <c r="G205" s="46">
        <f t="shared" si="27"/>
        <v>153</v>
      </c>
      <c r="H205" s="78">
        <v>0</v>
      </c>
      <c r="I205" s="76">
        <v>0</v>
      </c>
      <c r="J205" s="46">
        <f t="shared" si="28"/>
        <v>152</v>
      </c>
      <c r="K205" s="72">
        <v>1</v>
      </c>
      <c r="L205" s="20">
        <v>55</v>
      </c>
      <c r="M205" s="65">
        <f t="shared" si="31"/>
        <v>55</v>
      </c>
      <c r="N205" s="17" t="s">
        <v>16</v>
      </c>
      <c r="O205" s="18"/>
      <c r="P205" s="103">
        <f t="shared" si="35"/>
        <v>55</v>
      </c>
      <c r="Q205" s="90">
        <v>40</v>
      </c>
      <c r="R205" s="43">
        <f t="shared" si="32"/>
        <v>40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+'25'!J243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+'25'!J244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+'25'!J245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" si="55">SUM(M258-O258)</f>
        <v>0</v>
      </c>
      <c r="Q258" s="90"/>
      <c r="R258" s="43">
        <f t="shared" si="32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ref="P259" si="59">SUM(M259-O259)</f>
        <v>0</v>
      </c>
      <c r="Q259" s="90"/>
      <c r="R259" s="43">
        <f t="shared" ref="R259" si="60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1538.27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3595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1505</v>
      </c>
      <c r="O264" s="2">
        <v>115</v>
      </c>
      <c r="P264" s="2">
        <v>100</v>
      </c>
      <c r="Q264" s="2">
        <v>100</v>
      </c>
      <c r="R264" s="2">
        <v>140</v>
      </c>
      <c r="S264" s="2">
        <v>250</v>
      </c>
      <c r="T264" s="2">
        <v>260</v>
      </c>
      <c r="U264" s="2">
        <v>230</v>
      </c>
      <c r="V264" s="2">
        <v>100</v>
      </c>
      <c r="W264" s="2">
        <v>100</v>
      </c>
      <c r="X264" s="2">
        <v>110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2075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2075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D000000}"/>
  <mergeCells count="1">
    <mergeCell ref="A2:O2"/>
  </mergeCells>
  <phoneticPr fontId="21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25" sqref="U2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15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27</v>
      </c>
      <c r="F6" s="71"/>
      <c r="G6" s="46">
        <f t="shared" si="0"/>
        <v>27</v>
      </c>
      <c r="H6" s="78">
        <v>0</v>
      </c>
      <c r="I6" s="76">
        <v>0</v>
      </c>
      <c r="J6" s="46">
        <f t="shared" si="1"/>
        <v>24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9</v>
      </c>
      <c r="F22" s="71"/>
      <c r="G22" s="46">
        <f t="shared" si="0"/>
        <v>9</v>
      </c>
      <c r="H22" s="78">
        <v>0</v>
      </c>
      <c r="I22" s="76">
        <v>0</v>
      </c>
      <c r="J22" s="46">
        <f t="shared" si="1"/>
        <v>8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2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3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11</v>
      </c>
      <c r="F31" s="71"/>
      <c r="G31" s="46">
        <f t="shared" si="5"/>
        <v>11</v>
      </c>
      <c r="H31" s="78">
        <v>0</v>
      </c>
      <c r="I31" s="76">
        <v>0</v>
      </c>
      <c r="J31" s="46">
        <f t="shared" si="6"/>
        <v>8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3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10</v>
      </c>
      <c r="F32" s="71">
        <v>3</v>
      </c>
      <c r="G32" s="46">
        <f t="shared" si="5"/>
        <v>13</v>
      </c>
      <c r="H32" s="78">
        <v>0</v>
      </c>
      <c r="I32" s="76">
        <v>0</v>
      </c>
      <c r="J32" s="46">
        <f t="shared" si="6"/>
        <v>8</v>
      </c>
      <c r="K32" s="72">
        <v>5</v>
      </c>
      <c r="L32" s="15">
        <v>130</v>
      </c>
      <c r="M32" s="65">
        <f t="shared" si="2"/>
        <v>650</v>
      </c>
      <c r="N32" s="17" t="s">
        <v>16</v>
      </c>
      <c r="O32" s="18"/>
      <c r="P32" s="103">
        <f t="shared" si="3"/>
        <v>650</v>
      </c>
      <c r="Q32" s="90">
        <v>46.37</v>
      </c>
      <c r="R32" s="43">
        <f t="shared" si="4"/>
        <v>231.85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1</v>
      </c>
      <c r="F34" s="71">
        <v>2</v>
      </c>
      <c r="G34" s="46">
        <f t="shared" si="5"/>
        <v>3</v>
      </c>
      <c r="H34" s="78">
        <v>0</v>
      </c>
      <c r="I34" s="76">
        <v>0</v>
      </c>
      <c r="J34" s="46">
        <f t="shared" si="6"/>
        <v>0</v>
      </c>
      <c r="K34" s="72">
        <v>3</v>
      </c>
      <c r="L34" s="15">
        <v>130</v>
      </c>
      <c r="M34" s="65">
        <f t="shared" si="2"/>
        <v>390</v>
      </c>
      <c r="N34" s="17" t="s">
        <v>16</v>
      </c>
      <c r="O34" s="18"/>
      <c r="P34" s="103">
        <f t="shared" si="3"/>
        <v>390</v>
      </c>
      <c r="Q34" s="90">
        <v>38.07</v>
      </c>
      <c r="R34" s="43">
        <f t="shared" si="4"/>
        <v>114.21000000000001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4</v>
      </c>
      <c r="F39" s="71"/>
      <c r="G39" s="46">
        <f t="shared" si="5"/>
        <v>4</v>
      </c>
      <c r="H39" s="78">
        <v>0</v>
      </c>
      <c r="I39" s="76">
        <v>0</v>
      </c>
      <c r="J39" s="46">
        <f t="shared" si="6"/>
        <v>2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3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5</v>
      </c>
      <c r="F47" s="71">
        <v>3</v>
      </c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2</v>
      </c>
      <c r="F48" s="71">
        <v>3</v>
      </c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5</v>
      </c>
      <c r="F49" s="71">
        <v>3</v>
      </c>
      <c r="G49" s="46">
        <f t="shared" si="5"/>
        <v>8</v>
      </c>
      <c r="H49" s="78">
        <v>0</v>
      </c>
      <c r="I49" s="76">
        <v>0</v>
      </c>
      <c r="J49" s="46">
        <f t="shared" si="6"/>
        <v>6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3">
        <f t="shared" si="3"/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8</v>
      </c>
      <c r="F53" s="71">
        <v>3</v>
      </c>
      <c r="G53" s="46">
        <f t="shared" si="5"/>
        <v>11</v>
      </c>
      <c r="H53" s="78">
        <v>0</v>
      </c>
      <c r="I53" s="76">
        <v>0</v>
      </c>
      <c r="J53" s="46">
        <f t="shared" si="6"/>
        <v>9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3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4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2</v>
      </c>
      <c r="F66" s="71"/>
      <c r="G66" s="46">
        <f t="shared" si="5"/>
        <v>2</v>
      </c>
      <c r="H66" s="78">
        <v>0</v>
      </c>
      <c r="I66" s="76">
        <v>0</v>
      </c>
      <c r="J66" s="46">
        <f t="shared" si="6"/>
        <v>1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3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+'26'!J99</f>
        <v>1</v>
      </c>
      <c r="F99" s="71"/>
      <c r="G99" s="46">
        <f t="shared" si="20"/>
        <v>1</v>
      </c>
      <c r="H99" s="78">
        <v>0</v>
      </c>
      <c r="I99" s="76">
        <v>0</v>
      </c>
      <c r="J99" s="46">
        <f t="shared" si="21"/>
        <v>1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13</v>
      </c>
      <c r="F112" s="71"/>
      <c r="G112" s="46">
        <f t="shared" si="20"/>
        <v>13</v>
      </c>
      <c r="H112" s="78">
        <v>0</v>
      </c>
      <c r="I112" s="76">
        <v>0</v>
      </c>
      <c r="J112" s="46">
        <f t="shared" si="21"/>
        <v>11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3">
        <f t="shared" si="8"/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0</v>
      </c>
      <c r="F115" s="71"/>
      <c r="G115" s="46">
        <f t="shared" si="20"/>
        <v>0</v>
      </c>
      <c r="H115" s="78">
        <v>0</v>
      </c>
      <c r="I115" s="76">
        <v>0</v>
      </c>
      <c r="J115" s="46">
        <f t="shared" si="21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11</v>
      </c>
      <c r="F116" s="71"/>
      <c r="G116" s="46">
        <f t="shared" si="20"/>
        <v>11</v>
      </c>
      <c r="H116" s="78">
        <v>0</v>
      </c>
      <c r="I116" s="76">
        <v>0</v>
      </c>
      <c r="J116" s="46">
        <f t="shared" si="21"/>
        <v>10</v>
      </c>
      <c r="K116" s="72">
        <v>1</v>
      </c>
      <c r="L116" s="22">
        <v>100</v>
      </c>
      <c r="M116" s="65">
        <f t="shared" si="7"/>
        <v>100</v>
      </c>
      <c r="N116" s="17" t="s">
        <v>16</v>
      </c>
      <c r="O116" s="18"/>
      <c r="P116" s="103">
        <f t="shared" si="8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3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8"/>
        <v>100</v>
      </c>
      <c r="Q131" s="90">
        <v>9.91</v>
      </c>
      <c r="R131" s="43">
        <f t="shared" si="9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+'26'!J173</f>
        <v>2</v>
      </c>
      <c r="F173" s="71">
        <v>3</v>
      </c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16</v>
      </c>
      <c r="F175" s="71"/>
      <c r="G175" s="46">
        <f t="shared" si="27"/>
        <v>16</v>
      </c>
      <c r="H175" s="78">
        <v>0</v>
      </c>
      <c r="I175" s="76">
        <v>0</v>
      </c>
      <c r="J175" s="46">
        <f t="shared" si="28"/>
        <v>14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50</v>
      </c>
      <c r="P175" s="103">
        <f t="shared" si="26"/>
        <v>50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17</v>
      </c>
      <c r="F178" s="71"/>
      <c r="G178" s="46">
        <f t="shared" si="27"/>
        <v>17</v>
      </c>
      <c r="H178" s="78">
        <v>0</v>
      </c>
      <c r="I178" s="76">
        <v>0</v>
      </c>
      <c r="J178" s="46">
        <f t="shared" si="28"/>
        <v>13</v>
      </c>
      <c r="K178" s="72">
        <v>4</v>
      </c>
      <c r="L178" s="20">
        <v>55</v>
      </c>
      <c r="M178" s="65">
        <f t="shared" si="31"/>
        <v>220</v>
      </c>
      <c r="N178" s="17" t="s">
        <v>16</v>
      </c>
      <c r="O178" s="18"/>
      <c r="P178" s="103">
        <f t="shared" si="26"/>
        <v>220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13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+'26'!J188</f>
        <v>3</v>
      </c>
      <c r="F188" s="71"/>
      <c r="G188" s="46">
        <f>E188+F188</f>
        <v>3</v>
      </c>
      <c r="H188" s="78">
        <v>0</v>
      </c>
      <c r="I188" s="76">
        <v>0</v>
      </c>
      <c r="J188" s="46">
        <f>+G188-H188-K188-I188</f>
        <v>0</v>
      </c>
      <c r="K188" s="72">
        <v>3</v>
      </c>
      <c r="L188" s="20">
        <v>15</v>
      </c>
      <c r="M188" s="65">
        <f>+L188*K188</f>
        <v>45</v>
      </c>
      <c r="N188" s="17" t="s">
        <v>16</v>
      </c>
      <c r="O188" s="18">
        <v>15</v>
      </c>
      <c r="P188" s="103">
        <f t="shared" si="26"/>
        <v>30</v>
      </c>
      <c r="Q188" s="90">
        <v>3.5</v>
      </c>
      <c r="R188" s="43">
        <f>+K188*Q188</f>
        <v>10.5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14</v>
      </c>
      <c r="F193" s="71"/>
      <c r="G193" s="46">
        <f t="shared" si="27"/>
        <v>14</v>
      </c>
      <c r="H193" s="78">
        <v>0</v>
      </c>
      <c r="I193" s="76">
        <v>0</v>
      </c>
      <c r="J193" s="46">
        <f t="shared" si="28"/>
        <v>13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24</v>
      </c>
      <c r="F194" s="71"/>
      <c r="G194" s="46">
        <f t="shared" si="27"/>
        <v>24</v>
      </c>
      <c r="H194" s="78">
        <v>0</v>
      </c>
      <c r="I194" s="76">
        <v>0</v>
      </c>
      <c r="J194" s="46">
        <f t="shared" si="28"/>
        <v>22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13</v>
      </c>
      <c r="F198" s="71"/>
      <c r="G198" s="46">
        <f t="shared" si="27"/>
        <v>13</v>
      </c>
      <c r="H198" s="78">
        <v>0</v>
      </c>
      <c r="I198" s="76">
        <v>0</v>
      </c>
      <c r="J198" s="46">
        <f t="shared" si="28"/>
        <v>5</v>
      </c>
      <c r="K198" s="72">
        <v>8</v>
      </c>
      <c r="L198" s="20">
        <v>150</v>
      </c>
      <c r="M198" s="65">
        <f t="shared" si="31"/>
        <v>1200</v>
      </c>
      <c r="N198" s="17" t="s">
        <v>16</v>
      </c>
      <c r="O198" s="18">
        <v>150</v>
      </c>
      <c r="P198" s="103">
        <f t="shared" si="26"/>
        <v>1050</v>
      </c>
      <c r="Q198" s="90">
        <v>64.38</v>
      </c>
      <c r="R198" s="43">
        <f t="shared" si="32"/>
        <v>515.04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152</v>
      </c>
      <c r="F205" s="71"/>
      <c r="G205" s="46">
        <f t="shared" si="27"/>
        <v>152</v>
      </c>
      <c r="H205" s="78">
        <v>0</v>
      </c>
      <c r="I205" s="76">
        <v>0</v>
      </c>
      <c r="J205" s="46">
        <f t="shared" si="28"/>
        <v>150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4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+'26'!J243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+'26'!J244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+'26'!J245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+'26'!J249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ref="P249:P258" si="47">SUM(M249-O249)</f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+'26'!J250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4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+'26'!J251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4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+'26'!J252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4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+'26'!J253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ref="P253" si="51">SUM(M253-O253)</f>
        <v>0</v>
      </c>
      <c r="Q253" s="90"/>
      <c r="R253" s="43">
        <f t="shared" ref="R253" si="5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+'26'!J254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4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+'26'!J255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4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47"/>
        <v>0</v>
      </c>
      <c r="Q256" s="90"/>
      <c r="R256" s="43">
        <f t="shared" si="32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47"/>
        <v>0</v>
      </c>
      <c r="Q258" s="90"/>
      <c r="R258" s="43">
        <f t="shared" si="32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1752.2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4660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2365</v>
      </c>
      <c r="O264" s="2">
        <v>35</v>
      </c>
      <c r="P264" s="2">
        <v>390</v>
      </c>
      <c r="Q264" s="2">
        <v>30</v>
      </c>
      <c r="R264" s="2">
        <v>50</v>
      </c>
      <c r="S264" s="2">
        <v>200</v>
      </c>
      <c r="T264" s="2">
        <v>500</v>
      </c>
      <c r="U264" s="2">
        <v>710</v>
      </c>
      <c r="V264" s="2">
        <v>260</v>
      </c>
      <c r="W264" s="2">
        <v>190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215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2065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2065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E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73" sqref="P17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15</v>
      </c>
      <c r="F5" s="71"/>
      <c r="G5" s="46">
        <f t="shared" ref="G5:G26" si="0">E5+F5</f>
        <v>15</v>
      </c>
      <c r="H5" s="78">
        <v>0</v>
      </c>
      <c r="I5" s="76">
        <v>0</v>
      </c>
      <c r="J5" s="46">
        <f t="shared" ref="J5:J26" si="1">+G5-H5-K5-I5</f>
        <v>13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3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24</v>
      </c>
      <c r="F6" s="71"/>
      <c r="G6" s="46">
        <f t="shared" si="0"/>
        <v>24</v>
      </c>
      <c r="H6" s="78">
        <v>0</v>
      </c>
      <c r="I6" s="76">
        <v>0</v>
      </c>
      <c r="J6" s="46">
        <f t="shared" si="1"/>
        <v>13</v>
      </c>
      <c r="K6" s="72">
        <v>11</v>
      </c>
      <c r="L6" s="15">
        <v>100</v>
      </c>
      <c r="M6" s="65">
        <f t="shared" ref="M6:M80" si="2">+L6*K6</f>
        <v>1100</v>
      </c>
      <c r="N6" s="17" t="s">
        <v>16</v>
      </c>
      <c r="O6" s="18"/>
      <c r="P6" s="103">
        <f t="shared" ref="P6:P80" si="3">SUM(M6-O6)</f>
        <v>1100</v>
      </c>
      <c r="Q6" s="90">
        <v>39.29</v>
      </c>
      <c r="R6" s="43">
        <f t="shared" ref="R6:R80" si="4">+K6*Q6</f>
        <v>432.19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7</v>
      </c>
      <c r="F11" s="71"/>
      <c r="G11" s="46">
        <f t="shared" si="0"/>
        <v>7</v>
      </c>
      <c r="H11" s="78">
        <v>0</v>
      </c>
      <c r="I11" s="76">
        <v>0</v>
      </c>
      <c r="J11" s="46">
        <f t="shared" si="1"/>
        <v>4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3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9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3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3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3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2</v>
      </c>
      <c r="F25" s="71"/>
      <c r="G25" s="46">
        <f t="shared" si="0"/>
        <v>2</v>
      </c>
      <c r="H25" s="78">
        <v>0</v>
      </c>
      <c r="I25" s="76">
        <v>0</v>
      </c>
      <c r="J25" s="46">
        <f t="shared" si="1"/>
        <v>1</v>
      </c>
      <c r="K25" s="72">
        <v>1</v>
      </c>
      <c r="L25" s="15">
        <v>100</v>
      </c>
      <c r="M25" s="65">
        <f t="shared" si="2"/>
        <v>100</v>
      </c>
      <c r="N25" s="17" t="s">
        <v>16</v>
      </c>
      <c r="O25" s="18"/>
      <c r="P25" s="103">
        <f t="shared" si="3"/>
        <v>100</v>
      </c>
      <c r="Q25" s="90">
        <v>39.770000000000003</v>
      </c>
      <c r="R25" s="43">
        <f t="shared" si="4"/>
        <v>39.770000000000003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2</v>
      </c>
      <c r="F28" s="71"/>
      <c r="G28" s="46">
        <f t="shared" si="5"/>
        <v>2</v>
      </c>
      <c r="H28" s="78">
        <v>0</v>
      </c>
      <c r="I28" s="76">
        <v>0</v>
      </c>
      <c r="J28" s="46">
        <f t="shared" si="6"/>
        <v>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8</v>
      </c>
      <c r="F31" s="71"/>
      <c r="G31" s="46">
        <f t="shared" si="5"/>
        <v>8</v>
      </c>
      <c r="H31" s="78">
        <v>0</v>
      </c>
      <c r="I31" s="76">
        <v>0</v>
      </c>
      <c r="J31" s="46">
        <f t="shared" si="6"/>
        <v>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3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2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7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50</v>
      </c>
      <c r="P47" s="23">
        <f t="shared" si="3"/>
        <v>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5</v>
      </c>
      <c r="F48" s="71"/>
      <c r="G48" s="46">
        <f t="shared" si="5"/>
        <v>5</v>
      </c>
      <c r="H48" s="78">
        <v>0</v>
      </c>
      <c r="I48" s="76">
        <v>0</v>
      </c>
      <c r="J48" s="46">
        <f t="shared" si="6"/>
        <v>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6</v>
      </c>
      <c r="F49" s="71"/>
      <c r="G49" s="46">
        <f t="shared" si="5"/>
        <v>6</v>
      </c>
      <c r="H49" s="78">
        <v>0</v>
      </c>
      <c r="I49" s="76">
        <v>0</v>
      </c>
      <c r="J49" s="46">
        <f t="shared" si="6"/>
        <v>6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100</v>
      </c>
      <c r="P53" s="23">
        <f t="shared" si="3"/>
        <v>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4</v>
      </c>
      <c r="F65" s="71"/>
      <c r="G65" s="46">
        <f t="shared" si="5"/>
        <v>4</v>
      </c>
      <c r="H65" s="78">
        <v>0</v>
      </c>
      <c r="I65" s="76">
        <v>0</v>
      </c>
      <c r="J65" s="46">
        <f t="shared" si="6"/>
        <v>3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3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3</v>
      </c>
      <c r="F77" s="71"/>
      <c r="G77" s="46">
        <f t="shared" si="5"/>
        <v>3</v>
      </c>
      <c r="H77" s="78">
        <v>0</v>
      </c>
      <c r="I77" s="76">
        <v>0</v>
      </c>
      <c r="J77" s="46">
        <f t="shared" si="6"/>
        <v>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146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0"/>
      <c r="R89" s="43">
        <f t="shared" si="12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0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11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>
        <v>3</v>
      </c>
      <c r="G93" s="46">
        <f t="shared" si="5"/>
        <v>3</v>
      </c>
      <c r="H93" s="78">
        <v>0</v>
      </c>
      <c r="I93" s="76">
        <v>0</v>
      </c>
      <c r="J93" s="46">
        <f t="shared" si="6"/>
        <v>0</v>
      </c>
      <c r="K93" s="72">
        <v>3</v>
      </c>
      <c r="L93" s="21">
        <v>35</v>
      </c>
      <c r="M93" s="65">
        <f t="shared" si="7"/>
        <v>105</v>
      </c>
      <c r="N93" s="17" t="s">
        <v>16</v>
      </c>
      <c r="O93" s="18"/>
      <c r="P93" s="103">
        <f t="shared" si="11"/>
        <v>105</v>
      </c>
      <c r="Q93" s="90">
        <v>18.63</v>
      </c>
      <c r="R93" s="43">
        <f t="shared" si="9"/>
        <v>55.89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>
        <f t="shared" si="11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11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11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11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11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45</v>
      </c>
      <c r="M99" s="65">
        <f t="shared" ref="M99:M105" si="25">+L99*K99</f>
        <v>0</v>
      </c>
      <c r="N99" s="17" t="s">
        <v>16</v>
      </c>
      <c r="O99" s="18"/>
      <c r="P99" s="23">
        <f t="shared" si="11"/>
        <v>0</v>
      </c>
      <c r="Q99" s="120">
        <v>20.350000000000001</v>
      </c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11"/>
        <v>0</v>
      </c>
      <c r="Q100" s="120"/>
      <c r="R100" s="43">
        <f t="shared" si="26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11"/>
        <v>0</v>
      </c>
      <c r="Q101" s="12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7">E102+F102</f>
        <v>0</v>
      </c>
      <c r="H102" s="78">
        <v>0</v>
      </c>
      <c r="I102" s="76">
        <v>0</v>
      </c>
      <c r="J102" s="46">
        <f t="shared" ref="J102" si="28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11"/>
        <v>0</v>
      </c>
      <c r="Q102" s="120"/>
      <c r="R102" s="43">
        <f t="shared" si="26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11"/>
        <v>0</v>
      </c>
      <c r="Q103" s="90"/>
      <c r="R103" s="43">
        <f t="shared" si="26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11"/>
        <v>0</v>
      </c>
      <c r="Q104" s="90"/>
      <c r="R104" s="43">
        <f t="shared" si="26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11"/>
        <v>0</v>
      </c>
      <c r="Q105" s="90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11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11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11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11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11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11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11</v>
      </c>
      <c r="F112" s="71"/>
      <c r="G112" s="46">
        <f t="shared" si="23"/>
        <v>11</v>
      </c>
      <c r="H112" s="78">
        <v>0</v>
      </c>
      <c r="I112" s="76">
        <v>0</v>
      </c>
      <c r="J112" s="46">
        <f t="shared" si="24"/>
        <v>10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3">
        <f t="shared" si="11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0</v>
      </c>
      <c r="F113" s="71"/>
      <c r="G113" s="46">
        <f t="shared" si="23"/>
        <v>0</v>
      </c>
      <c r="H113" s="78">
        <v>0</v>
      </c>
      <c r="I113" s="76">
        <v>0</v>
      </c>
      <c r="J113" s="46">
        <f t="shared" si="24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11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11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0</v>
      </c>
      <c r="F115" s="71"/>
      <c r="G115" s="46">
        <f t="shared" si="23"/>
        <v>0</v>
      </c>
      <c r="H115" s="78">
        <v>0</v>
      </c>
      <c r="I115" s="76">
        <v>0</v>
      </c>
      <c r="J115" s="46">
        <f t="shared" si="24"/>
        <v>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11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10</v>
      </c>
      <c r="F116" s="71"/>
      <c r="G116" s="46">
        <f t="shared" si="23"/>
        <v>10</v>
      </c>
      <c r="H116" s="78">
        <v>0</v>
      </c>
      <c r="I116" s="76">
        <v>0</v>
      </c>
      <c r="J116" s="46">
        <f t="shared" si="24"/>
        <v>10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11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11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11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11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11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11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11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11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11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11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11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11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11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11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11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3</v>
      </c>
      <c r="F131" s="71"/>
      <c r="G131" s="46">
        <f t="shared" si="23"/>
        <v>3</v>
      </c>
      <c r="H131" s="78">
        <v>0</v>
      </c>
      <c r="I131" s="76">
        <v>0</v>
      </c>
      <c r="J131" s="46">
        <f t="shared" si="24"/>
        <v>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11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11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0</v>
      </c>
      <c r="F133" s="71"/>
      <c r="G133" s="46">
        <f t="shared" si="23"/>
        <v>0</v>
      </c>
      <c r="H133" s="78">
        <v>0</v>
      </c>
      <c r="I133" s="76">
        <v>0</v>
      </c>
      <c r="J133" s="46">
        <f t="shared" si="24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11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11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11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11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11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11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11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11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11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11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11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11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11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11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ref="P147:P210" si="29">SUM(M147-O147)</f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9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9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9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9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9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9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9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9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9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9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9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9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9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9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9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20</v>
      </c>
      <c r="M163" s="65">
        <f t="shared" si="7"/>
        <v>0</v>
      </c>
      <c r="N163" s="17" t="s">
        <v>16</v>
      </c>
      <c r="O163" s="18"/>
      <c r="P163" s="23">
        <f t="shared" si="29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9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9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9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9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9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9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9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9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9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+'27'!J173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/>
      <c r="P173" s="103">
        <f t="shared" si="29"/>
        <v>70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9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9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9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si="29"/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13</v>
      </c>
      <c r="F178" s="71"/>
      <c r="G178" s="46">
        <f t="shared" si="30"/>
        <v>13</v>
      </c>
      <c r="H178" s="78">
        <v>0</v>
      </c>
      <c r="I178" s="76">
        <v>0</v>
      </c>
      <c r="J178" s="46">
        <f t="shared" si="31"/>
        <v>13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29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29"/>
        <v>0</v>
      </c>
      <c r="Q179" s="90">
        <v>6.82</v>
      </c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0</v>
      </c>
      <c r="F180" s="71"/>
      <c r="G180" s="46">
        <f t="shared" si="30"/>
        <v>0</v>
      </c>
      <c r="H180" s="78">
        <v>0</v>
      </c>
      <c r="I180" s="76">
        <v>0</v>
      </c>
      <c r="J180" s="46">
        <f t="shared" si="31"/>
        <v>0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29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9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29"/>
        <v>0</v>
      </c>
      <c r="Q182" s="90">
        <v>20</v>
      </c>
      <c r="R182" s="43">
        <f t="shared" si="35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9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29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13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29"/>
        <v>0</v>
      </c>
      <c r="Q185" s="90">
        <v>63</v>
      </c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29"/>
        <v>0</v>
      </c>
      <c r="Q186" s="90">
        <v>3.5</v>
      </c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9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9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9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29"/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29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29"/>
        <v>0</v>
      </c>
      <c r="Q192" s="90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13</v>
      </c>
      <c r="F193" s="71"/>
      <c r="G193" s="46">
        <f t="shared" si="30"/>
        <v>13</v>
      </c>
      <c r="H193" s="78">
        <v>0</v>
      </c>
      <c r="I193" s="76">
        <v>0</v>
      </c>
      <c r="J193" s="46">
        <f t="shared" si="31"/>
        <v>13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29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19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3">
        <f t="shared" si="29"/>
        <v>360</v>
      </c>
      <c r="Q194" s="90">
        <v>73</v>
      </c>
      <c r="R194" s="43">
        <f t="shared" si="35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29"/>
        <v>0</v>
      </c>
      <c r="Q195" s="90">
        <v>38</v>
      </c>
      <c r="R195" s="43">
        <f t="shared" si="35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0</v>
      </c>
      <c r="F196" s="71"/>
      <c r="G196" s="46">
        <f t="shared" si="30"/>
        <v>0</v>
      </c>
      <c r="H196" s="78">
        <v>0</v>
      </c>
      <c r="I196" s="76">
        <v>0</v>
      </c>
      <c r="J196" s="46">
        <f t="shared" si="31"/>
        <v>0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29"/>
        <v>0</v>
      </c>
      <c r="Q196" s="90">
        <v>73</v>
      </c>
      <c r="R196" s="43">
        <f t="shared" si="35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29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5</v>
      </c>
      <c r="F198" s="71"/>
      <c r="G198" s="46">
        <f t="shared" si="30"/>
        <v>5</v>
      </c>
      <c r="H198" s="78">
        <v>0</v>
      </c>
      <c r="I198" s="76">
        <v>0</v>
      </c>
      <c r="J198" s="46">
        <f t="shared" si="31"/>
        <v>4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03">
        <f t="shared" si="29"/>
        <v>150</v>
      </c>
      <c r="Q198" s="90">
        <v>64.38</v>
      </c>
      <c r="R198" s="43">
        <f t="shared" si="35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29"/>
        <v>0</v>
      </c>
      <c r="Q199" s="90">
        <v>105</v>
      </c>
      <c r="R199" s="43">
        <f t="shared" si="35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29"/>
        <v>0</v>
      </c>
      <c r="Q200" s="90">
        <v>73</v>
      </c>
      <c r="R200" s="43">
        <f t="shared" si="35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29"/>
        <v>0</v>
      </c>
      <c r="Q201" s="90">
        <v>60</v>
      </c>
      <c r="R201" s="43">
        <f t="shared" si="35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29"/>
        <v>0</v>
      </c>
      <c r="Q202" s="90">
        <v>60</v>
      </c>
      <c r="R202" s="43">
        <f t="shared" si="35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29"/>
        <v>0</v>
      </c>
      <c r="Q203" s="90">
        <v>60</v>
      </c>
      <c r="R203" s="43">
        <f t="shared" si="35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29"/>
        <v>0</v>
      </c>
      <c r="Q204" s="90">
        <v>60</v>
      </c>
      <c r="R204" s="43">
        <f t="shared" si="35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150</v>
      </c>
      <c r="F205" s="71"/>
      <c r="G205" s="46">
        <f t="shared" si="30"/>
        <v>150</v>
      </c>
      <c r="H205" s="78">
        <v>0</v>
      </c>
      <c r="I205" s="76">
        <v>0</v>
      </c>
      <c r="J205" s="46">
        <f t="shared" si="31"/>
        <v>150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29"/>
        <v>0</v>
      </c>
      <c r="Q205" s="90">
        <v>40</v>
      </c>
      <c r="R205" s="43">
        <f t="shared" si="35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29"/>
        <v>0</v>
      </c>
      <c r="Q206" s="90">
        <v>60</v>
      </c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9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29"/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29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2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ref="P211:P244" si="39">SUM(M211-O211)</f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9"/>
        <v>0</v>
      </c>
      <c r="Q216" s="90">
        <v>9</v>
      </c>
      <c r="R216" s="43">
        <f t="shared" si="35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0</v>
      </c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9"/>
        <v>0</v>
      </c>
      <c r="Q217" s="90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17</v>
      </c>
      <c r="F218" s="71"/>
      <c r="G218" s="46">
        <f t="shared" si="30"/>
        <v>17</v>
      </c>
      <c r="H218" s="78">
        <v>0</v>
      </c>
      <c r="I218" s="76">
        <v>0</v>
      </c>
      <c r="J218" s="46">
        <f t="shared" si="31"/>
        <v>17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9"/>
        <v>0</v>
      </c>
      <c r="Q218" s="90">
        <v>16.670000000000002</v>
      </c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9"/>
        <v>0</v>
      </c>
      <c r="Q219" s="90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9"/>
        <v>0</v>
      </c>
      <c r="Q220" s="90">
        <v>85</v>
      </c>
      <c r="R220" s="43">
        <f t="shared" si="35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9"/>
        <v>0</v>
      </c>
      <c r="Q221" s="90">
        <v>100</v>
      </c>
      <c r="R221" s="43">
        <f t="shared" si="35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9"/>
        <v>0</v>
      </c>
      <c r="Q222" s="90">
        <v>250</v>
      </c>
      <c r="R222" s="43">
        <f t="shared" si="35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9"/>
        <v>0</v>
      </c>
      <c r="Q223" s="90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9"/>
        <v>0</v>
      </c>
      <c r="Q224" s="90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9"/>
        <v>0</v>
      </c>
      <c r="Q225" s="90">
        <v>28.59</v>
      </c>
      <c r="R225" s="43">
        <f t="shared" si="35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9"/>
        <v>0</v>
      </c>
      <c r="Q226" s="90">
        <v>23.7</v>
      </c>
      <c r="R226" s="43">
        <f t="shared" si="35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9"/>
        <v>0</v>
      </c>
      <c r="Q227" s="90">
        <v>20.36</v>
      </c>
      <c r="R227" s="43">
        <f t="shared" si="35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9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9"/>
        <v>0</v>
      </c>
      <c r="Q229" s="90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9"/>
        <v>0</v>
      </c>
      <c r="Q230" s="90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9"/>
        <v>0</v>
      </c>
      <c r="Q231" s="90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9"/>
        <v>0</v>
      </c>
      <c r="Q232" s="90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9"/>
        <v>0</v>
      </c>
      <c r="Q233" s="90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9"/>
        <v>0</v>
      </c>
      <c r="Q234" s="90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si="39"/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39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39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39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39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39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39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39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+'27'!J243</f>
        <v>2</v>
      </c>
      <c r="F243" s="71"/>
      <c r="G243" s="46">
        <f t="shared" ref="G243:G246" si="46">E243+F243</f>
        <v>2</v>
      </c>
      <c r="H243" s="78">
        <v>0</v>
      </c>
      <c r="I243" s="76">
        <v>0</v>
      </c>
      <c r="J243" s="46">
        <f t="shared" ref="J243:J246" si="47">+G243-H243-K243-I243</f>
        <v>2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si="39"/>
        <v>0</v>
      </c>
      <c r="Q243" s="90"/>
      <c r="R243" s="43">
        <f t="shared" ref="R243:R246" si="49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+'27'!J244</f>
        <v>0</v>
      </c>
      <c r="F244" s="71"/>
      <c r="G244" s="46">
        <f t="shared" si="46"/>
        <v>0</v>
      </c>
      <c r="H244" s="78">
        <v>0</v>
      </c>
      <c r="I244" s="76">
        <v>0</v>
      </c>
      <c r="J244" s="46">
        <f t="shared" si="47"/>
        <v>0</v>
      </c>
      <c r="K244" s="72"/>
      <c r="L244" s="20">
        <v>27</v>
      </c>
      <c r="M244" s="65">
        <f t="shared" si="48"/>
        <v>0</v>
      </c>
      <c r="N244" s="17" t="s">
        <v>16</v>
      </c>
      <c r="O244" s="18"/>
      <c r="P244" s="23">
        <f t="shared" si="39"/>
        <v>0</v>
      </c>
      <c r="Q244" s="90"/>
      <c r="R244" s="43">
        <f t="shared" si="4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+'27'!J245</f>
        <v>0</v>
      </c>
      <c r="F245" s="71"/>
      <c r="G245" s="46">
        <f t="shared" si="46"/>
        <v>0</v>
      </c>
      <c r="H245" s="78">
        <v>0</v>
      </c>
      <c r="I245" s="76">
        <v>0</v>
      </c>
      <c r="J245" s="46">
        <f t="shared" si="47"/>
        <v>0</v>
      </c>
      <c r="K245" s="72"/>
      <c r="L245" s="20"/>
      <c r="M245" s="65">
        <f t="shared" si="48"/>
        <v>0</v>
      </c>
      <c r="N245" s="17" t="s">
        <v>16</v>
      </c>
      <c r="O245" s="18"/>
      <c r="P245" s="23">
        <f t="shared" ref="P245:P246" si="50">SUM(M245-O245)</f>
        <v>0</v>
      </c>
      <c r="Q245" s="90"/>
      <c r="R245" s="43">
        <f t="shared" si="4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+'27'!J246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4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ref="P247" si="51">SUM(M247-O247)</f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ref="P248:P258" si="52">SUM(M248-O248)</f>
        <v>0</v>
      </c>
      <c r="Q248" s="90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52"/>
        <v>0</v>
      </c>
      <c r="Q249" s="90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52"/>
        <v>0</v>
      </c>
      <c r="Q250" s="90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52"/>
        <v>0</v>
      </c>
      <c r="Q251" s="90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52"/>
        <v>0</v>
      </c>
      <c r="Q252" s="90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+'27'!J253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0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+'27'!J257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0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0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1259.2599999999998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3160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130</v>
      </c>
      <c r="O264" s="2">
        <v>130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2865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2865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1F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CCFF"/>
  </sheetPr>
  <dimension ref="A1:S346"/>
  <sheetViews>
    <sheetView zoomScale="70" zoomScaleNormal="70" workbookViewId="0">
      <pane xSplit="10" ySplit="4" topLeftCell="K248" activePane="bottomRight" state="frozen"/>
      <selection activeCell="A2" sqref="A2:O2"/>
      <selection pane="topRight" activeCell="A2" sqref="A2:O2"/>
      <selection pane="bottomLeft" activeCell="A2" sqref="A2:O2"/>
      <selection pane="bottomRight" activeCell="N267" sqref="N267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13</v>
      </c>
      <c r="K5" s="72"/>
      <c r="L5" s="15">
        <v>50</v>
      </c>
      <c r="M5" s="65">
        <f>+L5*K5</f>
        <v>0</v>
      </c>
      <c r="N5" s="17" t="s">
        <v>16</v>
      </c>
      <c r="O5" s="18"/>
      <c r="P5" s="121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13</v>
      </c>
      <c r="F6" s="71">
        <v>10</v>
      </c>
      <c r="G6" s="46">
        <f t="shared" si="0"/>
        <v>23</v>
      </c>
      <c r="H6" s="78">
        <v>0</v>
      </c>
      <c r="I6" s="76">
        <v>0</v>
      </c>
      <c r="J6" s="46">
        <f t="shared" si="1"/>
        <v>22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3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4</v>
      </c>
      <c r="F11" s="71">
        <v>5</v>
      </c>
      <c r="G11" s="46">
        <f t="shared" si="0"/>
        <v>9</v>
      </c>
      <c r="H11" s="78">
        <v>0</v>
      </c>
      <c r="I11" s="76">
        <v>0</v>
      </c>
      <c r="J11" s="46">
        <f t="shared" si="1"/>
        <v>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9</v>
      </c>
      <c r="F18" s="71">
        <v>3</v>
      </c>
      <c r="G18" s="46">
        <f t="shared" si="0"/>
        <v>12</v>
      </c>
      <c r="H18" s="78">
        <v>0</v>
      </c>
      <c r="I18" s="76">
        <v>0</v>
      </c>
      <c r="J18" s="46">
        <f t="shared" si="1"/>
        <v>11</v>
      </c>
      <c r="K18" s="72">
        <v>1</v>
      </c>
      <c r="L18" s="15">
        <v>50</v>
      </c>
      <c r="M18" s="65">
        <f t="shared" si="2"/>
        <v>50</v>
      </c>
      <c r="N18" s="17" t="s">
        <v>16</v>
      </c>
      <c r="O18" s="18"/>
      <c r="P18" s="103">
        <f t="shared" si="3"/>
        <v>50</v>
      </c>
      <c r="Q18" s="90">
        <v>18.77</v>
      </c>
      <c r="R18" s="43">
        <f t="shared" si="4"/>
        <v>18.77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5</v>
      </c>
      <c r="F22" s="71">
        <v>10</v>
      </c>
      <c r="G22" s="46">
        <f t="shared" si="0"/>
        <v>15</v>
      </c>
      <c r="H22" s="78">
        <v>0</v>
      </c>
      <c r="I22" s="76">
        <v>0</v>
      </c>
      <c r="J22" s="46">
        <f t="shared" si="1"/>
        <v>14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3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1</v>
      </c>
      <c r="F25" s="71">
        <v>3</v>
      </c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2</v>
      </c>
      <c r="F28" s="71">
        <v>3</v>
      </c>
      <c r="G28" s="46">
        <f t="shared" si="5"/>
        <v>5</v>
      </c>
      <c r="H28" s="78">
        <v>0</v>
      </c>
      <c r="I28" s="76">
        <v>0</v>
      </c>
      <c r="J28" s="46">
        <f t="shared" si="6"/>
        <v>5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8</v>
      </c>
      <c r="F31" s="71">
        <v>10</v>
      </c>
      <c r="G31" s="46">
        <f t="shared" si="5"/>
        <v>18</v>
      </c>
      <c r="H31" s="78">
        <v>0</v>
      </c>
      <c r="I31" s="76">
        <v>0</v>
      </c>
      <c r="J31" s="46">
        <f t="shared" si="6"/>
        <v>17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>
        <v>3</v>
      </c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2</v>
      </c>
      <c r="F39" s="71">
        <v>5</v>
      </c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7</v>
      </c>
      <c r="F47" s="71">
        <v>3</v>
      </c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5</v>
      </c>
      <c r="F48" s="71">
        <v>3</v>
      </c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6</v>
      </c>
      <c r="F49" s="71">
        <v>3</v>
      </c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5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7</v>
      </c>
      <c r="F53" s="71">
        <v>3</v>
      </c>
      <c r="G53" s="46">
        <f t="shared" si="5"/>
        <v>10</v>
      </c>
      <c r="H53" s="78">
        <v>0</v>
      </c>
      <c r="I53" s="76">
        <v>0</v>
      </c>
      <c r="J53" s="46">
        <f t="shared" si="6"/>
        <v>10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1</v>
      </c>
      <c r="F66" s="71">
        <v>3</v>
      </c>
      <c r="G66" s="46">
        <f t="shared" si="5"/>
        <v>4</v>
      </c>
      <c r="H66" s="78">
        <v>0</v>
      </c>
      <c r="I66" s="76">
        <v>0</v>
      </c>
      <c r="J66" s="46">
        <f t="shared" si="6"/>
        <v>4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4</v>
      </c>
      <c r="F74" s="71">
        <v>3</v>
      </c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3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2</v>
      </c>
      <c r="F77" s="71">
        <v>3</v>
      </c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+'28'!J99</f>
        <v>1</v>
      </c>
      <c r="F99" s="71">
        <v>2</v>
      </c>
      <c r="G99" s="46">
        <f t="shared" si="20"/>
        <v>3</v>
      </c>
      <c r="H99" s="78">
        <v>0</v>
      </c>
      <c r="I99" s="76">
        <v>0</v>
      </c>
      <c r="J99" s="46">
        <f t="shared" si="21"/>
        <v>3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10</v>
      </c>
      <c r="F112" s="71">
        <v>5</v>
      </c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0</v>
      </c>
      <c r="F115" s="71">
        <v>5</v>
      </c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10</v>
      </c>
      <c r="F116" s="71">
        <v>5</v>
      </c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3</v>
      </c>
      <c r="F131" s="71">
        <v>4</v>
      </c>
      <c r="G131" s="46">
        <f t="shared" si="20"/>
        <v>7</v>
      </c>
      <c r="H131" s="78">
        <v>0</v>
      </c>
      <c r="I131" s="76">
        <v>0</v>
      </c>
      <c r="J131" s="46">
        <f t="shared" si="21"/>
        <v>7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5</v>
      </c>
      <c r="F132" s="71">
        <v>5</v>
      </c>
      <c r="G132" s="46">
        <f t="shared" si="20"/>
        <v>10</v>
      </c>
      <c r="H132" s="78">
        <v>0</v>
      </c>
      <c r="I132" s="76">
        <v>0</v>
      </c>
      <c r="J132" s="46">
        <f t="shared" si="21"/>
        <v>8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3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+'28'!J173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13</v>
      </c>
      <c r="F178" s="71"/>
      <c r="G178" s="46">
        <f t="shared" si="27"/>
        <v>13</v>
      </c>
      <c r="H178" s="78">
        <v>0</v>
      </c>
      <c r="I178" s="76">
        <v>0</v>
      </c>
      <c r="J178" s="46">
        <f t="shared" si="28"/>
        <v>12</v>
      </c>
      <c r="K178" s="72">
        <v>1</v>
      </c>
      <c r="L178" s="20">
        <v>55</v>
      </c>
      <c r="M178" s="65">
        <f t="shared" si="31"/>
        <v>55</v>
      </c>
      <c r="N178" s="17" t="s">
        <v>16</v>
      </c>
      <c r="O178" s="18"/>
      <c r="P178" s="103">
        <f t="shared" si="26"/>
        <v>55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13</v>
      </c>
      <c r="F185" s="71"/>
      <c r="G185" s="46">
        <f t="shared" si="27"/>
        <v>13</v>
      </c>
      <c r="H185" s="78">
        <v>0</v>
      </c>
      <c r="I185" s="76">
        <v>0</v>
      </c>
      <c r="J185" s="46">
        <f t="shared" si="28"/>
        <v>12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13</v>
      </c>
      <c r="F193" s="71">
        <v>10</v>
      </c>
      <c r="G193" s="46">
        <f t="shared" si="27"/>
        <v>23</v>
      </c>
      <c r="H193" s="78">
        <v>0</v>
      </c>
      <c r="I193" s="76">
        <v>0</v>
      </c>
      <c r="J193" s="46">
        <f t="shared" si="28"/>
        <v>21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03">
        <f t="shared" si="26"/>
        <v>120</v>
      </c>
      <c r="Q193" s="90">
        <v>38</v>
      </c>
      <c r="R193" s="43">
        <f t="shared" si="32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19</v>
      </c>
      <c r="F194" s="71">
        <v>10</v>
      </c>
      <c r="G194" s="46">
        <f t="shared" si="27"/>
        <v>29</v>
      </c>
      <c r="H194" s="78">
        <v>0</v>
      </c>
      <c r="I194" s="76">
        <v>0</v>
      </c>
      <c r="J194" s="46">
        <f t="shared" si="28"/>
        <v>28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3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4</v>
      </c>
      <c r="F198" s="71"/>
      <c r="G198" s="46">
        <f t="shared" si="27"/>
        <v>4</v>
      </c>
      <c r="H198" s="78">
        <v>0</v>
      </c>
      <c r="I198" s="76">
        <v>0</v>
      </c>
      <c r="J198" s="46">
        <f t="shared" si="28"/>
        <v>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si="26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150</v>
      </c>
      <c r="F205" s="71"/>
      <c r="G205" s="46">
        <f t="shared" si="27"/>
        <v>150</v>
      </c>
      <c r="H205" s="78">
        <v>0</v>
      </c>
      <c r="I205" s="76">
        <v>0</v>
      </c>
      <c r="J205" s="46">
        <f t="shared" si="28"/>
        <v>148</v>
      </c>
      <c r="K205" s="72">
        <v>2</v>
      </c>
      <c r="L205" s="20">
        <v>55</v>
      </c>
      <c r="M205" s="65">
        <f t="shared" si="31"/>
        <v>110</v>
      </c>
      <c r="N205" s="17" t="s">
        <v>16</v>
      </c>
      <c r="O205" s="18"/>
      <c r="P205" s="103">
        <f t="shared" si="26"/>
        <v>110</v>
      </c>
      <c r="Q205" s="90">
        <v>40</v>
      </c>
      <c r="R205" s="43">
        <f t="shared" si="32"/>
        <v>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7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+'28'!J243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+'28'!J244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+'28'!J245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+'28'!J256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+'28'!J257</f>
        <v>0</v>
      </c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+'28'!J258</f>
        <v>0</v>
      </c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ref="P258:P259" si="55">SUM(M258-O258)</f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55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552.22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1255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140</v>
      </c>
      <c r="O264" s="2">
        <v>140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0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L13" sqref="L13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13</v>
      </c>
      <c r="F5" s="71"/>
      <c r="G5" s="46">
        <f t="shared" ref="G5:G26" si="0">E5+F5</f>
        <v>13</v>
      </c>
      <c r="H5" s="78">
        <v>0</v>
      </c>
      <c r="I5" s="76">
        <v>0</v>
      </c>
      <c r="J5" s="46">
        <f t="shared" ref="J5:J26" si="1">+G5-H5-K5-I5</f>
        <v>12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22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121">
        <f t="shared" ref="P6:P81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9</v>
      </c>
      <c r="F11" s="71"/>
      <c r="G11" s="46">
        <f t="shared" si="0"/>
        <v>9</v>
      </c>
      <c r="H11" s="78">
        <v>0</v>
      </c>
      <c r="I11" s="76">
        <v>0</v>
      </c>
      <c r="J11" s="46">
        <f t="shared" si="1"/>
        <v>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3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11</v>
      </c>
      <c r="F18" s="71"/>
      <c r="G18" s="46">
        <f t="shared" si="0"/>
        <v>11</v>
      </c>
      <c r="H18" s="78">
        <v>0</v>
      </c>
      <c r="I18" s="76">
        <v>0</v>
      </c>
      <c r="J18" s="46">
        <f t="shared" si="1"/>
        <v>9</v>
      </c>
      <c r="K18" s="72">
        <v>2</v>
      </c>
      <c r="L18" s="15">
        <v>50</v>
      </c>
      <c r="M18" s="65">
        <f t="shared" si="2"/>
        <v>100</v>
      </c>
      <c r="N18" s="17" t="s">
        <v>16</v>
      </c>
      <c r="O18" s="18">
        <v>50</v>
      </c>
      <c r="P18" s="103">
        <f t="shared" si="3"/>
        <v>50</v>
      </c>
      <c r="Q18" s="90">
        <v>18.77</v>
      </c>
      <c r="R18" s="43">
        <f t="shared" si="4"/>
        <v>37.54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14</v>
      </c>
      <c r="F22" s="71"/>
      <c r="G22" s="46">
        <f t="shared" si="0"/>
        <v>14</v>
      </c>
      <c r="H22" s="78">
        <v>0</v>
      </c>
      <c r="I22" s="76">
        <v>0</v>
      </c>
      <c r="J22" s="46">
        <f t="shared" si="1"/>
        <v>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3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5</v>
      </c>
      <c r="F28" s="71"/>
      <c r="G28" s="46">
        <f t="shared" si="5"/>
        <v>5</v>
      </c>
      <c r="H28" s="78">
        <v>0</v>
      </c>
      <c r="I28" s="76">
        <v>0</v>
      </c>
      <c r="J28" s="46">
        <f t="shared" si="6"/>
        <v>3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3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3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3">
        <f t="shared" si="3"/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3">
        <f t="shared" si="3"/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5</v>
      </c>
      <c r="F50" s="71"/>
      <c r="G50" s="46">
        <f t="shared" si="5"/>
        <v>5</v>
      </c>
      <c r="H50" s="78">
        <v>0</v>
      </c>
      <c r="I50" s="76">
        <v>0</v>
      </c>
      <c r="J50" s="46">
        <f t="shared" si="6"/>
        <v>4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3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10</v>
      </c>
      <c r="F53" s="71"/>
      <c r="G53" s="46">
        <f t="shared" si="5"/>
        <v>10</v>
      </c>
      <c r="H53" s="78">
        <v>0</v>
      </c>
      <c r="I53" s="76">
        <v>0</v>
      </c>
      <c r="J53" s="46">
        <f t="shared" si="6"/>
        <v>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3">
        <f t="shared" si="3"/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3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4</v>
      </c>
      <c r="F66" s="71"/>
      <c r="G66" s="46">
        <f t="shared" si="5"/>
        <v>4</v>
      </c>
      <c r="H66" s="78">
        <v>0</v>
      </c>
      <c r="I66" s="76">
        <v>0</v>
      </c>
      <c r="J66" s="46">
        <f t="shared" si="6"/>
        <v>1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/>
      <c r="P66" s="103">
        <f t="shared" si="3"/>
        <v>150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3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si="3"/>
        <v>0</v>
      </c>
      <c r="Q81" s="90">
        <v>11.58</v>
      </c>
      <c r="R81" s="43">
        <f t="shared" ref="R81:R172" si="8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ref="P82:P145" si="9"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9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9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9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8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8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9"/>
        <v>0</v>
      </c>
      <c r="Q95" s="90"/>
      <c r="R95" s="43">
        <f t="shared" si="8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9"/>
        <v>0</v>
      </c>
      <c r="Q96" s="90"/>
      <c r="R96" s="43">
        <f t="shared" si="8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8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8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+'29'!J99</f>
        <v>3</v>
      </c>
      <c r="F99" s="71"/>
      <c r="G99" s="46">
        <f t="shared" si="20"/>
        <v>3</v>
      </c>
      <c r="H99" s="78">
        <v>0</v>
      </c>
      <c r="I99" s="76">
        <v>0</v>
      </c>
      <c r="J99" s="46">
        <f t="shared" si="21"/>
        <v>2</v>
      </c>
      <c r="K99" s="72">
        <v>1</v>
      </c>
      <c r="L99" s="20">
        <v>45</v>
      </c>
      <c r="M99" s="65">
        <f t="shared" ref="M99:M105" si="22">+L99*K99</f>
        <v>45</v>
      </c>
      <c r="N99" s="17" t="s">
        <v>16</v>
      </c>
      <c r="O99" s="18"/>
      <c r="P99" s="103">
        <f t="shared" si="9"/>
        <v>45</v>
      </c>
      <c r="Q99" s="120">
        <v>20.350000000000001</v>
      </c>
      <c r="R99" s="43">
        <f t="shared" ref="R99:R105" si="23">+K99*Q99</f>
        <v>20.350000000000001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9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9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9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8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8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8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8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9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8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8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15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8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8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8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8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8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8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8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8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8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8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8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8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7</v>
      </c>
      <c r="F131" s="71"/>
      <c r="G131" s="46">
        <f t="shared" si="20"/>
        <v>7</v>
      </c>
      <c r="H131" s="78">
        <v>0</v>
      </c>
      <c r="I131" s="76">
        <v>0</v>
      </c>
      <c r="J131" s="46">
        <f t="shared" si="21"/>
        <v>5</v>
      </c>
      <c r="K131" s="72">
        <v>2</v>
      </c>
      <c r="L131" s="22">
        <v>50</v>
      </c>
      <c r="M131" s="65">
        <f t="shared" si="7"/>
        <v>100</v>
      </c>
      <c r="N131" s="17" t="s">
        <v>16</v>
      </c>
      <c r="O131" s="18"/>
      <c r="P131" s="103">
        <f t="shared" si="9"/>
        <v>100</v>
      </c>
      <c r="Q131" s="90">
        <v>9.91</v>
      </c>
      <c r="R131" s="43">
        <f t="shared" si="8"/>
        <v>19.82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8</v>
      </c>
      <c r="F132" s="71"/>
      <c r="G132" s="46">
        <f t="shared" si="20"/>
        <v>8</v>
      </c>
      <c r="H132" s="78">
        <v>0</v>
      </c>
      <c r="I132" s="76">
        <v>0</v>
      </c>
      <c r="J132" s="46">
        <f t="shared" si="21"/>
        <v>7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03">
        <f t="shared" si="9"/>
        <v>60</v>
      </c>
      <c r="Q132" s="90">
        <v>16.690000000000001</v>
      </c>
      <c r="R132" s="43">
        <f t="shared" si="8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8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9"/>
        <v>0</v>
      </c>
      <c r="Q134" s="120"/>
      <c r="R134" s="43">
        <f t="shared" si="8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9"/>
        <v>0</v>
      </c>
      <c r="Q135" s="120"/>
      <c r="R135" s="43">
        <f t="shared" si="8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9"/>
        <v>0</v>
      </c>
      <c r="Q136" s="120"/>
      <c r="R136" s="43">
        <f t="shared" si="8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8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8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8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8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8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8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8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8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ref="P146:P209" si="26">SUM(M146-O146)</f>
        <v>0</v>
      </c>
      <c r="Q146" s="90">
        <v>2.17</v>
      </c>
      <c r="R146" s="43">
        <f t="shared" si="8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8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8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8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8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8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8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8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8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8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8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8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8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8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8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8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8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8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8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8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8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8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8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8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+'29'!J173</f>
        <v>1</v>
      </c>
      <c r="F173" s="71"/>
      <c r="G173" s="46">
        <f>E173+F173</f>
        <v>1</v>
      </c>
      <c r="H173" s="78">
        <v>0</v>
      </c>
      <c r="I173" s="76">
        <v>0</v>
      </c>
      <c r="J173" s="46">
        <f>+G173-H173-K173-I173</f>
        <v>0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3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14</v>
      </c>
      <c r="F175" s="71"/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3">
        <f t="shared" si="26"/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12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12</v>
      </c>
      <c r="F185" s="71"/>
      <c r="G185" s="46">
        <f t="shared" si="27"/>
        <v>12</v>
      </c>
      <c r="H185" s="78">
        <v>0</v>
      </c>
      <c r="I185" s="76">
        <v>0</v>
      </c>
      <c r="J185" s="46">
        <f t="shared" si="28"/>
        <v>11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03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21</v>
      </c>
      <c r="F193" s="71"/>
      <c r="G193" s="46">
        <f t="shared" si="27"/>
        <v>21</v>
      </c>
      <c r="H193" s="78">
        <v>0</v>
      </c>
      <c r="I193" s="76">
        <v>0</v>
      </c>
      <c r="J193" s="46">
        <f t="shared" si="28"/>
        <v>20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03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148</v>
      </c>
      <c r="F205" s="71"/>
      <c r="G205" s="46">
        <f t="shared" si="27"/>
        <v>148</v>
      </c>
      <c r="H205" s="78">
        <v>0</v>
      </c>
      <c r="I205" s="76">
        <v>0</v>
      </c>
      <c r="J205" s="46">
        <f t="shared" si="28"/>
        <v>148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ref="P210:P215" si="36"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ref="P216:P259" si="37">SUM(M216-O216)</f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7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58" si="38">E231+F231</f>
        <v>0</v>
      </c>
      <c r="H231" s="78">
        <v>0</v>
      </c>
      <c r="I231" s="76">
        <v>0</v>
      </c>
      <c r="J231" s="46">
        <f t="shared" ref="J231:J258" si="39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8"/>
        <v>0</v>
      </c>
      <c r="H232" s="78">
        <v>0</v>
      </c>
      <c r="I232" s="76">
        <v>0</v>
      </c>
      <c r="J232" s="46">
        <f t="shared" si="39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8"/>
        <v>0</v>
      </c>
      <c r="H233" s="78">
        <v>0</v>
      </c>
      <c r="I233" s="76">
        <v>0</v>
      </c>
      <c r="J233" s="46">
        <f t="shared" si="39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8"/>
        <v>0</v>
      </c>
      <c r="H234" s="78">
        <v>0</v>
      </c>
      <c r="I234" s="76">
        <v>0</v>
      </c>
      <c r="J234" s="46">
        <f t="shared" si="39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47" si="40">E235+F235</f>
        <v>0</v>
      </c>
      <c r="H235" s="78">
        <v>0</v>
      </c>
      <c r="I235" s="76">
        <v>0</v>
      </c>
      <c r="J235" s="46">
        <f t="shared" ref="J235:J247" si="41">+G235-H235-K235-I235</f>
        <v>0</v>
      </c>
      <c r="K235" s="72"/>
      <c r="L235" s="20">
        <v>100</v>
      </c>
      <c r="M235" s="65">
        <f t="shared" ref="M235:M247" si="42">+L235*K235</f>
        <v>0</v>
      </c>
      <c r="N235" s="17" t="s">
        <v>16</v>
      </c>
      <c r="O235" s="18"/>
      <c r="P235" s="23">
        <f t="shared" si="37"/>
        <v>0</v>
      </c>
      <c r="Q235" s="90"/>
      <c r="R235" s="43">
        <f t="shared" ref="R235:R247" si="4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0"/>
        <v>0</v>
      </c>
      <c r="H236" s="78">
        <v>0</v>
      </c>
      <c r="I236" s="76">
        <v>0</v>
      </c>
      <c r="J236" s="46">
        <f t="shared" si="41"/>
        <v>0</v>
      </c>
      <c r="K236" s="72"/>
      <c r="L236" s="20">
        <v>120</v>
      </c>
      <c r="M236" s="65">
        <f t="shared" si="42"/>
        <v>0</v>
      </c>
      <c r="N236" s="17" t="s">
        <v>16</v>
      </c>
      <c r="O236" s="18"/>
      <c r="P236" s="23">
        <f t="shared" si="37"/>
        <v>0</v>
      </c>
      <c r="Q236" s="90"/>
      <c r="R236" s="43">
        <f t="shared" si="4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40"/>
        <v>0</v>
      </c>
      <c r="H237" s="78">
        <v>0</v>
      </c>
      <c r="I237" s="76">
        <v>0</v>
      </c>
      <c r="J237" s="46">
        <f t="shared" si="41"/>
        <v>0</v>
      </c>
      <c r="K237" s="72"/>
      <c r="L237" s="20">
        <v>60</v>
      </c>
      <c r="M237" s="65">
        <f t="shared" si="42"/>
        <v>0</v>
      </c>
      <c r="N237" s="17" t="s">
        <v>16</v>
      </c>
      <c r="O237" s="18"/>
      <c r="P237" s="23">
        <f t="shared" si="37"/>
        <v>0</v>
      </c>
      <c r="Q237" s="90"/>
      <c r="R237" s="43">
        <f t="shared" si="4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40"/>
        <v>0</v>
      </c>
      <c r="H238" s="78">
        <v>0</v>
      </c>
      <c r="I238" s="76">
        <v>0</v>
      </c>
      <c r="J238" s="46">
        <f t="shared" si="41"/>
        <v>0</v>
      </c>
      <c r="K238" s="72"/>
      <c r="L238" s="20">
        <v>150</v>
      </c>
      <c r="M238" s="65">
        <f t="shared" si="42"/>
        <v>0</v>
      </c>
      <c r="N238" s="17" t="s">
        <v>16</v>
      </c>
      <c r="O238" s="18"/>
      <c r="P238" s="23">
        <f t="shared" si="37"/>
        <v>0</v>
      </c>
      <c r="Q238" s="90"/>
      <c r="R238" s="43">
        <f t="shared" si="4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40"/>
        <v>0</v>
      </c>
      <c r="H239" s="78">
        <v>0</v>
      </c>
      <c r="I239" s="76">
        <v>0</v>
      </c>
      <c r="J239" s="46">
        <f t="shared" si="41"/>
        <v>0</v>
      </c>
      <c r="K239" s="72"/>
      <c r="L239" s="20">
        <v>150</v>
      </c>
      <c r="M239" s="65">
        <f t="shared" si="42"/>
        <v>0</v>
      </c>
      <c r="N239" s="17" t="s">
        <v>16</v>
      </c>
      <c r="O239" s="18"/>
      <c r="P239" s="23">
        <f t="shared" si="37"/>
        <v>0</v>
      </c>
      <c r="Q239" s="90"/>
      <c r="R239" s="43">
        <f t="shared" si="4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40"/>
        <v>0</v>
      </c>
      <c r="H240" s="78">
        <v>0</v>
      </c>
      <c r="I240" s="76">
        <v>0</v>
      </c>
      <c r="J240" s="46">
        <f t="shared" si="41"/>
        <v>0</v>
      </c>
      <c r="K240" s="72"/>
      <c r="L240" s="20">
        <v>200</v>
      </c>
      <c r="M240" s="65">
        <f t="shared" si="42"/>
        <v>0</v>
      </c>
      <c r="N240" s="17" t="s">
        <v>16</v>
      </c>
      <c r="O240" s="18"/>
      <c r="P240" s="23">
        <f t="shared" si="37"/>
        <v>0</v>
      </c>
      <c r="Q240" s="90"/>
      <c r="R240" s="43">
        <f t="shared" si="4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0"/>
        <v>0</v>
      </c>
      <c r="H241" s="78">
        <v>0</v>
      </c>
      <c r="I241" s="76">
        <v>0</v>
      </c>
      <c r="J241" s="46">
        <f t="shared" si="41"/>
        <v>0</v>
      </c>
      <c r="K241" s="72"/>
      <c r="L241" s="20"/>
      <c r="M241" s="65">
        <f t="shared" si="42"/>
        <v>0</v>
      </c>
      <c r="N241" s="17" t="s">
        <v>16</v>
      </c>
      <c r="O241" s="18"/>
      <c r="P241" s="23">
        <f t="shared" si="37"/>
        <v>0</v>
      </c>
      <c r="Q241" s="90"/>
      <c r="R241" s="43">
        <f t="shared" si="43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40"/>
        <v>0</v>
      </c>
      <c r="H242" s="78">
        <v>0</v>
      </c>
      <c r="I242" s="76">
        <v>0</v>
      </c>
      <c r="J242" s="46">
        <f t="shared" si="41"/>
        <v>0</v>
      </c>
      <c r="K242" s="72"/>
      <c r="L242" s="20">
        <v>35</v>
      </c>
      <c r="M242" s="65">
        <f t="shared" si="42"/>
        <v>0</v>
      </c>
      <c r="N242" s="17" t="s">
        <v>16</v>
      </c>
      <c r="O242" s="18"/>
      <c r="P242" s="23">
        <f t="shared" si="37"/>
        <v>0</v>
      </c>
      <c r="Q242" s="90"/>
      <c r="R242" s="43">
        <f t="shared" si="43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+'29'!J243</f>
        <v>2</v>
      </c>
      <c r="F243" s="71"/>
      <c r="G243" s="46">
        <f t="shared" ref="G243:G246" si="44">E243+F243</f>
        <v>2</v>
      </c>
      <c r="H243" s="78">
        <v>0</v>
      </c>
      <c r="I243" s="76">
        <v>0</v>
      </c>
      <c r="J243" s="46">
        <f t="shared" ref="J243:J246" si="45">+G243-H243-K243-I243</f>
        <v>2</v>
      </c>
      <c r="K243" s="72"/>
      <c r="L243" s="20">
        <v>35</v>
      </c>
      <c r="M243" s="65">
        <f t="shared" ref="M243:M246" si="46">+L243*K243</f>
        <v>0</v>
      </c>
      <c r="N243" s="17" t="s">
        <v>16</v>
      </c>
      <c r="O243" s="18"/>
      <c r="P243" s="23">
        <f t="shared" si="37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+'29'!J244</f>
        <v>0</v>
      </c>
      <c r="F244" s="71"/>
      <c r="G244" s="46">
        <f t="shared" si="44"/>
        <v>0</v>
      </c>
      <c r="H244" s="78">
        <v>0</v>
      </c>
      <c r="I244" s="76">
        <v>0</v>
      </c>
      <c r="J244" s="46">
        <f t="shared" si="45"/>
        <v>0</v>
      </c>
      <c r="K244" s="72"/>
      <c r="L244" s="20">
        <v>27</v>
      </c>
      <c r="M244" s="65">
        <f t="shared" si="46"/>
        <v>0</v>
      </c>
      <c r="N244" s="17" t="s">
        <v>16</v>
      </c>
      <c r="O244" s="18"/>
      <c r="P244" s="23">
        <f t="shared" si="37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+'29'!J245</f>
        <v>0</v>
      </c>
      <c r="F245" s="71"/>
      <c r="G245" s="46">
        <f t="shared" si="44"/>
        <v>0</v>
      </c>
      <c r="H245" s="78">
        <v>0</v>
      </c>
      <c r="I245" s="76">
        <v>0</v>
      </c>
      <c r="J245" s="46">
        <f t="shared" si="45"/>
        <v>0</v>
      </c>
      <c r="K245" s="72"/>
      <c r="L245" s="20"/>
      <c r="M245" s="65">
        <f t="shared" si="46"/>
        <v>0</v>
      </c>
      <c r="N245" s="17" t="s">
        <v>16</v>
      </c>
      <c r="O245" s="18"/>
      <c r="P245" s="23">
        <f t="shared" si="37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+'29'!J246</f>
        <v>0</v>
      </c>
      <c r="F246" s="71"/>
      <c r="G246" s="46">
        <f t="shared" si="44"/>
        <v>0</v>
      </c>
      <c r="H246" s="78">
        <v>0</v>
      </c>
      <c r="I246" s="76">
        <v>0</v>
      </c>
      <c r="J246" s="46">
        <f t="shared" si="45"/>
        <v>0</v>
      </c>
      <c r="K246" s="72"/>
      <c r="L246" s="20"/>
      <c r="M246" s="65">
        <f t="shared" si="46"/>
        <v>0</v>
      </c>
      <c r="N246" s="17" t="s">
        <v>16</v>
      </c>
      <c r="O246" s="18"/>
      <c r="P246" s="23">
        <f t="shared" si="37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+'29'!J247</f>
        <v>0</v>
      </c>
      <c r="F247" s="71"/>
      <c r="G247" s="46">
        <f t="shared" si="40"/>
        <v>0</v>
      </c>
      <c r="H247" s="78">
        <v>0</v>
      </c>
      <c r="I247" s="76">
        <v>0</v>
      </c>
      <c r="J247" s="46">
        <f t="shared" si="41"/>
        <v>0</v>
      </c>
      <c r="K247" s="72"/>
      <c r="L247" s="20"/>
      <c r="M247" s="65">
        <f t="shared" si="42"/>
        <v>0</v>
      </c>
      <c r="N247" s="17" t="s">
        <v>16</v>
      </c>
      <c r="O247" s="18"/>
      <c r="P247" s="23">
        <f t="shared" si="37"/>
        <v>0</v>
      </c>
      <c r="Q247" s="90"/>
      <c r="R247" s="43">
        <f t="shared" si="43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+'29'!J248</f>
        <v>0</v>
      </c>
      <c r="F248" s="71"/>
      <c r="G248" s="46">
        <f t="shared" si="38"/>
        <v>0</v>
      </c>
      <c r="H248" s="78">
        <v>0</v>
      </c>
      <c r="I248" s="76">
        <v>0</v>
      </c>
      <c r="J248" s="46">
        <f t="shared" si="39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+'29'!J249</f>
        <v>0</v>
      </c>
      <c r="F249" s="71"/>
      <c r="G249" s="46">
        <f t="shared" si="38"/>
        <v>0</v>
      </c>
      <c r="H249" s="78">
        <v>0</v>
      </c>
      <c r="I249" s="76">
        <v>0</v>
      </c>
      <c r="J249" s="46">
        <f t="shared" si="39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+'29'!J250</f>
        <v>0</v>
      </c>
      <c r="F250" s="71"/>
      <c r="G250" s="46">
        <f t="shared" si="38"/>
        <v>0</v>
      </c>
      <c r="H250" s="78">
        <v>0</v>
      </c>
      <c r="I250" s="76">
        <v>0</v>
      </c>
      <c r="J250" s="46">
        <f t="shared" si="39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+'29'!J251</f>
        <v>0</v>
      </c>
      <c r="F251" s="71"/>
      <c r="G251" s="46">
        <f t="shared" si="38"/>
        <v>0</v>
      </c>
      <c r="H251" s="78">
        <v>0</v>
      </c>
      <c r="I251" s="76">
        <v>0</v>
      </c>
      <c r="J251" s="46">
        <f t="shared" si="39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+'29'!J252</f>
        <v>0</v>
      </c>
      <c r="F252" s="71"/>
      <c r="G252" s="46">
        <f t="shared" si="38"/>
        <v>0</v>
      </c>
      <c r="H252" s="78">
        <v>0</v>
      </c>
      <c r="I252" s="76">
        <v>0</v>
      </c>
      <c r="J252" s="46">
        <f t="shared" si="39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+'29'!J253</f>
        <v>0</v>
      </c>
      <c r="F253" s="71"/>
      <c r="G253" s="46">
        <f t="shared" ref="G253" si="48">E253+F253</f>
        <v>0</v>
      </c>
      <c r="H253" s="78">
        <v>0</v>
      </c>
      <c r="I253" s="76">
        <v>0</v>
      </c>
      <c r="J253" s="46">
        <f t="shared" ref="J253" si="49">+G253-H253-K253-I253</f>
        <v>0</v>
      </c>
      <c r="K253" s="72"/>
      <c r="L253" s="20"/>
      <c r="M253" s="65">
        <f t="shared" ref="M253" si="50">+L253*K253</f>
        <v>0</v>
      </c>
      <c r="N253" s="17" t="s">
        <v>16</v>
      </c>
      <c r="O253" s="18"/>
      <c r="P253" s="23">
        <f t="shared" si="37"/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+'29'!J254</f>
        <v>0</v>
      </c>
      <c r="F254" s="71"/>
      <c r="G254" s="46">
        <f t="shared" si="38"/>
        <v>0</v>
      </c>
      <c r="H254" s="78">
        <v>0</v>
      </c>
      <c r="I254" s="76">
        <v>0</v>
      </c>
      <c r="J254" s="46">
        <f t="shared" si="39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+'29'!J255</f>
        <v>0</v>
      </c>
      <c r="F255" s="71"/>
      <c r="G255" s="46">
        <f t="shared" si="38"/>
        <v>0</v>
      </c>
      <c r="H255" s="78">
        <v>0</v>
      </c>
      <c r="I255" s="76">
        <v>0</v>
      </c>
      <c r="J255" s="46">
        <f t="shared" si="39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+'29'!J256</f>
        <v>0</v>
      </c>
      <c r="F256" s="71"/>
      <c r="G256" s="46">
        <f t="shared" si="38"/>
        <v>0</v>
      </c>
      <c r="H256" s="78">
        <v>0</v>
      </c>
      <c r="I256" s="76">
        <v>0</v>
      </c>
      <c r="J256" s="46">
        <f t="shared" si="39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+'29'!J257</f>
        <v>0</v>
      </c>
      <c r="F257" s="71"/>
      <c r="G257" s="46">
        <f t="shared" ref="G257" si="52">E257+F257</f>
        <v>0</v>
      </c>
      <c r="H257" s="78">
        <v>0</v>
      </c>
      <c r="I257" s="76">
        <v>0</v>
      </c>
      <c r="J257" s="46">
        <f t="shared" ref="J257" si="53">+G257-H257-K257-I257</f>
        <v>0</v>
      </c>
      <c r="K257" s="72"/>
      <c r="L257" s="20"/>
      <c r="M257" s="65">
        <f t="shared" ref="M257" si="54">+L257*K257</f>
        <v>0</v>
      </c>
      <c r="N257" s="17" t="s">
        <v>16</v>
      </c>
      <c r="O257" s="18"/>
      <c r="P257" s="23">
        <f t="shared" si="37"/>
        <v>0</v>
      </c>
      <c r="Q257" s="90"/>
      <c r="R257" s="43">
        <f t="shared" ref="R257" si="55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+'29'!J258</f>
        <v>0</v>
      </c>
      <c r="F258" s="71"/>
      <c r="G258" s="46">
        <f t="shared" si="38"/>
        <v>0</v>
      </c>
      <c r="H258" s="78">
        <v>0</v>
      </c>
      <c r="I258" s="76">
        <v>0</v>
      </c>
      <c r="J258" s="46">
        <f t="shared" si="39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6">E259+F259</f>
        <v>0</v>
      </c>
      <c r="H259" s="78">
        <v>0</v>
      </c>
      <c r="I259" s="76">
        <v>0</v>
      </c>
      <c r="J259" s="46">
        <f t="shared" ref="J259" si="57">+G259-H259-K259-I259</f>
        <v>0</v>
      </c>
      <c r="K259" s="72"/>
      <c r="L259" s="20"/>
      <c r="M259" s="65">
        <f t="shared" ref="M259" si="58">+L259*K259</f>
        <v>0</v>
      </c>
      <c r="N259" s="17" t="s">
        <v>16</v>
      </c>
      <c r="O259" s="18"/>
      <c r="P259" s="23">
        <f t="shared" si="37"/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922.47000000000025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2395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600</v>
      </c>
      <c r="O264" s="2">
        <v>100</v>
      </c>
      <c r="P264" s="2">
        <v>500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1730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1730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1000000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>
    <tabColor rgb="FFFFCCFF"/>
  </sheetPr>
  <dimension ref="A1:S346"/>
  <sheetViews>
    <sheetView zoomScale="70" zoomScaleNormal="70" workbookViewId="0">
      <pane xSplit="10" ySplit="4" topLeftCell="N238" activePane="bottomRight" state="frozen"/>
      <selection activeCell="A2" sqref="A2:O2"/>
      <selection pane="topRight" activeCell="A2" sqref="A2:O2"/>
      <selection pane="bottomLeft" activeCell="A2" sqref="A2:O2"/>
      <selection pane="bottomRight" activeCell="W275" sqref="W275"/>
    </sheetView>
  </sheetViews>
  <sheetFormatPr defaultColWidth="9" defaultRowHeight="24.75" x14ac:dyDescent="0.5"/>
  <cols>
    <col min="1" max="1" width="6.75" style="2" customWidth="1"/>
    <col min="2" max="2" width="15.37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64" t="s">
        <v>1428</v>
      </c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64"/>
      <c r="O2" s="164"/>
      <c r="Q2" s="93"/>
    </row>
    <row r="3" spans="1:18" s="5" customFormat="1" ht="26.45" customHeight="1" x14ac:dyDescent="0.55000000000000004">
      <c r="A3" s="115" t="s">
        <v>1</v>
      </c>
      <c r="B3" s="115" t="s">
        <v>1354</v>
      </c>
      <c r="C3" s="115" t="s">
        <v>2</v>
      </c>
      <c r="D3" s="115" t="s">
        <v>1355</v>
      </c>
      <c r="E3" s="117" t="s">
        <v>3</v>
      </c>
      <c r="F3" s="117" t="s">
        <v>4</v>
      </c>
      <c r="G3" s="117" t="s">
        <v>5</v>
      </c>
      <c r="H3" s="77" t="s">
        <v>6</v>
      </c>
      <c r="I3" s="106" t="s">
        <v>273</v>
      </c>
      <c r="J3" s="117" t="s">
        <v>7</v>
      </c>
      <c r="K3" s="69" t="s">
        <v>8</v>
      </c>
      <c r="L3" s="69"/>
      <c r="M3" s="69"/>
      <c r="N3" s="117" t="s">
        <v>9</v>
      </c>
      <c r="O3" s="114" t="s">
        <v>10</v>
      </c>
      <c r="Q3" s="104" t="s">
        <v>274</v>
      </c>
      <c r="R3" s="112" t="s">
        <v>275</v>
      </c>
    </row>
    <row r="4" spans="1:18" s="5" customFormat="1" ht="26.25" x14ac:dyDescent="0.55000000000000004">
      <c r="A4" s="116"/>
      <c r="B4" s="116"/>
      <c r="C4" s="116"/>
      <c r="D4" s="116"/>
      <c r="E4" s="117"/>
      <c r="F4" s="117"/>
      <c r="G4" s="117"/>
      <c r="H4" s="77" t="s">
        <v>11</v>
      </c>
      <c r="I4" s="107"/>
      <c r="J4" s="117"/>
      <c r="K4" s="69" t="s">
        <v>12</v>
      </c>
      <c r="L4" s="70" t="s">
        <v>13</v>
      </c>
      <c r="M4" s="69" t="s">
        <v>14</v>
      </c>
      <c r="N4" s="117"/>
      <c r="O4" s="114"/>
      <c r="Q4" s="105"/>
      <c r="R4" s="11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12</v>
      </c>
      <c r="F5" s="71"/>
      <c r="G5" s="46">
        <f t="shared" ref="G5:G26" si="0">E5+F5</f>
        <v>12</v>
      </c>
      <c r="H5" s="78">
        <v>0</v>
      </c>
      <c r="I5" s="76">
        <v>0</v>
      </c>
      <c r="J5" s="46">
        <f t="shared" ref="J5:J26" si="1">+G5-H5-K5-I5</f>
        <v>11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3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22</v>
      </c>
      <c r="F6" s="71"/>
      <c r="G6" s="46">
        <f t="shared" si="0"/>
        <v>22</v>
      </c>
      <c r="H6" s="78">
        <v>0</v>
      </c>
      <c r="I6" s="76">
        <v>0</v>
      </c>
      <c r="J6" s="46">
        <f t="shared" si="1"/>
        <v>19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3">
        <f t="shared" ref="P6:P69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hidden="1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8</v>
      </c>
      <c r="F11" s="71"/>
      <c r="G11" s="46">
        <f t="shared" si="0"/>
        <v>8</v>
      </c>
      <c r="H11" s="78">
        <v>0</v>
      </c>
      <c r="I11" s="76">
        <v>0</v>
      </c>
      <c r="J11" s="46">
        <f t="shared" si="1"/>
        <v>4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33</v>
      </c>
      <c r="P11" s="103">
        <f t="shared" si="3"/>
        <v>167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9</v>
      </c>
      <c r="F18" s="71"/>
      <c r="G18" s="46">
        <f t="shared" si="0"/>
        <v>9</v>
      </c>
      <c r="H18" s="78">
        <v>0</v>
      </c>
      <c r="I18" s="76">
        <v>0</v>
      </c>
      <c r="J18" s="46">
        <f t="shared" si="1"/>
        <v>5</v>
      </c>
      <c r="K18" s="72">
        <v>4</v>
      </c>
      <c r="L18" s="15">
        <v>50</v>
      </c>
      <c r="M18" s="65">
        <f t="shared" si="2"/>
        <v>200</v>
      </c>
      <c r="N18" s="17" t="s">
        <v>16</v>
      </c>
      <c r="O18" s="18"/>
      <c r="P18" s="103">
        <f t="shared" si="3"/>
        <v>200</v>
      </c>
      <c r="Q18" s="90">
        <v>18.77</v>
      </c>
      <c r="R18" s="43">
        <f t="shared" si="4"/>
        <v>75.08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3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0</v>
      </c>
      <c r="F21" s="71"/>
      <c r="G21" s="46">
        <f t="shared" si="0"/>
        <v>0</v>
      </c>
      <c r="H21" s="78">
        <v>0</v>
      </c>
      <c r="I21" s="76">
        <v>0</v>
      </c>
      <c r="J21" s="46">
        <f t="shared" si="1"/>
        <v>0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</v>
      </c>
      <c r="F22" s="71"/>
      <c r="G22" s="46">
        <f t="shared" si="0"/>
        <v>8</v>
      </c>
      <c r="H22" s="78">
        <v>0</v>
      </c>
      <c r="I22" s="76">
        <v>0</v>
      </c>
      <c r="J22" s="46">
        <f t="shared" si="1"/>
        <v>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5</v>
      </c>
      <c r="F23" s="71"/>
      <c r="G23" s="46">
        <f t="shared" si="0"/>
        <v>5</v>
      </c>
      <c r="H23" s="78">
        <v>0</v>
      </c>
      <c r="I23" s="76">
        <v>0</v>
      </c>
      <c r="J23" s="46">
        <f t="shared" si="1"/>
        <v>5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0</v>
      </c>
      <c r="F24" s="71"/>
      <c r="G24" s="46">
        <f t="shared" si="0"/>
        <v>0</v>
      </c>
      <c r="H24" s="78">
        <v>0</v>
      </c>
      <c r="I24" s="76">
        <v>0</v>
      </c>
      <c r="J24" s="46">
        <f t="shared" si="1"/>
        <v>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4</v>
      </c>
      <c r="F25" s="71"/>
      <c r="G25" s="46">
        <f t="shared" si="0"/>
        <v>4</v>
      </c>
      <c r="H25" s="78">
        <v>0</v>
      </c>
      <c r="I25" s="76">
        <v>0</v>
      </c>
      <c r="J25" s="46">
        <f t="shared" si="1"/>
        <v>4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3</v>
      </c>
      <c r="F28" s="71"/>
      <c r="G28" s="46">
        <f t="shared" si="5"/>
        <v>3</v>
      </c>
      <c r="H28" s="78">
        <v>0</v>
      </c>
      <c r="I28" s="76">
        <v>0</v>
      </c>
      <c r="J28" s="46">
        <f t="shared" si="6"/>
        <v>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17</v>
      </c>
      <c r="F31" s="71"/>
      <c r="G31" s="46">
        <f t="shared" si="5"/>
        <v>17</v>
      </c>
      <c r="H31" s="78">
        <v>0</v>
      </c>
      <c r="I31" s="76">
        <v>0</v>
      </c>
      <c r="J31" s="46">
        <f t="shared" si="6"/>
        <v>16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3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11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03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1</v>
      </c>
      <c r="F33" s="71"/>
      <c r="G33" s="46">
        <f t="shared" si="5"/>
        <v>1</v>
      </c>
      <c r="H33" s="78">
        <v>0</v>
      </c>
      <c r="I33" s="76">
        <v>0</v>
      </c>
      <c r="J33" s="46">
        <f t="shared" si="6"/>
        <v>1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3</v>
      </c>
      <c r="F34" s="71"/>
      <c r="G34" s="46">
        <f t="shared" si="5"/>
        <v>3</v>
      </c>
      <c r="H34" s="78">
        <v>0</v>
      </c>
      <c r="I34" s="76">
        <v>0</v>
      </c>
      <c r="J34" s="46">
        <f t="shared" si="6"/>
        <v>3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0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7</v>
      </c>
      <c r="F39" s="71"/>
      <c r="G39" s="46">
        <f t="shared" si="5"/>
        <v>7</v>
      </c>
      <c r="H39" s="78">
        <v>0</v>
      </c>
      <c r="I39" s="76">
        <v>0</v>
      </c>
      <c r="J39" s="46">
        <f t="shared" si="6"/>
        <v>7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3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4</v>
      </c>
      <c r="F46" s="71"/>
      <c r="G46" s="46">
        <f t="shared" si="5"/>
        <v>4</v>
      </c>
      <c r="H46" s="78">
        <v>0</v>
      </c>
      <c r="I46" s="76">
        <v>0</v>
      </c>
      <c r="J46" s="46">
        <f t="shared" si="6"/>
        <v>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7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4</v>
      </c>
      <c r="F50" s="71"/>
      <c r="G50" s="46">
        <f t="shared" si="5"/>
        <v>4</v>
      </c>
      <c r="H50" s="78">
        <v>0</v>
      </c>
      <c r="I50" s="76">
        <v>0</v>
      </c>
      <c r="J50" s="46">
        <f t="shared" si="6"/>
        <v>4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6</v>
      </c>
      <c r="F51" s="71"/>
      <c r="G51" s="46">
        <f t="shared" si="5"/>
        <v>6</v>
      </c>
      <c r="H51" s="78">
        <v>0</v>
      </c>
      <c r="I51" s="76">
        <v>0</v>
      </c>
      <c r="J51" s="46">
        <f t="shared" si="6"/>
        <v>6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0</v>
      </c>
      <c r="F55" s="71"/>
      <c r="G55" s="46">
        <f t="shared" si="5"/>
        <v>0</v>
      </c>
      <c r="H55" s="78">
        <v>0</v>
      </c>
      <c r="I55" s="76">
        <v>0</v>
      </c>
      <c r="J55" s="46">
        <f t="shared" si="6"/>
        <v>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0</v>
      </c>
      <c r="F57" s="71"/>
      <c r="G57" s="46">
        <f t="shared" si="5"/>
        <v>0</v>
      </c>
      <c r="H57" s="78">
        <v>0</v>
      </c>
      <c r="I57" s="76">
        <v>0</v>
      </c>
      <c r="J57" s="46">
        <f t="shared" si="6"/>
        <v>0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0</v>
      </c>
      <c r="F58" s="71"/>
      <c r="G58" s="46">
        <f t="shared" si="5"/>
        <v>0</v>
      </c>
      <c r="H58" s="78">
        <v>0</v>
      </c>
      <c r="I58" s="76">
        <v>0</v>
      </c>
      <c r="J58" s="46">
        <f t="shared" si="6"/>
        <v>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0</v>
      </c>
      <c r="F59" s="71"/>
      <c r="G59" s="46">
        <f t="shared" si="5"/>
        <v>0</v>
      </c>
      <c r="H59" s="78">
        <v>0</v>
      </c>
      <c r="I59" s="76">
        <v>0</v>
      </c>
      <c r="J59" s="46">
        <f t="shared" si="6"/>
        <v>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0</v>
      </c>
      <c r="F62" s="71"/>
      <c r="G62" s="46">
        <f t="shared" si="5"/>
        <v>0</v>
      </c>
      <c r="H62" s="78">
        <v>0</v>
      </c>
      <c r="I62" s="76">
        <v>0</v>
      </c>
      <c r="J62" s="46">
        <f t="shared" si="6"/>
        <v>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3</v>
      </c>
      <c r="F65" s="71"/>
      <c r="G65" s="46">
        <f t="shared" si="5"/>
        <v>3</v>
      </c>
      <c r="H65" s="78">
        <v>0</v>
      </c>
      <c r="I65" s="76">
        <v>0</v>
      </c>
      <c r="J65" s="46">
        <f t="shared" si="6"/>
        <v>1</v>
      </c>
      <c r="K65" s="72">
        <v>2</v>
      </c>
      <c r="L65" s="15">
        <v>50</v>
      </c>
      <c r="M65" s="65">
        <f t="shared" si="2"/>
        <v>100</v>
      </c>
      <c r="N65" s="17" t="s">
        <v>16</v>
      </c>
      <c r="O65" s="18"/>
      <c r="P65" s="103">
        <f t="shared" si="3"/>
        <v>100</v>
      </c>
      <c r="Q65" s="90">
        <v>22.49</v>
      </c>
      <c r="R65" s="43">
        <f t="shared" si="4"/>
        <v>44.98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1</v>
      </c>
      <c r="F66" s="71"/>
      <c r="G66" s="46">
        <f t="shared" si="5"/>
        <v>1</v>
      </c>
      <c r="H66" s="78">
        <v>0</v>
      </c>
      <c r="I66" s="76">
        <v>0</v>
      </c>
      <c r="J66" s="46">
        <f t="shared" si="6"/>
        <v>1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6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8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4</v>
      </c>
      <c r="F77" s="71"/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3">
        <f t="shared" si="7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8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18</v>
      </c>
      <c r="F79" s="71"/>
      <c r="G79" s="46">
        <f t="shared" si="5"/>
        <v>18</v>
      </c>
      <c r="H79" s="78">
        <v>0</v>
      </c>
      <c r="I79" s="76">
        <v>0</v>
      </c>
      <c r="J79" s="46">
        <f t="shared" si="6"/>
        <v>18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8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8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0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0"/>
      <c r="R89" s="43">
        <f t="shared" si="11"/>
        <v>0</v>
      </c>
    </row>
    <row r="90" spans="1:18" ht="25.5" x14ac:dyDescent="0.55000000000000004">
      <c r="A90" s="10">
        <v>86</v>
      </c>
      <c r="B90" s="118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0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8" t="s">
        <v>1394</v>
      </c>
      <c r="C99" s="19" t="s">
        <v>1357</v>
      </c>
      <c r="D99" s="10" t="s">
        <v>564</v>
      </c>
      <c r="E99" s="64">
        <f>+'30'!J99</f>
        <v>2</v>
      </c>
      <c r="F99" s="71"/>
      <c r="G99" s="46">
        <f t="shared" si="20"/>
        <v>2</v>
      </c>
      <c r="H99" s="78">
        <v>0</v>
      </c>
      <c r="I99" s="76">
        <v>0</v>
      </c>
      <c r="J99" s="46">
        <f t="shared" si="21"/>
        <v>2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0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8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0"/>
      <c r="R100" s="43">
        <f t="shared" si="23"/>
        <v>0</v>
      </c>
    </row>
    <row r="101" spans="1:18" ht="25.5" x14ac:dyDescent="0.55000000000000004">
      <c r="A101" s="10">
        <v>97</v>
      </c>
      <c r="B101" s="118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0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0"/>
      <c r="R102" s="43">
        <f t="shared" si="23"/>
        <v>0</v>
      </c>
    </row>
    <row r="103" spans="1:18" ht="22.9" customHeight="1" x14ac:dyDescent="0.55000000000000004">
      <c r="A103" s="10">
        <v>99</v>
      </c>
      <c r="B103" s="118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8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8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15</v>
      </c>
      <c r="F112" s="71"/>
      <c r="G112" s="46">
        <f t="shared" si="20"/>
        <v>15</v>
      </c>
      <c r="H112" s="78">
        <v>0</v>
      </c>
      <c r="I112" s="76">
        <v>0</v>
      </c>
      <c r="J112" s="46">
        <f t="shared" si="21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0</v>
      </c>
      <c r="F113" s="71"/>
      <c r="G113" s="46">
        <f t="shared" si="20"/>
        <v>0</v>
      </c>
      <c r="H113" s="78">
        <v>0</v>
      </c>
      <c r="I113" s="76">
        <v>0</v>
      </c>
      <c r="J113" s="46">
        <f t="shared" si="21"/>
        <v>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5</v>
      </c>
      <c r="F115" s="71"/>
      <c r="G115" s="46">
        <f t="shared" si="20"/>
        <v>5</v>
      </c>
      <c r="H115" s="78">
        <v>0</v>
      </c>
      <c r="I115" s="76">
        <v>0</v>
      </c>
      <c r="J115" s="46">
        <f t="shared" si="21"/>
        <v>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15</v>
      </c>
      <c r="F116" s="71"/>
      <c r="G116" s="46">
        <f t="shared" si="20"/>
        <v>15</v>
      </c>
      <c r="H116" s="78">
        <v>0</v>
      </c>
      <c r="I116" s="76">
        <v>0</v>
      </c>
      <c r="J116" s="46">
        <f t="shared" si="21"/>
        <v>14</v>
      </c>
      <c r="K116" s="72">
        <v>1</v>
      </c>
      <c r="L116" s="22">
        <v>100</v>
      </c>
      <c r="M116" s="65">
        <f t="shared" si="8"/>
        <v>100</v>
      </c>
      <c r="N116" s="17" t="s">
        <v>16</v>
      </c>
      <c r="O116" s="18"/>
      <c r="P116" s="103">
        <f t="shared" si="7"/>
        <v>100</v>
      </c>
      <c r="Q116" s="90">
        <v>13.03</v>
      </c>
      <c r="R116" s="43">
        <f t="shared" si="9"/>
        <v>13.03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0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5</v>
      </c>
      <c r="F131" s="71"/>
      <c r="G131" s="46">
        <f t="shared" si="20"/>
        <v>5</v>
      </c>
      <c r="H131" s="78">
        <v>0</v>
      </c>
      <c r="I131" s="76">
        <v>0</v>
      </c>
      <c r="J131" s="46">
        <f t="shared" si="21"/>
        <v>5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7</v>
      </c>
      <c r="F132" s="71"/>
      <c r="G132" s="46">
        <f t="shared" si="20"/>
        <v>7</v>
      </c>
      <c r="H132" s="78">
        <v>0</v>
      </c>
      <c r="I132" s="76">
        <v>0</v>
      </c>
      <c r="J132" s="46">
        <f t="shared" si="21"/>
        <v>6</v>
      </c>
      <c r="K132" s="72">
        <v>1</v>
      </c>
      <c r="L132" s="22">
        <v>60</v>
      </c>
      <c r="M132" s="65">
        <f t="shared" si="8"/>
        <v>60</v>
      </c>
      <c r="N132" s="17" t="s">
        <v>16</v>
      </c>
      <c r="O132" s="18"/>
      <c r="P132" s="103">
        <f t="shared" si="7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0</v>
      </c>
      <c r="F133" s="71"/>
      <c r="G133" s="46">
        <f t="shared" si="20"/>
        <v>0</v>
      </c>
      <c r="H133" s="78">
        <v>0</v>
      </c>
      <c r="I133" s="76">
        <v>0</v>
      </c>
      <c r="J133" s="46">
        <f t="shared" si="21"/>
        <v>0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8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0"/>
      <c r="R134" s="43">
        <f t="shared" si="9"/>
        <v>0</v>
      </c>
    </row>
    <row r="135" spans="1:18" ht="25.5" x14ac:dyDescent="0.55000000000000004">
      <c r="A135" s="10">
        <v>131</v>
      </c>
      <c r="B135" s="118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0"/>
      <c r="R135" s="43">
        <f t="shared" si="9"/>
        <v>0</v>
      </c>
    </row>
    <row r="136" spans="1:18" ht="25.5" x14ac:dyDescent="0.55000000000000004">
      <c r="A136" s="10">
        <v>132</v>
      </c>
      <c r="B136" s="118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0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8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8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13</v>
      </c>
      <c r="F175" s="71"/>
      <c r="G175" s="46">
        <f t="shared" si="27"/>
        <v>13</v>
      </c>
      <c r="H175" s="78">
        <v>0</v>
      </c>
      <c r="I175" s="76">
        <v>0</v>
      </c>
      <c r="J175" s="46">
        <f t="shared" si="28"/>
        <v>13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8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12</v>
      </c>
      <c r="F178" s="71"/>
      <c r="G178" s="46">
        <f t="shared" si="27"/>
        <v>12</v>
      </c>
      <c r="H178" s="78">
        <v>0</v>
      </c>
      <c r="I178" s="76">
        <v>0</v>
      </c>
      <c r="J178" s="46">
        <f t="shared" si="28"/>
        <v>10</v>
      </c>
      <c r="K178" s="72">
        <v>2</v>
      </c>
      <c r="L178" s="20">
        <v>55</v>
      </c>
      <c r="M178" s="65">
        <f t="shared" si="31"/>
        <v>110</v>
      </c>
      <c r="N178" s="17" t="s">
        <v>16</v>
      </c>
      <c r="O178" s="18"/>
      <c r="P178" s="103">
        <f t="shared" si="26"/>
        <v>110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0</v>
      </c>
      <c r="F180" s="71"/>
      <c r="G180" s="46">
        <f t="shared" si="27"/>
        <v>0</v>
      </c>
      <c r="H180" s="78">
        <v>0</v>
      </c>
      <c r="I180" s="76">
        <v>0</v>
      </c>
      <c r="J180" s="46">
        <f t="shared" si="28"/>
        <v>0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11</v>
      </c>
      <c r="F185" s="71"/>
      <c r="G185" s="46">
        <f t="shared" si="27"/>
        <v>11</v>
      </c>
      <c r="H185" s="78">
        <v>0</v>
      </c>
      <c r="I185" s="76">
        <v>0</v>
      </c>
      <c r="J185" s="46">
        <f t="shared" si="28"/>
        <v>11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8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8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8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8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20</v>
      </c>
      <c r="F193" s="71"/>
      <c r="G193" s="46">
        <f t="shared" si="27"/>
        <v>20</v>
      </c>
      <c r="H193" s="78">
        <v>0</v>
      </c>
      <c r="I193" s="76">
        <v>0</v>
      </c>
      <c r="J193" s="46">
        <f t="shared" si="28"/>
        <v>19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03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26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0</v>
      </c>
      <c r="F195" s="71"/>
      <c r="G195" s="46">
        <f t="shared" si="27"/>
        <v>0</v>
      </c>
      <c r="H195" s="78">
        <v>0</v>
      </c>
      <c r="I195" s="76">
        <v>0</v>
      </c>
      <c r="J195" s="46">
        <f t="shared" si="28"/>
        <v>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0</v>
      </c>
      <c r="F196" s="71"/>
      <c r="G196" s="46">
        <f t="shared" si="27"/>
        <v>0</v>
      </c>
      <c r="H196" s="78">
        <v>0</v>
      </c>
      <c r="I196" s="76">
        <v>0</v>
      </c>
      <c r="J196" s="46">
        <f t="shared" si="28"/>
        <v>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3</v>
      </c>
      <c r="F198" s="71"/>
      <c r="G198" s="46">
        <f t="shared" si="27"/>
        <v>3</v>
      </c>
      <c r="H198" s="78">
        <v>0</v>
      </c>
      <c r="I198" s="76">
        <v>0</v>
      </c>
      <c r="J198" s="46">
        <f t="shared" si="28"/>
        <v>2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3">
        <f t="shared" ref="P198:P259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148</v>
      </c>
      <c r="F205" s="71"/>
      <c r="G205" s="46">
        <f t="shared" si="27"/>
        <v>148</v>
      </c>
      <c r="H205" s="78">
        <v>0</v>
      </c>
      <c r="I205" s="76">
        <v>0</v>
      </c>
      <c r="J205" s="46">
        <f t="shared" si="28"/>
        <v>141</v>
      </c>
      <c r="K205" s="72">
        <v>7</v>
      </c>
      <c r="L205" s="20">
        <v>55</v>
      </c>
      <c r="M205" s="65">
        <f t="shared" si="31"/>
        <v>385</v>
      </c>
      <c r="N205" s="17" t="s">
        <v>16</v>
      </c>
      <c r="O205" s="18"/>
      <c r="P205" s="103">
        <f t="shared" si="35"/>
        <v>385</v>
      </c>
      <c r="Q205" s="90">
        <v>40</v>
      </c>
      <c r="R205" s="43">
        <f t="shared" si="32"/>
        <v>280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0</v>
      </c>
      <c r="F217" s="71"/>
      <c r="G217" s="46">
        <f t="shared" si="27"/>
        <v>0</v>
      </c>
      <c r="H217" s="78">
        <v>0</v>
      </c>
      <c r="I217" s="76">
        <v>0</v>
      </c>
      <c r="J217" s="46">
        <f t="shared" si="28"/>
        <v>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17</v>
      </c>
      <c r="F218" s="71"/>
      <c r="G218" s="46">
        <f t="shared" si="27"/>
        <v>17</v>
      </c>
      <c r="H218" s="78">
        <v>0</v>
      </c>
      <c r="I218" s="76">
        <v>0</v>
      </c>
      <c r="J218" s="46">
        <f t="shared" si="28"/>
        <v>17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1418</v>
      </c>
      <c r="D243" s="10" t="s">
        <v>434</v>
      </c>
      <c r="E243" s="64">
        <f>+'30'!J243</f>
        <v>2</v>
      </c>
      <c r="F243" s="71"/>
      <c r="G243" s="46">
        <f t="shared" ref="G243:G246" si="43">E243+F243</f>
        <v>2</v>
      </c>
      <c r="H243" s="78">
        <v>0</v>
      </c>
      <c r="I243" s="76">
        <v>0</v>
      </c>
      <c r="J243" s="46">
        <f t="shared" ref="J243:J246" si="44">+G243-H243-K243-I243</f>
        <v>2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1419</v>
      </c>
      <c r="D244" s="10" t="s">
        <v>564</v>
      </c>
      <c r="E244" s="64">
        <f>+'30'!J244</f>
        <v>0</v>
      </c>
      <c r="F244" s="71"/>
      <c r="G244" s="46">
        <f t="shared" si="43"/>
        <v>0</v>
      </c>
      <c r="H244" s="78">
        <v>0</v>
      </c>
      <c r="I244" s="76">
        <v>0</v>
      </c>
      <c r="J244" s="46">
        <f t="shared" si="44"/>
        <v>0</v>
      </c>
      <c r="K244" s="72"/>
      <c r="L244" s="20">
        <v>27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>
        <f>+'30'!J245</f>
        <v>0</v>
      </c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/>
      <c r="M245" s="65">
        <f t="shared" si="45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+'30'!J249</f>
        <v>0</v>
      </c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+'30'!J250</f>
        <v>0</v>
      </c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+'30'!J251</f>
        <v>0</v>
      </c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+'30'!J252</f>
        <v>0</v>
      </c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+'30'!J253</f>
        <v>0</v>
      </c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+'30'!J254</f>
        <v>0</v>
      </c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+'30'!J255</f>
        <v>0</v>
      </c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+'30'!J256</f>
        <v>0</v>
      </c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5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si="35"/>
        <v>0</v>
      </c>
      <c r="Q259" s="90"/>
      <c r="R259" s="43">
        <f t="shared" ref="R259" si="58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1063.8800000000001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8" t="s">
        <v>212</v>
      </c>
      <c r="L261" s="109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2550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>
        <v>15</v>
      </c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667</v>
      </c>
      <c r="O264" s="2">
        <v>100</v>
      </c>
      <c r="P264" s="2">
        <v>60</v>
      </c>
      <c r="Q264" s="2">
        <v>55</v>
      </c>
      <c r="R264" s="2">
        <v>297</v>
      </c>
      <c r="S264" s="2">
        <v>155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33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1835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1835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00000000-0009-0000-0000-000022000000}">
    <filterColumn colId="15">
      <filters blank="1">
        <filter val="-"/>
        <filter val="100.00"/>
        <filter val="110.00"/>
        <filter val="150.00"/>
        <filter val="200.00"/>
        <filter val="300.00"/>
        <filter val="385.00"/>
        <filter val="50.00"/>
        <filter val="520.00"/>
        <filter val="60"/>
        <filter val="60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93" t="s">
        <v>242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O2" s="194" t="s">
        <v>0</v>
      </c>
      <c r="P2" s="194"/>
      <c r="Q2" s="194"/>
      <c r="R2" s="194"/>
      <c r="S2" s="194"/>
      <c r="T2" s="194"/>
      <c r="U2" s="194"/>
      <c r="V2" s="194"/>
      <c r="W2" s="194"/>
      <c r="X2" s="194"/>
      <c r="Y2" s="194"/>
    </row>
    <row r="3" spans="1:26" s="5" customFormat="1" ht="26.25" x14ac:dyDescent="0.55000000000000004">
      <c r="A3" s="192" t="s">
        <v>1</v>
      </c>
      <c r="B3" s="192" t="s">
        <v>2</v>
      </c>
      <c r="C3" s="189" t="s">
        <v>3</v>
      </c>
      <c r="D3" s="189" t="s">
        <v>4</v>
      </c>
      <c r="E3" s="189" t="s">
        <v>5</v>
      </c>
      <c r="F3" s="4" t="s">
        <v>6</v>
      </c>
      <c r="G3" s="195" t="s">
        <v>7</v>
      </c>
      <c r="H3" s="197" t="s">
        <v>8</v>
      </c>
      <c r="I3" s="198"/>
      <c r="J3" s="199"/>
      <c r="K3" s="200" t="s">
        <v>9</v>
      </c>
      <c r="L3" s="180" t="s">
        <v>10</v>
      </c>
      <c r="O3" s="192" t="s">
        <v>1</v>
      </c>
      <c r="P3" s="192" t="s">
        <v>2</v>
      </c>
      <c r="Q3" s="189" t="s">
        <v>3</v>
      </c>
      <c r="R3" s="189" t="s">
        <v>4</v>
      </c>
      <c r="S3" s="189" t="s">
        <v>5</v>
      </c>
      <c r="T3" s="4" t="s">
        <v>6</v>
      </c>
      <c r="U3" s="195" t="s">
        <v>7</v>
      </c>
      <c r="V3" s="197" t="s">
        <v>8</v>
      </c>
      <c r="W3" s="198"/>
      <c r="X3" s="199"/>
      <c r="Y3" s="200" t="s">
        <v>9</v>
      </c>
      <c r="Z3" s="180" t="s">
        <v>10</v>
      </c>
    </row>
    <row r="4" spans="1:26" s="5" customFormat="1" ht="27" thickBot="1" x14ac:dyDescent="0.6">
      <c r="A4" s="192"/>
      <c r="B4" s="192"/>
      <c r="C4" s="190"/>
      <c r="D4" s="190"/>
      <c r="E4" s="190"/>
      <c r="F4" s="6" t="s">
        <v>11</v>
      </c>
      <c r="G4" s="196"/>
      <c r="H4" s="7" t="s">
        <v>12</v>
      </c>
      <c r="I4" s="8" t="s">
        <v>13</v>
      </c>
      <c r="J4" s="9" t="s">
        <v>14</v>
      </c>
      <c r="K4" s="201"/>
      <c r="L4" s="180"/>
      <c r="O4" s="192"/>
      <c r="P4" s="192"/>
      <c r="Q4" s="190"/>
      <c r="R4" s="190"/>
      <c r="S4" s="190"/>
      <c r="T4" s="6" t="s">
        <v>11</v>
      </c>
      <c r="U4" s="196"/>
      <c r="V4" s="7" t="s">
        <v>12</v>
      </c>
      <c r="W4" s="8" t="s">
        <v>13</v>
      </c>
      <c r="X4" s="9" t="s">
        <v>14</v>
      </c>
      <c r="Y4" s="201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86" t="s">
        <v>119</v>
      </c>
      <c r="Q107" s="187"/>
      <c r="R107" s="187"/>
      <c r="S107" s="187"/>
      <c r="T107" s="187"/>
      <c r="U107" s="187"/>
      <c r="V107" s="187"/>
      <c r="W107" s="188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1" t="s">
        <v>213</v>
      </c>
      <c r="N205" s="191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185" t="s">
        <v>202</v>
      </c>
      <c r="J207" s="185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83" t="s">
        <v>203</v>
      </c>
      <c r="J208" s="184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83" t="s">
        <v>205</v>
      </c>
      <c r="J210" s="184"/>
      <c r="K210" s="36">
        <v>0</v>
      </c>
    </row>
    <row r="211" spans="1:11" ht="25.5" x14ac:dyDescent="0.55000000000000004">
      <c r="A211" s="1"/>
      <c r="C211" s="31"/>
      <c r="E211" s="31"/>
      <c r="G211" s="31"/>
      <c r="I211" s="183" t="s">
        <v>206</v>
      </c>
      <c r="J211" s="184"/>
      <c r="K211" s="36">
        <v>0</v>
      </c>
    </row>
    <row r="212" spans="1:11" ht="25.5" x14ac:dyDescent="0.55000000000000004">
      <c r="A212" s="1"/>
      <c r="C212" s="31"/>
      <c r="E212" s="31"/>
      <c r="G212" s="31"/>
      <c r="I212" s="183" t="s">
        <v>207</v>
      </c>
      <c r="J212" s="184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83" t="s">
        <v>208</v>
      </c>
      <c r="J213" s="184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83" t="s">
        <v>209</v>
      </c>
      <c r="J214" s="184"/>
      <c r="K214" s="37">
        <v>0</v>
      </c>
    </row>
    <row r="215" spans="1:11" ht="25.5" x14ac:dyDescent="0.55000000000000004">
      <c r="A215" s="1"/>
      <c r="C215" s="31"/>
      <c r="E215" s="31"/>
      <c r="G215" s="31"/>
      <c r="I215" s="183" t="s">
        <v>210</v>
      </c>
      <c r="J215" s="184"/>
      <c r="K215" s="33">
        <f>+K214-K213</f>
        <v>0</v>
      </c>
    </row>
    <row r="216" spans="1:11" ht="25.5" x14ac:dyDescent="0.55000000000000004">
      <c r="G216" s="2"/>
      <c r="I216" s="183" t="s">
        <v>211</v>
      </c>
      <c r="J216" s="184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00000000-0009-0000-0000-000023000000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2025-02-03T04:42:07Z</dcterms:modified>
</cp:coreProperties>
</file>