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8\2. ก.พ\"/>
    </mc:Choice>
  </mc:AlternateContent>
  <xr:revisionPtr revIDLastSave="0" documentId="13_ncr:1_{79A39B6D-E5D3-4606-A7FE-C513F31730F2}" xr6:coauthVersionLast="47" xr6:coauthVersionMax="47" xr10:uidLastSave="{00000000-0000-0000-0000-000000000000}"/>
  <bookViews>
    <workbookView xWindow="-108" yWindow="-108" windowWidth="23256" windowHeight="12456" tabRatio="936" firstSheet="1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8" l="1"/>
  <c r="J22" i="8" s="1"/>
  <c r="F6" i="8" l="1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G6" i="8"/>
  <c r="F5" i="8"/>
  <c r="G11" i="86"/>
  <c r="G12" i="86"/>
  <c r="J12" i="86" s="1"/>
  <c r="M8" i="86"/>
  <c r="M9" i="86"/>
  <c r="M10" i="86"/>
  <c r="M11" i="86"/>
  <c r="M12" i="86"/>
  <c r="M13" i="86"/>
  <c r="M14" i="86"/>
  <c r="J11" i="86"/>
  <c r="E99" i="107"/>
  <c r="E244" i="107"/>
  <c r="E251" i="107"/>
  <c r="E252" i="107"/>
  <c r="E253" i="107"/>
  <c r="E254" i="107"/>
  <c r="E255" i="107"/>
  <c r="E256" i="107"/>
  <c r="E257" i="107"/>
  <c r="N267" i="106"/>
  <c r="E99" i="106"/>
  <c r="E244" i="106"/>
  <c r="E251" i="106"/>
  <c r="E252" i="106"/>
  <c r="E253" i="106"/>
  <c r="E254" i="106"/>
  <c r="E255" i="106"/>
  <c r="E256" i="106"/>
  <c r="E257" i="106"/>
  <c r="E258" i="106"/>
  <c r="E259" i="106"/>
  <c r="P244" i="8"/>
  <c r="P244" i="74"/>
  <c r="P245" i="74"/>
  <c r="P244" i="77"/>
  <c r="P245" i="77"/>
  <c r="P244" i="78"/>
  <c r="P245" i="78"/>
  <c r="P244" i="79"/>
  <c r="P245" i="79"/>
  <c r="P244" i="80"/>
  <c r="P245" i="80"/>
  <c r="P244" i="81"/>
  <c r="P245" i="81"/>
  <c r="P244" i="82"/>
  <c r="P245" i="82"/>
  <c r="P244" i="83"/>
  <c r="P245" i="83"/>
  <c r="P244" i="84"/>
  <c r="P245" i="84"/>
  <c r="P244" i="85"/>
  <c r="P245" i="85"/>
  <c r="P244" i="88"/>
  <c r="P245" i="88"/>
  <c r="P244" i="89"/>
  <c r="P245" i="89"/>
  <c r="P244" i="90"/>
  <c r="P245" i="90"/>
  <c r="P244" i="91"/>
  <c r="P245" i="91"/>
  <c r="P244" i="92"/>
  <c r="P245" i="92"/>
  <c r="P244" i="93"/>
  <c r="P245" i="93"/>
  <c r="P244" i="94"/>
  <c r="P245" i="94"/>
  <c r="P244" i="95"/>
  <c r="P245" i="95"/>
  <c r="P244" i="96"/>
  <c r="P245" i="96"/>
  <c r="P244" i="97"/>
  <c r="P245" i="97"/>
  <c r="P244" i="98"/>
  <c r="P245" i="98"/>
  <c r="P244" i="99"/>
  <c r="P245" i="99"/>
  <c r="P244" i="100"/>
  <c r="P245" i="100"/>
  <c r="P244" i="101"/>
  <c r="P245" i="101"/>
  <c r="P244" i="102"/>
  <c r="P245" i="102"/>
  <c r="P244" i="103"/>
  <c r="P245" i="103"/>
  <c r="P244" i="104"/>
  <c r="P245" i="104"/>
  <c r="E99" i="105"/>
  <c r="E251" i="105"/>
  <c r="E252" i="105"/>
  <c r="E253" i="105"/>
  <c r="E254" i="105"/>
  <c r="E255" i="105"/>
  <c r="E256" i="105"/>
  <c r="E257" i="105"/>
  <c r="E251" i="104"/>
  <c r="E252" i="104"/>
  <c r="E253" i="104"/>
  <c r="E254" i="104"/>
  <c r="E255" i="104"/>
  <c r="E256" i="104"/>
  <c r="E257" i="104"/>
  <c r="N264" i="103"/>
  <c r="E251" i="103"/>
  <c r="E252" i="103"/>
  <c r="E253" i="103"/>
  <c r="P94" i="106"/>
  <c r="P94" i="105"/>
  <c r="P94" i="104"/>
  <c r="E251" i="102"/>
  <c r="E252" i="102"/>
  <c r="E253" i="102"/>
  <c r="P94" i="102"/>
  <c r="E251" i="101"/>
  <c r="E252" i="101"/>
  <c r="E251" i="100"/>
  <c r="E252" i="100"/>
  <c r="E253" i="100"/>
  <c r="E254" i="100"/>
  <c r="P94" i="99"/>
  <c r="E252" i="98"/>
  <c r="E253" i="98"/>
  <c r="E254" i="98"/>
  <c r="E255" i="98"/>
  <c r="E256" i="98"/>
  <c r="E257" i="98"/>
  <c r="E252" i="97"/>
  <c r="E253" i="97"/>
  <c r="E254" i="97"/>
  <c r="E252" i="96"/>
  <c r="E253" i="96"/>
  <c r="E254" i="96"/>
  <c r="E255" i="96"/>
  <c r="E256" i="96"/>
  <c r="E257" i="96"/>
  <c r="E258" i="96"/>
  <c r="P94" i="96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5" i="95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M36" i="95"/>
  <c r="M37" i="95"/>
  <c r="M38" i="95"/>
  <c r="M39" i="95"/>
  <c r="M40" i="95"/>
  <c r="M41" i="95"/>
  <c r="E252" i="95"/>
  <c r="E253" i="95"/>
  <c r="E254" i="95"/>
  <c r="E255" i="95"/>
  <c r="E256" i="95"/>
  <c r="E257" i="95"/>
  <c r="E258" i="95"/>
  <c r="E259" i="95"/>
  <c r="E257" i="79" l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P94" i="78"/>
  <c r="P94" i="101"/>
  <c r="M94" i="103"/>
  <c r="H18" i="8"/>
  <c r="I18" i="8"/>
  <c r="K18" i="8"/>
  <c r="H19" i="8"/>
  <c r="I19" i="8"/>
  <c r="K19" i="8"/>
  <c r="H20" i="8"/>
  <c r="I20" i="8"/>
  <c r="K20" i="8"/>
  <c r="M20" i="8" s="1"/>
  <c r="H21" i="8"/>
  <c r="I21" i="8"/>
  <c r="K21" i="8"/>
  <c r="H22" i="8"/>
  <c r="I22" i="8"/>
  <c r="H187" i="8"/>
  <c r="I187" i="8"/>
  <c r="K187" i="8"/>
  <c r="H188" i="8"/>
  <c r="I188" i="8"/>
  <c r="K188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G257" i="78"/>
  <c r="J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R245" i="74"/>
  <c r="M245" i="74"/>
  <c r="G245" i="74"/>
  <c r="J245" i="74" s="1"/>
  <c r="R244" i="74"/>
  <c r="M244" i="74"/>
  <c r="G244" i="74"/>
  <c r="J244" i="74" s="1"/>
  <c r="R243" i="74"/>
  <c r="M243" i="74"/>
  <c r="P243" i="74" s="1"/>
  <c r="G243" i="74"/>
  <c r="J243" i="74" s="1"/>
  <c r="R242" i="74"/>
  <c r="M242" i="74"/>
  <c r="P242" i="74" s="1"/>
  <c r="G242" i="74"/>
  <c r="J242" i="74" s="1"/>
  <c r="R246" i="77"/>
  <c r="M246" i="77"/>
  <c r="P246" i="77" s="1"/>
  <c r="R245" i="77"/>
  <c r="M245" i="77"/>
  <c r="R244" i="77"/>
  <c r="M244" i="77"/>
  <c r="R243" i="77"/>
  <c r="M243" i="77"/>
  <c r="P243" i="77" s="1"/>
  <c r="R242" i="77"/>
  <c r="M242" i="77"/>
  <c r="R246" i="78"/>
  <c r="M246" i="78"/>
  <c r="P246" i="78" s="1"/>
  <c r="R245" i="78"/>
  <c r="M245" i="78"/>
  <c r="R244" i="78"/>
  <c r="M244" i="78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R244" i="79"/>
  <c r="M244" i="79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R244" i="80"/>
  <c r="M244" i="80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R244" i="81"/>
  <c r="M244" i="8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R244" i="82"/>
  <c r="M244" i="82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R244" i="83"/>
  <c r="M244" i="83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R244" i="84"/>
  <c r="M244" i="84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R244" i="85"/>
  <c r="M244" i="85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R244" i="88"/>
  <c r="M244" i="88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R244" i="89"/>
  <c r="M244" i="89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R244" i="90"/>
  <c r="M244" i="90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R244" i="91"/>
  <c r="M244" i="9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R244" i="92"/>
  <c r="M244" i="92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R244" i="93"/>
  <c r="M244" i="93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R244" i="94"/>
  <c r="M244" i="94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R244" i="95"/>
  <c r="M244" i="95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R244" i="96"/>
  <c r="M244" i="96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R244" i="97"/>
  <c r="M244" i="97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R244" i="98"/>
  <c r="M244" i="98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R244" i="99"/>
  <c r="M244" i="99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R244" i="100"/>
  <c r="M244" i="100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R244" i="101"/>
  <c r="M244" i="10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R244" i="102"/>
  <c r="M244" i="102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R244" i="103"/>
  <c r="M244" i="103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R244" i="104"/>
  <c r="M244" i="104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I244" i="8"/>
  <c r="H244" i="8"/>
  <c r="K243" i="8"/>
  <c r="P243" i="8" s="1"/>
  <c r="I243" i="8"/>
  <c r="H243" i="8"/>
  <c r="K242" i="8"/>
  <c r="P242" i="8" s="1"/>
  <c r="I242" i="8"/>
  <c r="H242" i="8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K240" i="8"/>
  <c r="P240" i="8" s="1"/>
  <c r="I240" i="8"/>
  <c r="H240" i="8"/>
  <c r="K239" i="8"/>
  <c r="P239" i="8" s="1"/>
  <c r="I239" i="8"/>
  <c r="H239" i="8"/>
  <c r="K238" i="8"/>
  <c r="P238" i="8" s="1"/>
  <c r="I238" i="8"/>
  <c r="H238" i="8"/>
  <c r="K237" i="8"/>
  <c r="P237" i="8" s="1"/>
  <c r="I237" i="8"/>
  <c r="H237" i="8"/>
  <c r="K236" i="8"/>
  <c r="P236" i="8" s="1"/>
  <c r="I236" i="8"/>
  <c r="H236" i="8"/>
  <c r="K235" i="8"/>
  <c r="P235" i="8" s="1"/>
  <c r="I235" i="8"/>
  <c r="H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H5" i="8"/>
  <c r="M48" i="98"/>
  <c r="P48" i="98" s="1"/>
  <c r="M54" i="95"/>
  <c r="M49" i="95"/>
  <c r="M94" i="8" l="1"/>
  <c r="P94" i="103"/>
  <c r="E236" i="77"/>
  <c r="E257" i="8"/>
  <c r="G257" i="8" s="1"/>
  <c r="G244" i="77"/>
  <c r="J244" i="77" s="1"/>
  <c r="E254" i="8"/>
  <c r="E241" i="77"/>
  <c r="E255" i="8"/>
  <c r="G255" i="8" s="1"/>
  <c r="E242" i="77"/>
  <c r="G242" i="77" s="1"/>
  <c r="J242" i="77" s="1"/>
  <c r="E252" i="8"/>
  <c r="E239" i="77"/>
  <c r="E258" i="8"/>
  <c r="G258" i="8" s="1"/>
  <c r="E245" i="77"/>
  <c r="G245" i="77" s="1"/>
  <c r="J245" i="77" s="1"/>
  <c r="E245" i="78" s="1"/>
  <c r="E237" i="77"/>
  <c r="G251" i="77"/>
  <c r="J251" i="77" s="1"/>
  <c r="E243" i="77"/>
  <c r="G243" i="77" s="1"/>
  <c r="J243" i="77" s="1"/>
  <c r="E253" i="8"/>
  <c r="E240" i="77"/>
  <c r="E259" i="8"/>
  <c r="J259" i="8" s="1"/>
  <c r="E246" i="77"/>
  <c r="E88" i="8"/>
  <c r="E87" i="77"/>
  <c r="E235" i="77"/>
  <c r="G253" i="8"/>
  <c r="M257" i="8"/>
  <c r="E249" i="8"/>
  <c r="G249" i="8" s="1"/>
  <c r="M245" i="8"/>
  <c r="M252" i="8"/>
  <c r="M244" i="8"/>
  <c r="M236" i="8"/>
  <c r="M253" i="8"/>
  <c r="M259" i="8"/>
  <c r="M235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M246" i="8"/>
  <c r="M238" i="8"/>
  <c r="M174" i="8"/>
  <c r="M102" i="8"/>
  <c r="G246" i="77"/>
  <c r="J246" i="77" s="1"/>
  <c r="E246" i="78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57" i="8"/>
  <c r="J249" i="8"/>
  <c r="P87" i="77"/>
  <c r="J88" i="8"/>
  <c r="G88" i="8"/>
  <c r="G249" i="77"/>
  <c r="J249" i="77" s="1"/>
  <c r="E249" i="78" s="1"/>
  <c r="P242" i="77"/>
  <c r="G252" i="77"/>
  <c r="J252" i="77" s="1"/>
  <c r="G250" i="77"/>
  <c r="J250" i="77" s="1"/>
  <c r="P238" i="77"/>
  <c r="E242" i="8"/>
  <c r="P247" i="80"/>
  <c r="E243" i="8"/>
  <c r="E245" i="8"/>
  <c r="E246" i="8"/>
  <c r="G259" i="8" l="1"/>
  <c r="J258" i="8"/>
  <c r="G251" i="78"/>
  <c r="J251" i="78" s="1"/>
  <c r="E251" i="79" s="1"/>
  <c r="E243" i="78"/>
  <c r="G250" i="78"/>
  <c r="J250" i="78" s="1"/>
  <c r="E250" i="79" s="1"/>
  <c r="E242" i="78"/>
  <c r="J255" i="8"/>
  <c r="J248" i="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P41" i="95"/>
  <c r="P40" i="95"/>
  <c r="P39" i="95"/>
  <c r="P38" i="95"/>
  <c r="P37" i="95"/>
  <c r="P36" i="95"/>
  <c r="P35" i="95"/>
  <c r="P5" i="95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P14" i="86"/>
  <c r="P13" i="86"/>
  <c r="P12" i="86"/>
  <c r="P11" i="86"/>
  <c r="P10" i="86"/>
  <c r="P9" i="86"/>
  <c r="P8" i="86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K104" i="8"/>
  <c r="P104" i="8" s="1"/>
  <c r="I104" i="8"/>
  <c r="H104" i="8"/>
  <c r="K103" i="8"/>
  <c r="P103" i="8" s="1"/>
  <c r="I103" i="8"/>
  <c r="H103" i="8"/>
  <c r="K82" i="8"/>
  <c r="P82" i="8" s="1"/>
  <c r="I82" i="8"/>
  <c r="H82" i="8"/>
  <c r="K173" i="8"/>
  <c r="P173" i="8" s="1"/>
  <c r="I173" i="8"/>
  <c r="H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E173" i="8"/>
  <c r="E173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G174" i="77"/>
  <c r="J174" i="77" s="1"/>
  <c r="E174" i="78" s="1"/>
  <c r="E174" i="8"/>
  <c r="G102" i="77"/>
  <c r="J102" i="77" s="1"/>
  <c r="E102" i="78" s="1"/>
  <c r="E102" i="8"/>
  <c r="E82" i="8"/>
  <c r="G82" i="8" s="1"/>
  <c r="P207" i="95"/>
  <c r="N262" i="95"/>
  <c r="N268" i="95" s="1"/>
  <c r="N271" i="95" s="1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6" i="78" l="1"/>
  <c r="J246" i="78" s="1"/>
  <c r="E246" i="79" s="1"/>
  <c r="E238" i="78"/>
  <c r="G242" i="78"/>
  <c r="J242" i="78" s="1"/>
  <c r="E247" i="78"/>
  <c r="G245" i="78"/>
  <c r="J245" i="78" s="1"/>
  <c r="E245" i="79" s="1"/>
  <c r="E237" i="78"/>
  <c r="G88" i="78"/>
  <c r="J88" i="78" s="1"/>
  <c r="E88" i="79" s="1"/>
  <c r="E87" i="78"/>
  <c r="G243" i="78"/>
  <c r="J243" i="78" s="1"/>
  <c r="E235" i="78"/>
  <c r="G249" i="78"/>
  <c r="J249" i="78" s="1"/>
  <c r="E249" i="79" s="1"/>
  <c r="E241" i="78"/>
  <c r="G252" i="78"/>
  <c r="J252" i="78" s="1"/>
  <c r="E252" i="79" s="1"/>
  <c r="E239" i="78"/>
  <c r="G244" i="78"/>
  <c r="J244" i="78" s="1"/>
  <c r="E236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K135" i="8"/>
  <c r="P135" i="8" s="1"/>
  <c r="I135" i="8"/>
  <c r="H135" i="8"/>
  <c r="K134" i="8"/>
  <c r="P134" i="8" s="1"/>
  <c r="I134" i="8"/>
  <c r="H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0" i="79" l="1"/>
  <c r="J250" i="79" s="1"/>
  <c r="E250" i="80" s="1"/>
  <c r="E242" i="79"/>
  <c r="G251" i="79"/>
  <c r="J251" i="79" s="1"/>
  <c r="E251" i="80" s="1"/>
  <c r="E243" i="79"/>
  <c r="E186" i="78"/>
  <c r="G186" i="78" s="1"/>
  <c r="J186" i="78" s="1"/>
  <c r="E186" i="79" s="1"/>
  <c r="P135" i="77"/>
  <c r="P136" i="77"/>
  <c r="G134" i="8"/>
  <c r="J134" i="8"/>
  <c r="P134" i="77"/>
  <c r="J136" i="8"/>
  <c r="G136" i="8"/>
  <c r="J135" i="8"/>
  <c r="G135" i="8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P5" i="77" s="1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E45" i="78"/>
  <c r="G45" i="78" s="1"/>
  <c r="J45" i="78" s="1"/>
  <c r="E45" i="79" s="1"/>
  <c r="P6" i="77"/>
  <c r="G178" i="79"/>
  <c r="J178" i="79" s="1"/>
  <c r="E178" i="80" s="1"/>
  <c r="G45" i="79"/>
  <c r="J45" i="79" s="1"/>
  <c r="E45" i="80" s="1"/>
  <c r="G75" i="79"/>
  <c r="J75" i="79" s="1"/>
  <c r="E75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94" i="83" l="1"/>
  <c r="G94" i="83" s="1"/>
  <c r="J94" i="83" s="1"/>
  <c r="G169" i="81"/>
  <c r="J169" i="81" s="1"/>
  <c r="E169" i="81"/>
  <c r="E75" i="83"/>
  <c r="G75" i="83" s="1"/>
  <c r="J75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G75" i="84"/>
  <c r="J75" i="84" s="1"/>
  <c r="E75" i="84"/>
  <c r="E60" i="84"/>
  <c r="G60" i="84" s="1"/>
  <c r="J60" i="84" s="1"/>
  <c r="E60" i="85" s="1"/>
  <c r="G60" i="85" s="1"/>
  <c r="J60" i="85" s="1"/>
  <c r="G169" i="82"/>
  <c r="J169" i="82" s="1"/>
  <c r="E169" i="83" s="1"/>
  <c r="G169" i="83" s="1"/>
  <c r="J169" i="83" s="1"/>
  <c r="E169" i="84" s="1"/>
  <c r="E169" i="82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94" i="86" l="1"/>
  <c r="G94" i="86" s="1"/>
  <c r="J94" i="86" s="1"/>
  <c r="G178" i="86"/>
  <c r="J178" i="86" s="1"/>
  <c r="E178" i="86"/>
  <c r="E60" i="86"/>
  <c r="G60" i="86" s="1"/>
  <c r="J60" i="86" s="1"/>
  <c r="G75" i="85"/>
  <c r="J75" i="85" s="1"/>
  <c r="E75" i="85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60" i="87"/>
  <c r="G60" i="87" s="1"/>
  <c r="J60" i="87" s="1"/>
  <c r="G45" i="86"/>
  <c r="J45" i="86" s="1"/>
  <c r="E45" i="86"/>
  <c r="G114" i="85"/>
  <c r="J114" i="85" s="1"/>
  <c r="E114" i="85"/>
  <c r="G75" i="86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75" i="86"/>
  <c r="G109" i="85"/>
  <c r="J109" i="85" s="1"/>
  <c r="E109" i="85"/>
  <c r="E178" i="87"/>
  <c r="G178" i="87" s="1"/>
  <c r="J178" i="87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63" i="86" l="1"/>
  <c r="J63" i="86" s="1"/>
  <c r="E63" i="86"/>
  <c r="G129" i="86"/>
  <c r="J129" i="86" s="1"/>
  <c r="E129" i="86"/>
  <c r="G114" i="86"/>
  <c r="J114" i="86" s="1"/>
  <c r="E114" i="86"/>
  <c r="E178" i="88"/>
  <c r="G178" i="88" s="1"/>
  <c r="J178" i="88" s="1"/>
  <c r="E45" i="87"/>
  <c r="G45" i="87" s="1"/>
  <c r="J45" i="87" s="1"/>
  <c r="G109" i="86"/>
  <c r="J109" i="86" s="1"/>
  <c r="E109" i="86"/>
  <c r="E60" i="88"/>
  <c r="G60" i="88" s="1"/>
  <c r="J60" i="88" s="1"/>
  <c r="G169" i="86"/>
  <c r="J169" i="86" s="1"/>
  <c r="E169" i="87" s="1"/>
  <c r="G169" i="87" s="1"/>
  <c r="J169" i="87" s="1"/>
  <c r="E169" i="88" s="1"/>
  <c r="E169" i="86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237" i="78"/>
  <c r="J237" i="78" s="1"/>
  <c r="E229" i="78"/>
  <c r="G229" i="78" s="1"/>
  <c r="J229" i="78" s="1"/>
  <c r="G35" i="86"/>
  <c r="J35" i="86" s="1"/>
  <c r="G75" i="91"/>
  <c r="J75" i="91" s="1"/>
  <c r="E75" i="92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45" i="88" l="1"/>
  <c r="G45" i="88" s="1"/>
  <c r="J45" i="88" s="1"/>
  <c r="E63" i="87"/>
  <c r="G63" i="87" s="1"/>
  <c r="J63" i="87" s="1"/>
  <c r="E178" i="89"/>
  <c r="G178" i="89" s="1"/>
  <c r="J178" i="89" s="1"/>
  <c r="E35" i="87"/>
  <c r="G35" i="87" s="1"/>
  <c r="J35" i="87" s="1"/>
  <c r="E60" i="89"/>
  <c r="G60" i="89" s="1"/>
  <c r="J60" i="89" s="1"/>
  <c r="E114" i="87"/>
  <c r="G114" i="87" s="1"/>
  <c r="J114" i="87" s="1"/>
  <c r="E229" i="79"/>
  <c r="G229" i="79" s="1"/>
  <c r="J229" i="79" s="1"/>
  <c r="G245" i="79"/>
  <c r="J245" i="79" s="1"/>
  <c r="E245" i="80" s="1"/>
  <c r="E237" i="79"/>
  <c r="G237" i="79" s="1"/>
  <c r="J237" i="79" s="1"/>
  <c r="E109" i="87"/>
  <c r="G109" i="87" s="1"/>
  <c r="J109" i="87" s="1"/>
  <c r="E129" i="87"/>
  <c r="G129" i="87" s="1"/>
  <c r="J129" i="87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G12" i="8"/>
  <c r="E114" i="88" l="1"/>
  <c r="G114" i="88" s="1"/>
  <c r="J114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237" i="80"/>
  <c r="J237" i="80" s="1"/>
  <c r="E229" i="80"/>
  <c r="E35" i="88"/>
  <c r="G35" i="88" s="1"/>
  <c r="J35" i="88" s="1"/>
  <c r="E109" i="88"/>
  <c r="G109" i="88" s="1"/>
  <c r="J109" i="88" s="1"/>
  <c r="E63" i="88"/>
  <c r="G63" i="88" s="1"/>
  <c r="J63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29" i="88"/>
  <c r="G129" i="88" s="1"/>
  <c r="J129" i="88" s="1"/>
  <c r="G245" i="80"/>
  <c r="J245" i="80" s="1"/>
  <c r="E245" i="81" s="1"/>
  <c r="E237" i="80"/>
  <c r="E45" i="89"/>
  <c r="G45" i="89" s="1"/>
  <c r="J45" i="89" s="1"/>
  <c r="E169" i="89"/>
  <c r="G169" i="89" s="1"/>
  <c r="J169" i="89" s="1"/>
  <c r="E169" i="90" s="1"/>
  <c r="G169" i="90" s="1"/>
  <c r="J169" i="90" s="1"/>
  <c r="E169" i="91" s="1"/>
  <c r="G229" i="80"/>
  <c r="J229" i="80" s="1"/>
  <c r="E229" i="81" s="1"/>
  <c r="G94" i="94"/>
  <c r="J94" i="94" s="1"/>
  <c r="E94" i="95" s="1"/>
  <c r="G75" i="93"/>
  <c r="J75" i="93" s="1"/>
  <c r="E75" i="94" s="1"/>
  <c r="G12" i="85"/>
  <c r="J12" i="85" s="1"/>
  <c r="E12" i="86" s="1"/>
  <c r="E63" i="89" l="1"/>
  <c r="G63" i="89" s="1"/>
  <c r="J63" i="89" s="1"/>
  <c r="E109" i="89"/>
  <c r="G109" i="89" s="1"/>
  <c r="J109" i="89" s="1"/>
  <c r="E35" i="89"/>
  <c r="G35" i="89" s="1"/>
  <c r="J35" i="89" s="1"/>
  <c r="E45" i="90"/>
  <c r="G45" i="90" s="1"/>
  <c r="J45" i="90" s="1"/>
  <c r="E129" i="89"/>
  <c r="G129" i="89" s="1"/>
  <c r="J129" i="89" s="1"/>
  <c r="E114" i="89"/>
  <c r="G114" i="89" s="1"/>
  <c r="J114" i="89" s="1"/>
  <c r="G245" i="81"/>
  <c r="J245" i="81" s="1"/>
  <c r="E245" i="82" s="1"/>
  <c r="E237" i="81"/>
  <c r="G237" i="81" s="1"/>
  <c r="J237" i="81" s="1"/>
  <c r="G229" i="81"/>
  <c r="J229" i="81" s="1"/>
  <c r="E229" i="82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E129" i="90" l="1"/>
  <c r="G129" i="90" s="1"/>
  <c r="J129" i="90" s="1"/>
  <c r="G245" i="82"/>
  <c r="J245" i="82" s="1"/>
  <c r="E245" i="83" s="1"/>
  <c r="E237" i="82"/>
  <c r="G237" i="82" s="1"/>
  <c r="J237" i="82" s="1"/>
  <c r="E35" i="90"/>
  <c r="G35" i="90" s="1"/>
  <c r="J35" i="90" s="1"/>
  <c r="E63" i="90"/>
  <c r="G63" i="90" s="1"/>
  <c r="J63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45" i="91"/>
  <c r="G45" i="91" s="1"/>
  <c r="J45" i="91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2" i="87"/>
  <c r="G12" i="87" s="1"/>
  <c r="J12" i="87" s="1"/>
  <c r="E12" i="88" s="1"/>
  <c r="G12" i="88" s="1"/>
  <c r="J12" i="88" s="1"/>
  <c r="G229" i="82"/>
  <c r="J229" i="82" s="1"/>
  <c r="E229" i="83" s="1"/>
  <c r="E11" i="8"/>
  <c r="G11" i="77"/>
  <c r="J11" i="77" s="1"/>
  <c r="E11" i="78" s="1"/>
  <c r="G75" i="95"/>
  <c r="J75" i="95" s="1"/>
  <c r="E75" i="96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35" i="91" l="1"/>
  <c r="G35" i="91" s="1"/>
  <c r="J35" i="91" s="1"/>
  <c r="E12" i="89"/>
  <c r="G12" i="89" s="1"/>
  <c r="J12" i="89" s="1"/>
  <c r="E12" i="90" s="1"/>
  <c r="G12" i="90" s="1"/>
  <c r="J12" i="90" s="1"/>
  <c r="E12" i="91" s="1"/>
  <c r="G245" i="83"/>
  <c r="J245" i="83" s="1"/>
  <c r="E245" i="84" s="1"/>
  <c r="E237" i="83"/>
  <c r="E129" i="91"/>
  <c r="G129" i="91" s="1"/>
  <c r="J129" i="91" s="1"/>
  <c r="E63" i="91"/>
  <c r="G63" i="91" s="1"/>
  <c r="J63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152" i="78"/>
  <c r="G152" i="78" s="1"/>
  <c r="J152" i="78" s="1"/>
  <c r="E152" i="79" s="1"/>
  <c r="G152" i="79" s="1"/>
  <c r="J152" i="79" s="1"/>
  <c r="E155" i="78"/>
  <c r="G155" i="78" s="1"/>
  <c r="J155" i="78" s="1"/>
  <c r="E155" i="79" s="1"/>
  <c r="E83" i="78"/>
  <c r="G83" i="78" s="1"/>
  <c r="J83" i="78" s="1"/>
  <c r="E83" i="79" s="1"/>
  <c r="E213" i="78"/>
  <c r="G213" i="78" s="1"/>
  <c r="J213" i="78" s="1"/>
  <c r="E213" i="79" s="1"/>
  <c r="G213" i="79" s="1"/>
  <c r="J213" i="79" s="1"/>
  <c r="E148" i="78"/>
  <c r="G148" i="78" s="1"/>
  <c r="J148" i="78" s="1"/>
  <c r="E148" i="79" s="1"/>
  <c r="E126" i="78"/>
  <c r="G126" i="78" s="1"/>
  <c r="J126" i="78" s="1"/>
  <c r="E126" i="79" s="1"/>
  <c r="E177" i="78"/>
  <c r="G177" i="78" s="1"/>
  <c r="J177" i="78" s="1"/>
  <c r="E177" i="79" s="1"/>
  <c r="E205" i="78"/>
  <c r="G205" i="78" s="1"/>
  <c r="J205" i="78" s="1"/>
  <c r="E205" i="79" s="1"/>
  <c r="E84" i="78"/>
  <c r="G84" i="78" s="1"/>
  <c r="J84" i="78" s="1"/>
  <c r="E84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G231" i="78"/>
  <c r="J231" i="78" s="1"/>
  <c r="G239" i="78"/>
  <c r="J239" i="78" s="1"/>
  <c r="G229" i="83"/>
  <c r="J229" i="83" s="1"/>
  <c r="E229" i="84" s="1"/>
  <c r="G237" i="83"/>
  <c r="J237" i="83" s="1"/>
  <c r="G205" i="79"/>
  <c r="J205" i="79" s="1"/>
  <c r="G126" i="79"/>
  <c r="J126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206" i="80" l="1"/>
  <c r="G206" i="80" s="1"/>
  <c r="J206" i="80" s="1"/>
  <c r="E206" i="81" s="1"/>
  <c r="G206" i="81" s="1"/>
  <c r="J206" i="81" s="1"/>
  <c r="E206" i="82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181" i="80"/>
  <c r="G181" i="80" s="1"/>
  <c r="J181" i="80" s="1"/>
  <c r="E181" i="81" s="1"/>
  <c r="G181" i="81" s="1"/>
  <c r="J181" i="81" s="1"/>
  <c r="E181" i="82" s="1"/>
  <c r="E152" i="80"/>
  <c r="G152" i="80" s="1"/>
  <c r="J152" i="80" s="1"/>
  <c r="E152" i="81" s="1"/>
  <c r="G152" i="81" s="1"/>
  <c r="J152" i="81" s="1"/>
  <c r="E152" i="82" s="1"/>
  <c r="E35" i="92"/>
  <c r="G35" i="92" s="1"/>
  <c r="J35" i="92" s="1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E155" i="80"/>
  <c r="G155" i="80" s="1"/>
  <c r="J155" i="80" s="1"/>
  <c r="E155" i="81" s="1"/>
  <c r="G155" i="81" s="1"/>
  <c r="J155" i="81" s="1"/>
  <c r="E155" i="82" s="1"/>
  <c r="E205" i="80"/>
  <c r="G205" i="80" s="1"/>
  <c r="J205" i="80" s="1"/>
  <c r="E205" i="81" s="1"/>
  <c r="G205" i="81" s="1"/>
  <c r="J205" i="81" s="1"/>
  <c r="E205" i="82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148" i="80"/>
  <c r="G148" i="80" s="1"/>
  <c r="J148" i="80" s="1"/>
  <c r="E148" i="81" s="1"/>
  <c r="G148" i="81" s="1"/>
  <c r="J148" i="81" s="1"/>
  <c r="E148" i="82" s="1"/>
  <c r="E84" i="80"/>
  <c r="G84" i="80" s="1"/>
  <c r="J84" i="80" s="1"/>
  <c r="E84" i="81" s="1"/>
  <c r="G84" i="81" s="1"/>
  <c r="J84" i="81" s="1"/>
  <c r="E84" i="82" s="1"/>
  <c r="E177" i="80"/>
  <c r="G177" i="80" s="1"/>
  <c r="J177" i="80" s="1"/>
  <c r="E177" i="81" s="1"/>
  <c r="G177" i="81" s="1"/>
  <c r="J177" i="81" s="1"/>
  <c r="E177" i="82" s="1"/>
  <c r="G245" i="84"/>
  <c r="J245" i="84" s="1"/>
  <c r="E245" i="85" s="1"/>
  <c r="E237" i="84"/>
  <c r="G237" i="84" s="1"/>
  <c r="J237" i="84" s="1"/>
  <c r="G252" i="79"/>
  <c r="J252" i="79" s="1"/>
  <c r="E252" i="80" s="1"/>
  <c r="E239" i="79"/>
  <c r="G239" i="79"/>
  <c r="J239" i="79" s="1"/>
  <c r="E231" i="79"/>
  <c r="G231" i="79"/>
  <c r="J231" i="79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G245" i="85"/>
  <c r="J245" i="85" s="1"/>
  <c r="E245" i="86" s="1"/>
  <c r="E237" i="85"/>
  <c r="G237" i="85"/>
  <c r="J237" i="85" s="1"/>
  <c r="E229" i="85"/>
  <c r="G249" i="79"/>
  <c r="J249" i="79" s="1"/>
  <c r="E249" i="80" s="1"/>
  <c r="E241" i="79"/>
  <c r="G241" i="79" s="1"/>
  <c r="J241" i="79" s="1"/>
  <c r="E231" i="80"/>
  <c r="G231" i="80" s="1"/>
  <c r="J231" i="80" s="1"/>
  <c r="E231" i="81" s="1"/>
  <c r="G231" i="81" s="1"/>
  <c r="J231" i="81" s="1"/>
  <c r="E231" i="82" s="1"/>
  <c r="G252" i="80"/>
  <c r="J252" i="80" s="1"/>
  <c r="E252" i="81" s="1"/>
  <c r="E239" i="80"/>
  <c r="E125" i="80"/>
  <c r="G125" i="80" s="1"/>
  <c r="J125" i="80" s="1"/>
  <c r="G239" i="80"/>
  <c r="J239" i="80" s="1"/>
  <c r="G229" i="85"/>
  <c r="J229" i="85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G249" i="80" l="1"/>
  <c r="J249" i="80" s="1"/>
  <c r="E249" i="81" s="1"/>
  <c r="E241" i="80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E35" i="94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226" i="81"/>
  <c r="J226" i="81" s="1"/>
  <c r="E226" i="81"/>
  <c r="E203" i="80"/>
  <c r="G203" i="80" s="1"/>
  <c r="J203" i="80" s="1"/>
  <c r="E229" i="86"/>
  <c r="G229" i="86" s="1"/>
  <c r="J229" i="86" s="1"/>
  <c r="E194" i="81"/>
  <c r="G194" i="81" s="1"/>
  <c r="J194" i="81" s="1"/>
  <c r="G193" i="81"/>
  <c r="J193" i="81" s="1"/>
  <c r="E193" i="81"/>
  <c r="G252" i="81"/>
  <c r="J252" i="81" s="1"/>
  <c r="E252" i="82" s="1"/>
  <c r="E239" i="81"/>
  <c r="G239" i="81" s="1"/>
  <c r="J239" i="81" s="1"/>
  <c r="E151" i="81"/>
  <c r="G151" i="81" s="1"/>
  <c r="J151" i="81" s="1"/>
  <c r="E39" i="81"/>
  <c r="G39" i="81" s="1"/>
  <c r="J39" i="81" s="1"/>
  <c r="G245" i="86"/>
  <c r="J245" i="86" s="1"/>
  <c r="E245" i="87" s="1"/>
  <c r="E237" i="86"/>
  <c r="G237" i="86" s="1"/>
  <c r="J237" i="86" s="1"/>
  <c r="G208" i="81"/>
  <c r="J208" i="81" s="1"/>
  <c r="E208" i="81"/>
  <c r="E127" i="81"/>
  <c r="G127" i="81" s="1"/>
  <c r="J127" i="81" s="1"/>
  <c r="G231" i="82"/>
  <c r="J231" i="82" s="1"/>
  <c r="E231" i="83" s="1"/>
  <c r="G240" i="80"/>
  <c r="J240" i="80" s="1"/>
  <c r="E240" i="81" s="1"/>
  <c r="G241" i="80"/>
  <c r="J241" i="80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51" i="82"/>
  <c r="G151" i="82" s="1"/>
  <c r="J151" i="82" s="1"/>
  <c r="E151" i="83" s="1"/>
  <c r="G151" i="83" s="1"/>
  <c r="J151" i="83" s="1"/>
  <c r="E151" i="84" s="1"/>
  <c r="E229" i="87"/>
  <c r="G229" i="87" s="1"/>
  <c r="J229" i="87" s="1"/>
  <c r="G39" i="82"/>
  <c r="J39" i="82" s="1"/>
  <c r="E39" i="83" s="1"/>
  <c r="G39" i="83" s="1"/>
  <c r="J39" i="83" s="1"/>
  <c r="E39" i="84" s="1"/>
  <c r="G39" i="84" s="1"/>
  <c r="J39" i="84" s="1"/>
  <c r="E39" i="85" s="1"/>
  <c r="E39" i="82"/>
  <c r="E127" i="82"/>
  <c r="G127" i="82" s="1"/>
  <c r="J127" i="82" s="1"/>
  <c r="E127" i="83" s="1"/>
  <c r="G127" i="83" s="1"/>
  <c r="J127" i="83" s="1"/>
  <c r="E127" i="84" s="1"/>
  <c r="G245" i="87"/>
  <c r="J245" i="87" s="1"/>
  <c r="E245" i="88" s="1"/>
  <c r="E237" i="87"/>
  <c r="G237" i="87" s="1"/>
  <c r="J237" i="87" s="1"/>
  <c r="E194" i="82"/>
  <c r="G194" i="82" s="1"/>
  <c r="J194" i="82" s="1"/>
  <c r="E194" i="83" s="1"/>
  <c r="G194" i="83" s="1"/>
  <c r="J194" i="83" s="1"/>
  <c r="E194" i="84" s="1"/>
  <c r="G196" i="81"/>
  <c r="J196" i="81" s="1"/>
  <c r="E196" i="81"/>
  <c r="E147" i="81"/>
  <c r="G147" i="81" s="1"/>
  <c r="J147" i="81" s="1"/>
  <c r="E204" i="81"/>
  <c r="G204" i="81" s="1"/>
  <c r="J204" i="81" s="1"/>
  <c r="E193" i="82"/>
  <c r="G193" i="82" s="1"/>
  <c r="J193" i="82" s="1"/>
  <c r="E193" i="83" s="1"/>
  <c r="G193" i="83" s="1"/>
  <c r="J193" i="83" s="1"/>
  <c r="E193" i="84" s="1"/>
  <c r="G226" i="82"/>
  <c r="J226" i="82" s="1"/>
  <c r="E226" i="83" s="1"/>
  <c r="G226" i="83" s="1"/>
  <c r="J226" i="83" s="1"/>
  <c r="E226" i="84" s="1"/>
  <c r="E226" i="82"/>
  <c r="E113" i="81"/>
  <c r="G113" i="81" s="1"/>
  <c r="J113" i="81" s="1"/>
  <c r="E198" i="81"/>
  <c r="G198" i="81" s="1"/>
  <c r="J198" i="81" s="1"/>
  <c r="E211" i="81"/>
  <c r="G211" i="81" s="1"/>
  <c r="J211" i="81" s="1"/>
  <c r="G128" i="81"/>
  <c r="J128" i="81" s="1"/>
  <c r="E128" i="81"/>
  <c r="E182" i="81"/>
  <c r="G182" i="81" s="1"/>
  <c r="J182" i="81" s="1"/>
  <c r="E149" i="81"/>
  <c r="G149" i="81" s="1"/>
  <c r="J149" i="81" s="1"/>
  <c r="E209" i="81"/>
  <c r="G209" i="81" s="1"/>
  <c r="J209" i="81" s="1"/>
  <c r="G212" i="81"/>
  <c r="J212" i="81" s="1"/>
  <c r="E212" i="81"/>
  <c r="E156" i="81"/>
  <c r="G156" i="81" s="1"/>
  <c r="J156" i="81" s="1"/>
  <c r="E197" i="81"/>
  <c r="G197" i="81" s="1"/>
  <c r="J197" i="81" s="1"/>
  <c r="E157" i="81"/>
  <c r="G157" i="81" s="1"/>
  <c r="J157" i="81" s="1"/>
  <c r="G202" i="81"/>
  <c r="J202" i="81" s="1"/>
  <c r="E202" i="81"/>
  <c r="E210" i="81"/>
  <c r="G210" i="81" s="1"/>
  <c r="J210" i="81" s="1"/>
  <c r="G249" i="81"/>
  <c r="J249" i="81" s="1"/>
  <c r="E249" i="82" s="1"/>
  <c r="E241" i="81"/>
  <c r="G252" i="82"/>
  <c r="J252" i="82" s="1"/>
  <c r="E252" i="83" s="1"/>
  <c r="E239" i="82"/>
  <c r="G239" i="82" s="1"/>
  <c r="J239" i="82" s="1"/>
  <c r="G195" i="81"/>
  <c r="J195" i="81" s="1"/>
  <c r="E195" i="81"/>
  <c r="E150" i="81"/>
  <c r="G150" i="81" s="1"/>
  <c r="J150" i="81" s="1"/>
  <c r="G208" i="82"/>
  <c r="J208" i="82" s="1"/>
  <c r="E208" i="83" s="1"/>
  <c r="G208" i="83" s="1"/>
  <c r="J208" i="83" s="1"/>
  <c r="E208" i="84" s="1"/>
  <c r="E208" i="82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50" i="82" l="1"/>
  <c r="G150" i="82" s="1"/>
  <c r="J150" i="82" s="1"/>
  <c r="E150" i="83" s="1"/>
  <c r="G150" i="83" s="1"/>
  <c r="J150" i="83" s="1"/>
  <c r="E150" i="84" s="1"/>
  <c r="E149" i="82"/>
  <c r="G149" i="82" s="1"/>
  <c r="J149" i="82" s="1"/>
  <c r="E149" i="83" s="1"/>
  <c r="G149" i="83" s="1"/>
  <c r="J149" i="83" s="1"/>
  <c r="E149" i="84" s="1"/>
  <c r="E157" i="82"/>
  <c r="G157" i="82" s="1"/>
  <c r="J157" i="82" s="1"/>
  <c r="E157" i="83" s="1"/>
  <c r="G157" i="83" s="1"/>
  <c r="J157" i="83" s="1"/>
  <c r="E157" i="84" s="1"/>
  <c r="G204" i="82"/>
  <c r="J204" i="82" s="1"/>
  <c r="E204" i="83" s="1"/>
  <c r="G204" i="83" s="1"/>
  <c r="J204" i="83" s="1"/>
  <c r="E204" i="84" s="1"/>
  <c r="E204" i="82"/>
  <c r="E197" i="82"/>
  <c r="G197" i="82" s="1"/>
  <c r="J197" i="82" s="1"/>
  <c r="E197" i="83" s="1"/>
  <c r="G197" i="83" s="1"/>
  <c r="J197" i="83" s="1"/>
  <c r="E197" i="84" s="1"/>
  <c r="E147" i="82"/>
  <c r="G147" i="82" s="1"/>
  <c r="J147" i="82" s="1"/>
  <c r="E147" i="83" s="1"/>
  <c r="G147" i="83" s="1"/>
  <c r="J147" i="83" s="1"/>
  <c r="E147" i="84" s="1"/>
  <c r="E211" i="82"/>
  <c r="G211" i="82" s="1"/>
  <c r="J211" i="82" s="1"/>
  <c r="E211" i="83" s="1"/>
  <c r="G211" i="83" s="1"/>
  <c r="J211" i="83" s="1"/>
  <c r="E211" i="84" s="1"/>
  <c r="G156" i="82"/>
  <c r="J156" i="82" s="1"/>
  <c r="E156" i="83" s="1"/>
  <c r="G156" i="83" s="1"/>
  <c r="J156" i="83" s="1"/>
  <c r="E156" i="84" s="1"/>
  <c r="E156" i="82"/>
  <c r="E198" i="82"/>
  <c r="G198" i="82" s="1"/>
  <c r="J198" i="82" s="1"/>
  <c r="E198" i="83" s="1"/>
  <c r="G198" i="83" s="1"/>
  <c r="J198" i="83" s="1"/>
  <c r="E198" i="84" s="1"/>
  <c r="E182" i="82"/>
  <c r="G182" i="82" s="1"/>
  <c r="J182" i="82" s="1"/>
  <c r="E182" i="83" s="1"/>
  <c r="G182" i="83" s="1"/>
  <c r="J182" i="83" s="1"/>
  <c r="E182" i="84" s="1"/>
  <c r="E113" i="82"/>
  <c r="G113" i="82" s="1"/>
  <c r="J113" i="82" s="1"/>
  <c r="E113" i="83" s="1"/>
  <c r="G113" i="83" s="1"/>
  <c r="J113" i="83" s="1"/>
  <c r="E113" i="84" s="1"/>
  <c r="G210" i="82"/>
  <c r="J210" i="82" s="1"/>
  <c r="E210" i="83" s="1"/>
  <c r="G210" i="83" s="1"/>
  <c r="J210" i="83" s="1"/>
  <c r="E210" i="84" s="1"/>
  <c r="E210" i="82"/>
  <c r="E209" i="82"/>
  <c r="G209" i="82" s="1"/>
  <c r="J209" i="82" s="1"/>
  <c r="E209" i="83" s="1"/>
  <c r="G209" i="83" s="1"/>
  <c r="J209" i="83" s="1"/>
  <c r="E209" i="84" s="1"/>
  <c r="G249" i="82"/>
  <c r="J249" i="82" s="1"/>
  <c r="E249" i="83" s="1"/>
  <c r="E241" i="82"/>
  <c r="E195" i="82"/>
  <c r="G195" i="82" s="1"/>
  <c r="J195" i="82" s="1"/>
  <c r="E195" i="83" s="1"/>
  <c r="G195" i="83" s="1"/>
  <c r="J195" i="83" s="1"/>
  <c r="E195" i="84" s="1"/>
  <c r="G202" i="82"/>
  <c r="J202" i="82" s="1"/>
  <c r="E202" i="83" s="1"/>
  <c r="G202" i="83" s="1"/>
  <c r="J202" i="83" s="1"/>
  <c r="E202" i="84" s="1"/>
  <c r="E202" i="82"/>
  <c r="E212" i="82"/>
  <c r="G212" i="82" s="1"/>
  <c r="J212" i="82" s="1"/>
  <c r="E212" i="83" s="1"/>
  <c r="G212" i="83" s="1"/>
  <c r="J212" i="83" s="1"/>
  <c r="E212" i="84" s="1"/>
  <c r="E128" i="82"/>
  <c r="G128" i="82" s="1"/>
  <c r="J128" i="82" s="1"/>
  <c r="E128" i="83" s="1"/>
  <c r="G128" i="83" s="1"/>
  <c r="J128" i="83" s="1"/>
  <c r="E128" i="84" s="1"/>
  <c r="E196" i="82"/>
  <c r="G196" i="82" s="1"/>
  <c r="J196" i="82" s="1"/>
  <c r="E196" i="83" s="1"/>
  <c r="G196" i="83" s="1"/>
  <c r="J196" i="83" s="1"/>
  <c r="E196" i="84" s="1"/>
  <c r="G252" i="83"/>
  <c r="J252" i="83" s="1"/>
  <c r="E252" i="84" s="1"/>
  <c r="E239" i="83"/>
  <c r="G239" i="83" s="1"/>
  <c r="J239" i="83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45" i="88"/>
  <c r="J245" i="88" s="1"/>
  <c r="E245" i="89" s="1"/>
  <c r="E237" i="88"/>
  <c r="G237" i="88" s="1"/>
  <c r="J237" i="88" s="1"/>
  <c r="G231" i="84"/>
  <c r="J231" i="84" s="1"/>
  <c r="G232" i="82"/>
  <c r="J232" i="82" s="1"/>
  <c r="E232" i="83" s="1"/>
  <c r="G240" i="82"/>
  <c r="J240" i="82" s="1"/>
  <c r="E240" i="83" s="1"/>
  <c r="G241" i="82"/>
  <c r="J241" i="82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45" i="89"/>
  <c r="J245" i="89" s="1"/>
  <c r="E245" i="90" s="1"/>
  <c r="E237" i="89"/>
  <c r="G237" i="89" s="1"/>
  <c r="J237" i="89" s="1"/>
  <c r="G252" i="84"/>
  <c r="J252" i="84" s="1"/>
  <c r="E252" i="85" s="1"/>
  <c r="E239" i="84"/>
  <c r="G239" i="84" s="1"/>
  <c r="J239" i="84" s="1"/>
  <c r="E231" i="85"/>
  <c r="G231" i="85" s="1"/>
  <c r="J231" i="85" s="1"/>
  <c r="E231" i="86" s="1"/>
  <c r="G249" i="83"/>
  <c r="J249" i="83" s="1"/>
  <c r="E249" i="84" s="1"/>
  <c r="E241" i="83"/>
  <c r="G241" i="83" s="1"/>
  <c r="J241" i="83" s="1"/>
  <c r="G232" i="83"/>
  <c r="J232" i="83" s="1"/>
  <c r="E232" i="84" s="1"/>
  <c r="G240" i="83"/>
  <c r="J240" i="83" s="1"/>
  <c r="E240" i="84" s="1"/>
  <c r="G229" i="91"/>
  <c r="J229" i="91" s="1"/>
  <c r="E229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G249" i="84"/>
  <c r="J249" i="84" s="1"/>
  <c r="E249" i="85" s="1"/>
  <c r="E241" i="84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G70" i="81"/>
  <c r="J70" i="81" s="1"/>
  <c r="E70" i="8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77" i="86"/>
  <c r="G177" i="86" s="1"/>
  <c r="J177" i="86" s="1"/>
  <c r="E177" i="87" s="1"/>
  <c r="G177" i="87" s="1"/>
  <c r="J177" i="87" s="1"/>
  <c r="E177" i="88" s="1"/>
  <c r="G151" i="86"/>
  <c r="J151" i="86" s="1"/>
  <c r="E151" i="87" s="1"/>
  <c r="G151" i="87" s="1"/>
  <c r="J151" i="87" s="1"/>
  <c r="E151" i="88" s="1"/>
  <c r="E151" i="86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G148" i="86"/>
  <c r="J148" i="86" s="1"/>
  <c r="E148" i="87" s="1"/>
  <c r="G148" i="87" s="1"/>
  <c r="J148" i="87" s="1"/>
  <c r="E148" i="88" s="1"/>
  <c r="E148" i="86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52" i="85"/>
  <c r="J252" i="85" s="1"/>
  <c r="E252" i="86" s="1"/>
  <c r="E239" i="85"/>
  <c r="G239" i="85" s="1"/>
  <c r="J239" i="85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G152" i="86"/>
  <c r="J152" i="86" s="1"/>
  <c r="E152" i="87" s="1"/>
  <c r="G152" i="87" s="1"/>
  <c r="J152" i="87" s="1"/>
  <c r="E152" i="88" s="1"/>
  <c r="E152" i="86"/>
  <c r="E71" i="81"/>
  <c r="G71" i="81" s="1"/>
  <c r="J71" i="81" s="1"/>
  <c r="G245" i="90"/>
  <c r="J245" i="90" s="1"/>
  <c r="E245" i="91" s="1"/>
  <c r="E237" i="90"/>
  <c r="G237" i="90" s="1"/>
  <c r="J237" i="90" s="1"/>
  <c r="E153" i="86"/>
  <c r="G153" i="86" s="1"/>
  <c r="J153" i="86" s="1"/>
  <c r="E153" i="87" s="1"/>
  <c r="G153" i="87" s="1"/>
  <c r="J153" i="87" s="1"/>
  <c r="E153" i="88" s="1"/>
  <c r="G155" i="86"/>
  <c r="J155" i="86" s="1"/>
  <c r="E155" i="87" s="1"/>
  <c r="G155" i="87" s="1"/>
  <c r="J155" i="87" s="1"/>
  <c r="E155" i="88" s="1"/>
  <c r="E155" i="86"/>
  <c r="E175" i="81"/>
  <c r="G175" i="81" s="1"/>
  <c r="J175" i="81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E229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71" i="82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182" i="86"/>
  <c r="G182" i="86" s="1"/>
  <c r="J182" i="86" s="1"/>
  <c r="E182" i="87" s="1"/>
  <c r="G182" i="87" s="1"/>
  <c r="J182" i="87" s="1"/>
  <c r="E182" i="88" s="1"/>
  <c r="G150" i="86"/>
  <c r="J150" i="86" s="1"/>
  <c r="E150" i="87" s="1"/>
  <c r="E150" i="86"/>
  <c r="E128" i="86"/>
  <c r="G128" i="86" s="1"/>
  <c r="J128" i="86" s="1"/>
  <c r="E128" i="87" s="1"/>
  <c r="G128" i="87" s="1"/>
  <c r="J128" i="87" s="1"/>
  <c r="E128" i="88" s="1"/>
  <c r="G252" i="86"/>
  <c r="J252" i="86" s="1"/>
  <c r="E252" i="87" s="1"/>
  <c r="E239" i="86"/>
  <c r="G239" i="86" s="1"/>
  <c r="J239" i="86" s="1"/>
  <c r="E212" i="86"/>
  <c r="G212" i="86" s="1"/>
  <c r="J212" i="86" s="1"/>
  <c r="E212" i="87" s="1"/>
  <c r="G212" i="87" s="1"/>
  <c r="J212" i="87" s="1"/>
  <c r="E212" i="88" s="1"/>
  <c r="G149" i="86"/>
  <c r="J149" i="86" s="1"/>
  <c r="E149" i="87" s="1"/>
  <c r="E149" i="86"/>
  <c r="E202" i="86"/>
  <c r="G202" i="86" s="1"/>
  <c r="J202" i="86" s="1"/>
  <c r="E202" i="87" s="1"/>
  <c r="G202" i="87" s="1"/>
  <c r="J202" i="87" s="1"/>
  <c r="E202" i="88" s="1"/>
  <c r="E70" i="82"/>
  <c r="G70" i="82" s="1"/>
  <c r="J70" i="82" s="1"/>
  <c r="E70" i="83" s="1"/>
  <c r="G70" i="83" s="1"/>
  <c r="J70" i="83" s="1"/>
  <c r="E70" i="84" s="1"/>
  <c r="E157" i="86"/>
  <c r="G157" i="86" s="1"/>
  <c r="J157" i="86" s="1"/>
  <c r="E157" i="87" s="1"/>
  <c r="G157" i="87" s="1"/>
  <c r="J157" i="87" s="1"/>
  <c r="E157" i="88" s="1"/>
  <c r="G203" i="86"/>
  <c r="J203" i="86" s="1"/>
  <c r="E203" i="87" s="1"/>
  <c r="G203" i="87" s="1"/>
  <c r="J203" i="87" s="1"/>
  <c r="E203" i="88" s="1"/>
  <c r="E203" i="86"/>
  <c r="G249" i="85"/>
  <c r="J249" i="85" s="1"/>
  <c r="E249" i="86" s="1"/>
  <c r="E241" i="85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G195" i="86"/>
  <c r="J195" i="86" s="1"/>
  <c r="E195" i="87" s="1"/>
  <c r="G195" i="87" s="1"/>
  <c r="J195" i="87" s="1"/>
  <c r="E195" i="88" s="1"/>
  <c r="E195" i="86"/>
  <c r="E156" i="86"/>
  <c r="G156" i="86" s="1"/>
  <c r="J156" i="86" s="1"/>
  <c r="E156" i="87" s="1"/>
  <c r="G156" i="87" s="1"/>
  <c r="J156" i="87" s="1"/>
  <c r="E156" i="88" s="1"/>
  <c r="G245" i="91"/>
  <c r="J245" i="91" s="1"/>
  <c r="E245" i="92" s="1"/>
  <c r="E237" i="91"/>
  <c r="G237" i="91" s="1"/>
  <c r="J237" i="91" s="1"/>
  <c r="E209" i="86"/>
  <c r="G209" i="86" s="1"/>
  <c r="J209" i="86" s="1"/>
  <c r="E209" i="87" s="1"/>
  <c r="G209" i="87" s="1"/>
  <c r="J209" i="87" s="1"/>
  <c r="E209" i="88" s="1"/>
  <c r="G147" i="86"/>
  <c r="J147" i="86" s="1"/>
  <c r="E147" i="87" s="1"/>
  <c r="G147" i="87" s="1"/>
  <c r="J147" i="87" s="1"/>
  <c r="E147" i="88" s="1"/>
  <c r="E147" i="86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G210" i="86"/>
  <c r="J210" i="86" s="1"/>
  <c r="E210" i="87" s="1"/>
  <c r="G210" i="87" s="1"/>
  <c r="J210" i="87" s="1"/>
  <c r="E210" i="88" s="1"/>
  <c r="E210" i="86"/>
  <c r="E231" i="87"/>
  <c r="G35" i="107"/>
  <c r="J35" i="107" s="1"/>
  <c r="G45" i="107"/>
  <c r="J45" i="107" s="1"/>
  <c r="G231" i="87"/>
  <c r="J231" i="87" s="1"/>
  <c r="G240" i="85"/>
  <c r="J240" i="85" s="1"/>
  <c r="E240" i="86" s="1"/>
  <c r="G241" i="85"/>
  <c r="J241" i="85" s="1"/>
  <c r="G232" i="85"/>
  <c r="J232" i="85" s="1"/>
  <c r="E232" i="86" s="1"/>
  <c r="G229" i="93"/>
  <c r="J229" i="93" s="1"/>
  <c r="E229" i="94" s="1"/>
  <c r="G12" i="99"/>
  <c r="J12" i="99" s="1"/>
  <c r="G150" i="87"/>
  <c r="J150" i="87" s="1"/>
  <c r="E150" i="88" s="1"/>
  <c r="G181" i="88"/>
  <c r="J181" i="88" s="1"/>
  <c r="G194" i="88"/>
  <c r="J194" i="88" s="1"/>
  <c r="G206" i="88"/>
  <c r="J206" i="88" s="1"/>
  <c r="G149" i="87"/>
  <c r="J149" i="87" s="1"/>
  <c r="E149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2" i="100" l="1"/>
  <c r="G12" i="100" s="1"/>
  <c r="J12" i="100" s="1"/>
  <c r="E169" i="106"/>
  <c r="G169" i="106" s="1"/>
  <c r="J169" i="106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G249" i="86"/>
  <c r="J249" i="86" s="1"/>
  <c r="E249" i="87" s="1"/>
  <c r="E241" i="86"/>
  <c r="E11" i="87"/>
  <c r="G11" i="87" s="1"/>
  <c r="J11" i="87" s="1"/>
  <c r="E11" i="88" s="1"/>
  <c r="G11" i="88" s="1"/>
  <c r="J11" i="88" s="1"/>
  <c r="E226" i="89"/>
  <c r="G226" i="89" s="1"/>
  <c r="J226" i="89" s="1"/>
  <c r="E226" i="90" s="1"/>
  <c r="G226" i="90" s="1"/>
  <c r="J226" i="90" s="1"/>
  <c r="E226" i="91" s="1"/>
  <c r="E152" i="89"/>
  <c r="G152" i="89" s="1"/>
  <c r="J152" i="89" s="1"/>
  <c r="E152" i="90" s="1"/>
  <c r="G152" i="90" s="1"/>
  <c r="J152" i="90" s="1"/>
  <c r="E152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231" i="88"/>
  <c r="G231" i="88" s="1"/>
  <c r="J231" i="88" s="1"/>
  <c r="E231" i="89" s="1"/>
  <c r="G231" i="89" s="1"/>
  <c r="J231" i="89" s="1"/>
  <c r="E231" i="90" s="1"/>
  <c r="E10" i="87"/>
  <c r="G10" i="87" s="1"/>
  <c r="J10" i="87" s="1"/>
  <c r="E10" i="88" s="1"/>
  <c r="G10" i="88" s="1"/>
  <c r="J10" i="88" s="1"/>
  <c r="E205" i="89"/>
  <c r="G205" i="89" s="1"/>
  <c r="J205" i="89" s="1"/>
  <c r="E205" i="90" s="1"/>
  <c r="G205" i="90" s="1"/>
  <c r="J205" i="90" s="1"/>
  <c r="E205" i="91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77" i="89"/>
  <c r="G177" i="89" s="1"/>
  <c r="J177" i="89" s="1"/>
  <c r="E177" i="90" s="1"/>
  <c r="G177" i="90" s="1"/>
  <c r="J177" i="90" s="1"/>
  <c r="E177" i="91" s="1"/>
  <c r="E206" i="89"/>
  <c r="G206" i="89" s="1"/>
  <c r="J206" i="89" s="1"/>
  <c r="E206" i="90" s="1"/>
  <c r="G206" i="90" s="1"/>
  <c r="J206" i="90" s="1"/>
  <c r="E206" i="91" s="1"/>
  <c r="G245" i="92"/>
  <c r="J245" i="92" s="1"/>
  <c r="E245" i="93" s="1"/>
  <c r="E237" i="92"/>
  <c r="G237" i="92" s="1"/>
  <c r="J237" i="92" s="1"/>
  <c r="G252" i="87"/>
  <c r="J252" i="87" s="1"/>
  <c r="E252" i="88" s="1"/>
  <c r="E239" i="87"/>
  <c r="G239" i="87" s="1"/>
  <c r="J239" i="87" s="1"/>
  <c r="E193" i="89"/>
  <c r="G193" i="89" s="1"/>
  <c r="J193" i="89" s="1"/>
  <c r="E193" i="90" s="1"/>
  <c r="G193" i="90" s="1"/>
  <c r="J193" i="90" s="1"/>
  <c r="E193" i="91" s="1"/>
  <c r="E125" i="89"/>
  <c r="G125" i="89" s="1"/>
  <c r="J125" i="89" s="1"/>
  <c r="E125" i="90" s="1"/>
  <c r="G125" i="90" s="1"/>
  <c r="J125" i="90" s="1"/>
  <c r="E125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55" i="89"/>
  <c r="G155" i="89" s="1"/>
  <c r="J155" i="89" s="1"/>
  <c r="E155" i="90" s="1"/>
  <c r="G155" i="90" s="1"/>
  <c r="J155" i="90" s="1"/>
  <c r="E155" i="91" s="1"/>
  <c r="E20" i="8"/>
  <c r="G20" i="8" s="1"/>
  <c r="E20" i="77"/>
  <c r="E21" i="8"/>
  <c r="E21" i="77"/>
  <c r="E22" i="8"/>
  <c r="E22" i="77"/>
  <c r="G22" i="77" s="1"/>
  <c r="J22" i="77" s="1"/>
  <c r="E22" i="78" s="1"/>
  <c r="E19" i="8"/>
  <c r="J19" i="8" s="1"/>
  <c r="E19" i="77"/>
  <c r="G129" i="107"/>
  <c r="J129" i="107" s="1"/>
  <c r="G63" i="107"/>
  <c r="J63" i="107" s="1"/>
  <c r="G178" i="107"/>
  <c r="J178" i="107" s="1"/>
  <c r="G60" i="107"/>
  <c r="J60" i="107" s="1"/>
  <c r="G22" i="8"/>
  <c r="G19" i="8"/>
  <c r="G21" i="8"/>
  <c r="J21" i="8"/>
  <c r="G229" i="94"/>
  <c r="J229" i="94" s="1"/>
  <c r="E229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19" i="78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21" i="78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2" i="101" l="1"/>
  <c r="G12" i="101" s="1"/>
  <c r="J12" i="101" s="1"/>
  <c r="E169" i="107"/>
  <c r="G169" i="107" s="1"/>
  <c r="J169" i="107" s="1"/>
  <c r="E10" i="89"/>
  <c r="G10" i="89" s="1"/>
  <c r="J10" i="89" s="1"/>
  <c r="E10" i="90" s="1"/>
  <c r="G10" i="90" s="1"/>
  <c r="J10" i="90" s="1"/>
  <c r="E10" i="91" s="1"/>
  <c r="E9" i="89"/>
  <c r="G9" i="89" s="1"/>
  <c r="J9" i="89" s="1"/>
  <c r="E9" i="90" s="1"/>
  <c r="G9" i="90" s="1"/>
  <c r="J9" i="90" s="1"/>
  <c r="E9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G245" i="93"/>
  <c r="J245" i="93" s="1"/>
  <c r="E245" i="94" s="1"/>
  <c r="E237" i="93"/>
  <c r="G237" i="93" s="1"/>
  <c r="J237" i="93" s="1"/>
  <c r="E157" i="89"/>
  <c r="G157" i="89" s="1"/>
  <c r="J157" i="89" s="1"/>
  <c r="E157" i="90" s="1"/>
  <c r="G157" i="90" s="1"/>
  <c r="J157" i="90" s="1"/>
  <c r="E157" i="91" s="1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210" i="89"/>
  <c r="G210" i="89" s="1"/>
  <c r="J210" i="89" s="1"/>
  <c r="E210" i="90" s="1"/>
  <c r="G210" i="90" s="1"/>
  <c r="J210" i="90" s="1"/>
  <c r="E210" i="91" s="1"/>
  <c r="E11" i="89"/>
  <c r="G11" i="89" s="1"/>
  <c r="J11" i="89" s="1"/>
  <c r="E11" i="90" s="1"/>
  <c r="G11" i="90" s="1"/>
  <c r="J11" i="90" s="1"/>
  <c r="E11" i="91" s="1"/>
  <c r="E147" i="89"/>
  <c r="G147" i="89" s="1"/>
  <c r="J147" i="89" s="1"/>
  <c r="E147" i="90" s="1"/>
  <c r="G147" i="90" s="1"/>
  <c r="J147" i="90" s="1"/>
  <c r="E147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J20" i="8"/>
  <c r="G252" i="88"/>
  <c r="J252" i="88" s="1"/>
  <c r="E252" i="89" s="1"/>
  <c r="E239" i="88"/>
  <c r="G239" i="88" s="1"/>
  <c r="J239" i="88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G249" i="87"/>
  <c r="J249" i="87" s="1"/>
  <c r="E249" i="88" s="1"/>
  <c r="E241" i="87"/>
  <c r="G241" i="87" s="1"/>
  <c r="J241" i="87" s="1"/>
  <c r="G174" i="78"/>
  <c r="J174" i="78" s="1"/>
  <c r="E174" i="79" s="1"/>
  <c r="E173" i="78"/>
  <c r="G102" i="78"/>
  <c r="J102" i="78" s="1"/>
  <c r="E102" i="79" s="1"/>
  <c r="E103" i="78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32" i="87"/>
  <c r="J232" i="87" s="1"/>
  <c r="E232" i="88" s="1"/>
  <c r="G229" i="95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E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E256" i="79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G143" i="77"/>
  <c r="J143" i="77" s="1"/>
  <c r="G108" i="77"/>
  <c r="J108" i="77" s="1"/>
  <c r="G258" i="77"/>
  <c r="J25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255" i="78" s="1"/>
  <c r="J255" i="78" s="1"/>
  <c r="E255" i="79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J229" i="95"/>
  <c r="E229" i="96" s="1"/>
  <c r="G229" i="96" s="1"/>
  <c r="J229" i="96" s="1"/>
  <c r="E229" i="97" s="1"/>
  <c r="G229" i="97" s="1"/>
  <c r="J229" i="97" s="1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G249" i="88"/>
  <c r="J249" i="88" s="1"/>
  <c r="E249" i="89" s="1"/>
  <c r="E241" i="88"/>
  <c r="G241" i="88" s="1"/>
  <c r="J241" i="88" s="1"/>
  <c r="G252" i="89"/>
  <c r="J252" i="89" s="1"/>
  <c r="E252" i="90" s="1"/>
  <c r="E239" i="89"/>
  <c r="G239" i="89" s="1"/>
  <c r="J239" i="89" s="1"/>
  <c r="G245" i="94"/>
  <c r="J245" i="94" s="1"/>
  <c r="E245" i="95" s="1"/>
  <c r="E237" i="94"/>
  <c r="G237" i="94" s="1"/>
  <c r="J237" i="94" s="1"/>
  <c r="G174" i="79"/>
  <c r="J174" i="79" s="1"/>
  <c r="E174" i="80" s="1"/>
  <c r="E173" i="79"/>
  <c r="E215" i="78"/>
  <c r="G215" i="78" s="1"/>
  <c r="J215" i="78" s="1"/>
  <c r="E215" i="79" s="1"/>
  <c r="G247" i="78"/>
  <c r="J247" i="78" s="1"/>
  <c r="E234" i="78"/>
  <c r="G236" i="78"/>
  <c r="J236" i="78" s="1"/>
  <c r="E228" i="78"/>
  <c r="G228" i="78" s="1"/>
  <c r="J228" i="78" s="1"/>
  <c r="E192" i="78"/>
  <c r="G192" i="78" s="1"/>
  <c r="J192" i="78" s="1"/>
  <c r="E52" i="78"/>
  <c r="G52" i="78" s="1"/>
  <c r="J52" i="78" s="1"/>
  <c r="E52" i="79" s="1"/>
  <c r="G93" i="78"/>
  <c r="J93" i="78" s="1"/>
  <c r="E93" i="79" s="1"/>
  <c r="E93" i="78"/>
  <c r="E47" i="78"/>
  <c r="G47" i="78" s="1"/>
  <c r="J47" i="78" s="1"/>
  <c r="E47" i="79" s="1"/>
  <c r="E49" i="78"/>
  <c r="G49" i="78" s="1"/>
  <c r="J49" i="78" s="1"/>
  <c r="E49" i="79" s="1"/>
  <c r="E171" i="78"/>
  <c r="G171" i="78" s="1"/>
  <c r="J171" i="78" s="1"/>
  <c r="E171" i="79" s="1"/>
  <c r="E160" i="78"/>
  <c r="G160" i="78" s="1"/>
  <c r="J160" i="78" s="1"/>
  <c r="E225" i="78"/>
  <c r="G225" i="78" s="1"/>
  <c r="J225" i="78" s="1"/>
  <c r="E225" i="79" s="1"/>
  <c r="E43" i="78"/>
  <c r="G43" i="78" s="1"/>
  <c r="J43" i="78" s="1"/>
  <c r="E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E57" i="78"/>
  <c r="G57" i="78" s="1"/>
  <c r="J57" i="78" s="1"/>
  <c r="E57" i="79" s="1"/>
  <c r="E29" i="78"/>
  <c r="G29" i="78" s="1"/>
  <c r="J29" i="78" s="1"/>
  <c r="E29" i="79" s="1"/>
  <c r="G28" i="78"/>
  <c r="J28" i="78" s="1"/>
  <c r="E28" i="79" s="1"/>
  <c r="E28" i="78"/>
  <c r="E46" i="78"/>
  <c r="G46" i="78" s="1"/>
  <c r="J46" i="78" s="1"/>
  <c r="E46" i="79" s="1"/>
  <c r="E141" i="78"/>
  <c r="G141" i="78" s="1"/>
  <c r="J141" i="78" s="1"/>
  <c r="E141" i="79" s="1"/>
  <c r="E56" i="78"/>
  <c r="G56" i="78" s="1"/>
  <c r="J56" i="78" s="1"/>
  <c r="E56" i="79" s="1"/>
  <c r="G27" i="78"/>
  <c r="J27" i="78" s="1"/>
  <c r="E27" i="79" s="1"/>
  <c r="E27" i="78"/>
  <c r="E44" i="78"/>
  <c r="G44" i="78" s="1"/>
  <c r="J44" i="78" s="1"/>
  <c r="E44" i="79" s="1"/>
  <c r="E77" i="78"/>
  <c r="G77" i="78" s="1"/>
  <c r="J77" i="78" s="1"/>
  <c r="E77" i="79" s="1"/>
  <c r="E78" i="78"/>
  <c r="G78" i="78" s="1"/>
  <c r="J78" i="78" s="1"/>
  <c r="E78" i="79" s="1"/>
  <c r="E100" i="78"/>
  <c r="G100" i="78" s="1"/>
  <c r="J100" i="78" s="1"/>
  <c r="E100" i="79" s="1"/>
  <c r="G100" i="79" s="1"/>
  <c r="J100" i="79" s="1"/>
  <c r="E41" i="78"/>
  <c r="G41" i="78" s="1"/>
  <c r="J41" i="78" s="1"/>
  <c r="E41" i="79" s="1"/>
  <c r="E66" i="78"/>
  <c r="G66" i="78" s="1"/>
  <c r="J66" i="78" s="1"/>
  <c r="E80" i="78"/>
  <c r="G80" i="78" s="1"/>
  <c r="J80" i="78" s="1"/>
  <c r="E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E108" i="78"/>
  <c r="G108" i="78" s="1"/>
  <c r="J108" i="78" s="1"/>
  <c r="E108" i="79" s="1"/>
  <c r="E74" i="78"/>
  <c r="G74" i="78" s="1"/>
  <c r="J74" i="78" s="1"/>
  <c r="E74" i="79" s="1"/>
  <c r="E33" i="78"/>
  <c r="G33" i="78" s="1"/>
  <c r="J33" i="78" s="1"/>
  <c r="E33" i="79" s="1"/>
  <c r="G33" i="79" s="1"/>
  <c r="J33" i="79" s="1"/>
  <c r="E58" i="78"/>
  <c r="G58" i="78" s="1"/>
  <c r="J58" i="78" s="1"/>
  <c r="E58" i="79" s="1"/>
  <c r="E79" i="78"/>
  <c r="G79" i="78" s="1"/>
  <c r="J79" i="78" s="1"/>
  <c r="E65" i="78"/>
  <c r="G65" i="78" s="1"/>
  <c r="J65" i="78" s="1"/>
  <c r="G50" i="78"/>
  <c r="J50" i="78" s="1"/>
  <c r="E50" i="79" s="1"/>
  <c r="E50" i="78"/>
  <c r="E34" i="78"/>
  <c r="G34" i="78" s="1"/>
  <c r="J34" i="78" s="1"/>
  <c r="E34" i="79" s="1"/>
  <c r="E54" i="78"/>
  <c r="G54" i="78" s="1"/>
  <c r="J54" i="78" s="1"/>
  <c r="E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E64" i="78"/>
  <c r="G64" i="78" s="1"/>
  <c r="J64" i="78" s="1"/>
  <c r="E64" i="79" s="1"/>
  <c r="G235" i="78"/>
  <c r="J235" i="78" s="1"/>
  <c r="E227" i="78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E98" i="78"/>
  <c r="G98" i="78" s="1"/>
  <c r="J98" i="78" s="1"/>
  <c r="E98" i="79" s="1"/>
  <c r="E40" i="78"/>
  <c r="G40" i="78" s="1"/>
  <c r="J40" i="78" s="1"/>
  <c r="E40" i="79" s="1"/>
  <c r="G118" i="78"/>
  <c r="J118" i="78" s="1"/>
  <c r="E118" i="79" s="1"/>
  <c r="E118" i="78"/>
  <c r="E37" i="78"/>
  <c r="G37" i="78" s="1"/>
  <c r="J37" i="78" s="1"/>
  <c r="E37" i="79" s="1"/>
  <c r="E170" i="78"/>
  <c r="G170" i="78" s="1"/>
  <c r="J170" i="78" s="1"/>
  <c r="E115" i="78"/>
  <c r="G115" i="78" s="1"/>
  <c r="J115" i="78" s="1"/>
  <c r="E115" i="79" s="1"/>
  <c r="E31" i="78"/>
  <c r="G31" i="78" s="1"/>
  <c r="J31" i="78" s="1"/>
  <c r="E31" i="79" s="1"/>
  <c r="G31" i="79" s="1"/>
  <c r="J31" i="79" s="1"/>
  <c r="E89" i="78"/>
  <c r="G89" i="78" s="1"/>
  <c r="J89" i="78" s="1"/>
  <c r="E89" i="79" s="1"/>
  <c r="G75" i="107"/>
  <c r="J75" i="107" s="1"/>
  <c r="G86" i="78"/>
  <c r="J86" i="78" s="1"/>
  <c r="G87" i="78"/>
  <c r="J87" i="78" s="1"/>
  <c r="G240" i="88"/>
  <c r="J240" i="88" s="1"/>
  <c r="E240" i="89" s="1"/>
  <c r="G232" i="88"/>
  <c r="J232" i="88" s="1"/>
  <c r="E232" i="89" s="1"/>
  <c r="G230" i="78"/>
  <c r="J230" i="78" s="1"/>
  <c r="G238" i="78"/>
  <c r="J238" i="78" s="1"/>
  <c r="G231" i="91"/>
  <c r="J231" i="91" s="1"/>
  <c r="E231" i="92" s="1"/>
  <c r="G253" i="79"/>
  <c r="J253" i="79" s="1"/>
  <c r="E253" i="80" s="1"/>
  <c r="G259" i="78"/>
  <c r="J259" i="78" s="1"/>
  <c r="E259" i="79" s="1"/>
  <c r="G102" i="79"/>
  <c r="J102" i="79" s="1"/>
  <c r="E102" i="80" s="1"/>
  <c r="G37" i="79"/>
  <c r="J37" i="79" s="1"/>
  <c r="G41" i="79"/>
  <c r="J41" i="79" s="1"/>
  <c r="G10" i="91"/>
  <c r="J10" i="91" s="1"/>
  <c r="E10" i="92" s="1"/>
  <c r="G99" i="79"/>
  <c r="J99" i="79" s="1"/>
  <c r="G9" i="91"/>
  <c r="J9" i="91" s="1"/>
  <c r="E9" i="92" s="1"/>
  <c r="G115" i="79"/>
  <c r="J115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141" i="79"/>
  <c r="J141" i="79" s="1"/>
  <c r="G11" i="91"/>
  <c r="J11" i="91" s="1"/>
  <c r="E11" i="92" s="1"/>
  <c r="G215" i="79"/>
  <c r="J215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74" i="79"/>
  <c r="J74" i="79" s="1"/>
  <c r="G64" i="79"/>
  <c r="J64" i="79" s="1"/>
  <c r="G256" i="79"/>
  <c r="J256" i="79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E229" i="98"/>
  <c r="G245" i="95"/>
  <c r="J245" i="95" s="1"/>
  <c r="E245" i="96" s="1"/>
  <c r="G245" i="96" s="1"/>
  <c r="J245" i="96" s="1"/>
  <c r="E245" i="97" s="1"/>
  <c r="E237" i="95"/>
  <c r="G237" i="95" s="1"/>
  <c r="J237" i="95" s="1"/>
  <c r="E237" i="96" s="1"/>
  <c r="G237" i="96" s="1"/>
  <c r="J237" i="96" s="1"/>
  <c r="E51" i="80"/>
  <c r="G51" i="80" s="1"/>
  <c r="J51" i="80" s="1"/>
  <c r="E51" i="81" s="1"/>
  <c r="G51" i="81" s="1"/>
  <c r="J51" i="81" s="1"/>
  <c r="E51" i="82" s="1"/>
  <c r="E61" i="80"/>
  <c r="G61" i="80" s="1"/>
  <c r="J61" i="80" s="1"/>
  <c r="E61" i="81" s="1"/>
  <c r="G61" i="81" s="1"/>
  <c r="J61" i="81" s="1"/>
  <c r="E61" i="82" s="1"/>
  <c r="E143" i="80"/>
  <c r="G143" i="80" s="1"/>
  <c r="J143" i="80" s="1"/>
  <c r="E143" i="81" s="1"/>
  <c r="G143" i="81" s="1"/>
  <c r="J143" i="81" s="1"/>
  <c r="E143" i="82" s="1"/>
  <c r="E113" i="91"/>
  <c r="G113" i="91" s="1"/>
  <c r="J113" i="91" s="1"/>
  <c r="E33" i="80"/>
  <c r="G33" i="80" s="1"/>
  <c r="J33" i="80" s="1"/>
  <c r="E33" i="81" s="1"/>
  <c r="G33" i="81" s="1"/>
  <c r="J33" i="81" s="1"/>
  <c r="E33" i="82" s="1"/>
  <c r="E100" i="80"/>
  <c r="G100" i="80" s="1"/>
  <c r="J100" i="80" s="1"/>
  <c r="E100" i="81" s="1"/>
  <c r="G100" i="81" s="1"/>
  <c r="J100" i="81" s="1"/>
  <c r="E100" i="82" s="1"/>
  <c r="E31" i="80"/>
  <c r="G31" i="80" s="1"/>
  <c r="J31" i="80" s="1"/>
  <c r="E31" i="81" s="1"/>
  <c r="G31" i="81" s="1"/>
  <c r="J31" i="81" s="1"/>
  <c r="E31" i="82" s="1"/>
  <c r="G140" i="80"/>
  <c r="J140" i="80" s="1"/>
  <c r="E140" i="81" s="1"/>
  <c r="E140" i="80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234" i="79"/>
  <c r="E108" i="80"/>
  <c r="G108" i="80" s="1"/>
  <c r="J108" i="80" s="1"/>
  <c r="E108" i="81" s="1"/>
  <c r="G108" i="81" s="1"/>
  <c r="J108" i="81" s="1"/>
  <c r="E108" i="82" s="1"/>
  <c r="G36" i="80"/>
  <c r="J36" i="80" s="1"/>
  <c r="E36" i="81" s="1"/>
  <c r="E36" i="80"/>
  <c r="E43" i="80"/>
  <c r="G43" i="80" s="1"/>
  <c r="J43" i="80" s="1"/>
  <c r="E43" i="81" s="1"/>
  <c r="G43" i="81" s="1"/>
  <c r="J43" i="81" s="1"/>
  <c r="E43" i="82" s="1"/>
  <c r="E28" i="80"/>
  <c r="G28" i="80" s="1"/>
  <c r="J28" i="80" s="1"/>
  <c r="E28" i="81" s="1"/>
  <c r="G28" i="81" s="1"/>
  <c r="J28" i="81" s="1"/>
  <c r="E28" i="82" s="1"/>
  <c r="E52" i="80"/>
  <c r="G52" i="80" s="1"/>
  <c r="J52" i="80" s="1"/>
  <c r="E52" i="81" s="1"/>
  <c r="G52" i="81" s="1"/>
  <c r="J52" i="81" s="1"/>
  <c r="E52" i="82" s="1"/>
  <c r="G99" i="80"/>
  <c r="J99" i="80" s="1"/>
  <c r="E99" i="81" s="1"/>
  <c r="E99" i="80"/>
  <c r="E227" i="79"/>
  <c r="E54" i="80"/>
  <c r="G54" i="80" s="1"/>
  <c r="J54" i="80" s="1"/>
  <c r="E54" i="81" s="1"/>
  <c r="G54" i="81" s="1"/>
  <c r="J54" i="81" s="1"/>
  <c r="E54" i="82" s="1"/>
  <c r="E29" i="80"/>
  <c r="G29" i="80" s="1"/>
  <c r="J29" i="80" s="1"/>
  <c r="E29" i="81" s="1"/>
  <c r="G29" i="81" s="1"/>
  <c r="J29" i="81" s="1"/>
  <c r="E29" i="82" s="1"/>
  <c r="G118" i="80"/>
  <c r="J118" i="80" s="1"/>
  <c r="E118" i="81" s="1"/>
  <c r="E118" i="80"/>
  <c r="G249" i="89"/>
  <c r="J249" i="89" s="1"/>
  <c r="E249" i="90" s="1"/>
  <c r="E241" i="89"/>
  <c r="G241" i="89" s="1"/>
  <c r="J241" i="89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34" i="80"/>
  <c r="J34" i="80" s="1"/>
  <c r="E34" i="81" s="1"/>
  <c r="E34" i="80"/>
  <c r="E80" i="80"/>
  <c r="G80" i="80" s="1"/>
  <c r="J80" i="80" s="1"/>
  <c r="E80" i="81" s="1"/>
  <c r="G80" i="81" s="1"/>
  <c r="J80" i="81" s="1"/>
  <c r="E80" i="82" s="1"/>
  <c r="E215" i="80"/>
  <c r="G215" i="80" s="1"/>
  <c r="J215" i="80" s="1"/>
  <c r="E215" i="81" s="1"/>
  <c r="G215" i="81" s="1"/>
  <c r="J215" i="81" s="1"/>
  <c r="E215" i="82" s="1"/>
  <c r="E57" i="80"/>
  <c r="G57" i="80" s="1"/>
  <c r="J57" i="80" s="1"/>
  <c r="E57" i="81" s="1"/>
  <c r="G57" i="81" s="1"/>
  <c r="J57" i="81" s="1"/>
  <c r="E57" i="82" s="1"/>
  <c r="G40" i="80"/>
  <c r="J40" i="80" s="1"/>
  <c r="E40" i="81" s="1"/>
  <c r="E40" i="80"/>
  <c r="G79" i="79"/>
  <c r="J79" i="79" s="1"/>
  <c r="E79" i="80" s="1"/>
  <c r="G79" i="80" s="1"/>
  <c r="J79" i="80" s="1"/>
  <c r="E79" i="81" s="1"/>
  <c r="E79" i="79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255" i="80"/>
  <c r="G255" i="80" s="1"/>
  <c r="J255" i="80" s="1"/>
  <c r="E255" i="81" s="1"/>
  <c r="G255" i="81" s="1"/>
  <c r="J255" i="81" s="1"/>
  <c r="E255" i="82" s="1"/>
  <c r="G256" i="80"/>
  <c r="J256" i="80" s="1"/>
  <c r="E256" i="81" s="1"/>
  <c r="E256" i="80"/>
  <c r="G50" i="80"/>
  <c r="J50" i="80" s="1"/>
  <c r="E50" i="81" s="1"/>
  <c r="E50" i="80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G89" i="80"/>
  <c r="J89" i="80" s="1"/>
  <c r="E89" i="81" s="1"/>
  <c r="E89" i="80"/>
  <c r="G236" i="79"/>
  <c r="J236" i="79" s="1"/>
  <c r="E228" i="79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G27" i="81" s="1"/>
  <c r="J27" i="81" s="1"/>
  <c r="E27" i="82" s="1"/>
  <c r="G77" i="80"/>
  <c r="J77" i="80" s="1"/>
  <c r="E77" i="81" s="1"/>
  <c r="E77" i="80"/>
  <c r="G141" i="80"/>
  <c r="J141" i="80" s="1"/>
  <c r="E141" i="81" s="1"/>
  <c r="E141" i="80"/>
  <c r="E98" i="80"/>
  <c r="G98" i="80" s="1"/>
  <c r="J98" i="80" s="1"/>
  <c r="E98" i="81" s="1"/>
  <c r="G98" i="81" s="1"/>
  <c r="J98" i="81" s="1"/>
  <c r="E98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G66" i="79"/>
  <c r="J66" i="79" s="1"/>
  <c r="E66" i="80" s="1"/>
  <c r="G66" i="80" s="1"/>
  <c r="J66" i="80" s="1"/>
  <c r="E66" i="81" s="1"/>
  <c r="E66" i="79"/>
  <c r="G244" i="79"/>
  <c r="J244" i="79" s="1"/>
  <c r="E236" i="79"/>
  <c r="G252" i="90"/>
  <c r="J252" i="90" s="1"/>
  <c r="E252" i="91" s="1"/>
  <c r="E239" i="90"/>
  <c r="G239" i="90" s="1"/>
  <c r="J239" i="90" s="1"/>
  <c r="E74" i="80"/>
  <c r="G74" i="80" s="1"/>
  <c r="J74" i="80" s="1"/>
  <c r="E74" i="81" s="1"/>
  <c r="G74" i="81" s="1"/>
  <c r="J74" i="81" s="1"/>
  <c r="E74" i="82" s="1"/>
  <c r="G179" i="80"/>
  <c r="J179" i="80" s="1"/>
  <c r="E179" i="81" s="1"/>
  <c r="E179" i="80"/>
  <c r="G44" i="80"/>
  <c r="J44" i="80" s="1"/>
  <c r="E44" i="81" s="1"/>
  <c r="E44" i="80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G88" i="79"/>
  <c r="J88" i="79" s="1"/>
  <c r="E88" i="80" s="1"/>
  <c r="E87" i="79"/>
  <c r="G87" i="79" s="1"/>
  <c r="J87" i="79" s="1"/>
  <c r="G170" i="79"/>
  <c r="J170" i="79" s="1"/>
  <c r="E170" i="80" s="1"/>
  <c r="G170" i="80" s="1"/>
  <c r="J170" i="80" s="1"/>
  <c r="E170" i="81" s="1"/>
  <c r="E170" i="79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G47" i="80"/>
  <c r="J47" i="80" s="1"/>
  <c r="E47" i="81" s="1"/>
  <c r="E47" i="80"/>
  <c r="G41" i="80"/>
  <c r="J41" i="80" s="1"/>
  <c r="E41" i="81" s="1"/>
  <c r="E41" i="80"/>
  <c r="G246" i="79"/>
  <c r="J246" i="79" s="1"/>
  <c r="E246" i="80" s="1"/>
  <c r="E238" i="79"/>
  <c r="G238" i="79" s="1"/>
  <c r="J238" i="79" s="1"/>
  <c r="E86" i="79"/>
  <c r="G242" i="79"/>
  <c r="J242" i="79" s="1"/>
  <c r="E247" i="79"/>
  <c r="G247" i="79" s="1"/>
  <c r="J247" i="79" s="1"/>
  <c r="G58" i="80"/>
  <c r="J58" i="80" s="1"/>
  <c r="E58" i="81" s="1"/>
  <c r="E58" i="80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G46" i="80"/>
  <c r="J46" i="80" s="1"/>
  <c r="E46" i="81" s="1"/>
  <c r="E46" i="80"/>
  <c r="G93" i="80"/>
  <c r="J93" i="80" s="1"/>
  <c r="E93" i="81" s="1"/>
  <c r="E93" i="80"/>
  <c r="E37" i="80"/>
  <c r="G37" i="80" s="1"/>
  <c r="J37" i="80" s="1"/>
  <c r="E37" i="81" s="1"/>
  <c r="G37" i="81" s="1"/>
  <c r="J37" i="81" s="1"/>
  <c r="E37" i="82" s="1"/>
  <c r="E230" i="79"/>
  <c r="G243" i="79"/>
  <c r="J243" i="79" s="1"/>
  <c r="E235" i="79"/>
  <c r="G235" i="79" s="1"/>
  <c r="J235" i="79" s="1"/>
  <c r="E221" i="78"/>
  <c r="G221" i="78" s="1"/>
  <c r="J221" i="78" s="1"/>
  <c r="E136" i="78"/>
  <c r="G136" i="78" s="1"/>
  <c r="J136" i="78" s="1"/>
  <c r="E136" i="79" s="1"/>
  <c r="E165" i="78"/>
  <c r="G165" i="78" s="1"/>
  <c r="J165" i="78" s="1"/>
  <c r="E18" i="8"/>
  <c r="G18" i="8" s="1"/>
  <c r="E18" i="77"/>
  <c r="E38" i="78"/>
  <c r="G38" i="78" s="1"/>
  <c r="J38" i="78" s="1"/>
  <c r="E38" i="79" s="1"/>
  <c r="E122" i="78"/>
  <c r="G122" i="78" s="1"/>
  <c r="J122" i="78" s="1"/>
  <c r="E122" i="79" s="1"/>
  <c r="G122" i="79" s="1"/>
  <c r="J122" i="79" s="1"/>
  <c r="J18" i="8"/>
  <c r="G230" i="79"/>
  <c r="J230" i="79" s="1"/>
  <c r="G86" i="79"/>
  <c r="J86" i="79" s="1"/>
  <c r="E86" i="80" s="1"/>
  <c r="G229" i="98"/>
  <c r="J229" i="98" s="1"/>
  <c r="G231" i="92"/>
  <c r="J231" i="92" s="1"/>
  <c r="E231" i="93" s="1"/>
  <c r="G232" i="89"/>
  <c r="J232" i="89" s="1"/>
  <c r="E232" i="90" s="1"/>
  <c r="G240" i="89"/>
  <c r="J240" i="89" s="1"/>
  <c r="E240" i="90" s="1"/>
  <c r="G253" i="80"/>
  <c r="J253" i="80" s="1"/>
  <c r="E253" i="81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77" i="81"/>
  <c r="J77" i="81" s="1"/>
  <c r="E77" i="82" s="1"/>
  <c r="G66" i="81"/>
  <c r="J66" i="81" s="1"/>
  <c r="E66" i="82" s="1"/>
  <c r="G36" i="81"/>
  <c r="J36" i="81" s="1"/>
  <c r="E36" i="82" s="1"/>
  <c r="G179" i="81"/>
  <c r="J179" i="81" s="1"/>
  <c r="E179" i="82" s="1"/>
  <c r="G47" i="81"/>
  <c r="J47" i="81" s="1"/>
  <c r="E47" i="82" s="1"/>
  <c r="G140" i="81"/>
  <c r="J140" i="81" s="1"/>
  <c r="E140" i="82" s="1"/>
  <c r="G26" i="80"/>
  <c r="J26" i="80" s="1"/>
  <c r="E26" i="81" s="1"/>
  <c r="G19" i="80"/>
  <c r="J19" i="80" s="1"/>
  <c r="E19" i="81" s="1"/>
  <c r="G118" i="81"/>
  <c r="J118" i="81" s="1"/>
  <c r="E118" i="82" s="1"/>
  <c r="G58" i="81"/>
  <c r="J58" i="81" s="1"/>
  <c r="E58" i="82" s="1"/>
  <c r="G20" i="80"/>
  <c r="J20" i="80" s="1"/>
  <c r="E20" i="81" s="1"/>
  <c r="G24" i="80"/>
  <c r="J24" i="80" s="1"/>
  <c r="E24" i="81" s="1"/>
  <c r="G93" i="81"/>
  <c r="J93" i="81" s="1"/>
  <c r="E93" i="82" s="1"/>
  <c r="G41" i="81"/>
  <c r="J41" i="81" s="1"/>
  <c r="E41" i="82" s="1"/>
  <c r="G141" i="81"/>
  <c r="J141" i="81" s="1"/>
  <c r="E141" i="82" s="1"/>
  <c r="G40" i="81"/>
  <c r="J40" i="81" s="1"/>
  <c r="E40" i="82" s="1"/>
  <c r="G99" i="81"/>
  <c r="J99" i="81" s="1"/>
  <c r="E99" i="82" s="1"/>
  <c r="G170" i="81"/>
  <c r="J170" i="81" s="1"/>
  <c r="E170" i="82" s="1"/>
  <c r="G50" i="81"/>
  <c r="J50" i="81" s="1"/>
  <c r="E50" i="82" s="1"/>
  <c r="G168" i="81"/>
  <c r="J168" i="81" s="1"/>
  <c r="E168" i="82" s="1"/>
  <c r="G44" i="81"/>
  <c r="J44" i="81" s="1"/>
  <c r="E44" i="82" s="1"/>
  <c r="G22" i="80"/>
  <c r="J22" i="80" s="1"/>
  <c r="E22" i="81" s="1"/>
  <c r="G25" i="80"/>
  <c r="J25" i="80" s="1"/>
  <c r="E25" i="81" s="1"/>
  <c r="G89" i="81"/>
  <c r="J89" i="81" s="1"/>
  <c r="E89" i="82" s="1"/>
  <c r="G23" i="80"/>
  <c r="J23" i="80" s="1"/>
  <c r="E23" i="81" s="1"/>
  <c r="G79" i="81"/>
  <c r="J79" i="81" s="1"/>
  <c r="E79" i="82" s="1"/>
  <c r="G34" i="81"/>
  <c r="J34" i="81" s="1"/>
  <c r="E34" i="82" s="1"/>
  <c r="G46" i="81"/>
  <c r="J46" i="81" s="1"/>
  <c r="E46" i="82" s="1"/>
  <c r="G256" i="81"/>
  <c r="J256" i="81" s="1"/>
  <c r="E256" i="82" s="1"/>
  <c r="G18" i="77"/>
  <c r="J18" i="77" s="1"/>
  <c r="E18" i="78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2" i="107" l="1"/>
  <c r="G12" i="107" s="1"/>
  <c r="J12" i="107" s="1"/>
  <c r="G245" i="97"/>
  <c r="J245" i="97" s="1"/>
  <c r="E245" i="98" s="1"/>
  <c r="E237" i="97"/>
  <c r="G237" i="97" s="1"/>
  <c r="J237" i="97" s="1"/>
  <c r="E229" i="99"/>
  <c r="G229" i="99" s="1"/>
  <c r="J229" i="99" s="1"/>
  <c r="E247" i="80"/>
  <c r="G246" i="80"/>
  <c r="J246" i="80" s="1"/>
  <c r="E246" i="81" s="1"/>
  <c r="E238" i="80"/>
  <c r="G243" i="80"/>
  <c r="J243" i="80" s="1"/>
  <c r="E235" i="80"/>
  <c r="G235" i="80" s="1"/>
  <c r="J235" i="80" s="1"/>
  <c r="G122" i="80"/>
  <c r="J122" i="80" s="1"/>
  <c r="E122" i="81" s="1"/>
  <c r="E122" i="80"/>
  <c r="G88" i="80"/>
  <c r="J88" i="80" s="1"/>
  <c r="E88" i="81" s="1"/>
  <c r="E87" i="80"/>
  <c r="E172" i="80"/>
  <c r="G172" i="80" s="1"/>
  <c r="J172" i="80" s="1"/>
  <c r="G236" i="80"/>
  <c r="J236" i="80" s="1"/>
  <c r="E228" i="80"/>
  <c r="G174" i="80"/>
  <c r="J174" i="80" s="1"/>
  <c r="E174" i="81" s="1"/>
  <c r="E173" i="80"/>
  <c r="E144" i="80"/>
  <c r="G144" i="80" s="1"/>
  <c r="J144" i="80" s="1"/>
  <c r="E190" i="81"/>
  <c r="G190" i="81" s="1"/>
  <c r="J190" i="81" s="1"/>
  <c r="E190" i="82" s="1"/>
  <c r="G190" i="82" s="1"/>
  <c r="J190" i="82" s="1"/>
  <c r="E190" i="83" s="1"/>
  <c r="E90" i="80"/>
  <c r="G90" i="80" s="1"/>
  <c r="J90" i="80" s="1"/>
  <c r="G111" i="80"/>
  <c r="J111" i="80" s="1"/>
  <c r="E111" i="80"/>
  <c r="G251" i="80"/>
  <c r="J251" i="80" s="1"/>
  <c r="E251" i="81" s="1"/>
  <c r="E243" i="80"/>
  <c r="G250" i="80"/>
  <c r="J250" i="80" s="1"/>
  <c r="E250" i="81" s="1"/>
  <c r="E242" i="80"/>
  <c r="G242" i="80" s="1"/>
  <c r="J242" i="80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164" i="80"/>
  <c r="J164" i="80" s="1"/>
  <c r="E164" i="80"/>
  <c r="G191" i="80"/>
  <c r="J191" i="80" s="1"/>
  <c r="E191" i="80"/>
  <c r="E112" i="80"/>
  <c r="G112" i="80" s="1"/>
  <c r="J112" i="80" s="1"/>
  <c r="E121" i="80"/>
  <c r="G121" i="80" s="1"/>
  <c r="J121" i="80" s="1"/>
  <c r="G53" i="80"/>
  <c r="J53" i="80" s="1"/>
  <c r="E53" i="80"/>
  <c r="E227" i="80"/>
  <c r="E123" i="80"/>
  <c r="G123" i="80" s="1"/>
  <c r="J123" i="80" s="1"/>
  <c r="G252" i="91"/>
  <c r="J252" i="91" s="1"/>
  <c r="E252" i="92" s="1"/>
  <c r="E239" i="91"/>
  <c r="G239" i="91" s="1"/>
  <c r="J239" i="91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E220" i="80"/>
  <c r="G220" i="80" s="1"/>
  <c r="J220" i="80" s="1"/>
  <c r="E154" i="80"/>
  <c r="G154" i="80" s="1"/>
  <c r="J154" i="80" s="1"/>
  <c r="G145" i="80"/>
  <c r="J145" i="80" s="1"/>
  <c r="E145" i="80"/>
  <c r="G165" i="79"/>
  <c r="J165" i="79" s="1"/>
  <c r="E165" i="80" s="1"/>
  <c r="G165" i="80" s="1"/>
  <c r="J165" i="80" s="1"/>
  <c r="E165" i="81" s="1"/>
  <c r="E165" i="79"/>
  <c r="E175" i="89"/>
  <c r="G175" i="89" s="1"/>
  <c r="J175" i="89" s="1"/>
  <c r="E175" i="90" s="1"/>
  <c r="G175" i="90" s="1"/>
  <c r="J175" i="90" s="1"/>
  <c r="E175" i="91" s="1"/>
  <c r="E138" i="80"/>
  <c r="G138" i="80" s="1"/>
  <c r="J138" i="80" s="1"/>
  <c r="G162" i="80"/>
  <c r="J162" i="80" s="1"/>
  <c r="E162" i="80"/>
  <c r="G97" i="80"/>
  <c r="J97" i="80" s="1"/>
  <c r="E97" i="81" s="1"/>
  <c r="E97" i="80"/>
  <c r="E142" i="80"/>
  <c r="G142" i="80" s="1"/>
  <c r="J142" i="80" s="1"/>
  <c r="G247" i="80"/>
  <c r="J247" i="80" s="1"/>
  <c r="E234" i="80"/>
  <c r="G101" i="80"/>
  <c r="J101" i="80" s="1"/>
  <c r="E101" i="80"/>
  <c r="G38" i="80"/>
  <c r="J38" i="80" s="1"/>
  <c r="E38" i="81" s="1"/>
  <c r="E38" i="80"/>
  <c r="G249" i="90"/>
  <c r="J249" i="90" s="1"/>
  <c r="E249" i="91" s="1"/>
  <c r="E241" i="90"/>
  <c r="G241" i="90" s="1"/>
  <c r="J241" i="90" s="1"/>
  <c r="G238" i="80"/>
  <c r="J238" i="80" s="1"/>
  <c r="E230" i="80"/>
  <c r="G230" i="80" s="1"/>
  <c r="J230" i="80" s="1"/>
  <c r="E230" i="81" s="1"/>
  <c r="G230" i="81" s="1"/>
  <c r="J230" i="81" s="1"/>
  <c r="E230" i="82" s="1"/>
  <c r="G221" i="79"/>
  <c r="J221" i="79" s="1"/>
  <c r="E221" i="80" s="1"/>
  <c r="G221" i="80" s="1"/>
  <c r="J221" i="80" s="1"/>
  <c r="E221" i="81" s="1"/>
  <c r="E221" i="79"/>
  <c r="G244" i="80"/>
  <c r="J244" i="80" s="1"/>
  <c r="E236" i="80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86" i="80"/>
  <c r="J86" i="80" s="1"/>
  <c r="E86" i="81" s="1"/>
  <c r="G87" i="80"/>
  <c r="J87" i="80" s="1"/>
  <c r="G232" i="90"/>
  <c r="J232" i="90" s="1"/>
  <c r="E232" i="91" s="1"/>
  <c r="G240" i="90"/>
  <c r="J240" i="90" s="1"/>
  <c r="E240" i="91" s="1"/>
  <c r="G231" i="93"/>
  <c r="J231" i="93" s="1"/>
  <c r="E231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E122" i="82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38" i="81"/>
  <c r="J38" i="81" s="1"/>
  <c r="E38" i="82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E229" i="102" s="1"/>
  <c r="G245" i="98"/>
  <c r="J245" i="98" s="1"/>
  <c r="E245" i="99" s="1"/>
  <c r="E237" i="98"/>
  <c r="G237" i="98" s="1"/>
  <c r="J237" i="98" s="1"/>
  <c r="G250" i="81"/>
  <c r="J250" i="81" s="1"/>
  <c r="E250" i="82" s="1"/>
  <c r="E242" i="8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G142" i="81"/>
  <c r="J142" i="81" s="1"/>
  <c r="E142" i="82" s="1"/>
  <c r="G142" i="82" s="1"/>
  <c r="J142" i="82" s="1"/>
  <c r="E142" i="83" s="1"/>
  <c r="E142" i="8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235" i="8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G154" i="81"/>
  <c r="J154" i="81" s="1"/>
  <c r="E154" i="82" s="1"/>
  <c r="G154" i="82" s="1"/>
  <c r="J154" i="82" s="1"/>
  <c r="E154" i="83" s="1"/>
  <c r="E154" i="8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G90" i="81"/>
  <c r="J90" i="81" s="1"/>
  <c r="E90" i="82" s="1"/>
  <c r="G90" i="82" s="1"/>
  <c r="J90" i="82" s="1"/>
  <c r="E90" i="83" s="1"/>
  <c r="E90" i="81"/>
  <c r="E163" i="81"/>
  <c r="G163" i="81" s="1"/>
  <c r="J163" i="81" s="1"/>
  <c r="E107" i="81"/>
  <c r="G107" i="81" s="1"/>
  <c r="J107" i="81" s="1"/>
  <c r="E117" i="81"/>
  <c r="G117" i="81" s="1"/>
  <c r="J117" i="81" s="1"/>
  <c r="G184" i="81"/>
  <c r="J184" i="81" s="1"/>
  <c r="E184" i="81"/>
  <c r="E92" i="81"/>
  <c r="G92" i="81" s="1"/>
  <c r="J92" i="81" s="1"/>
  <c r="E116" i="81"/>
  <c r="G116" i="81" s="1"/>
  <c r="J116" i="81" s="1"/>
  <c r="E67" i="81"/>
  <c r="G67" i="81" s="1"/>
  <c r="J67" i="81" s="1"/>
  <c r="G72" i="81"/>
  <c r="J72" i="81" s="1"/>
  <c r="E72" i="81"/>
  <c r="E130" i="81"/>
  <c r="G130" i="81" s="1"/>
  <c r="J130" i="81" s="1"/>
  <c r="E85" i="81"/>
  <c r="G85" i="81" s="1"/>
  <c r="J85" i="81" s="1"/>
  <c r="E258" i="81"/>
  <c r="G258" i="81" s="1"/>
  <c r="J258" i="81" s="1"/>
  <c r="G101" i="81"/>
  <c r="J101" i="81" s="1"/>
  <c r="E101" i="82" s="1"/>
  <c r="G101" i="82" s="1"/>
  <c r="J101" i="82" s="1"/>
  <c r="E101" i="83" s="1"/>
  <c r="E101" i="8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G164" i="81"/>
  <c r="J164" i="81" s="1"/>
  <c r="E164" i="82" s="1"/>
  <c r="G164" i="82" s="1"/>
  <c r="J164" i="82" s="1"/>
  <c r="E164" i="83" s="1"/>
  <c r="E164" i="8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10" i="81"/>
  <c r="G110" i="81" s="1"/>
  <c r="J110" i="81" s="1"/>
  <c r="E224" i="81"/>
  <c r="G224" i="81" s="1"/>
  <c r="J224" i="81" s="1"/>
  <c r="G106" i="81"/>
  <c r="J106" i="81" s="1"/>
  <c r="E106" i="81"/>
  <c r="E137" i="81"/>
  <c r="G137" i="81" s="1"/>
  <c r="J137" i="81" s="1"/>
  <c r="E183" i="81"/>
  <c r="G183" i="81" s="1"/>
  <c r="J183" i="81" s="1"/>
  <c r="G88" i="81"/>
  <c r="J88" i="81" s="1"/>
  <c r="E88" i="82" s="1"/>
  <c r="E87" i="81"/>
  <c r="G252" i="92"/>
  <c r="J252" i="92" s="1"/>
  <c r="E252" i="93" s="1"/>
  <c r="E239" i="92"/>
  <c r="G239" i="92" s="1"/>
  <c r="J239" i="92" s="1"/>
  <c r="E62" i="81"/>
  <c r="G62" i="81" s="1"/>
  <c r="J62" i="81" s="1"/>
  <c r="E95" i="81"/>
  <c r="G95" i="81" s="1"/>
  <c r="J95" i="81" s="1"/>
  <c r="E167" i="81"/>
  <c r="G167" i="81" s="1"/>
  <c r="J167" i="81" s="1"/>
  <c r="G81" i="81"/>
  <c r="J81" i="81" s="1"/>
  <c r="E81" i="81"/>
  <c r="E48" i="81"/>
  <c r="G48" i="81" s="1"/>
  <c r="J48" i="81" s="1"/>
  <c r="E30" i="81"/>
  <c r="G30" i="81" s="1"/>
  <c r="J30" i="81" s="1"/>
  <c r="G246" i="81"/>
  <c r="J246" i="81" s="1"/>
  <c r="E246" i="82" s="1"/>
  <c r="E238" i="81"/>
  <c r="G238" i="81" s="1"/>
  <c r="J238" i="81" s="1"/>
  <c r="G242" i="81"/>
  <c r="J242" i="81" s="1"/>
  <c r="E247" i="81"/>
  <c r="G247" i="81" s="1"/>
  <c r="J247" i="81" s="1"/>
  <c r="G244" i="81"/>
  <c r="J244" i="81" s="1"/>
  <c r="E236" i="81"/>
  <c r="G251" i="81"/>
  <c r="J251" i="81" s="1"/>
  <c r="E251" i="82" s="1"/>
  <c r="E243" i="81"/>
  <c r="G243" i="81" s="1"/>
  <c r="J243" i="81" s="1"/>
  <c r="E135" i="80"/>
  <c r="G135" i="80" s="1"/>
  <c r="J135" i="80" s="1"/>
  <c r="G68" i="81"/>
  <c r="J68" i="81" s="1"/>
  <c r="E68" i="81"/>
  <c r="G132" i="80"/>
  <c r="J132" i="80" s="1"/>
  <c r="E132" i="80"/>
  <c r="E176" i="81"/>
  <c r="G176" i="81" s="1"/>
  <c r="J176" i="81" s="1"/>
  <c r="G174" i="81"/>
  <c r="J174" i="81" s="1"/>
  <c r="E174" i="82" s="1"/>
  <c r="E173" i="81"/>
  <c r="G42" i="81"/>
  <c r="J42" i="81" s="1"/>
  <c r="E42" i="81"/>
  <c r="G223" i="81"/>
  <c r="J223" i="81" s="1"/>
  <c r="E223" i="81"/>
  <c r="E234" i="81"/>
  <c r="G91" i="81"/>
  <c r="J91" i="81" s="1"/>
  <c r="E91" i="81"/>
  <c r="G222" i="81"/>
  <c r="J222" i="81" s="1"/>
  <c r="E222" i="81"/>
  <c r="G139" i="81"/>
  <c r="J139" i="81" s="1"/>
  <c r="E139" i="81"/>
  <c r="E69" i="81"/>
  <c r="G69" i="81" s="1"/>
  <c r="J69" i="81" s="1"/>
  <c r="G55" i="81"/>
  <c r="J55" i="81" s="1"/>
  <c r="E55" i="81"/>
  <c r="G146" i="81"/>
  <c r="J146" i="81" s="1"/>
  <c r="E146" i="81"/>
  <c r="G73" i="81"/>
  <c r="J73" i="81" s="1"/>
  <c r="E73" i="81"/>
  <c r="E136" i="80"/>
  <c r="G136" i="80" s="1"/>
  <c r="J136" i="80" s="1"/>
  <c r="E136" i="81" s="1"/>
  <c r="G136" i="81" s="1"/>
  <c r="J136" i="81" s="1"/>
  <c r="E136" i="82" s="1"/>
  <c r="G180" i="81"/>
  <c r="J180" i="81" s="1"/>
  <c r="E180" i="81"/>
  <c r="G185" i="81"/>
  <c r="J185" i="81" s="1"/>
  <c r="E185" i="81"/>
  <c r="G32" i="81"/>
  <c r="J32" i="81" s="1"/>
  <c r="E32" i="81"/>
  <c r="E59" i="81"/>
  <c r="G59" i="81" s="1"/>
  <c r="J59" i="81" s="1"/>
  <c r="G159" i="81"/>
  <c r="J159" i="81" s="1"/>
  <c r="E159" i="81"/>
  <c r="G120" i="81"/>
  <c r="J120" i="81" s="1"/>
  <c r="E120" i="81"/>
  <c r="G249" i="91"/>
  <c r="J249" i="91" s="1"/>
  <c r="E249" i="92" s="1"/>
  <c r="E241" i="91"/>
  <c r="G241" i="91" s="1"/>
  <c r="J241" i="91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G86" i="81"/>
  <c r="J86" i="81" s="1"/>
  <c r="E86" i="82" s="1"/>
  <c r="G87" i="81"/>
  <c r="J87" i="81" s="1"/>
  <c r="G231" i="94"/>
  <c r="J231" i="94" s="1"/>
  <c r="E231" i="95" s="1"/>
  <c r="G227" i="81"/>
  <c r="J227" i="81" s="1"/>
  <c r="E227" i="82" s="1"/>
  <c r="G235" i="81"/>
  <c r="J235" i="81" s="1"/>
  <c r="G228" i="81"/>
  <c r="J228" i="81" s="1"/>
  <c r="E228" i="82" s="1"/>
  <c r="G236" i="81"/>
  <c r="J236" i="81" s="1"/>
  <c r="G230" i="82"/>
  <c r="J230" i="82" s="1"/>
  <c r="E230" i="83" s="1"/>
  <c r="G232" i="91"/>
  <c r="J232" i="91" s="1"/>
  <c r="E232" i="92" s="1"/>
  <c r="G240" i="91"/>
  <c r="J240" i="91" s="1"/>
  <c r="E240" i="92" s="1"/>
  <c r="G253" i="82"/>
  <c r="J253" i="82" s="1"/>
  <c r="E253" i="83" s="1"/>
  <c r="G259" i="81"/>
  <c r="J259" i="81" s="1"/>
  <c r="E259" i="82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154" i="83"/>
  <c r="J154" i="83" s="1"/>
  <c r="E154" i="84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4" i="8"/>
  <c r="G245" i="99" l="1"/>
  <c r="J245" i="99" s="1"/>
  <c r="E245" i="100" s="1"/>
  <c r="E237" i="99"/>
  <c r="G237" i="99" s="1"/>
  <c r="J237" i="99" s="1"/>
  <c r="E62" i="82"/>
  <c r="G62" i="82" s="1"/>
  <c r="J62" i="82" s="1"/>
  <c r="E62" i="83" s="1"/>
  <c r="G62" i="83" s="1"/>
  <c r="J62" i="83" s="1"/>
  <c r="E62" i="84" s="1"/>
  <c r="E67" i="82"/>
  <c r="G67" i="82" s="1"/>
  <c r="J67" i="82" s="1"/>
  <c r="E67" i="83" s="1"/>
  <c r="G67" i="83" s="1"/>
  <c r="J67" i="83" s="1"/>
  <c r="E67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G224" i="82"/>
  <c r="J224" i="82" s="1"/>
  <c r="E224" i="83" s="1"/>
  <c r="G224" i="83" s="1"/>
  <c r="J224" i="83" s="1"/>
  <c r="E224" i="84" s="1"/>
  <c r="E224" i="82"/>
  <c r="E116" i="82"/>
  <c r="G116" i="82" s="1"/>
  <c r="J116" i="82" s="1"/>
  <c r="E116" i="83" s="1"/>
  <c r="G116" i="83" s="1"/>
  <c r="J116" i="83" s="1"/>
  <c r="E116" i="84" s="1"/>
  <c r="G251" i="82"/>
  <c r="J251" i="82" s="1"/>
  <c r="E251" i="83" s="1"/>
  <c r="E243" i="82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G110" i="82"/>
  <c r="J110" i="82" s="1"/>
  <c r="E110" i="83" s="1"/>
  <c r="G110" i="83" s="1"/>
  <c r="J110" i="83" s="1"/>
  <c r="E110" i="84" s="1"/>
  <c r="E110" i="82"/>
  <c r="E92" i="82"/>
  <c r="G92" i="82" s="1"/>
  <c r="J92" i="82" s="1"/>
  <c r="E92" i="83" s="1"/>
  <c r="G92" i="83" s="1"/>
  <c r="J92" i="83" s="1"/>
  <c r="E92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258" i="82"/>
  <c r="G258" i="82" s="1"/>
  <c r="J258" i="82" s="1"/>
  <c r="E258" i="83" s="1"/>
  <c r="G258" i="83" s="1"/>
  <c r="J258" i="83" s="1"/>
  <c r="E258" i="84" s="1"/>
  <c r="G258" i="84" s="1"/>
  <c r="J258" i="84" s="1"/>
  <c r="G176" i="82"/>
  <c r="J176" i="82" s="1"/>
  <c r="E176" i="83" s="1"/>
  <c r="G176" i="83" s="1"/>
  <c r="J176" i="83" s="1"/>
  <c r="E176" i="84" s="1"/>
  <c r="E176" i="82"/>
  <c r="E85" i="82"/>
  <c r="G85" i="82" s="1"/>
  <c r="J85" i="82" s="1"/>
  <c r="E85" i="83" s="1"/>
  <c r="G85" i="83" s="1"/>
  <c r="J85" i="83" s="1"/>
  <c r="E85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83" i="82"/>
  <c r="G183" i="82" s="1"/>
  <c r="J183" i="82" s="1"/>
  <c r="E183" i="83" s="1"/>
  <c r="G183" i="83" s="1"/>
  <c r="J183" i="83" s="1"/>
  <c r="E183" i="84" s="1"/>
  <c r="G130" i="82"/>
  <c r="J130" i="82" s="1"/>
  <c r="E130" i="83" s="1"/>
  <c r="G130" i="83" s="1"/>
  <c r="J130" i="83" s="1"/>
  <c r="E130" i="84" s="1"/>
  <c r="E130" i="82"/>
  <c r="E117" i="82"/>
  <c r="G117" i="82" s="1"/>
  <c r="J117" i="82" s="1"/>
  <c r="E117" i="83" s="1"/>
  <c r="G117" i="83" s="1"/>
  <c r="J117" i="83" s="1"/>
  <c r="E117" i="84" s="1"/>
  <c r="E69" i="82"/>
  <c r="G69" i="82" s="1"/>
  <c r="J69" i="82" s="1"/>
  <c r="E69" i="83" s="1"/>
  <c r="G69" i="83" s="1"/>
  <c r="J69" i="83" s="1"/>
  <c r="E69" i="84" s="1"/>
  <c r="G242" i="82"/>
  <c r="J242" i="82" s="1"/>
  <c r="E247" i="82"/>
  <c r="G167" i="82"/>
  <c r="J167" i="82" s="1"/>
  <c r="E167" i="83" s="1"/>
  <c r="G167" i="83" s="1"/>
  <c r="J167" i="83" s="1"/>
  <c r="E167" i="84" s="1"/>
  <c r="E167" i="82"/>
  <c r="E137" i="82"/>
  <c r="G137" i="82" s="1"/>
  <c r="J137" i="82" s="1"/>
  <c r="E137" i="83" s="1"/>
  <c r="G137" i="83" s="1"/>
  <c r="J137" i="83" s="1"/>
  <c r="E137" i="84" s="1"/>
  <c r="E107" i="82"/>
  <c r="G107" i="82" s="1"/>
  <c r="J107" i="82" s="1"/>
  <c r="E107" i="83" s="1"/>
  <c r="G107" i="83" s="1"/>
  <c r="J107" i="83" s="1"/>
  <c r="E107" i="84" s="1"/>
  <c r="E95" i="82"/>
  <c r="G95" i="82" s="1"/>
  <c r="J95" i="82" s="1"/>
  <c r="E95" i="83" s="1"/>
  <c r="G95" i="83" s="1"/>
  <c r="J95" i="83" s="1"/>
  <c r="E95" i="84" s="1"/>
  <c r="G163" i="82"/>
  <c r="J163" i="82" s="1"/>
  <c r="E163" i="83" s="1"/>
  <c r="G163" i="83" s="1"/>
  <c r="J163" i="83" s="1"/>
  <c r="E163" i="84" s="1"/>
  <c r="E163" i="82"/>
  <c r="E96" i="81"/>
  <c r="G96" i="81" s="1"/>
  <c r="J96" i="81" s="1"/>
  <c r="G252" i="93"/>
  <c r="J252" i="93" s="1"/>
  <c r="E239" i="93"/>
  <c r="G239" i="93" s="1"/>
  <c r="J239" i="93" s="1"/>
  <c r="E120" i="82"/>
  <c r="G120" i="82" s="1"/>
  <c r="J120" i="82" s="1"/>
  <c r="E120" i="83" s="1"/>
  <c r="G120" i="83" s="1"/>
  <c r="J120" i="83" s="1"/>
  <c r="E120" i="84" s="1"/>
  <c r="G185" i="82"/>
  <c r="J185" i="82" s="1"/>
  <c r="E185" i="83" s="1"/>
  <c r="G185" i="83" s="1"/>
  <c r="J185" i="83" s="1"/>
  <c r="E185" i="84" s="1"/>
  <c r="E185" i="82"/>
  <c r="E146" i="82"/>
  <c r="G146" i="82" s="1"/>
  <c r="J146" i="82" s="1"/>
  <c r="E146" i="83" s="1"/>
  <c r="G146" i="83" s="1"/>
  <c r="J146" i="83" s="1"/>
  <c r="E146" i="84" s="1"/>
  <c r="E222" i="82"/>
  <c r="G222" i="82" s="1"/>
  <c r="J222" i="82" s="1"/>
  <c r="E222" i="83" s="1"/>
  <c r="G222" i="83" s="1"/>
  <c r="J222" i="83" s="1"/>
  <c r="E222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G68" i="82"/>
  <c r="J68" i="82" s="1"/>
  <c r="E68" i="83" s="1"/>
  <c r="G68" i="83" s="1"/>
  <c r="J68" i="83" s="1"/>
  <c r="E68" i="84" s="1"/>
  <c r="E68" i="82"/>
  <c r="G250" i="82"/>
  <c r="J250" i="82" s="1"/>
  <c r="E250" i="83" s="1"/>
  <c r="E242" i="82"/>
  <c r="E81" i="82"/>
  <c r="G81" i="82" s="1"/>
  <c r="J81" i="82" s="1"/>
  <c r="E81" i="83" s="1"/>
  <c r="G81" i="83" s="1"/>
  <c r="J81" i="83" s="1"/>
  <c r="E81" i="84" s="1"/>
  <c r="E106" i="82"/>
  <c r="G106" i="82" s="1"/>
  <c r="J106" i="82" s="1"/>
  <c r="E106" i="83" s="1"/>
  <c r="G106" i="83" s="1"/>
  <c r="J106" i="83" s="1"/>
  <c r="E106" i="84" s="1"/>
  <c r="G72" i="82"/>
  <c r="J72" i="82" s="1"/>
  <c r="E72" i="83" s="1"/>
  <c r="G72" i="83" s="1"/>
  <c r="J72" i="83" s="1"/>
  <c r="E72" i="84" s="1"/>
  <c r="E72" i="82"/>
  <c r="E184" i="82"/>
  <c r="G184" i="82" s="1"/>
  <c r="J184" i="82" s="1"/>
  <c r="E184" i="83" s="1"/>
  <c r="G184" i="83" s="1"/>
  <c r="J184" i="83" s="1"/>
  <c r="E184" i="84" s="1"/>
  <c r="E161" i="81"/>
  <c r="G161" i="81" s="1"/>
  <c r="J161" i="81" s="1"/>
  <c r="G244" i="82"/>
  <c r="J244" i="82" s="1"/>
  <c r="E236" i="82"/>
  <c r="G236" i="82" s="1"/>
  <c r="J236" i="82" s="1"/>
  <c r="G88" i="82"/>
  <c r="J88" i="82" s="1"/>
  <c r="E88" i="83" s="1"/>
  <c r="E87" i="82"/>
  <c r="G246" i="82"/>
  <c r="J246" i="82" s="1"/>
  <c r="E246" i="83" s="1"/>
  <c r="E238" i="82"/>
  <c r="G238" i="82" s="1"/>
  <c r="J238" i="82" s="1"/>
  <c r="E159" i="82"/>
  <c r="G159" i="82" s="1"/>
  <c r="J159" i="82" s="1"/>
  <c r="E159" i="83" s="1"/>
  <c r="G159" i="83" s="1"/>
  <c r="J159" i="83" s="1"/>
  <c r="E159" i="84" s="1"/>
  <c r="E180" i="82"/>
  <c r="G180" i="82" s="1"/>
  <c r="J180" i="82" s="1"/>
  <c r="E180" i="83" s="1"/>
  <c r="G180" i="83" s="1"/>
  <c r="J180" i="83" s="1"/>
  <c r="E180" i="84" s="1"/>
  <c r="G55" i="82"/>
  <c r="J55" i="82" s="1"/>
  <c r="E55" i="83" s="1"/>
  <c r="G55" i="83" s="1"/>
  <c r="J55" i="83" s="1"/>
  <c r="E55" i="84" s="1"/>
  <c r="G55" i="84" s="1"/>
  <c r="J55" i="84" s="1"/>
  <c r="E55" i="85" s="1"/>
  <c r="E55" i="82"/>
  <c r="E91" i="82"/>
  <c r="G91" i="82" s="1"/>
  <c r="J91" i="82" s="1"/>
  <c r="E91" i="83" s="1"/>
  <c r="G91" i="83" s="1"/>
  <c r="J91" i="83" s="1"/>
  <c r="E91" i="84" s="1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G249" i="92"/>
  <c r="J249" i="92" s="1"/>
  <c r="E249" i="93" s="1"/>
  <c r="E241" i="92"/>
  <c r="G241" i="92" s="1"/>
  <c r="J241" i="92" s="1"/>
  <c r="G243" i="82"/>
  <c r="J243" i="82" s="1"/>
  <c r="E235" i="82"/>
  <c r="E233" i="82"/>
  <c r="G233" i="82" s="1"/>
  <c r="J233" i="82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G73" i="82"/>
  <c r="J73" i="82" s="1"/>
  <c r="E73" i="83" s="1"/>
  <c r="G73" i="83" s="1"/>
  <c r="J73" i="83" s="1"/>
  <c r="E73" i="84" s="1"/>
  <c r="E73" i="82"/>
  <c r="G139" i="82"/>
  <c r="J139" i="82" s="1"/>
  <c r="E139" i="83" s="1"/>
  <c r="G139" i="83" s="1"/>
  <c r="J139" i="83" s="1"/>
  <c r="E139" i="84" s="1"/>
  <c r="E139" i="82"/>
  <c r="E223" i="82"/>
  <c r="G223" i="82" s="1"/>
  <c r="J223" i="82" s="1"/>
  <c r="E223" i="83" s="1"/>
  <c r="G223" i="83" s="1"/>
  <c r="J223" i="83" s="1"/>
  <c r="E223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G86" i="82"/>
  <c r="J86" i="82" s="1"/>
  <c r="E86" i="83" s="1"/>
  <c r="G87" i="82"/>
  <c r="J87" i="82" s="1"/>
  <c r="G228" i="82"/>
  <c r="J228" i="82" s="1"/>
  <c r="E228" i="83" s="1"/>
  <c r="G229" i="102"/>
  <c r="J229" i="102" s="1"/>
  <c r="E229" i="103" s="1"/>
  <c r="G232" i="92"/>
  <c r="J232" i="92" s="1"/>
  <c r="E232" i="93" s="1"/>
  <c r="G240" i="92"/>
  <c r="J240" i="92" s="1"/>
  <c r="E240" i="93" s="1"/>
  <c r="G227" i="82"/>
  <c r="J227" i="82" s="1"/>
  <c r="E227" i="83" s="1"/>
  <c r="G235" i="82"/>
  <c r="J235" i="82" s="1"/>
  <c r="G234" i="82"/>
  <c r="J234" i="82" s="1"/>
  <c r="E234" i="83" s="1"/>
  <c r="G247" i="82"/>
  <c r="J247" i="82" s="1"/>
  <c r="G230" i="83"/>
  <c r="J230" i="83" s="1"/>
  <c r="E230" i="84" s="1"/>
  <c r="G231" i="95"/>
  <c r="G253" i="83"/>
  <c r="J253" i="83" s="1"/>
  <c r="E253" i="84" s="1"/>
  <c r="G259" i="82"/>
  <c r="J259" i="82" s="1"/>
  <c r="E259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181" i="97" l="1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G245" i="100"/>
  <c r="J245" i="100" s="1"/>
  <c r="E245" i="101" s="1"/>
  <c r="E237" i="100"/>
  <c r="G237" i="100" s="1"/>
  <c r="J237" i="100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13" i="97"/>
  <c r="G113" i="97" s="1"/>
  <c r="J113" i="97" s="1"/>
  <c r="E113" i="98" s="1"/>
  <c r="G113" i="98" s="1"/>
  <c r="J113" i="98" s="1"/>
  <c r="E113" i="99" s="1"/>
  <c r="J198" i="95"/>
  <c r="E198" i="96" s="1"/>
  <c r="G198" i="96" s="1"/>
  <c r="J198" i="96" s="1"/>
  <c r="E198" i="97" s="1"/>
  <c r="G198" i="97" s="1"/>
  <c r="J198" i="97" s="1"/>
  <c r="E198" i="98" s="1"/>
  <c r="G252" i="96"/>
  <c r="J252" i="96" s="1"/>
  <c r="J231" i="95"/>
  <c r="E231" i="96" s="1"/>
  <c r="G231" i="96" s="1"/>
  <c r="J231" i="96" s="1"/>
  <c r="E119" i="82"/>
  <c r="G119" i="82" s="1"/>
  <c r="J119" i="82" s="1"/>
  <c r="E119" i="83" s="1"/>
  <c r="G119" i="83" s="1"/>
  <c r="J119" i="83" s="1"/>
  <c r="E119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244" i="83"/>
  <c r="J244" i="83" s="1"/>
  <c r="E236" i="83"/>
  <c r="G161" i="82"/>
  <c r="J161" i="82" s="1"/>
  <c r="E161" i="83" s="1"/>
  <c r="G161" i="83" s="1"/>
  <c r="J161" i="83" s="1"/>
  <c r="E161" i="84" s="1"/>
  <c r="E161" i="82"/>
  <c r="E96" i="82"/>
  <c r="G96" i="82" s="1"/>
  <c r="J96" i="82" s="1"/>
  <c r="E96" i="83" s="1"/>
  <c r="G96" i="83" s="1"/>
  <c r="J96" i="83" s="1"/>
  <c r="E96" i="84" s="1"/>
  <c r="G88" i="83"/>
  <c r="J88" i="83" s="1"/>
  <c r="E88" i="84" s="1"/>
  <c r="E87" i="83"/>
  <c r="G249" i="93"/>
  <c r="J249" i="93" s="1"/>
  <c r="E249" i="94" s="1"/>
  <c r="E241" i="93"/>
  <c r="G241" i="93" s="1"/>
  <c r="J241" i="93" s="1"/>
  <c r="G250" i="83"/>
  <c r="J250" i="83" s="1"/>
  <c r="E250" i="84" s="1"/>
  <c r="E242" i="83"/>
  <c r="G252" i="94"/>
  <c r="J252" i="94" s="1"/>
  <c r="E239" i="94"/>
  <c r="G239" i="94" s="1"/>
  <c r="J239" i="94" s="1"/>
  <c r="E214" i="81"/>
  <c r="G214" i="81" s="1"/>
  <c r="J214" i="81" s="1"/>
  <c r="G242" i="83"/>
  <c r="J242" i="83" s="1"/>
  <c r="E247" i="83"/>
  <c r="G247" i="83" s="1"/>
  <c r="J247" i="83" s="1"/>
  <c r="G246" i="83"/>
  <c r="J246" i="83" s="1"/>
  <c r="E246" i="84" s="1"/>
  <c r="E238" i="83"/>
  <c r="G238" i="83" s="1"/>
  <c r="J238" i="83" s="1"/>
  <c r="E235" i="83"/>
  <c r="G251" i="83"/>
  <c r="J251" i="83" s="1"/>
  <c r="E251" i="84" s="1"/>
  <c r="E243" i="83"/>
  <c r="G243" i="83" s="1"/>
  <c r="J243" i="83" s="1"/>
  <c r="G86" i="83"/>
  <c r="J86" i="83" s="1"/>
  <c r="E86" i="84" s="1"/>
  <c r="G87" i="83"/>
  <c r="J87" i="83" s="1"/>
  <c r="G227" i="83"/>
  <c r="J227" i="83" s="1"/>
  <c r="E227" i="84" s="1"/>
  <c r="G235" i="83"/>
  <c r="J235" i="83" s="1"/>
  <c r="G232" i="93"/>
  <c r="J232" i="93" s="1"/>
  <c r="E232" i="94" s="1"/>
  <c r="G240" i="93"/>
  <c r="J240" i="93" s="1"/>
  <c r="E240" i="94" s="1"/>
  <c r="G230" i="84"/>
  <c r="J230" i="84" s="1"/>
  <c r="G234" i="83"/>
  <c r="J234" i="83" s="1"/>
  <c r="E234" i="84" s="1"/>
  <c r="G229" i="103"/>
  <c r="J229" i="103" s="1"/>
  <c r="E229" i="104" s="1"/>
  <c r="G228" i="83"/>
  <c r="J228" i="83" s="1"/>
  <c r="E228" i="84" s="1"/>
  <c r="G236" i="83"/>
  <c r="J236" i="83" s="1"/>
  <c r="G253" i="84"/>
  <c r="J253" i="84" s="1"/>
  <c r="E253" i="85" s="1"/>
  <c r="G259" i="83"/>
  <c r="J259" i="83" s="1"/>
  <c r="E259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31" i="97" l="1"/>
  <c r="G231" i="97" s="1"/>
  <c r="J231" i="97" s="1"/>
  <c r="E231" i="98" s="1"/>
  <c r="G231" i="98" s="1"/>
  <c r="J231" i="98" s="1"/>
  <c r="E195" i="97"/>
  <c r="G195" i="97" s="1"/>
  <c r="J195" i="97" s="1"/>
  <c r="E195" i="98" s="1"/>
  <c r="G195" i="98" s="1"/>
  <c r="J195" i="98" s="1"/>
  <c r="E195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G252" i="95"/>
  <c r="J252" i="95" s="1"/>
  <c r="E239" i="95"/>
  <c r="G239" i="95" s="1"/>
  <c r="J239" i="95" s="1"/>
  <c r="E239" i="96" s="1"/>
  <c r="G239" i="96" s="1"/>
  <c r="J239" i="96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G245" i="101"/>
  <c r="J245" i="101" s="1"/>
  <c r="E245" i="102" s="1"/>
  <c r="E237" i="101"/>
  <c r="G237" i="101" s="1"/>
  <c r="J237" i="101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97" i="97"/>
  <c r="G197" i="97" s="1"/>
  <c r="J197" i="97" s="1"/>
  <c r="E197" i="98" s="1"/>
  <c r="G197" i="98" s="1"/>
  <c r="J197" i="98" s="1"/>
  <c r="E197" i="99" s="1"/>
  <c r="E39" i="97"/>
  <c r="G39" i="97" s="1"/>
  <c r="J39" i="97" s="1"/>
  <c r="E39" i="98" s="1"/>
  <c r="G39" i="98" s="1"/>
  <c r="J39" i="98" s="1"/>
  <c r="E39" i="99" s="1"/>
  <c r="E214" i="82"/>
  <c r="G214" i="82" s="1"/>
  <c r="J214" i="82" s="1"/>
  <c r="E214" i="83" s="1"/>
  <c r="G214" i="83" s="1"/>
  <c r="J214" i="83" s="1"/>
  <c r="E214" i="84" s="1"/>
  <c r="G251" i="84"/>
  <c r="J251" i="84" s="1"/>
  <c r="E251" i="85" s="1"/>
  <c r="E243" i="84"/>
  <c r="G249" i="94"/>
  <c r="J249" i="94" s="1"/>
  <c r="E249" i="95" s="1"/>
  <c r="E241" i="94"/>
  <c r="G241" i="94" s="1"/>
  <c r="J241" i="94" s="1"/>
  <c r="G242" i="84"/>
  <c r="J242" i="84" s="1"/>
  <c r="E247" i="84"/>
  <c r="G246" i="84"/>
  <c r="J246" i="84" s="1"/>
  <c r="E246" i="85" s="1"/>
  <c r="E238" i="84"/>
  <c r="G238" i="84" s="1"/>
  <c r="J238" i="84" s="1"/>
  <c r="G88" i="84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97" i="88" s="1"/>
  <c r="E230" i="85"/>
  <c r="G244" i="84"/>
  <c r="J244" i="84" s="1"/>
  <c r="E236" i="84"/>
  <c r="G250" i="84"/>
  <c r="J250" i="84" s="1"/>
  <c r="E250" i="85" s="1"/>
  <c r="E242" i="84"/>
  <c r="G243" i="84"/>
  <c r="J243" i="84" s="1"/>
  <c r="E235" i="84"/>
  <c r="G86" i="84"/>
  <c r="J86" i="84" s="1"/>
  <c r="G228" i="84"/>
  <c r="J228" i="84" s="1"/>
  <c r="G236" i="84"/>
  <c r="J236" i="84" s="1"/>
  <c r="G232" i="94"/>
  <c r="J232" i="94" s="1"/>
  <c r="E232" i="95" s="1"/>
  <c r="G240" i="94"/>
  <c r="J240" i="94" s="1"/>
  <c r="E240" i="95" s="1"/>
  <c r="G229" i="104"/>
  <c r="J229" i="104" s="1"/>
  <c r="E229" i="105" s="1"/>
  <c r="G234" i="84"/>
  <c r="J234" i="84" s="1"/>
  <c r="E234" i="85" s="1"/>
  <c r="G247" i="84"/>
  <c r="J247" i="84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31" i="99" l="1"/>
  <c r="G231" i="99" s="1"/>
  <c r="J231" i="99" s="1"/>
  <c r="E209" i="98"/>
  <c r="G209" i="98" s="1"/>
  <c r="J209" i="98" s="1"/>
  <c r="E209" i="99" s="1"/>
  <c r="G209" i="99" s="1"/>
  <c r="J209" i="99" s="1"/>
  <c r="E193" i="100"/>
  <c r="G193" i="100" s="1"/>
  <c r="J19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G252" i="97"/>
  <c r="J252" i="97" s="1"/>
  <c r="E239" i="97"/>
  <c r="G239" i="97" s="1"/>
  <c r="J239" i="97" s="1"/>
  <c r="E125" i="100"/>
  <c r="G125" i="100" s="1"/>
  <c r="J125" i="100" s="1"/>
  <c r="E152" i="100"/>
  <c r="G152" i="100" s="1"/>
  <c r="J152" i="100" s="1"/>
  <c r="E153" i="100"/>
  <c r="G153" i="100" s="1"/>
  <c r="J153" i="100" s="1"/>
  <c r="E151" i="100"/>
  <c r="G151" i="100" s="1"/>
  <c r="J151" i="100" s="1"/>
  <c r="E83" i="100"/>
  <c r="G83" i="100" s="1"/>
  <c r="J83" i="100" s="1"/>
  <c r="E126" i="100"/>
  <c r="G126" i="100" s="1"/>
  <c r="J126" i="100" s="1"/>
  <c r="E155" i="100"/>
  <c r="G155" i="100" s="1"/>
  <c r="J155" i="100" s="1"/>
  <c r="G249" i="95"/>
  <c r="J249" i="95" s="1"/>
  <c r="E249" i="96" s="1"/>
  <c r="E241" i="95"/>
  <c r="E194" i="100"/>
  <c r="G194" i="100" s="1"/>
  <c r="J194" i="100" s="1"/>
  <c r="E213" i="100"/>
  <c r="G213" i="100" s="1"/>
  <c r="J213" i="100" s="1"/>
  <c r="E127" i="100"/>
  <c r="G127" i="100" s="1"/>
  <c r="J127" i="100" s="1"/>
  <c r="G245" i="102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E237" i="102"/>
  <c r="G237" i="102" s="1"/>
  <c r="J237" i="102" s="1"/>
  <c r="E237" i="103" s="1"/>
  <c r="G237" i="103" s="1"/>
  <c r="J237" i="103" s="1"/>
  <c r="E237" i="104" s="1"/>
  <c r="G237" i="104" s="1"/>
  <c r="J237" i="104" s="1"/>
  <c r="E237" i="105" s="1"/>
  <c r="G237" i="105" s="1"/>
  <c r="J237" i="105" s="1"/>
  <c r="E237" i="106" s="1"/>
  <c r="E226" i="100"/>
  <c r="G226" i="100" s="1"/>
  <c r="J226" i="100" s="1"/>
  <c r="E205" i="100"/>
  <c r="G205" i="100" s="1"/>
  <c r="J205" i="100" s="1"/>
  <c r="E148" i="100"/>
  <c r="G148" i="100" s="1"/>
  <c r="J148" i="100" s="1"/>
  <c r="E206" i="100"/>
  <c r="G206" i="100" s="1"/>
  <c r="J206" i="100" s="1"/>
  <c r="E113" i="100"/>
  <c r="G113" i="100" s="1"/>
  <c r="J113" i="100" s="1"/>
  <c r="G88" i="85"/>
  <c r="J88" i="85" s="1"/>
  <c r="E88" i="86" s="1"/>
  <c r="E87" i="85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G72" i="86"/>
  <c r="J72" i="86" s="1"/>
  <c r="E72" i="87" s="1"/>
  <c r="E72" i="86"/>
  <c r="G170" i="86"/>
  <c r="J170" i="86" s="1"/>
  <c r="E170" i="87" s="1"/>
  <c r="G170" i="87" s="1"/>
  <c r="J170" i="87" s="1"/>
  <c r="E170" i="88" s="1"/>
  <c r="E170" i="86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G184" i="86"/>
  <c r="J184" i="86" s="1"/>
  <c r="E184" i="87" s="1"/>
  <c r="G184" i="87" s="1"/>
  <c r="J184" i="87" s="1"/>
  <c r="E184" i="88" s="1"/>
  <c r="E184" i="86"/>
  <c r="G160" i="86"/>
  <c r="J160" i="86" s="1"/>
  <c r="E160" i="87" s="1"/>
  <c r="G160" i="87" s="1"/>
  <c r="J160" i="87" s="1"/>
  <c r="E160" i="88" s="1"/>
  <c r="E160" i="86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G141" i="86"/>
  <c r="J141" i="86" s="1"/>
  <c r="E141" i="87" s="1"/>
  <c r="G141" i="87" s="1"/>
  <c r="J141" i="87" s="1"/>
  <c r="E141" i="88" s="1"/>
  <c r="E141" i="86"/>
  <c r="G140" i="86"/>
  <c r="J140" i="86" s="1"/>
  <c r="E140" i="87" s="1"/>
  <c r="G140" i="87" s="1"/>
  <c r="J140" i="87" s="1"/>
  <c r="E140" i="88" s="1"/>
  <c r="E140" i="86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G66" i="86"/>
  <c r="J66" i="86" s="1"/>
  <c r="E66" i="87" s="1"/>
  <c r="G66" i="87" s="1"/>
  <c r="J66" i="87" s="1"/>
  <c r="E66" i="88" s="1"/>
  <c r="E66" i="86"/>
  <c r="G222" i="86"/>
  <c r="J222" i="86" s="1"/>
  <c r="E222" i="87" s="1"/>
  <c r="G222" i="87" s="1"/>
  <c r="J222" i="87" s="1"/>
  <c r="E222" i="88" s="1"/>
  <c r="E222" i="86"/>
  <c r="E92" i="86"/>
  <c r="G92" i="86" s="1"/>
  <c r="J92" i="86" s="1"/>
  <c r="E92" i="87" s="1"/>
  <c r="G92" i="87" s="1"/>
  <c r="J92" i="87" s="1"/>
  <c r="E92" i="88" s="1"/>
  <c r="E235" i="85"/>
  <c r="G235" i="85" s="1"/>
  <c r="J235" i="85" s="1"/>
  <c r="G244" i="85"/>
  <c r="J244" i="85" s="1"/>
  <c r="E236" i="85"/>
  <c r="G250" i="85"/>
  <c r="J250" i="85" s="1"/>
  <c r="E250" i="86" s="1"/>
  <c r="E242" i="85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G95" i="86"/>
  <c r="J95" i="86" s="1"/>
  <c r="E95" i="87" s="1"/>
  <c r="G95" i="87" s="1"/>
  <c r="J95" i="87" s="1"/>
  <c r="E95" i="88" s="1"/>
  <c r="E95" i="86"/>
  <c r="G139" i="86"/>
  <c r="J139" i="86" s="1"/>
  <c r="E139" i="87" s="1"/>
  <c r="G139" i="87" s="1"/>
  <c r="J139" i="87" s="1"/>
  <c r="E139" i="88" s="1"/>
  <c r="E139" i="86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G158" i="86"/>
  <c r="J158" i="86" s="1"/>
  <c r="E158" i="87" s="1"/>
  <c r="G158" i="87" s="1"/>
  <c r="J158" i="87" s="1"/>
  <c r="E158" i="88" s="1"/>
  <c r="E158" i="86"/>
  <c r="G143" i="86"/>
  <c r="J143" i="86" s="1"/>
  <c r="E143" i="87" s="1"/>
  <c r="G143" i="87" s="1"/>
  <c r="J143" i="87" s="1"/>
  <c r="E143" i="88" s="1"/>
  <c r="E143" i="86"/>
  <c r="E159" i="86"/>
  <c r="G159" i="86" s="1"/>
  <c r="J159" i="86" s="1"/>
  <c r="E159" i="87" s="1"/>
  <c r="G159" i="87" s="1"/>
  <c r="J159" i="87" s="1"/>
  <c r="E159" i="88" s="1"/>
  <c r="E227" i="85"/>
  <c r="G227" i="85" s="1"/>
  <c r="J227" i="85" s="1"/>
  <c r="E227" i="86" s="1"/>
  <c r="G236" i="85"/>
  <c r="J236" i="85" s="1"/>
  <c r="E228" i="85"/>
  <c r="G228" i="85" s="1"/>
  <c r="J228" i="85" s="1"/>
  <c r="E228" i="86" s="1"/>
  <c r="G162" i="86"/>
  <c r="J162" i="86" s="1"/>
  <c r="E162" i="87" s="1"/>
  <c r="G162" i="87" s="1"/>
  <c r="J162" i="87" s="1"/>
  <c r="E162" i="88" s="1"/>
  <c r="E162" i="86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G180" i="86"/>
  <c r="J180" i="86" s="1"/>
  <c r="E180" i="87" s="1"/>
  <c r="E180" i="86"/>
  <c r="G142" i="86"/>
  <c r="J142" i="86" s="1"/>
  <c r="E142" i="87" s="1"/>
  <c r="G142" i="87" s="1"/>
  <c r="J142" i="87" s="1"/>
  <c r="E142" i="88" s="1"/>
  <c r="E142" i="86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G100" i="86"/>
  <c r="J100" i="86" s="1"/>
  <c r="E100" i="87" s="1"/>
  <c r="G100" i="87" s="1"/>
  <c r="J100" i="87" s="1"/>
  <c r="E100" i="88" s="1"/>
  <c r="E100" i="86"/>
  <c r="G89" i="86"/>
  <c r="J89" i="86" s="1"/>
  <c r="E89" i="87" s="1"/>
  <c r="E89" i="86"/>
  <c r="G242" i="85"/>
  <c r="J242" i="85" s="1"/>
  <c r="E247" i="85"/>
  <c r="G251" i="85"/>
  <c r="J251" i="85" s="1"/>
  <c r="E251" i="86" s="1"/>
  <c r="E243" i="85"/>
  <c r="G243" i="85" s="1"/>
  <c r="J243" i="85" s="1"/>
  <c r="G223" i="86"/>
  <c r="J223" i="86" s="1"/>
  <c r="E223" i="87" s="1"/>
  <c r="G223" i="87" s="1"/>
  <c r="J223" i="87" s="1"/>
  <c r="E223" i="88" s="1"/>
  <c r="E223" i="86"/>
  <c r="G183" i="86"/>
  <c r="J183" i="86" s="1"/>
  <c r="E183" i="87" s="1"/>
  <c r="G183" i="87" s="1"/>
  <c r="J183" i="87" s="1"/>
  <c r="E183" i="88" s="1"/>
  <c r="E183" i="86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G145" i="86"/>
  <c r="J145" i="86" s="1"/>
  <c r="E145" i="87" s="1"/>
  <c r="G145" i="87" s="1"/>
  <c r="J145" i="87" s="1"/>
  <c r="E145" i="88" s="1"/>
  <c r="E145" i="86"/>
  <c r="G99" i="86"/>
  <c r="J99" i="86" s="1"/>
  <c r="E99" i="87" s="1"/>
  <c r="G99" i="87" s="1"/>
  <c r="J99" i="87" s="1"/>
  <c r="E99" i="88" s="1"/>
  <c r="E99" i="86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G106" i="86"/>
  <c r="J106" i="86" s="1"/>
  <c r="E106" i="87" s="1"/>
  <c r="G106" i="87" s="1"/>
  <c r="J106" i="87" s="1"/>
  <c r="E106" i="88" s="1"/>
  <c r="E106" i="86"/>
  <c r="G101" i="86"/>
  <c r="J101" i="86" s="1"/>
  <c r="E101" i="87" s="1"/>
  <c r="G101" i="87" s="1"/>
  <c r="J101" i="87" s="1"/>
  <c r="E101" i="88" s="1"/>
  <c r="E101" i="86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G220" i="86"/>
  <c r="J220" i="86" s="1"/>
  <c r="E220" i="87" s="1"/>
  <c r="G220" i="87" s="1"/>
  <c r="J220" i="87" s="1"/>
  <c r="E220" i="88" s="1"/>
  <c r="E220" i="86"/>
  <c r="G67" i="86"/>
  <c r="J67" i="86" s="1"/>
  <c r="E67" i="87" s="1"/>
  <c r="G67" i="87" s="1"/>
  <c r="J67" i="87" s="1"/>
  <c r="E67" i="88" s="1"/>
  <c r="E67" i="86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G85" i="86"/>
  <c r="J85" i="86" s="1"/>
  <c r="E85" i="87" s="1"/>
  <c r="G85" i="87" s="1"/>
  <c r="J85" i="87" s="1"/>
  <c r="E85" i="88" s="1"/>
  <c r="E85" i="86"/>
  <c r="G64" i="86"/>
  <c r="J64" i="86" s="1"/>
  <c r="E64" i="87" s="1"/>
  <c r="G64" i="87" s="1"/>
  <c r="J64" i="87" s="1"/>
  <c r="E64" i="88" s="1"/>
  <c r="E64" i="86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G166" i="86"/>
  <c r="J166" i="86" s="1"/>
  <c r="E166" i="87" s="1"/>
  <c r="G166" i="87" s="1"/>
  <c r="J166" i="87" s="1"/>
  <c r="E166" i="88" s="1"/>
  <c r="E166" i="86"/>
  <c r="G168" i="86"/>
  <c r="J168" i="86" s="1"/>
  <c r="E168" i="87" s="1"/>
  <c r="G168" i="87" s="1"/>
  <c r="J168" i="87" s="1"/>
  <c r="E168" i="88" s="1"/>
  <c r="E168" i="86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G138" i="86"/>
  <c r="J138" i="86" s="1"/>
  <c r="E138" i="87" s="1"/>
  <c r="G138" i="87" s="1"/>
  <c r="J138" i="87" s="1"/>
  <c r="E138" i="88" s="1"/>
  <c r="E138" i="86"/>
  <c r="G144" i="86"/>
  <c r="J144" i="86" s="1"/>
  <c r="E144" i="87" s="1"/>
  <c r="G144" i="87" s="1"/>
  <c r="J144" i="87" s="1"/>
  <c r="E144" i="88" s="1"/>
  <c r="E144" i="86"/>
  <c r="G246" i="85"/>
  <c r="J246" i="85" s="1"/>
  <c r="E246" i="86" s="1"/>
  <c r="E238" i="85"/>
  <c r="G238" i="85" s="1"/>
  <c r="J238" i="85" s="1"/>
  <c r="E225" i="86"/>
  <c r="G225" i="86" s="1"/>
  <c r="J225" i="86" s="1"/>
  <c r="E225" i="87" s="1"/>
  <c r="G225" i="87" s="1"/>
  <c r="J225" i="87" s="1"/>
  <c r="E225" i="88" s="1"/>
  <c r="G79" i="86"/>
  <c r="J79" i="86" s="1"/>
  <c r="E79" i="87" s="1"/>
  <c r="G79" i="87" s="1"/>
  <c r="J79" i="87" s="1"/>
  <c r="E79" i="88" s="1"/>
  <c r="E79" i="86"/>
  <c r="G62" i="86"/>
  <c r="J62" i="86" s="1"/>
  <c r="E62" i="87" s="1"/>
  <c r="G62" i="87" s="1"/>
  <c r="J62" i="87" s="1"/>
  <c r="E62" i="88" s="1"/>
  <c r="E62" i="86"/>
  <c r="G118" i="86"/>
  <c r="J118" i="86" s="1"/>
  <c r="E118" i="87" s="1"/>
  <c r="G118" i="87" s="1"/>
  <c r="J118" i="87" s="1"/>
  <c r="E118" i="88" s="1"/>
  <c r="E118" i="86"/>
  <c r="E123" i="86"/>
  <c r="G123" i="86" s="1"/>
  <c r="J123" i="86" s="1"/>
  <c r="E123" i="87" s="1"/>
  <c r="G123" i="87" s="1"/>
  <c r="J123" i="87" s="1"/>
  <c r="E123" i="88" s="1"/>
  <c r="G68" i="86"/>
  <c r="J68" i="86" s="1"/>
  <c r="E68" i="87" s="1"/>
  <c r="G68" i="87" s="1"/>
  <c r="J68" i="87" s="1"/>
  <c r="E68" i="88" s="1"/>
  <c r="E68" i="86"/>
  <c r="G176" i="86"/>
  <c r="J176" i="86" s="1"/>
  <c r="E176" i="87" s="1"/>
  <c r="G176" i="87" s="1"/>
  <c r="J176" i="87" s="1"/>
  <c r="E176" i="88" s="1"/>
  <c r="E176" i="86"/>
  <c r="G224" i="86"/>
  <c r="J224" i="86" s="1"/>
  <c r="E224" i="87" s="1"/>
  <c r="G224" i="87" s="1"/>
  <c r="J224" i="87" s="1"/>
  <c r="E224" i="86"/>
  <c r="G87" i="85"/>
  <c r="J87" i="85" s="1"/>
  <c r="E86" i="85"/>
  <c r="G86" i="85"/>
  <c r="J86" i="85" s="1"/>
  <c r="G228" i="86"/>
  <c r="J228" i="86" s="1"/>
  <c r="G227" i="86"/>
  <c r="J227" i="86" s="1"/>
  <c r="G229" i="105"/>
  <c r="J229" i="105" s="1"/>
  <c r="E229" i="106" s="1"/>
  <c r="G230" i="86"/>
  <c r="J230" i="86" s="1"/>
  <c r="G232" i="95"/>
  <c r="J232" i="95" s="1"/>
  <c r="E232" i="96" s="1"/>
  <c r="G241" i="95"/>
  <c r="G240" i="95"/>
  <c r="J240" i="95" s="1"/>
  <c r="E240" i="96" s="1"/>
  <c r="G234" i="85"/>
  <c r="J234" i="85" s="1"/>
  <c r="E234" i="86" s="1"/>
  <c r="G247" i="85"/>
  <c r="J247" i="85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89" i="87"/>
  <c r="J89" i="87" s="1"/>
  <c r="E89" i="88" s="1"/>
  <c r="G180" i="87"/>
  <c r="J180" i="87" s="1"/>
  <c r="E180" i="88" s="1"/>
  <c r="G97" i="88"/>
  <c r="J97" i="88" s="1"/>
  <c r="G72" i="87"/>
  <c r="J72" i="87" s="1"/>
  <c r="E72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6" i="101" l="1"/>
  <c r="G206" i="101" s="1"/>
  <c r="J206" i="101" s="1"/>
  <c r="E213" i="101"/>
  <c r="G213" i="101" s="1"/>
  <c r="J213" i="101" s="1"/>
  <c r="E181" i="101"/>
  <c r="G181" i="101" s="1"/>
  <c r="J181" i="101" s="1"/>
  <c r="E148" i="101"/>
  <c r="G148" i="101" s="1"/>
  <c r="J148" i="101" s="1"/>
  <c r="E151" i="101"/>
  <c r="G151" i="101" s="1"/>
  <c r="J151" i="101" s="1"/>
  <c r="E208" i="101"/>
  <c r="G208" i="101" s="1"/>
  <c r="J208" i="101" s="1"/>
  <c r="E127" i="101"/>
  <c r="G127" i="101" s="1"/>
  <c r="J127" i="101" s="1"/>
  <c r="E205" i="101"/>
  <c r="G205" i="101" s="1"/>
  <c r="J205" i="101" s="1"/>
  <c r="E153" i="101"/>
  <c r="G153" i="101" s="1"/>
  <c r="J153" i="101" s="1"/>
  <c r="E84" i="101"/>
  <c r="G84" i="101" s="1"/>
  <c r="J84" i="101" s="1"/>
  <c r="E155" i="101"/>
  <c r="G155" i="101" s="1"/>
  <c r="J155" i="101" s="1"/>
  <c r="E193" i="101"/>
  <c r="G193" i="101" s="1"/>
  <c r="J193" i="101" s="1"/>
  <c r="E152" i="101"/>
  <c r="G152" i="101" s="1"/>
  <c r="J152" i="101" s="1"/>
  <c r="E126" i="101"/>
  <c r="G126" i="101" s="1"/>
  <c r="J126" i="101" s="1"/>
  <c r="E209" i="100"/>
  <c r="G209" i="100" s="1"/>
  <c r="J209" i="100" s="1"/>
  <c r="E182" i="100"/>
  <c r="G182" i="100" s="1"/>
  <c r="J182" i="100" s="1"/>
  <c r="E9" i="100"/>
  <c r="G9" i="100" s="1"/>
  <c r="J9" i="100" s="1"/>
  <c r="G252" i="98"/>
  <c r="J252" i="98" s="1"/>
  <c r="E239" i="98"/>
  <c r="G239" i="98" s="1"/>
  <c r="J239" i="98" s="1"/>
  <c r="E147" i="100"/>
  <c r="G147" i="100" s="1"/>
  <c r="J147" i="100" s="1"/>
  <c r="E156" i="100"/>
  <c r="G156" i="100" s="1"/>
  <c r="J156" i="100" s="1"/>
  <c r="E211" i="100"/>
  <c r="G211" i="100" s="1"/>
  <c r="J211" i="100" s="1"/>
  <c r="E11" i="100"/>
  <c r="G11" i="100" s="1"/>
  <c r="J11" i="100" s="1"/>
  <c r="E150" i="100"/>
  <c r="G150" i="100" s="1"/>
  <c r="J150" i="100" s="1"/>
  <c r="E203" i="100"/>
  <c r="G203" i="100" s="1"/>
  <c r="J203" i="100" s="1"/>
  <c r="E198" i="100"/>
  <c r="G198" i="100" s="1"/>
  <c r="J198" i="100" s="1"/>
  <c r="E231" i="100"/>
  <c r="G231" i="100" s="1"/>
  <c r="J231" i="100" s="1"/>
  <c r="E231" i="101" s="1"/>
  <c r="G231" i="101" s="1"/>
  <c r="J231" i="101" s="1"/>
  <c r="E231" i="102" s="1"/>
  <c r="E157" i="100"/>
  <c r="G157" i="100" s="1"/>
  <c r="J157" i="100" s="1"/>
  <c r="E128" i="100"/>
  <c r="G128" i="100" s="1"/>
  <c r="J128" i="100" s="1"/>
  <c r="E210" i="100"/>
  <c r="G210" i="100" s="1"/>
  <c r="J210" i="100" s="1"/>
  <c r="E10" i="100"/>
  <c r="G10" i="100" s="1"/>
  <c r="J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04" i="100"/>
  <c r="G204" i="100" s="1"/>
  <c r="J204" i="100" s="1"/>
  <c r="E196" i="100"/>
  <c r="G196" i="100" s="1"/>
  <c r="J196" i="100" s="1"/>
  <c r="E195" i="100"/>
  <c r="G195" i="100" s="1"/>
  <c r="J195" i="100" s="1"/>
  <c r="E226" i="101"/>
  <c r="G226" i="101" s="1"/>
  <c r="J226" i="101" s="1"/>
  <c r="E194" i="101"/>
  <c r="G194" i="101" s="1"/>
  <c r="J194" i="101" s="1"/>
  <c r="E83" i="101"/>
  <c r="G83" i="101" s="1"/>
  <c r="J83" i="101" s="1"/>
  <c r="E125" i="101"/>
  <c r="G125" i="101" s="1"/>
  <c r="J125" i="101" s="1"/>
  <c r="E177" i="101"/>
  <c r="G177" i="101" s="1"/>
  <c r="J177" i="101" s="1"/>
  <c r="E197" i="100"/>
  <c r="G197" i="100" s="1"/>
  <c r="J197" i="100" s="1"/>
  <c r="E113" i="101"/>
  <c r="G113" i="101" s="1"/>
  <c r="J113" i="101" s="1"/>
  <c r="E39" i="100"/>
  <c r="G39" i="100" s="1"/>
  <c r="J39" i="100" s="1"/>
  <c r="G249" i="96"/>
  <c r="J249" i="96" s="1"/>
  <c r="E249" i="97" s="1"/>
  <c r="J241" i="95"/>
  <c r="E241" i="96" s="1"/>
  <c r="G241" i="96" s="1"/>
  <c r="J241" i="96" s="1"/>
  <c r="E235" i="86"/>
  <c r="G235" i="86" s="1"/>
  <c r="J235" i="86" s="1"/>
  <c r="G251" i="86"/>
  <c r="J251" i="86" s="1"/>
  <c r="E251" i="87" s="1"/>
  <c r="E243" i="86"/>
  <c r="G243" i="86" s="1"/>
  <c r="J243" i="86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E228" i="87"/>
  <c r="G228" i="87" s="1"/>
  <c r="J228" i="87" s="1"/>
  <c r="G244" i="86"/>
  <c r="J244" i="86" s="1"/>
  <c r="E236" i="86"/>
  <c r="G236" i="86" s="1"/>
  <c r="J236" i="86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4" i="88"/>
  <c r="G224" i="88" s="1"/>
  <c r="J224" i="88" s="1"/>
  <c r="E224" i="89" s="1"/>
  <c r="G224" i="89" s="1"/>
  <c r="J224" i="89" s="1"/>
  <c r="E224" i="90" s="1"/>
  <c r="E20" i="87"/>
  <c r="G20" i="87" s="1"/>
  <c r="J20" i="87" s="1"/>
  <c r="E20" i="88" s="1"/>
  <c r="G20" i="88" s="1"/>
  <c r="J20" i="88" s="1"/>
  <c r="G122" i="86"/>
  <c r="J122" i="86" s="1"/>
  <c r="E122" i="87" s="1"/>
  <c r="G122" i="87" s="1"/>
  <c r="J122" i="87" s="1"/>
  <c r="E122" i="88" s="1"/>
  <c r="E122" i="86"/>
  <c r="E230" i="87"/>
  <c r="G230" i="87" s="1"/>
  <c r="J230" i="87" s="1"/>
  <c r="E86" i="86"/>
  <c r="G86" i="86" s="1"/>
  <c r="J86" i="86" s="1"/>
  <c r="E86" i="87" s="1"/>
  <c r="G86" i="87" s="1"/>
  <c r="J86" i="87" s="1"/>
  <c r="G88" i="86"/>
  <c r="J88" i="86" s="1"/>
  <c r="E88" i="87" s="1"/>
  <c r="E87" i="86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G246" i="86"/>
  <c r="J246" i="86" s="1"/>
  <c r="E246" i="87" s="1"/>
  <c r="E238" i="86"/>
  <c r="G238" i="86" s="1"/>
  <c r="J238" i="86" s="1"/>
  <c r="E25" i="87"/>
  <c r="G25" i="87" s="1"/>
  <c r="J25" i="87" s="1"/>
  <c r="E25" i="88" s="1"/>
  <c r="G25" i="88" s="1"/>
  <c r="J25" i="88" s="1"/>
  <c r="G38" i="86"/>
  <c r="J38" i="86" s="1"/>
  <c r="E38" i="87" s="1"/>
  <c r="G38" i="87" s="1"/>
  <c r="J38" i="87" s="1"/>
  <c r="E38" i="88" s="1"/>
  <c r="E38" i="86"/>
  <c r="E247" i="86"/>
  <c r="G250" i="86"/>
  <c r="J250" i="86" s="1"/>
  <c r="E250" i="87" s="1"/>
  <c r="E242" i="86"/>
  <c r="G242" i="86" s="1"/>
  <c r="J242" i="86" s="1"/>
  <c r="G221" i="86"/>
  <c r="J221" i="86" s="1"/>
  <c r="E221" i="87" s="1"/>
  <c r="G221" i="87" s="1"/>
  <c r="J221" i="87" s="1"/>
  <c r="E221" i="88" s="1"/>
  <c r="E221" i="86"/>
  <c r="E21" i="87"/>
  <c r="G21" i="87" s="1"/>
  <c r="J21" i="87" s="1"/>
  <c r="E21" i="88" s="1"/>
  <c r="G21" i="88" s="1"/>
  <c r="J21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27" i="87"/>
  <c r="G227" i="87" s="1"/>
  <c r="J227" i="87" s="1"/>
  <c r="G245" i="106"/>
  <c r="J245" i="106" s="1"/>
  <c r="E245" i="107" s="1"/>
  <c r="G237" i="106"/>
  <c r="J237" i="106" s="1"/>
  <c r="E237" i="107" s="1"/>
  <c r="G87" i="86"/>
  <c r="J87" i="86" s="1"/>
  <c r="G234" i="86"/>
  <c r="J234" i="86" s="1"/>
  <c r="E234" i="87" s="1"/>
  <c r="G247" i="86"/>
  <c r="J247" i="86" s="1"/>
  <c r="G229" i="106"/>
  <c r="J229" i="106" s="1"/>
  <c r="E229" i="107" s="1"/>
  <c r="G240" i="96"/>
  <c r="J240" i="96" s="1"/>
  <c r="E240" i="97" s="1"/>
  <c r="G232" i="96"/>
  <c r="J232" i="96" s="1"/>
  <c r="E232" i="97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2" i="101" l="1"/>
  <c r="G212" i="101" s="1"/>
  <c r="J212" i="101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10" i="101"/>
  <c r="G10" i="101" s="1"/>
  <c r="J10" i="101" s="1"/>
  <c r="E209" i="101"/>
  <c r="G209" i="101" s="1"/>
  <c r="J209" i="101" s="1"/>
  <c r="E196" i="101"/>
  <c r="G196" i="101" s="1"/>
  <c r="J196" i="101" s="1"/>
  <c r="E147" i="101"/>
  <c r="G147" i="101" s="1"/>
  <c r="J147" i="10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204" i="101"/>
  <c r="G204" i="101" s="1"/>
  <c r="J204" i="101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150" i="101"/>
  <c r="G150" i="101" s="1"/>
  <c r="J150" i="101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1" i="101"/>
  <c r="G11" i="101" s="1"/>
  <c r="J11" i="101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7" i="101"/>
  <c r="G157" i="101" s="1"/>
  <c r="J157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95" i="101"/>
  <c r="G195" i="101" s="1"/>
  <c r="J195" i="101" s="1"/>
  <c r="E202" i="101"/>
  <c r="G202" i="101" s="1"/>
  <c r="J202" i="101" s="1"/>
  <c r="E128" i="101"/>
  <c r="G128" i="101" s="1"/>
  <c r="J128" i="101" s="1"/>
  <c r="E203" i="101"/>
  <c r="G203" i="101" s="1"/>
  <c r="J203" i="101" s="1"/>
  <c r="E156" i="101"/>
  <c r="G156" i="101" s="1"/>
  <c r="J156" i="101" s="1"/>
  <c r="E182" i="101"/>
  <c r="G182" i="101" s="1"/>
  <c r="J182" i="101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G249" i="97"/>
  <c r="J249" i="97" s="1"/>
  <c r="E249" i="98" s="1"/>
  <c r="E241" i="97"/>
  <c r="G241" i="97" s="1"/>
  <c r="J241" i="97" s="1"/>
  <c r="G252" i="99"/>
  <c r="J252" i="99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149" i="101"/>
  <c r="G149" i="101" s="1"/>
  <c r="J149" i="101" s="1"/>
  <c r="E210" i="101"/>
  <c r="G210" i="101" s="1"/>
  <c r="J210" i="101" s="1"/>
  <c r="E198" i="101"/>
  <c r="G198" i="101" s="1"/>
  <c r="J198" i="101" s="1"/>
  <c r="E211" i="101"/>
  <c r="G211" i="101" s="1"/>
  <c r="J211" i="101" s="1"/>
  <c r="E9" i="101"/>
  <c r="G9" i="101" s="1"/>
  <c r="J9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97" i="101"/>
  <c r="G197" i="101" s="1"/>
  <c r="J197" i="101" s="1"/>
  <c r="E175" i="97"/>
  <c r="G175" i="97" s="1"/>
  <c r="J175" i="97" s="1"/>
  <c r="E175" i="98" s="1"/>
  <c r="G175" i="98" s="1"/>
  <c r="J175" i="98" s="1"/>
  <c r="E175" i="99" s="1"/>
  <c r="E113" i="102"/>
  <c r="G113" i="102" s="1"/>
  <c r="J113" i="102" s="1"/>
  <c r="E39" i="101"/>
  <c r="G39" i="101" s="1"/>
  <c r="J39" i="101" s="1"/>
  <c r="G250" i="87"/>
  <c r="J250" i="87" s="1"/>
  <c r="E250" i="88" s="1"/>
  <c r="E242" i="87"/>
  <c r="E26" i="89"/>
  <c r="G26" i="89" s="1"/>
  <c r="J26" i="89" s="1"/>
  <c r="E26" i="90" s="1"/>
  <c r="G26" i="90" s="1"/>
  <c r="J26" i="90" s="1"/>
  <c r="E26" i="91" s="1"/>
  <c r="E23" i="89"/>
  <c r="G23" i="89" s="1"/>
  <c r="J23" i="89" s="1"/>
  <c r="E23" i="90" s="1"/>
  <c r="G23" i="90" s="1"/>
  <c r="J23" i="90" s="1"/>
  <c r="E23" i="91" s="1"/>
  <c r="E20" i="89"/>
  <c r="G20" i="89" s="1"/>
  <c r="J20" i="89" s="1"/>
  <c r="E20" i="90" s="1"/>
  <c r="G20" i="90" s="1"/>
  <c r="J20" i="90" s="1"/>
  <c r="E20" i="91" s="1"/>
  <c r="E22" i="89"/>
  <c r="G22" i="89" s="1"/>
  <c r="J22" i="89" s="1"/>
  <c r="E22" i="90" s="1"/>
  <c r="G22" i="90" s="1"/>
  <c r="J22" i="90" s="1"/>
  <c r="E22" i="91" s="1"/>
  <c r="G251" i="87"/>
  <c r="J251" i="87" s="1"/>
  <c r="E251" i="88" s="1"/>
  <c r="E243" i="87"/>
  <c r="E19" i="89"/>
  <c r="G19" i="89" s="1"/>
  <c r="J19" i="89" s="1"/>
  <c r="E19" i="90" s="1"/>
  <c r="G19" i="90" s="1"/>
  <c r="J19" i="90" s="1"/>
  <c r="E19" i="91" s="1"/>
  <c r="E25" i="89"/>
  <c r="G25" i="89" s="1"/>
  <c r="J25" i="89" s="1"/>
  <c r="E25" i="90" s="1"/>
  <c r="G25" i="90" s="1"/>
  <c r="J25" i="90" s="1"/>
  <c r="E25" i="91" s="1"/>
  <c r="E86" i="88"/>
  <c r="G86" i="88" s="1"/>
  <c r="J86" i="88" s="1"/>
  <c r="E86" i="89" s="1"/>
  <c r="G86" i="89" s="1"/>
  <c r="J86" i="89" s="1"/>
  <c r="E86" i="90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227" i="88"/>
  <c r="G227" i="88" s="1"/>
  <c r="J227" i="88" s="1"/>
  <c r="E227" i="89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88" i="87"/>
  <c r="J88" i="87" s="1"/>
  <c r="E88" i="88" s="1"/>
  <c r="E87" i="87"/>
  <c r="G87" i="87" s="1"/>
  <c r="J87" i="87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21" i="89"/>
  <c r="G21" i="89" s="1"/>
  <c r="J21" i="89" s="1"/>
  <c r="E21" i="90" s="1"/>
  <c r="G21" i="90" s="1"/>
  <c r="J21" i="90" s="1"/>
  <c r="E21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G244" i="87"/>
  <c r="J244" i="87" s="1"/>
  <c r="E236" i="87"/>
  <c r="G236" i="87" s="1"/>
  <c r="J236" i="87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G246" i="87"/>
  <c r="J246" i="87" s="1"/>
  <c r="E246" i="88" s="1"/>
  <c r="E238" i="87"/>
  <c r="G238" i="87" s="1"/>
  <c r="J238" i="87" s="1"/>
  <c r="E228" i="88"/>
  <c r="G228" i="88" s="1"/>
  <c r="J228" i="88" s="1"/>
  <c r="E228" i="89" s="1"/>
  <c r="G228" i="89" s="1"/>
  <c r="J228" i="89" s="1"/>
  <c r="E228" i="90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G242" i="87"/>
  <c r="J242" i="87" s="1"/>
  <c r="E247" i="87"/>
  <c r="G247" i="87" s="1"/>
  <c r="J247" i="87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230" i="88"/>
  <c r="G230" i="88" s="1"/>
  <c r="J230" i="88" s="1"/>
  <c r="E230" i="89" s="1"/>
  <c r="G230" i="89" s="1"/>
  <c r="J230" i="89" s="1"/>
  <c r="E230" i="90" s="1"/>
  <c r="G243" i="87"/>
  <c r="J243" i="87" s="1"/>
  <c r="E235" i="87"/>
  <c r="G235" i="87" s="1"/>
  <c r="J235" i="87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G245" i="107"/>
  <c r="J245" i="107" s="1"/>
  <c r="G237" i="107"/>
  <c r="J237" i="107" s="1"/>
  <c r="G229" i="107"/>
  <c r="J229" i="107" s="1"/>
  <c r="G234" i="87"/>
  <c r="J234" i="87" s="1"/>
  <c r="E234" i="88" s="1"/>
  <c r="G227" i="89"/>
  <c r="J227" i="89" s="1"/>
  <c r="E227" i="90" s="1"/>
  <c r="G232" i="97"/>
  <c r="J232" i="97" s="1"/>
  <c r="E232" i="98" s="1"/>
  <c r="G240" i="97"/>
  <c r="J240" i="97" s="1"/>
  <c r="E240" i="98" s="1"/>
  <c r="G231" i="102"/>
  <c r="J231" i="102" s="1"/>
  <c r="E231" i="103" s="1"/>
  <c r="G239" i="102"/>
  <c r="J239" i="102" s="1"/>
  <c r="E239" i="103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11" i="102" l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55" i="106"/>
  <c r="G155" i="106" s="1"/>
  <c r="J155" i="106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127" i="106"/>
  <c r="G127" i="106" s="1"/>
  <c r="J127" i="106" s="1"/>
  <c r="G126" i="106"/>
  <c r="J126" i="106" s="1"/>
  <c r="E126" i="106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148" i="106"/>
  <c r="G148" i="106" s="1"/>
  <c r="J148" i="106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206" i="106"/>
  <c r="G206" i="106" s="1"/>
  <c r="J206" i="106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205" i="106"/>
  <c r="G205" i="106" s="1"/>
  <c r="J205" i="106" s="1"/>
  <c r="E125" i="106"/>
  <c r="G125" i="106" s="1"/>
  <c r="J125" i="106" s="1"/>
  <c r="E194" i="106"/>
  <c r="G194" i="106" s="1"/>
  <c r="J194" i="106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51" i="106"/>
  <c r="G151" i="106" s="1"/>
  <c r="J151" i="106" s="1"/>
  <c r="E226" i="106"/>
  <c r="G226" i="106" s="1"/>
  <c r="J226" i="106" s="1"/>
  <c r="E193" i="106"/>
  <c r="G193" i="106" s="1"/>
  <c r="J193" i="106" s="1"/>
  <c r="E213" i="106"/>
  <c r="G213" i="106" s="1"/>
  <c r="J213" i="106" s="1"/>
  <c r="E209" i="102"/>
  <c r="G209" i="102" s="1"/>
  <c r="J209" i="102" s="1"/>
  <c r="E209" i="103" s="1"/>
  <c r="G209" i="103" s="1"/>
  <c r="J209" i="103" s="1"/>
  <c r="E153" i="106"/>
  <c r="G153" i="106" s="1"/>
  <c r="J153" i="106" s="1"/>
  <c r="E177" i="106"/>
  <c r="G177" i="106" s="1"/>
  <c r="J177" i="106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52" i="106"/>
  <c r="G152" i="106" s="1"/>
  <c r="J152" i="106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208" i="106"/>
  <c r="G208" i="106" s="1"/>
  <c r="J208" i="106" s="1"/>
  <c r="E83" i="106"/>
  <c r="G83" i="106" s="1"/>
  <c r="J83" i="106" s="1"/>
  <c r="E84" i="106"/>
  <c r="G84" i="106" s="1"/>
  <c r="J84" i="106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81" i="106"/>
  <c r="G181" i="106" s="1"/>
  <c r="J181" i="106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G249" i="98"/>
  <c r="J249" i="98" s="1"/>
  <c r="E249" i="99" s="1"/>
  <c r="E241" i="98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122" i="89"/>
  <c r="G122" i="89" s="1"/>
  <c r="J122" i="89" s="1"/>
  <c r="E122" i="90" s="1"/>
  <c r="G122" i="90" s="1"/>
  <c r="J122" i="90" s="1"/>
  <c r="E122" i="91" s="1"/>
  <c r="E235" i="88"/>
  <c r="G235" i="88" s="1"/>
  <c r="J235" i="88" s="1"/>
  <c r="G244" i="88"/>
  <c r="J244" i="88" s="1"/>
  <c r="E236" i="88"/>
  <c r="G236" i="88" s="1"/>
  <c r="J236" i="88" s="1"/>
  <c r="E96" i="89"/>
  <c r="G96" i="89" s="1"/>
  <c r="J96" i="89" s="1"/>
  <c r="E96" i="90" s="1"/>
  <c r="G96" i="90" s="1"/>
  <c r="J96" i="90" s="1"/>
  <c r="E96" i="91" s="1"/>
  <c r="G251" i="88"/>
  <c r="J251" i="88" s="1"/>
  <c r="E251" i="89" s="1"/>
  <c r="E243" i="88"/>
  <c r="G243" i="88" s="1"/>
  <c r="J243" i="88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G246" i="88"/>
  <c r="J246" i="88" s="1"/>
  <c r="E246" i="89" s="1"/>
  <c r="E238" i="88"/>
  <c r="G238" i="88" s="1"/>
  <c r="J238" i="88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247" i="88"/>
  <c r="G247" i="88" s="1"/>
  <c r="J247" i="88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G88" i="88"/>
  <c r="J88" i="88" s="1"/>
  <c r="E88" i="89" s="1"/>
  <c r="E87" i="88"/>
  <c r="G87" i="88" s="1"/>
  <c r="J87" i="88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250" i="88"/>
  <c r="J250" i="88" s="1"/>
  <c r="E250" i="89" s="1"/>
  <c r="E242" i="88"/>
  <c r="G242" i="88" s="1"/>
  <c r="J242" i="88" s="1"/>
  <c r="G86" i="90"/>
  <c r="J86" i="90" s="1"/>
  <c r="E86" i="91" s="1"/>
  <c r="G228" i="90"/>
  <c r="J228" i="90" s="1"/>
  <c r="E228" i="91" s="1"/>
  <c r="G234" i="88"/>
  <c r="J234" i="88" s="1"/>
  <c r="E234" i="89" s="1"/>
  <c r="G240" i="98"/>
  <c r="J240" i="98" s="1"/>
  <c r="E240" i="99" s="1"/>
  <c r="G241" i="98"/>
  <c r="J241" i="98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0" i="90"/>
  <c r="J230" i="90" s="1"/>
  <c r="E230" i="91" s="1"/>
  <c r="G253" i="89"/>
  <c r="J253" i="89" s="1"/>
  <c r="E253" i="90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48" i="88"/>
  <c r="J248" i="88" s="1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12" i="106" l="1"/>
  <c r="G212" i="106" s="1"/>
  <c r="J212" i="106" s="1"/>
  <c r="E177" i="107"/>
  <c r="G177" i="107" s="1"/>
  <c r="J177" i="107" s="1"/>
  <c r="E147" i="106"/>
  <c r="G147" i="106" s="1"/>
  <c r="J147" i="106" s="1"/>
  <c r="E127" i="107"/>
  <c r="G127" i="107" s="1"/>
  <c r="J127" i="107" s="1"/>
  <c r="E181" i="107"/>
  <c r="G181" i="107" s="1"/>
  <c r="J181" i="107" s="1"/>
  <c r="E153" i="107"/>
  <c r="G153" i="107" s="1"/>
  <c r="J153" i="107" s="1"/>
  <c r="E196" i="106"/>
  <c r="G196" i="106" s="1"/>
  <c r="J196" i="106" s="1"/>
  <c r="G202" i="106"/>
  <c r="J202" i="106" s="1"/>
  <c r="E202" i="106"/>
  <c r="E156" i="106"/>
  <c r="G156" i="106" s="1"/>
  <c r="J156" i="106" s="1"/>
  <c r="E194" i="107"/>
  <c r="G194" i="107" s="1"/>
  <c r="J194" i="107" s="1"/>
  <c r="E198" i="106"/>
  <c r="G198" i="106" s="1"/>
  <c r="J198" i="106" s="1"/>
  <c r="E157" i="106"/>
  <c r="G157" i="106" s="1"/>
  <c r="J157" i="106" s="1"/>
  <c r="E152" i="107"/>
  <c r="G152" i="107" s="1"/>
  <c r="J152" i="107" s="1"/>
  <c r="E125" i="107"/>
  <c r="G125" i="107" s="1"/>
  <c r="J125" i="107" s="1"/>
  <c r="E195" i="106"/>
  <c r="G195" i="106" s="1"/>
  <c r="J195" i="106" s="1"/>
  <c r="E203" i="106"/>
  <c r="G203" i="106" s="1"/>
  <c r="J203" i="106" s="1"/>
  <c r="E10" i="106"/>
  <c r="G10" i="106" s="1"/>
  <c r="J10" i="106" s="1"/>
  <c r="E213" i="107"/>
  <c r="G213" i="107" s="1"/>
  <c r="J213" i="107" s="1"/>
  <c r="E148" i="107"/>
  <c r="G148" i="107" s="1"/>
  <c r="J148" i="107" s="1"/>
  <c r="E9" i="106"/>
  <c r="G9" i="106" s="1"/>
  <c r="J9" i="106" s="1"/>
  <c r="E193" i="107"/>
  <c r="G193" i="107" s="1"/>
  <c r="J193" i="107" s="1"/>
  <c r="E210" i="106"/>
  <c r="G210" i="106" s="1"/>
  <c r="J210" i="106" s="1"/>
  <c r="E155" i="107"/>
  <c r="G155" i="107" s="1"/>
  <c r="J155" i="107" s="1"/>
  <c r="E84" i="107"/>
  <c r="G84" i="107" s="1"/>
  <c r="J84" i="107" s="1"/>
  <c r="E150" i="106"/>
  <c r="G150" i="106" s="1"/>
  <c r="J150" i="106" s="1"/>
  <c r="E226" i="107"/>
  <c r="G226" i="107" s="1"/>
  <c r="J226" i="107" s="1"/>
  <c r="E149" i="106"/>
  <c r="G149" i="106" s="1"/>
  <c r="J149" i="106" s="1"/>
  <c r="E128" i="106"/>
  <c r="G128" i="106" s="1"/>
  <c r="J128" i="106" s="1"/>
  <c r="E83" i="107"/>
  <c r="G83" i="107" s="1"/>
  <c r="J83" i="107" s="1"/>
  <c r="E182" i="106"/>
  <c r="G182" i="106" s="1"/>
  <c r="J182" i="106" s="1"/>
  <c r="E206" i="107"/>
  <c r="G206" i="107" s="1"/>
  <c r="J206" i="107" s="1"/>
  <c r="E211" i="106"/>
  <c r="G211" i="106" s="1"/>
  <c r="J211" i="106" s="1"/>
  <c r="G249" i="99"/>
  <c r="J249" i="99" s="1"/>
  <c r="E249" i="100" s="1"/>
  <c r="E241" i="99"/>
  <c r="E208" i="107"/>
  <c r="G208" i="107" s="1"/>
  <c r="J208" i="107" s="1"/>
  <c r="E209" i="104"/>
  <c r="G209" i="104" s="1"/>
  <c r="J209" i="104" s="1"/>
  <c r="E209" i="105" s="1"/>
  <c r="G209" i="105" s="1"/>
  <c r="J209" i="105" s="1"/>
  <c r="E151" i="107"/>
  <c r="G151" i="107" s="1"/>
  <c r="J151" i="107" s="1"/>
  <c r="E205" i="107"/>
  <c r="G205" i="107" s="1"/>
  <c r="J205" i="107" s="1"/>
  <c r="E11" i="105"/>
  <c r="G11" i="105" s="1"/>
  <c r="J11" i="105" s="1"/>
  <c r="E126" i="107"/>
  <c r="G126" i="107" s="1"/>
  <c r="J126" i="107" s="1"/>
  <c r="E71" i="100"/>
  <c r="G71" i="100" s="1"/>
  <c r="J71" i="100" s="1"/>
  <c r="E70" i="100"/>
  <c r="G70" i="100" s="1"/>
  <c r="J70" i="100" s="1"/>
  <c r="E204" i="106"/>
  <c r="G204" i="106" s="1"/>
  <c r="J204" i="106" s="1"/>
  <c r="E197" i="106"/>
  <c r="G197" i="106" s="1"/>
  <c r="J197" i="106" s="1"/>
  <c r="E175" i="100"/>
  <c r="G175" i="100" s="1"/>
  <c r="J175" i="100" s="1"/>
  <c r="E113" i="106"/>
  <c r="G113" i="106" s="1"/>
  <c r="J113" i="106" s="1"/>
  <c r="E39" i="106"/>
  <c r="G39" i="106" s="1"/>
  <c r="J39" i="106" s="1"/>
  <c r="E39" i="107" s="1"/>
  <c r="G39" i="107" s="1"/>
  <c r="J39" i="107" s="1"/>
  <c r="E112" i="91"/>
  <c r="G112" i="91" s="1"/>
  <c r="J112" i="91" s="1"/>
  <c r="G251" i="89"/>
  <c r="J251" i="89" s="1"/>
  <c r="E251" i="90" s="1"/>
  <c r="E243" i="89"/>
  <c r="G243" i="89" s="1"/>
  <c r="J243" i="89" s="1"/>
  <c r="E110" i="91"/>
  <c r="G110" i="91" s="1"/>
  <c r="J110" i="91" s="1"/>
  <c r="G250" i="89"/>
  <c r="J250" i="89" s="1"/>
  <c r="E250" i="90" s="1"/>
  <c r="E242" i="89"/>
  <c r="G242" i="89" s="1"/>
  <c r="J242" i="89" s="1"/>
  <c r="E116" i="91"/>
  <c r="G116" i="91" s="1"/>
  <c r="J116" i="91" s="1"/>
  <c r="E107" i="90"/>
  <c r="G107" i="90" s="1"/>
  <c r="J107" i="90" s="1"/>
  <c r="E111" i="91"/>
  <c r="G111" i="91" s="1"/>
  <c r="J111" i="91" s="1"/>
  <c r="E108" i="91"/>
  <c r="G108" i="91" s="1"/>
  <c r="J108" i="91" s="1"/>
  <c r="E115" i="91"/>
  <c r="G115" i="91" s="1"/>
  <c r="J115" i="91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G246" i="89"/>
  <c r="J246" i="89" s="1"/>
  <c r="E246" i="90" s="1"/>
  <c r="E238" i="89"/>
  <c r="G238" i="89" s="1"/>
  <c r="J238" i="89" s="1"/>
  <c r="E117" i="91"/>
  <c r="G117" i="91" s="1"/>
  <c r="J117" i="91" s="1"/>
  <c r="E7" i="87"/>
  <c r="G7" i="87" s="1"/>
  <c r="J7" i="87" s="1"/>
  <c r="E7" i="88" s="1"/>
  <c r="G7" i="88" s="1"/>
  <c r="J7" i="88" s="1"/>
  <c r="E247" i="89"/>
  <c r="G247" i="89" s="1"/>
  <c r="J247" i="89" s="1"/>
  <c r="G244" i="89"/>
  <c r="J244" i="89" s="1"/>
  <c r="E236" i="89"/>
  <c r="G236" i="89" s="1"/>
  <c r="J236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74" i="92"/>
  <c r="G74" i="92" s="1"/>
  <c r="J74" i="92" s="1"/>
  <c r="E74" i="93" s="1"/>
  <c r="G74" i="93" s="1"/>
  <c r="J74" i="93" s="1"/>
  <c r="E74" i="94" s="1"/>
  <c r="E8" i="87"/>
  <c r="G8" i="87" s="1"/>
  <c r="J8" i="87" s="1"/>
  <c r="E8" i="88" s="1"/>
  <c r="G8" i="88" s="1"/>
  <c r="J8" i="88" s="1"/>
  <c r="G88" i="89"/>
  <c r="J88" i="89" s="1"/>
  <c r="E88" i="90" s="1"/>
  <c r="E87" i="89"/>
  <c r="G87" i="89" s="1"/>
  <c r="J87" i="89" s="1"/>
  <c r="E235" i="89"/>
  <c r="G235" i="89" s="1"/>
  <c r="J235" i="89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G86" i="91"/>
  <c r="J86" i="91" s="1"/>
  <c r="E86" i="92" s="1"/>
  <c r="G231" i="104"/>
  <c r="J231" i="104" s="1"/>
  <c r="E231" i="105" s="1"/>
  <c r="G239" i="104"/>
  <c r="J239" i="104" s="1"/>
  <c r="E239" i="105" s="1"/>
  <c r="G241" i="99"/>
  <c r="J241" i="99" s="1"/>
  <c r="G240" i="99"/>
  <c r="J240" i="99" s="1"/>
  <c r="E240" i="100" s="1"/>
  <c r="G232" i="99"/>
  <c r="J232" i="99" s="1"/>
  <c r="E232" i="100" s="1"/>
  <c r="G230" i="91"/>
  <c r="J230" i="91" s="1"/>
  <c r="E230" i="92" s="1"/>
  <c r="G234" i="89"/>
  <c r="J234" i="89" s="1"/>
  <c r="E234" i="90" s="1"/>
  <c r="G227" i="91"/>
  <c r="J227" i="91" s="1"/>
  <c r="E227" i="92" s="1"/>
  <c r="G228" i="91"/>
  <c r="J228" i="91" s="1"/>
  <c r="E228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E254" i="90" s="1"/>
  <c r="G248" i="89"/>
  <c r="J248" i="89" s="1"/>
  <c r="E248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96" i="107" l="1"/>
  <c r="G196" i="107" s="1"/>
  <c r="J196" i="107" s="1"/>
  <c r="E149" i="107"/>
  <c r="G149" i="107" s="1"/>
  <c r="J149" i="107" s="1"/>
  <c r="E204" i="107"/>
  <c r="G204" i="107" s="1"/>
  <c r="J204" i="107" s="1"/>
  <c r="E150" i="107"/>
  <c r="G150" i="107" s="1"/>
  <c r="J150" i="107" s="1"/>
  <c r="E182" i="107"/>
  <c r="G182" i="107" s="1"/>
  <c r="J182" i="107" s="1"/>
  <c r="E10" i="107"/>
  <c r="G10" i="107" s="1"/>
  <c r="J10" i="107" s="1"/>
  <c r="E198" i="107"/>
  <c r="G198" i="107" s="1"/>
  <c r="J198" i="107" s="1"/>
  <c r="E11" i="106"/>
  <c r="G11" i="106" s="1"/>
  <c r="J11" i="106" s="1"/>
  <c r="E209" i="106"/>
  <c r="G209" i="106" s="1"/>
  <c r="J209" i="106" s="1"/>
  <c r="E147" i="107"/>
  <c r="G147" i="107" s="1"/>
  <c r="J147" i="107" s="1"/>
  <c r="E210" i="107"/>
  <c r="G210" i="107" s="1"/>
  <c r="J210" i="107" s="1"/>
  <c r="E156" i="107"/>
  <c r="G156" i="107" s="1"/>
  <c r="J156" i="107" s="1"/>
  <c r="E195" i="107"/>
  <c r="G195" i="107" s="1"/>
  <c r="J195" i="107" s="1"/>
  <c r="E212" i="107"/>
  <c r="G212" i="107" s="1"/>
  <c r="J212" i="107" s="1"/>
  <c r="E71" i="101"/>
  <c r="G71" i="101" s="1"/>
  <c r="J71" i="101" s="1"/>
  <c r="E211" i="107"/>
  <c r="G211" i="107" s="1"/>
  <c r="J211" i="107" s="1"/>
  <c r="E128" i="107"/>
  <c r="G128" i="107" s="1"/>
  <c r="J128" i="107" s="1"/>
  <c r="E9" i="107"/>
  <c r="G9" i="107" s="1"/>
  <c r="J9" i="107" s="1"/>
  <c r="E203" i="107"/>
  <c r="G203" i="107" s="1"/>
  <c r="J203" i="107" s="1"/>
  <c r="E157" i="107"/>
  <c r="G157" i="107" s="1"/>
  <c r="J157" i="107" s="1"/>
  <c r="E202" i="107"/>
  <c r="G202" i="107" s="1"/>
  <c r="J202" i="107" s="1"/>
  <c r="G249" i="100"/>
  <c r="J249" i="100" s="1"/>
  <c r="E249" i="101" s="1"/>
  <c r="E241" i="100"/>
  <c r="E70" i="101"/>
  <c r="G70" i="101" s="1"/>
  <c r="J70" i="101" s="1"/>
  <c r="E197" i="107"/>
  <c r="G197" i="107" s="1"/>
  <c r="J197" i="107" s="1"/>
  <c r="E175" i="101"/>
  <c r="G175" i="101" s="1"/>
  <c r="J175" i="101" s="1"/>
  <c r="E113" i="107"/>
  <c r="G113" i="107" s="1"/>
  <c r="J113" i="107" s="1"/>
  <c r="E15" i="89"/>
  <c r="G15" i="89" s="1"/>
  <c r="J15" i="89" s="1"/>
  <c r="E15" i="90" s="1"/>
  <c r="G15" i="90" s="1"/>
  <c r="J15" i="90" s="1"/>
  <c r="E15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6" i="89"/>
  <c r="G16" i="89" s="1"/>
  <c r="J16" i="89" s="1"/>
  <c r="E16" i="90" s="1"/>
  <c r="G16" i="90" s="1"/>
  <c r="J16" i="90" s="1"/>
  <c r="E16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3" i="89"/>
  <c r="G13" i="89" s="1"/>
  <c r="J13" i="89" s="1"/>
  <c r="E13" i="90" s="1"/>
  <c r="G13" i="90" s="1"/>
  <c r="J13" i="90" s="1"/>
  <c r="E13" i="91" s="1"/>
  <c r="G250" i="90"/>
  <c r="J250" i="90" s="1"/>
  <c r="E250" i="91" s="1"/>
  <c r="E242" i="90"/>
  <c r="G242" i="90" s="1"/>
  <c r="J242" i="90" s="1"/>
  <c r="E17" i="89"/>
  <c r="G17" i="89" s="1"/>
  <c r="J17" i="89" s="1"/>
  <c r="E17" i="90" s="1"/>
  <c r="G17" i="90" s="1"/>
  <c r="J17" i="90" s="1"/>
  <c r="E17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8" i="89"/>
  <c r="G18" i="89" s="1"/>
  <c r="J18" i="89" s="1"/>
  <c r="E18" i="90" s="1"/>
  <c r="G18" i="90" s="1"/>
  <c r="J18" i="90" s="1"/>
  <c r="E18" i="91" s="1"/>
  <c r="E14" i="89"/>
  <c r="G14" i="89" s="1"/>
  <c r="J14" i="89" s="1"/>
  <c r="E14" i="90" s="1"/>
  <c r="G14" i="90" s="1"/>
  <c r="J14" i="90" s="1"/>
  <c r="E14" i="91" s="1"/>
  <c r="E6" i="89"/>
  <c r="G6" i="89" s="1"/>
  <c r="J6" i="89" s="1"/>
  <c r="E6" i="90" s="1"/>
  <c r="G6" i="90" s="1"/>
  <c r="J6" i="90" s="1"/>
  <c r="E6" i="91" s="1"/>
  <c r="E7" i="89"/>
  <c r="G7" i="89" s="1"/>
  <c r="J7" i="89" s="1"/>
  <c r="E7" i="90" s="1"/>
  <c r="G7" i="90" s="1"/>
  <c r="J7" i="90" s="1"/>
  <c r="E7" i="91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G244" i="90"/>
  <c r="J244" i="90" s="1"/>
  <c r="E236" i="90"/>
  <c r="G236" i="90" s="1"/>
  <c r="J236" i="90" s="1"/>
  <c r="G246" i="90"/>
  <c r="J246" i="90" s="1"/>
  <c r="E246" i="91" s="1"/>
  <c r="E238" i="90"/>
  <c r="G238" i="90" s="1"/>
  <c r="J238" i="90" s="1"/>
  <c r="E8" i="89"/>
  <c r="G8" i="89" s="1"/>
  <c r="J8" i="89" s="1"/>
  <c r="E8" i="90" s="1"/>
  <c r="G8" i="90" s="1"/>
  <c r="J8" i="90" s="1"/>
  <c r="E8" i="91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235" i="90"/>
  <c r="G235" i="90" s="1"/>
  <c r="J235" i="90" s="1"/>
  <c r="E247" i="90"/>
  <c r="G247" i="90" s="1"/>
  <c r="J247" i="90" s="1"/>
  <c r="G251" i="90"/>
  <c r="J251" i="90" s="1"/>
  <c r="E251" i="91" s="1"/>
  <c r="E243" i="90"/>
  <c r="G243" i="90" s="1"/>
  <c r="J243" i="90" s="1"/>
  <c r="G88" i="90"/>
  <c r="J88" i="90" s="1"/>
  <c r="E88" i="91" s="1"/>
  <c r="E87" i="90"/>
  <c r="G87" i="90" s="1"/>
  <c r="J87" i="90" s="1"/>
  <c r="G86" i="92"/>
  <c r="J86" i="92" s="1"/>
  <c r="E86" i="93" s="1"/>
  <c r="G234" i="90"/>
  <c r="J234" i="90" s="1"/>
  <c r="E234" i="91" s="1"/>
  <c r="G230" i="92"/>
  <c r="J230" i="92" s="1"/>
  <c r="E230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27" i="92"/>
  <c r="J227" i="92" s="1"/>
  <c r="E227" i="93" s="1"/>
  <c r="G231" i="105"/>
  <c r="J231" i="105" s="1"/>
  <c r="E231" i="106" s="1"/>
  <c r="G239" i="105"/>
  <c r="J239" i="105" s="1"/>
  <c r="E239" i="106" s="1"/>
  <c r="G253" i="91"/>
  <c r="J253" i="91" s="1"/>
  <c r="E253" i="92" s="1"/>
  <c r="G259" i="90"/>
  <c r="J259" i="90" s="1"/>
  <c r="E259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248" i="90"/>
  <c r="J248" i="90" s="1"/>
  <c r="E248" i="91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70" i="102" l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11" i="107"/>
  <c r="G11" i="107" s="1"/>
  <c r="J11" i="107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209" i="107"/>
  <c r="G209" i="107" s="1"/>
  <c r="J209" i="107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G251" i="91"/>
  <c r="J251" i="91" s="1"/>
  <c r="E251" i="92" s="1"/>
  <c r="E243" i="91"/>
  <c r="G243" i="91" s="1"/>
  <c r="J243" i="91" s="1"/>
  <c r="G250" i="91"/>
  <c r="J250" i="91" s="1"/>
  <c r="E250" i="92" s="1"/>
  <c r="E242" i="91"/>
  <c r="G242" i="91" s="1"/>
  <c r="J242" i="91" s="1"/>
  <c r="G88" i="91"/>
  <c r="J88" i="91" s="1"/>
  <c r="E88" i="92" s="1"/>
  <c r="E87" i="91"/>
  <c r="G87" i="91" s="1"/>
  <c r="J87" i="91" s="1"/>
  <c r="E247" i="91"/>
  <c r="G246" i="91"/>
  <c r="J246" i="91" s="1"/>
  <c r="E246" i="92" s="1"/>
  <c r="E238" i="91"/>
  <c r="G238" i="91" s="1"/>
  <c r="J238" i="91" s="1"/>
  <c r="E20" i="94"/>
  <c r="G20" i="94" s="1"/>
  <c r="J20" i="94" s="1"/>
  <c r="E20" i="95" s="1"/>
  <c r="G20" i="95" s="1"/>
  <c r="E235" i="91"/>
  <c r="G235" i="91" s="1"/>
  <c r="J235" i="91" s="1"/>
  <c r="G244" i="91"/>
  <c r="J244" i="91" s="1"/>
  <c r="E236" i="91"/>
  <c r="G236" i="91" s="1"/>
  <c r="J236" i="91" s="1"/>
  <c r="G86" i="93"/>
  <c r="J86" i="93" s="1"/>
  <c r="E86" i="94" s="1"/>
  <c r="G228" i="93"/>
  <c r="J228" i="93" s="1"/>
  <c r="E228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E230" i="94" s="1"/>
  <c r="G227" i="93"/>
  <c r="J227" i="93" s="1"/>
  <c r="E227" i="94" s="1"/>
  <c r="G234" i="91"/>
  <c r="J234" i="91" s="1"/>
  <c r="E234" i="92" s="1"/>
  <c r="G247" i="91"/>
  <c r="J247" i="91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248" i="91"/>
  <c r="J248" i="91" s="1"/>
  <c r="E248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G104" i="93"/>
  <c r="J104" i="93" s="1"/>
  <c r="E104" i="94" s="1"/>
  <c r="G233" i="93"/>
  <c r="J233" i="93" s="1"/>
  <c r="E233" i="94" s="1"/>
  <c r="G256" i="93"/>
  <c r="J256" i="93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E71" i="106" l="1"/>
  <c r="G71" i="106" s="1"/>
  <c r="J71" i="106" s="1"/>
  <c r="E70" i="106"/>
  <c r="G70" i="106" s="1"/>
  <c r="J70" i="106" s="1"/>
  <c r="E175" i="106"/>
  <c r="G175" i="106" s="1"/>
  <c r="J175" i="106" s="1"/>
  <c r="J20" i="95"/>
  <c r="E20" i="96" s="1"/>
  <c r="G20" i="96" s="1"/>
  <c r="J20" i="96" s="1"/>
  <c r="E20" i="97" s="1"/>
  <c r="G20" i="97" s="1"/>
  <c r="J20" i="97" s="1"/>
  <c r="E20" i="98" s="1"/>
  <c r="G244" i="92"/>
  <c r="J244" i="92" s="1"/>
  <c r="E236" i="92"/>
  <c r="G236" i="92" s="1"/>
  <c r="J236" i="92" s="1"/>
  <c r="G250" i="92"/>
  <c r="J250" i="92" s="1"/>
  <c r="E250" i="93" s="1"/>
  <c r="E242" i="92"/>
  <c r="G242" i="92" s="1"/>
  <c r="J242" i="92" s="1"/>
  <c r="E235" i="92"/>
  <c r="G235" i="92" s="1"/>
  <c r="J235" i="92" s="1"/>
  <c r="G88" i="92"/>
  <c r="J88" i="92" s="1"/>
  <c r="E88" i="93" s="1"/>
  <c r="E87" i="92"/>
  <c r="G87" i="92" s="1"/>
  <c r="J87" i="92" s="1"/>
  <c r="G251" i="92"/>
  <c r="J251" i="92" s="1"/>
  <c r="E251" i="93" s="1"/>
  <c r="E243" i="92"/>
  <c r="G243" i="92" s="1"/>
  <c r="J243" i="92" s="1"/>
  <c r="G246" i="92"/>
  <c r="J246" i="92" s="1"/>
  <c r="E246" i="93" s="1"/>
  <c r="E238" i="92"/>
  <c r="G238" i="92" s="1"/>
  <c r="J238" i="92" s="1"/>
  <c r="E247" i="92"/>
  <c r="G247" i="92" s="1"/>
  <c r="J247" i="92" s="1"/>
  <c r="G86" i="94"/>
  <c r="J86" i="94" s="1"/>
  <c r="E86" i="95" s="1"/>
  <c r="G230" i="94"/>
  <c r="J230" i="94" s="1"/>
  <c r="E230" i="95" s="1"/>
  <c r="G239" i="107"/>
  <c r="J239" i="107" s="1"/>
  <c r="G231" i="107"/>
  <c r="J231" i="107" s="1"/>
  <c r="G234" i="92"/>
  <c r="J234" i="92" s="1"/>
  <c r="E234" i="93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E227" i="95" s="1"/>
  <c r="G228" i="94"/>
  <c r="J228" i="94" s="1"/>
  <c r="E228" i="95" s="1"/>
  <c r="G253" i="93"/>
  <c r="J253" i="93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248" i="92"/>
  <c r="J248" i="92" s="1"/>
  <c r="E248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G104" i="94"/>
  <c r="J104" i="94" s="1"/>
  <c r="E104" i="95" s="1"/>
  <c r="G256" i="94"/>
  <c r="J256" i="94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70" i="107" l="1"/>
  <c r="G70" i="107" s="1"/>
  <c r="J70" i="107" s="1"/>
  <c r="E71" i="107"/>
  <c r="G71" i="107" s="1"/>
  <c r="J71" i="107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75" i="107"/>
  <c r="G175" i="107" s="1"/>
  <c r="J175" i="107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93" i="95"/>
  <c r="E93" i="96" s="1"/>
  <c r="G93" i="96" s="1"/>
  <c r="J93" i="96" s="1"/>
  <c r="E93" i="97" s="1"/>
  <c r="G93" i="97" s="1"/>
  <c r="J93" i="97" s="1"/>
  <c r="E93" i="98" s="1"/>
  <c r="J66" i="95"/>
  <c r="E66" i="96" s="1"/>
  <c r="G66" i="96" s="1"/>
  <c r="J66" i="96" s="1"/>
  <c r="E66" i="97" s="1"/>
  <c r="G66" i="97" s="1"/>
  <c r="J66" i="97" s="1"/>
  <c r="E66" i="98" s="1"/>
  <c r="J21" i="95"/>
  <c r="E21" i="96" s="1"/>
  <c r="G21" i="96" s="1"/>
  <c r="J21" i="96" s="1"/>
  <c r="E21" i="97" s="1"/>
  <c r="G21" i="97" s="1"/>
  <c r="J21" i="97" s="1"/>
  <c r="E21" i="98" s="1"/>
  <c r="J77" i="95"/>
  <c r="E77" i="96" s="1"/>
  <c r="G77" i="96" s="1"/>
  <c r="J77" i="96" s="1"/>
  <c r="E77" i="97" s="1"/>
  <c r="G77" i="97" s="1"/>
  <c r="J77" i="97" s="1"/>
  <c r="E77" i="98" s="1"/>
  <c r="G88" i="93"/>
  <c r="J88" i="93" s="1"/>
  <c r="E88" i="94" s="1"/>
  <c r="E87" i="93"/>
  <c r="G87" i="93" s="1"/>
  <c r="J87" i="93" s="1"/>
  <c r="E247" i="93"/>
  <c r="G247" i="93" s="1"/>
  <c r="J247" i="93" s="1"/>
  <c r="E235" i="93"/>
  <c r="G235" i="93" s="1"/>
  <c r="J235" i="93" s="1"/>
  <c r="G250" i="93"/>
  <c r="J250" i="93" s="1"/>
  <c r="E250" i="94" s="1"/>
  <c r="E242" i="93"/>
  <c r="G242" i="93" s="1"/>
  <c r="J242" i="93" s="1"/>
  <c r="G251" i="93"/>
  <c r="J251" i="93" s="1"/>
  <c r="E251" i="94" s="1"/>
  <c r="E243" i="93"/>
  <c r="G243" i="93" s="1"/>
  <c r="J243" i="93" s="1"/>
  <c r="G246" i="93"/>
  <c r="J246" i="93" s="1"/>
  <c r="E246" i="94" s="1"/>
  <c r="E238" i="93"/>
  <c r="G238" i="93" s="1"/>
  <c r="J238" i="93" s="1"/>
  <c r="G244" i="93"/>
  <c r="J244" i="93" s="1"/>
  <c r="E236" i="93"/>
  <c r="G236" i="93" s="1"/>
  <c r="J236" i="93" s="1"/>
  <c r="G86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E234" i="94" s="1"/>
  <c r="G228" i="95"/>
  <c r="G227" i="95"/>
  <c r="G230" i="95"/>
  <c r="G253" i="94"/>
  <c r="J253" i="94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G248" i="93"/>
  <c r="J248" i="93" s="1"/>
  <c r="E248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256" i="95"/>
  <c r="J256" i="95" s="1"/>
  <c r="G255" i="95"/>
  <c r="J255" i="95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20" i="97" l="1"/>
  <c r="G120" i="97" s="1"/>
  <c r="J120" i="97" s="1"/>
  <c r="E120" i="98" s="1"/>
  <c r="G120" i="98" s="1"/>
  <c r="J120" i="98" s="1"/>
  <c r="E120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176" i="97"/>
  <c r="G176" i="97" s="1"/>
  <c r="J176" i="97" s="1"/>
  <c r="E176" i="98" s="1"/>
  <c r="G176" i="98" s="1"/>
  <c r="J176" i="98" s="1"/>
  <c r="E176" i="99" s="1"/>
  <c r="E163" i="97"/>
  <c r="G163" i="97" s="1"/>
  <c r="J163" i="97" s="1"/>
  <c r="E163" i="98" s="1"/>
  <c r="G163" i="98" s="1"/>
  <c r="J163" i="98" s="1"/>
  <c r="E163" i="99" s="1"/>
  <c r="E81" i="97"/>
  <c r="G81" i="97" s="1"/>
  <c r="J81" i="97" s="1"/>
  <c r="E81" i="98" s="1"/>
  <c r="G81" i="98" s="1"/>
  <c r="J81" i="98" s="1"/>
  <c r="E81" i="99" s="1"/>
  <c r="E80" i="97"/>
  <c r="G80" i="97" s="1"/>
  <c r="J80" i="97" s="1"/>
  <c r="E80" i="98" s="1"/>
  <c r="G80" i="98" s="1"/>
  <c r="J80" i="98" s="1"/>
  <c r="E80" i="99" s="1"/>
  <c r="E62" i="97"/>
  <c r="G62" i="97" s="1"/>
  <c r="J62" i="97" s="1"/>
  <c r="E62" i="98" s="1"/>
  <c r="G62" i="98" s="1"/>
  <c r="J62" i="98" s="1"/>
  <c r="E62" i="99" s="1"/>
  <c r="E25" i="97"/>
  <c r="G25" i="97" s="1"/>
  <c r="J25" i="97" s="1"/>
  <c r="E25" i="98" s="1"/>
  <c r="G25" i="98" s="1"/>
  <c r="J25" i="98" s="1"/>
  <c r="E25" i="99" s="1"/>
  <c r="E23" i="97"/>
  <c r="G23" i="97" s="1"/>
  <c r="J23" i="97" s="1"/>
  <c r="E23" i="98" s="1"/>
  <c r="G23" i="98" s="1"/>
  <c r="J23" i="98" s="1"/>
  <c r="E23" i="99" s="1"/>
  <c r="E24" i="97"/>
  <c r="G24" i="97" s="1"/>
  <c r="J24" i="97" s="1"/>
  <c r="E24" i="98" s="1"/>
  <c r="G24" i="98" s="1"/>
  <c r="J24" i="98" s="1"/>
  <c r="E24" i="99" s="1"/>
  <c r="E22" i="97"/>
  <c r="G22" i="97" s="1"/>
  <c r="J22" i="97" s="1"/>
  <c r="E22" i="98" s="1"/>
  <c r="G22" i="98" s="1"/>
  <c r="J22" i="98" s="1"/>
  <c r="E22" i="99" s="1"/>
  <c r="J230" i="95"/>
  <c r="E230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J227" i="95"/>
  <c r="E227" i="96" s="1"/>
  <c r="G227" i="96" s="1"/>
  <c r="J227" i="96" s="1"/>
  <c r="E227" i="97" s="1"/>
  <c r="G227" i="97" s="1"/>
  <c r="J227" i="97" s="1"/>
  <c r="J86" i="95"/>
  <c r="E86" i="96" s="1"/>
  <c r="J228" i="95"/>
  <c r="E228" i="96" s="1"/>
  <c r="G228" i="96" s="1"/>
  <c r="J228" i="96" s="1"/>
  <c r="E228" i="97" s="1"/>
  <c r="G250" i="94"/>
  <c r="J250" i="94" s="1"/>
  <c r="E250" i="95" s="1"/>
  <c r="E242" i="94"/>
  <c r="G242" i="94" s="1"/>
  <c r="J242" i="94" s="1"/>
  <c r="G244" i="94"/>
  <c r="J244" i="94" s="1"/>
  <c r="E236" i="94"/>
  <c r="G236" i="94" s="1"/>
  <c r="J236" i="94" s="1"/>
  <c r="E236" i="95" s="1"/>
  <c r="G236" i="95" s="1"/>
  <c r="J236" i="95" s="1"/>
  <c r="E236" i="96" s="1"/>
  <c r="G236" i="96" s="1"/>
  <c r="J236" i="96" s="1"/>
  <c r="E236" i="97" s="1"/>
  <c r="E235" i="94"/>
  <c r="G235" i="94" s="1"/>
  <c r="J235" i="94" s="1"/>
  <c r="E247" i="94"/>
  <c r="G247" i="94" s="1"/>
  <c r="J247" i="94" s="1"/>
  <c r="G251" i="94"/>
  <c r="J251" i="94" s="1"/>
  <c r="E251" i="95" s="1"/>
  <c r="E243" i="94"/>
  <c r="G243" i="94" s="1"/>
  <c r="J243" i="94" s="1"/>
  <c r="G246" i="94"/>
  <c r="J246" i="94" s="1"/>
  <c r="E246" i="95" s="1"/>
  <c r="E238" i="94"/>
  <c r="G238" i="94" s="1"/>
  <c r="J238" i="94" s="1"/>
  <c r="G88" i="94"/>
  <c r="J88" i="94" s="1"/>
  <c r="E88" i="95" s="1"/>
  <c r="E87" i="94"/>
  <c r="G87" i="94" s="1"/>
  <c r="J87" i="94" s="1"/>
  <c r="G86" i="96"/>
  <c r="J86" i="96" s="1"/>
  <c r="G230" i="96"/>
  <c r="J230" i="96" s="1"/>
  <c r="G234" i="94"/>
  <c r="J234" i="94" s="1"/>
  <c r="E234" i="95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248" i="94"/>
  <c r="J248" i="94" s="1"/>
  <c r="E248" i="95" s="1"/>
  <c r="G82" i="94"/>
  <c r="J82" i="94" s="1"/>
  <c r="E82" i="95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58" i="96"/>
  <c r="J258" i="96" s="1"/>
  <c r="G255" i="96"/>
  <c r="J255" i="96" s="1"/>
  <c r="G104" i="96"/>
  <c r="J104" i="96" s="1"/>
  <c r="E104" i="97" s="1"/>
  <c r="G233" i="96"/>
  <c r="J233" i="96" s="1"/>
  <c r="E233" i="97" s="1"/>
  <c r="G256" i="96"/>
  <c r="J256" i="96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E42" i="97" l="1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117" i="100"/>
  <c r="G117" i="100" s="1"/>
  <c r="J117" i="100" s="1"/>
  <c r="E97" i="100"/>
  <c r="G97" i="100" s="1"/>
  <c r="J97" i="100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235" i="95"/>
  <c r="G235" i="95" s="1"/>
  <c r="J235" i="95" s="1"/>
  <c r="E235" i="96" s="1"/>
  <c r="G235" i="96" s="1"/>
  <c r="J235" i="96" s="1"/>
  <c r="E30" i="97"/>
  <c r="G30" i="97" s="1"/>
  <c r="J30" i="97" s="1"/>
  <c r="E30" i="98" s="1"/>
  <c r="G30" i="98" s="1"/>
  <c r="J30" i="98" s="1"/>
  <c r="E30" i="99" s="1"/>
  <c r="G250" i="95"/>
  <c r="J250" i="95" s="1"/>
  <c r="E250" i="96" s="1"/>
  <c r="E242" i="95"/>
  <c r="G242" i="95" s="1"/>
  <c r="J242" i="95" s="1"/>
  <c r="E242" i="96" s="1"/>
  <c r="E43" i="97"/>
  <c r="G43" i="97" s="1"/>
  <c r="J43" i="97" s="1"/>
  <c r="E43" i="98" s="1"/>
  <c r="G43" i="98" s="1"/>
  <c r="J43" i="98" s="1"/>
  <c r="E43" i="99" s="1"/>
  <c r="E107" i="100"/>
  <c r="G107" i="100" s="1"/>
  <c r="J107" i="100" s="1"/>
  <c r="E59" i="97"/>
  <c r="G59" i="97" s="1"/>
  <c r="J59" i="97" s="1"/>
  <c r="E59" i="98" s="1"/>
  <c r="G59" i="98" s="1"/>
  <c r="J59" i="98" s="1"/>
  <c r="E59" i="99" s="1"/>
  <c r="G251" i="95"/>
  <c r="J251" i="95" s="1"/>
  <c r="E251" i="96" s="1"/>
  <c r="G251" i="96" s="1"/>
  <c r="J251" i="96" s="1"/>
  <c r="E251" i="97" s="1"/>
  <c r="E243" i="95"/>
  <c r="G243" i="95" s="1"/>
  <c r="J243" i="95" s="1"/>
  <c r="E243" i="96" s="1"/>
  <c r="G243" i="96" s="1"/>
  <c r="J243" i="96" s="1"/>
  <c r="E37" i="97"/>
  <c r="G37" i="97" s="1"/>
  <c r="J37" i="97" s="1"/>
  <c r="E37" i="98" s="1"/>
  <c r="G37" i="98" s="1"/>
  <c r="J37" i="98" s="1"/>
  <c r="E37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246" i="95"/>
  <c r="J246" i="95" s="1"/>
  <c r="E246" i="96" s="1"/>
  <c r="G246" i="96" s="1"/>
  <c r="J246" i="96" s="1"/>
  <c r="E246" i="97" s="1"/>
  <c r="E238" i="95"/>
  <c r="G238" i="95" s="1"/>
  <c r="J238" i="95" s="1"/>
  <c r="E238" i="96" s="1"/>
  <c r="G238" i="96" s="1"/>
  <c r="J238" i="96" s="1"/>
  <c r="E34" i="97"/>
  <c r="G34" i="97" s="1"/>
  <c r="J34" i="97" s="1"/>
  <c r="E34" i="98" s="1"/>
  <c r="G34" i="98" s="1"/>
  <c r="J34" i="98" s="1"/>
  <c r="E34" i="99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227" i="98"/>
  <c r="G227" i="98" s="1"/>
  <c r="J227" i="98" s="1"/>
  <c r="E33" i="97"/>
  <c r="G33" i="97" s="1"/>
  <c r="J33" i="97" s="1"/>
  <c r="E33" i="98" s="1"/>
  <c r="G33" i="98" s="1"/>
  <c r="J33" i="98" s="1"/>
  <c r="E33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53" i="97"/>
  <c r="G53" i="97" s="1"/>
  <c r="J53" i="97" s="1"/>
  <c r="E53" i="98" s="1"/>
  <c r="G53" i="98" s="1"/>
  <c r="J53" i="98" s="1"/>
  <c r="E53" i="99" s="1"/>
  <c r="E27" i="97"/>
  <c r="G27" i="97" s="1"/>
  <c r="J27" i="97" s="1"/>
  <c r="E27" i="98" s="1"/>
  <c r="G27" i="98" s="1"/>
  <c r="J27" i="98" s="1"/>
  <c r="E27" i="99" s="1"/>
  <c r="E86" i="97"/>
  <c r="G86" i="97" s="1"/>
  <c r="J86" i="97" s="1"/>
  <c r="E86" i="98" s="1"/>
  <c r="G86" i="98" s="1"/>
  <c r="J86" i="98" s="1"/>
  <c r="E20" i="100"/>
  <c r="G20" i="100" s="1"/>
  <c r="J20" i="100" s="1"/>
  <c r="E110" i="100"/>
  <c r="G110" i="100" s="1"/>
  <c r="J110" i="100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221" i="97"/>
  <c r="G221" i="97" s="1"/>
  <c r="J221" i="97" s="1"/>
  <c r="E221" i="98" s="1"/>
  <c r="G221" i="98" s="1"/>
  <c r="J221" i="98" s="1"/>
  <c r="E221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230" i="97"/>
  <c r="G230" i="97" s="1"/>
  <c r="J230" i="97" s="1"/>
  <c r="E230" i="98" s="1"/>
  <c r="G230" i="98" s="1"/>
  <c r="J230" i="98" s="1"/>
  <c r="E247" i="95"/>
  <c r="G247" i="95" s="1"/>
  <c r="E58" i="97"/>
  <c r="G58" i="97" s="1"/>
  <c r="J58" i="97" s="1"/>
  <c r="E58" i="98" s="1"/>
  <c r="G58" i="98" s="1"/>
  <c r="J58" i="98" s="1"/>
  <c r="E58" i="99" s="1"/>
  <c r="E57" i="97"/>
  <c r="G57" i="97" s="1"/>
  <c r="J57" i="97" s="1"/>
  <c r="E57" i="98" s="1"/>
  <c r="G57" i="98" s="1"/>
  <c r="J57" i="98" s="1"/>
  <c r="E57" i="99" s="1"/>
  <c r="E55" i="97"/>
  <c r="G55" i="97" s="1"/>
  <c r="J55" i="97" s="1"/>
  <c r="E55" i="98" s="1"/>
  <c r="G55" i="98" s="1"/>
  <c r="J55" i="98" s="1"/>
  <c r="E55" i="99" s="1"/>
  <c r="E50" i="97"/>
  <c r="G50" i="97" s="1"/>
  <c r="J50" i="97" s="1"/>
  <c r="E50" i="98" s="1"/>
  <c r="G50" i="98" s="1"/>
  <c r="J50" i="98" s="1"/>
  <c r="E50" i="99" s="1"/>
  <c r="E48" i="97"/>
  <c r="G48" i="97" s="1"/>
  <c r="J48" i="97" s="1"/>
  <c r="E48" i="98" s="1"/>
  <c r="G48" i="98" s="1"/>
  <c r="J48" i="98" s="1"/>
  <c r="E48" i="99" s="1"/>
  <c r="E47" i="97"/>
  <c r="G47" i="97" s="1"/>
  <c r="J47" i="97" s="1"/>
  <c r="E47" i="98" s="1"/>
  <c r="G47" i="98" s="1"/>
  <c r="J47" i="98" s="1"/>
  <c r="E47" i="99" s="1"/>
  <c r="E46" i="97"/>
  <c r="G46" i="97" s="1"/>
  <c r="J46" i="97" s="1"/>
  <c r="E46" i="98" s="1"/>
  <c r="G46" i="98" s="1"/>
  <c r="J46" i="98" s="1"/>
  <c r="E46" i="99" s="1"/>
  <c r="E41" i="97"/>
  <c r="G41" i="97" s="1"/>
  <c r="J41" i="97" s="1"/>
  <c r="E41" i="98" s="1"/>
  <c r="G41" i="98" s="1"/>
  <c r="J41" i="98" s="1"/>
  <c r="E41" i="99" s="1"/>
  <c r="E40" i="97"/>
  <c r="G40" i="97" s="1"/>
  <c r="J40" i="97" s="1"/>
  <c r="E40" i="98" s="1"/>
  <c r="G40" i="98" s="1"/>
  <c r="J40" i="98" s="1"/>
  <c r="E40" i="99" s="1"/>
  <c r="E32" i="97"/>
  <c r="G32" i="97" s="1"/>
  <c r="J32" i="97" s="1"/>
  <c r="E32" i="98" s="1"/>
  <c r="G32" i="98" s="1"/>
  <c r="J32" i="98" s="1"/>
  <c r="E32" i="99" s="1"/>
  <c r="E31" i="97"/>
  <c r="G31" i="97" s="1"/>
  <c r="J31" i="97" s="1"/>
  <c r="E31" i="98" s="1"/>
  <c r="G31" i="98" s="1"/>
  <c r="J31" i="98" s="1"/>
  <c r="E31" i="99" s="1"/>
  <c r="E28" i="97"/>
  <c r="G28" i="97" s="1"/>
  <c r="J28" i="97" s="1"/>
  <c r="E28" i="98" s="1"/>
  <c r="G28" i="98" s="1"/>
  <c r="J28" i="98" s="1"/>
  <c r="E28" i="99" s="1"/>
  <c r="G244" i="95"/>
  <c r="J244" i="95" s="1"/>
  <c r="G244" i="96" s="1"/>
  <c r="J244" i="96" s="1"/>
  <c r="G244" i="97" s="1"/>
  <c r="J244" i="97" s="1"/>
  <c r="G250" i="96"/>
  <c r="J250" i="96" s="1"/>
  <c r="E250" i="97" s="1"/>
  <c r="G234" i="95"/>
  <c r="J234" i="95" s="1"/>
  <c r="E234" i="96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E228" i="98" s="1"/>
  <c r="G236" i="97"/>
  <c r="J236" i="97" s="1"/>
  <c r="E236" i="98" s="1"/>
  <c r="G253" i="96"/>
  <c r="J253" i="96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258" i="97"/>
  <c r="J258" i="97" s="1"/>
  <c r="E105" i="8"/>
  <c r="G105" i="74"/>
  <c r="J105" i="74" s="1"/>
  <c r="E105" i="77" s="1"/>
  <c r="G105" i="77" s="1"/>
  <c r="J105" i="77" s="1"/>
  <c r="E105" i="78" s="1"/>
  <c r="G105" i="78" s="1"/>
  <c r="J105" i="78" s="1"/>
  <c r="E105" i="79" s="1"/>
  <c r="G105" i="79"/>
  <c r="J105" i="79" s="1"/>
  <c r="E105" i="80" s="1"/>
  <c r="G256" i="97"/>
  <c r="J256" i="97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E103" i="96" s="1"/>
  <c r="G248" i="95"/>
  <c r="J248" i="95" s="1"/>
  <c r="E248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255" i="97"/>
  <c r="J255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217" i="8"/>
  <c r="E201" i="8"/>
  <c r="E199" i="8"/>
  <c r="E200" i="8"/>
  <c r="E218" i="8"/>
  <c r="E216" i="8"/>
  <c r="G219" i="8"/>
  <c r="J219" i="8"/>
  <c r="E110" i="101" l="1"/>
  <c r="G110" i="101" s="1"/>
  <c r="J110" i="101" s="1"/>
  <c r="G251" i="97"/>
  <c r="J251" i="97" s="1"/>
  <c r="E251" i="98" s="1"/>
  <c r="E243" i="97"/>
  <c r="E20" i="101"/>
  <c r="G20" i="101" s="1"/>
  <c r="J20" i="101" s="1"/>
  <c r="E86" i="99"/>
  <c r="G86" i="99" s="1"/>
  <c r="J86" i="99" s="1"/>
  <c r="E86" i="100" s="1"/>
  <c r="E112" i="101"/>
  <c r="G112" i="101" s="1"/>
  <c r="J112" i="101" s="1"/>
  <c r="E107" i="101"/>
  <c r="G107" i="101" s="1"/>
  <c r="J107" i="101" s="1"/>
  <c r="E97" i="101"/>
  <c r="G97" i="101" s="1"/>
  <c r="J97" i="101" s="1"/>
  <c r="E117" i="101"/>
  <c r="G117" i="101" s="1"/>
  <c r="J117" i="101" s="1"/>
  <c r="E230" i="99"/>
  <c r="G230" i="99" s="1"/>
  <c r="J230" i="99" s="1"/>
  <c r="E115" i="101"/>
  <c r="G115" i="101" s="1"/>
  <c r="J115" i="101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92" i="100"/>
  <c r="G92" i="100" s="1"/>
  <c r="J92" i="100" s="1"/>
  <c r="E74" i="100"/>
  <c r="G74" i="100" s="1"/>
  <c r="J74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108" i="101"/>
  <c r="G108" i="101" s="1"/>
  <c r="J108" i="101" s="1"/>
  <c r="E116" i="101"/>
  <c r="G116" i="101" s="1"/>
  <c r="J116" i="101" s="1"/>
  <c r="E111" i="101"/>
  <c r="G111" i="101" s="1"/>
  <c r="J111" i="101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160" i="100"/>
  <c r="G160" i="100" s="1"/>
  <c r="J160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106" i="100"/>
  <c r="G106" i="100" s="1"/>
  <c r="J106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227" i="99"/>
  <c r="G227" i="99" s="1"/>
  <c r="J227" i="99" s="1"/>
  <c r="E227" i="100" s="1"/>
  <c r="G227" i="100" s="1"/>
  <c r="J227" i="100" s="1"/>
  <c r="E227" i="101" s="1"/>
  <c r="G243" i="97"/>
  <c r="J243" i="97" s="1"/>
  <c r="E235" i="97"/>
  <c r="G235" i="97" s="1"/>
  <c r="J235" i="97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85" i="100"/>
  <c r="G85" i="100" s="1"/>
  <c r="J85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166" i="100"/>
  <c r="G166" i="100" s="1"/>
  <c r="J166" i="100" s="1"/>
  <c r="G246" i="97"/>
  <c r="J246" i="97" s="1"/>
  <c r="E246" i="98" s="1"/>
  <c r="E238" i="97"/>
  <c r="G238" i="97" s="1"/>
  <c r="J238" i="97" s="1"/>
  <c r="G88" i="97"/>
  <c r="J88" i="97" s="1"/>
  <c r="E88" i="98" s="1"/>
  <c r="E87" i="97"/>
  <c r="G87" i="97" s="1"/>
  <c r="J87" i="97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163" i="100"/>
  <c r="G163" i="100" s="1"/>
  <c r="J163" i="100" s="1"/>
  <c r="E93" i="100"/>
  <c r="G93" i="100" s="1"/>
  <c r="J93" i="100" s="1"/>
  <c r="E81" i="100"/>
  <c r="G81" i="100" s="1"/>
  <c r="J81" i="100" s="1"/>
  <c r="E80" i="100"/>
  <c r="G80" i="100" s="1"/>
  <c r="J80" i="100" s="1"/>
  <c r="E77" i="100"/>
  <c r="G77" i="100" s="1"/>
  <c r="J77" i="100" s="1"/>
  <c r="E62" i="100"/>
  <c r="G62" i="100" s="1"/>
  <c r="J62" i="100" s="1"/>
  <c r="E25" i="100"/>
  <c r="G25" i="100" s="1"/>
  <c r="J25" i="100" s="1"/>
  <c r="E23" i="100"/>
  <c r="G23" i="100" s="1"/>
  <c r="J23" i="100" s="1"/>
  <c r="E24" i="100"/>
  <c r="G24" i="100" s="1"/>
  <c r="J24" i="100" s="1"/>
  <c r="E22" i="100"/>
  <c r="G22" i="100" s="1"/>
  <c r="J22" i="100" s="1"/>
  <c r="G244" i="98"/>
  <c r="J244" i="98" s="1"/>
  <c r="G242" i="96"/>
  <c r="J242" i="96" s="1"/>
  <c r="J247" i="95"/>
  <c r="E247" i="96" s="1"/>
  <c r="G247" i="96" s="1"/>
  <c r="J247" i="96" s="1"/>
  <c r="J6" i="95"/>
  <c r="E6" i="96" s="1"/>
  <c r="G6" i="96" s="1"/>
  <c r="J6" i="96" s="1"/>
  <c r="E6" i="97" s="1"/>
  <c r="G6" i="97" s="1"/>
  <c r="J6" i="97" s="1"/>
  <c r="E6" i="98" s="1"/>
  <c r="E189" i="8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5" i="96"/>
  <c r="J15" i="96" s="1"/>
  <c r="E15" i="97" s="1"/>
  <c r="G15" i="97" s="1"/>
  <c r="J15" i="97" s="1"/>
  <c r="E15" i="98" s="1"/>
  <c r="G189" i="8"/>
  <c r="J189" i="8"/>
  <c r="G187" i="8"/>
  <c r="J187" i="8"/>
  <c r="G86" i="100"/>
  <c r="J86" i="100" s="1"/>
  <c r="E86" i="101" s="1"/>
  <c r="G236" i="98"/>
  <c r="J236" i="98" s="1"/>
  <c r="G228" i="98"/>
  <c r="J228" i="98" s="1"/>
  <c r="E228" i="99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41" i="100"/>
  <c r="J241" i="100" s="1"/>
  <c r="G225" i="100"/>
  <c r="J225" i="100" s="1"/>
  <c r="G234" i="96"/>
  <c r="J234" i="96" s="1"/>
  <c r="E234" i="97" s="1"/>
  <c r="G253" i="97"/>
  <c r="J253" i="97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J105" i="8"/>
  <c r="G105" i="8"/>
  <c r="G248" i="96"/>
  <c r="J248" i="96" s="1"/>
  <c r="E248" i="97" s="1"/>
  <c r="G82" i="96"/>
  <c r="J82" i="96" s="1"/>
  <c r="E82" i="97" s="1"/>
  <c r="G219" i="78"/>
  <c r="J219" i="78" s="1"/>
  <c r="E219" i="79" s="1"/>
  <c r="G254" i="96"/>
  <c r="J254" i="96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56" i="98"/>
  <c r="J256" i="98" s="1"/>
  <c r="G258" i="98"/>
  <c r="J258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123" i="101" l="1"/>
  <c r="G123" i="101" s="1"/>
  <c r="J123" i="101" s="1"/>
  <c r="E170" i="101"/>
  <c r="G170" i="101" s="1"/>
  <c r="J170" i="101" s="1"/>
  <c r="E184" i="101"/>
  <c r="G184" i="101" s="1"/>
  <c r="J184" i="101" s="1"/>
  <c r="E98" i="101"/>
  <c r="G98" i="101" s="1"/>
  <c r="J98" i="101" s="1"/>
  <c r="E100" i="101"/>
  <c r="G100" i="101" s="1"/>
  <c r="J100" i="101" s="1"/>
  <c r="E118" i="101"/>
  <c r="G118" i="101" s="1"/>
  <c r="J118" i="101" s="1"/>
  <c r="E101" i="101"/>
  <c r="G101" i="101" s="1"/>
  <c r="J101" i="101" s="1"/>
  <c r="E66" i="101"/>
  <c r="G66" i="101" s="1"/>
  <c r="J66" i="101" s="1"/>
  <c r="E61" i="101"/>
  <c r="G61" i="101" s="1"/>
  <c r="J61" i="101" s="1"/>
  <c r="E215" i="101"/>
  <c r="G215" i="101" s="1"/>
  <c r="J215" i="101" s="1"/>
  <c r="E26" i="101"/>
  <c r="G26" i="101" s="1"/>
  <c r="J26" i="101" s="1"/>
  <c r="E144" i="101"/>
  <c r="G144" i="101" s="1"/>
  <c r="J144" i="101" s="1"/>
  <c r="E95" i="101"/>
  <c r="G95" i="101" s="1"/>
  <c r="J95" i="101" s="1"/>
  <c r="E112" i="102"/>
  <c r="G112" i="102" s="1"/>
  <c r="J112" i="102" s="1"/>
  <c r="E112" i="103" s="1"/>
  <c r="G112" i="103" s="1"/>
  <c r="J112" i="103" s="1"/>
  <c r="E176" i="101"/>
  <c r="G176" i="101" s="1"/>
  <c r="J176" i="101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220" i="101"/>
  <c r="G220" i="101" s="1"/>
  <c r="J220" i="101" s="1"/>
  <c r="E67" i="101"/>
  <c r="G67" i="101" s="1"/>
  <c r="J67" i="101" s="1"/>
  <c r="E79" i="101"/>
  <c r="G79" i="101" s="1"/>
  <c r="J79" i="101" s="1"/>
  <c r="E99" i="101"/>
  <c r="G99" i="101" s="1"/>
  <c r="J99" i="101" s="1"/>
  <c r="E138" i="101"/>
  <c r="G138" i="101" s="1"/>
  <c r="J138" i="101" s="1"/>
  <c r="E72" i="101"/>
  <c r="G72" i="101" s="1"/>
  <c r="J72" i="101" s="1"/>
  <c r="E92" i="101"/>
  <c r="G92" i="101" s="1"/>
  <c r="J92" i="101" s="1"/>
  <c r="E141" i="101"/>
  <c r="G141" i="101" s="1"/>
  <c r="J141" i="101" s="1"/>
  <c r="E223" i="101"/>
  <c r="G223" i="101" s="1"/>
  <c r="J223" i="101" s="1"/>
  <c r="E179" i="101"/>
  <c r="G179" i="101" s="1"/>
  <c r="J179" i="101" s="1"/>
  <c r="E21" i="101"/>
  <c r="G21" i="101" s="1"/>
  <c r="J21" i="101" s="1"/>
  <c r="E180" i="101"/>
  <c r="G180" i="101" s="1"/>
  <c r="J180" i="101" s="1"/>
  <c r="E192" i="101"/>
  <c r="G192" i="101" s="1"/>
  <c r="J192" i="101" s="1"/>
  <c r="E185" i="101"/>
  <c r="G185" i="101" s="1"/>
  <c r="J185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137" i="101"/>
  <c r="G137" i="101" s="1"/>
  <c r="J137" i="101" s="1"/>
  <c r="E90" i="101"/>
  <c r="G90" i="101" s="1"/>
  <c r="J90" i="101" s="1"/>
  <c r="E130" i="101"/>
  <c r="G130" i="101" s="1"/>
  <c r="J130" i="101" s="1"/>
  <c r="E19" i="101"/>
  <c r="G19" i="101" s="1"/>
  <c r="J19" i="101" s="1"/>
  <c r="E106" i="101"/>
  <c r="G106" i="101" s="1"/>
  <c r="J106" i="101" s="1"/>
  <c r="E89" i="101"/>
  <c r="G89" i="101" s="1"/>
  <c r="J89" i="101" s="1"/>
  <c r="E111" i="102"/>
  <c r="G111" i="102" s="1"/>
  <c r="J111" i="102" s="1"/>
  <c r="E111" i="103" s="1"/>
  <c r="G111" i="103" s="1"/>
  <c r="J111" i="103" s="1"/>
  <c r="E222" i="101"/>
  <c r="G222" i="101" s="1"/>
  <c r="J222" i="101" s="1"/>
  <c r="E146" i="101"/>
  <c r="G146" i="101" s="1"/>
  <c r="J146" i="101" s="1"/>
  <c r="E139" i="101"/>
  <c r="G139" i="101" s="1"/>
  <c r="J139" i="101" s="1"/>
  <c r="E172" i="101"/>
  <c r="G172" i="101" s="1"/>
  <c r="J172" i="101" s="1"/>
  <c r="E65" i="101"/>
  <c r="G65" i="101" s="1"/>
  <c r="J65" i="101" s="1"/>
  <c r="E64" i="101"/>
  <c r="G64" i="101" s="1"/>
  <c r="J64" i="101" s="1"/>
  <c r="E116" i="102"/>
  <c r="G116" i="102" s="1"/>
  <c r="J116" i="102" s="1"/>
  <c r="E116" i="103" s="1"/>
  <c r="G116" i="103" s="1"/>
  <c r="J116" i="103" s="1"/>
  <c r="E167" i="101"/>
  <c r="G167" i="101" s="1"/>
  <c r="J167" i="101" s="1"/>
  <c r="E117" i="102"/>
  <c r="G117" i="102" s="1"/>
  <c r="J117" i="102" s="1"/>
  <c r="E117" i="103" s="1"/>
  <c r="G117" i="103" s="1"/>
  <c r="J117" i="103" s="1"/>
  <c r="E91" i="101"/>
  <c r="G91" i="101" s="1"/>
  <c r="J91" i="101" s="1"/>
  <c r="E166" i="101"/>
  <c r="G166" i="101" s="1"/>
  <c r="J166" i="101" s="1"/>
  <c r="E85" i="101"/>
  <c r="G85" i="101" s="1"/>
  <c r="J85" i="101" s="1"/>
  <c r="E154" i="101"/>
  <c r="G154" i="101" s="1"/>
  <c r="J154" i="101" s="1"/>
  <c r="E78" i="101"/>
  <c r="G78" i="101" s="1"/>
  <c r="J78" i="101" s="1"/>
  <c r="E164" i="101"/>
  <c r="G164" i="101" s="1"/>
  <c r="J164" i="101" s="1"/>
  <c r="E168" i="101"/>
  <c r="G168" i="101" s="1"/>
  <c r="J168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110" i="102"/>
  <c r="G110" i="102" s="1"/>
  <c r="J110" i="102" s="1"/>
  <c r="E110" i="103" s="1"/>
  <c r="G110" i="103" s="1"/>
  <c r="J110" i="103" s="1"/>
  <c r="G246" i="98"/>
  <c r="J246" i="98" s="1"/>
  <c r="E246" i="99" s="1"/>
  <c r="E238" i="98"/>
  <c r="G238" i="98" s="1"/>
  <c r="J238" i="98" s="1"/>
  <c r="E29" i="100"/>
  <c r="G29" i="100" s="1"/>
  <c r="J29" i="100" s="1"/>
  <c r="E52" i="100"/>
  <c r="G52" i="100" s="1"/>
  <c r="J52" i="100" s="1"/>
  <c r="E33" i="100"/>
  <c r="G33" i="100" s="1"/>
  <c r="J33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G249" i="101"/>
  <c r="J249" i="101" s="1"/>
  <c r="E249" i="102" s="1"/>
  <c r="E241" i="101"/>
  <c r="G241" i="101" s="1"/>
  <c r="J241" i="101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G250" i="97"/>
  <c r="J250" i="97" s="1"/>
  <c r="E250" i="98" s="1"/>
  <c r="E242" i="97"/>
  <c r="G242" i="97" s="1"/>
  <c r="J242" i="97" s="1"/>
  <c r="E235" i="98"/>
  <c r="G235" i="98" s="1"/>
  <c r="J235" i="98" s="1"/>
  <c r="E54" i="100"/>
  <c r="G54" i="100" s="1"/>
  <c r="J54" i="100" s="1"/>
  <c r="E16" i="97"/>
  <c r="G16" i="97" s="1"/>
  <c r="J16" i="97" s="1"/>
  <c r="E16" i="98" s="1"/>
  <c r="G16" i="98" s="1"/>
  <c r="J16" i="98" s="1"/>
  <c r="E16" i="99" s="1"/>
  <c r="E247" i="97"/>
  <c r="G251" i="98"/>
  <c r="J251" i="98" s="1"/>
  <c r="E243" i="98"/>
  <c r="G243" i="98" s="1"/>
  <c r="J243" i="98" s="1"/>
  <c r="E224" i="101"/>
  <c r="G224" i="101" s="1"/>
  <c r="J224" i="101" s="1"/>
  <c r="E224" i="102" s="1"/>
  <c r="G224" i="102" s="1"/>
  <c r="J224" i="102" s="1"/>
  <c r="E224" i="103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34" i="100"/>
  <c r="G34" i="100" s="1"/>
  <c r="J34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162" i="101"/>
  <c r="G162" i="101" s="1"/>
  <c r="J162" i="101" s="1"/>
  <c r="E140" i="101"/>
  <c r="G140" i="101" s="1"/>
  <c r="J140" i="101" s="1"/>
  <c r="E159" i="101"/>
  <c r="G159" i="101" s="1"/>
  <c r="J159" i="101" s="1"/>
  <c r="E171" i="101"/>
  <c r="G171" i="101" s="1"/>
  <c r="J171" i="101" s="1"/>
  <c r="E121" i="101"/>
  <c r="G121" i="101" s="1"/>
  <c r="J121" i="101" s="1"/>
  <c r="E142" i="101"/>
  <c r="G142" i="101" s="1"/>
  <c r="J142" i="101" s="1"/>
  <c r="E68" i="101"/>
  <c r="G68" i="101" s="1"/>
  <c r="J68" i="101" s="1"/>
  <c r="E143" i="101"/>
  <c r="G143" i="101" s="1"/>
  <c r="J143" i="101" s="1"/>
  <c r="E120" i="101"/>
  <c r="G120" i="101" s="1"/>
  <c r="J120" i="101" s="1"/>
  <c r="E160" i="101"/>
  <c r="G160" i="101" s="1"/>
  <c r="J160" i="101" s="1"/>
  <c r="E158" i="101"/>
  <c r="G158" i="101" s="1"/>
  <c r="J158" i="101" s="1"/>
  <c r="E183" i="101"/>
  <c r="G183" i="101" s="1"/>
  <c r="J183" i="101" s="1"/>
  <c r="E108" i="102"/>
  <c r="G108" i="102" s="1"/>
  <c r="J108" i="102" s="1"/>
  <c r="E108" i="103" s="1"/>
  <c r="G108" i="103" s="1"/>
  <c r="J108" i="103" s="1"/>
  <c r="E145" i="101"/>
  <c r="G145" i="101" s="1"/>
  <c r="J145" i="101" s="1"/>
  <c r="E74" i="101"/>
  <c r="G74" i="101" s="1"/>
  <c r="J74" i="101" s="1"/>
  <c r="E69" i="101"/>
  <c r="G69" i="101" s="1"/>
  <c r="J69" i="101" s="1"/>
  <c r="E115" i="102"/>
  <c r="G115" i="102" s="1"/>
  <c r="J115" i="102" s="1"/>
  <c r="E115" i="103" s="1"/>
  <c r="G115" i="103" s="1"/>
  <c r="J115" i="103" s="1"/>
  <c r="E107" i="102"/>
  <c r="G107" i="102" s="1"/>
  <c r="J107" i="102" s="1"/>
  <c r="E107" i="103" s="1"/>
  <c r="G107" i="103" s="1"/>
  <c r="J107" i="103" s="1"/>
  <c r="E165" i="100"/>
  <c r="G165" i="100" s="1"/>
  <c r="J165" i="100" s="1"/>
  <c r="E221" i="100"/>
  <c r="G221" i="100" s="1"/>
  <c r="J221" i="100" s="1"/>
  <c r="E30" i="100"/>
  <c r="G30" i="100" s="1"/>
  <c r="J30" i="100" s="1"/>
  <c r="E43" i="100"/>
  <c r="G43" i="100" s="1"/>
  <c r="J43" i="100" s="1"/>
  <c r="E225" i="101"/>
  <c r="G225" i="101" s="1"/>
  <c r="J225" i="101" s="1"/>
  <c r="E225" i="102" s="1"/>
  <c r="G225" i="102" s="1"/>
  <c r="J225" i="102" s="1"/>
  <c r="E225" i="103" s="1"/>
  <c r="G88" i="98"/>
  <c r="J88" i="98" s="1"/>
  <c r="E88" i="99" s="1"/>
  <c r="E87" i="98"/>
  <c r="G87" i="98" s="1"/>
  <c r="J87" i="98" s="1"/>
  <c r="G252" i="100"/>
  <c r="J252" i="100" s="1"/>
  <c r="E230" i="100"/>
  <c r="G230" i="100" s="1"/>
  <c r="J230" i="100" s="1"/>
  <c r="E230" i="101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G244" i="99"/>
  <c r="J244" i="99" s="1"/>
  <c r="E236" i="99"/>
  <c r="G236" i="99" s="1"/>
  <c r="J236" i="99" s="1"/>
  <c r="E163" i="101"/>
  <c r="G163" i="101" s="1"/>
  <c r="J163" i="101" s="1"/>
  <c r="E93" i="101"/>
  <c r="G93" i="101" s="1"/>
  <c r="J93" i="101" s="1"/>
  <c r="E81" i="101"/>
  <c r="G81" i="101" s="1"/>
  <c r="J81" i="101" s="1"/>
  <c r="E80" i="101"/>
  <c r="G80" i="101" s="1"/>
  <c r="J80" i="101" s="1"/>
  <c r="E77" i="101"/>
  <c r="G77" i="101" s="1"/>
  <c r="J77" i="101" s="1"/>
  <c r="E62" i="101"/>
  <c r="G62" i="101" s="1"/>
  <c r="J62" i="101" s="1"/>
  <c r="E58" i="100"/>
  <c r="G58" i="100" s="1"/>
  <c r="J58" i="100" s="1"/>
  <c r="E57" i="100"/>
  <c r="G57" i="100" s="1"/>
  <c r="J57" i="100" s="1"/>
  <c r="E55" i="100"/>
  <c r="G55" i="100" s="1"/>
  <c r="J55" i="100" s="1"/>
  <c r="E51" i="100"/>
  <c r="G51" i="100" s="1"/>
  <c r="J51" i="100" s="1"/>
  <c r="E50" i="100"/>
  <c r="G50" i="100" s="1"/>
  <c r="J50" i="100" s="1"/>
  <c r="E49" i="100"/>
  <c r="G49" i="100" s="1"/>
  <c r="J49" i="100" s="1"/>
  <c r="E48" i="100"/>
  <c r="G48" i="100" s="1"/>
  <c r="J48" i="100" s="1"/>
  <c r="E47" i="100"/>
  <c r="G47" i="100" s="1"/>
  <c r="J47" i="100" s="1"/>
  <c r="E47" i="101" s="1"/>
  <c r="G47" i="101" s="1"/>
  <c r="J47" i="101" s="1"/>
  <c r="E46" i="100"/>
  <c r="G46" i="100" s="1"/>
  <c r="J46" i="100" s="1"/>
  <c r="E41" i="100"/>
  <c r="G41" i="100" s="1"/>
  <c r="J41" i="100" s="1"/>
  <c r="E40" i="100"/>
  <c r="G40" i="100" s="1"/>
  <c r="J40" i="100" s="1"/>
  <c r="E32" i="100"/>
  <c r="G32" i="100" s="1"/>
  <c r="J32" i="100" s="1"/>
  <c r="E31" i="100"/>
  <c r="G31" i="100" s="1"/>
  <c r="J31" i="100" s="1"/>
  <c r="E28" i="100"/>
  <c r="G28" i="100" s="1"/>
  <c r="J28" i="100" s="1"/>
  <c r="E25" i="101"/>
  <c r="G25" i="101" s="1"/>
  <c r="J25" i="101" s="1"/>
  <c r="E23" i="101"/>
  <c r="G23" i="101" s="1"/>
  <c r="J23" i="101" s="1"/>
  <c r="E24" i="101"/>
  <c r="G24" i="101" s="1"/>
  <c r="J24" i="101" s="1"/>
  <c r="E22" i="101"/>
  <c r="G22" i="101" s="1"/>
  <c r="J22" i="101" s="1"/>
  <c r="E13" i="97"/>
  <c r="G13" i="97" s="1"/>
  <c r="J13" i="97" s="1"/>
  <c r="E13" i="98" s="1"/>
  <c r="G13" i="98" s="1"/>
  <c r="J13" i="98" s="1"/>
  <c r="E13" i="99" s="1"/>
  <c r="G99" i="104"/>
  <c r="J99" i="104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47" i="97"/>
  <c r="J247" i="97" s="1"/>
  <c r="G228" i="99"/>
  <c r="J228" i="99" s="1"/>
  <c r="E228" i="100" s="1"/>
  <c r="G230" i="101"/>
  <c r="J230" i="101" s="1"/>
  <c r="G227" i="101"/>
  <c r="J227" i="101" s="1"/>
  <c r="E227" i="102" s="1"/>
  <c r="G259" i="97"/>
  <c r="J259" i="97" s="1"/>
  <c r="G253" i="98"/>
  <c r="J253" i="98" s="1"/>
  <c r="G188" i="74"/>
  <c r="J188" i="74" s="1"/>
  <c r="G174" i="97"/>
  <c r="J174" i="97" s="1"/>
  <c r="E174" i="98" s="1"/>
  <c r="E207" i="8"/>
  <c r="G173" i="97"/>
  <c r="J173" i="97" s="1"/>
  <c r="E173" i="98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E102" i="98" s="1"/>
  <c r="G18" i="96"/>
  <c r="J18" i="96" s="1"/>
  <c r="G214" i="99"/>
  <c r="J214" i="99" s="1"/>
  <c r="G76" i="74"/>
  <c r="J76" i="74" s="1"/>
  <c r="E76" i="77" s="1"/>
  <c r="G76" i="77"/>
  <c r="J76" i="77" s="1"/>
  <c r="E76" i="78" s="1"/>
  <c r="G76" i="78" s="1"/>
  <c r="J76" i="78" s="1"/>
  <c r="E76" i="79" s="1"/>
  <c r="G82" i="97"/>
  <c r="J82" i="97" s="1"/>
  <c r="E82" i="98" s="1"/>
  <c r="E76" i="8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E248" i="9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G104" i="99"/>
  <c r="J104" i="99" s="1"/>
  <c r="E104" i="100" s="1"/>
  <c r="G258" i="99"/>
  <c r="J258" i="99" s="1"/>
  <c r="G233" i="99"/>
  <c r="J233" i="99" s="1"/>
  <c r="E233" i="100" s="1"/>
  <c r="G256" i="99"/>
  <c r="J256" i="99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222" i="102" l="1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43" i="101"/>
  <c r="G43" i="101" s="1"/>
  <c r="J43" i="101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G251" i="99"/>
  <c r="J251" i="99" s="1"/>
  <c r="E243" i="99"/>
  <c r="G243" i="99" s="1"/>
  <c r="J243" i="99" s="1"/>
  <c r="E44" i="101"/>
  <c r="G44" i="101" s="1"/>
  <c r="J44" i="101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11" i="104"/>
  <c r="G111" i="104" s="1"/>
  <c r="J111" i="104" s="1"/>
  <c r="E111" i="105" s="1"/>
  <c r="G111" i="105" s="1"/>
  <c r="J111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22" i="101"/>
  <c r="G122" i="101" s="1"/>
  <c r="J122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19" i="101"/>
  <c r="G119" i="101" s="1"/>
  <c r="J119" i="101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161" i="101"/>
  <c r="G161" i="101" s="1"/>
  <c r="J161" i="101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221" i="101"/>
  <c r="G221" i="101" s="1"/>
  <c r="J221" i="101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97" i="106"/>
  <c r="G97" i="106" s="1"/>
  <c r="J97" i="106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16" i="104"/>
  <c r="G116" i="104" s="1"/>
  <c r="J116" i="104" s="1"/>
  <c r="E116" i="105" s="1"/>
  <c r="G116" i="105" s="1"/>
  <c r="J116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42" i="101"/>
  <c r="G42" i="101" s="1"/>
  <c r="J42" i="101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37" i="101"/>
  <c r="G37" i="101" s="1"/>
  <c r="J37" i="101" s="1"/>
  <c r="E59" i="101"/>
  <c r="G59" i="101" s="1"/>
  <c r="J59" i="101" s="1"/>
  <c r="E52" i="101"/>
  <c r="G52" i="101" s="1"/>
  <c r="J52" i="101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17" i="104"/>
  <c r="G117" i="104" s="1"/>
  <c r="J117" i="104" s="1"/>
  <c r="E117" i="105" s="1"/>
  <c r="G117" i="105" s="1"/>
  <c r="J117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38" i="101"/>
  <c r="G38" i="101" s="1"/>
  <c r="J38" i="101" s="1"/>
  <c r="E107" i="104"/>
  <c r="G107" i="104" s="1"/>
  <c r="J107" i="104" s="1"/>
  <c r="E107" i="105" s="1"/>
  <c r="G107" i="105" s="1"/>
  <c r="J107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29" i="101"/>
  <c r="G29" i="101" s="1"/>
  <c r="J29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112" i="104"/>
  <c r="G112" i="104" s="1"/>
  <c r="J112" i="104" s="1"/>
  <c r="E112" i="105" s="1"/>
  <c r="G112" i="105" s="1"/>
  <c r="J112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65" i="101"/>
  <c r="G165" i="101" s="1"/>
  <c r="J165" i="101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56" i="101"/>
  <c r="G56" i="101" s="1"/>
  <c r="J56" i="101" s="1"/>
  <c r="E54" i="101"/>
  <c r="G54" i="101" s="1"/>
  <c r="J54" i="101" s="1"/>
  <c r="E30" i="101"/>
  <c r="G30" i="101" s="1"/>
  <c r="J30" i="101" s="1"/>
  <c r="E115" i="104"/>
  <c r="G115" i="104" s="1"/>
  <c r="J115" i="104" s="1"/>
  <c r="E115" i="105" s="1"/>
  <c r="G115" i="105" s="1"/>
  <c r="J115" i="105" s="1"/>
  <c r="E108" i="104"/>
  <c r="G108" i="104" s="1"/>
  <c r="J108" i="104" s="1"/>
  <c r="E108" i="105" s="1"/>
  <c r="G108" i="105" s="1"/>
  <c r="J108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34" i="101"/>
  <c r="G34" i="101" s="1"/>
  <c r="J34" i="101" s="1"/>
  <c r="E27" i="101"/>
  <c r="G27" i="101" s="1"/>
  <c r="J27" i="101" s="1"/>
  <c r="G250" i="98"/>
  <c r="J250" i="98" s="1"/>
  <c r="E250" i="99" s="1"/>
  <c r="E242" i="98"/>
  <c r="G242" i="98" s="1"/>
  <c r="J242" i="98" s="1"/>
  <c r="E96" i="101"/>
  <c r="G96" i="101" s="1"/>
  <c r="J96" i="101" s="1"/>
  <c r="E33" i="101"/>
  <c r="G33" i="101" s="1"/>
  <c r="J33" i="101" s="1"/>
  <c r="E110" i="104"/>
  <c r="G110" i="104" s="1"/>
  <c r="J110" i="104" s="1"/>
  <c r="E110" i="105" s="1"/>
  <c r="G110" i="105" s="1"/>
  <c r="J110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99" i="102"/>
  <c r="G99" i="102" s="1"/>
  <c r="J99" i="102" s="1"/>
  <c r="E99" i="103" s="1"/>
  <c r="G99" i="103" s="1"/>
  <c r="J99" i="103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G244" i="100"/>
  <c r="J244" i="100" s="1"/>
  <c r="E236" i="100"/>
  <c r="G236" i="100" s="1"/>
  <c r="J236" i="100" s="1"/>
  <c r="G88" i="99"/>
  <c r="J88" i="99" s="1"/>
  <c r="E88" i="100" s="1"/>
  <c r="E87" i="99"/>
  <c r="G87" i="99" s="1"/>
  <c r="J87" i="99" s="1"/>
  <c r="E53" i="102"/>
  <c r="G53" i="102" s="1"/>
  <c r="J53" i="102" s="1"/>
  <c r="E53" i="103" s="1"/>
  <c r="G53" i="103" s="1"/>
  <c r="J53" i="103" s="1"/>
  <c r="E53" i="104" s="1"/>
  <c r="E247" i="98"/>
  <c r="G247" i="98" s="1"/>
  <c r="J247" i="98" s="1"/>
  <c r="G249" i="102"/>
  <c r="J249" i="102" s="1"/>
  <c r="E249" i="103" s="1"/>
  <c r="G249" i="103" s="1"/>
  <c r="J249" i="103" s="1"/>
  <c r="E249" i="104" s="1"/>
  <c r="E241" i="102"/>
  <c r="G241" i="102" s="1"/>
  <c r="J241" i="102" s="1"/>
  <c r="E241" i="103" s="1"/>
  <c r="E36" i="101"/>
  <c r="G36" i="101" s="1"/>
  <c r="J36" i="101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235" i="99"/>
  <c r="G235" i="99" s="1"/>
  <c r="J235" i="99" s="1"/>
  <c r="G246" i="99"/>
  <c r="J246" i="99" s="1"/>
  <c r="E246" i="100" s="1"/>
  <c r="E238" i="99"/>
  <c r="G238" i="99" s="1"/>
  <c r="J238" i="99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214" i="100"/>
  <c r="G214" i="100" s="1"/>
  <c r="J214" i="100" s="1"/>
  <c r="G252" i="102"/>
  <c r="J252" i="102" s="1"/>
  <c r="E230" i="102"/>
  <c r="G230" i="102" s="1"/>
  <c r="J230" i="102" s="1"/>
  <c r="E230" i="103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58" i="101"/>
  <c r="G58" i="101" s="1"/>
  <c r="J58" i="101" s="1"/>
  <c r="E57" i="101"/>
  <c r="G57" i="101" s="1"/>
  <c r="J57" i="101" s="1"/>
  <c r="E55" i="101"/>
  <c r="G55" i="101" s="1"/>
  <c r="J55" i="101" s="1"/>
  <c r="E51" i="101"/>
  <c r="G51" i="101" s="1"/>
  <c r="J51" i="101" s="1"/>
  <c r="E50" i="101"/>
  <c r="G50" i="101" s="1"/>
  <c r="J50" i="101" s="1"/>
  <c r="E49" i="101"/>
  <c r="G49" i="101" s="1"/>
  <c r="J49" i="101" s="1"/>
  <c r="E48" i="101"/>
  <c r="G48" i="101" s="1"/>
  <c r="J48" i="101" s="1"/>
  <c r="E47" i="102"/>
  <c r="G47" i="102" s="1"/>
  <c r="J47" i="102" s="1"/>
  <c r="E47" i="103" s="1"/>
  <c r="G47" i="103" s="1"/>
  <c r="J47" i="103" s="1"/>
  <c r="E47" i="104" s="1"/>
  <c r="E46" i="101"/>
  <c r="G46" i="101" s="1"/>
  <c r="J46" i="101" s="1"/>
  <c r="E41" i="101"/>
  <c r="G41" i="101" s="1"/>
  <c r="J41" i="101" s="1"/>
  <c r="E40" i="101"/>
  <c r="G40" i="101" s="1"/>
  <c r="J40" i="101" s="1"/>
  <c r="E32" i="101"/>
  <c r="G32" i="101" s="1"/>
  <c r="J32" i="101" s="1"/>
  <c r="E31" i="101"/>
  <c r="G31" i="101" s="1"/>
  <c r="J31" i="101" s="1"/>
  <c r="E28" i="101"/>
  <c r="G28" i="101" s="1"/>
  <c r="J28" i="101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22" i="102"/>
  <c r="G22" i="102" s="1"/>
  <c r="J22" i="102" s="1"/>
  <c r="E22" i="103" s="1"/>
  <c r="G22" i="103" s="1"/>
  <c r="J22" i="103" s="1"/>
  <c r="E22" i="104" s="1"/>
  <c r="G22" i="104" s="1"/>
  <c r="J22" i="104" s="1"/>
  <c r="E18" i="97"/>
  <c r="G18" i="97" s="1"/>
  <c r="J18" i="97" s="1"/>
  <c r="E18" i="98" s="1"/>
  <c r="G18" i="98" s="1"/>
  <c r="J18" i="98" s="1"/>
  <c r="E18" i="99" s="1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99" i="105"/>
  <c r="J99" i="105" s="1"/>
  <c r="G99" i="106" s="1"/>
  <c r="J99" i="106" s="1"/>
  <c r="G99" i="107" s="1"/>
  <c r="J99" i="107" s="1"/>
  <c r="G251" i="103"/>
  <c r="J251" i="103" s="1"/>
  <c r="G241" i="103"/>
  <c r="J241" i="103" s="1"/>
  <c r="E241" i="104" s="1"/>
  <c r="G188" i="8"/>
  <c r="J188" i="8"/>
  <c r="G86" i="102"/>
  <c r="J86" i="102" s="1"/>
  <c r="E86" i="103" s="1"/>
  <c r="G225" i="103"/>
  <c r="J225" i="103" s="1"/>
  <c r="E225" i="104" s="1"/>
  <c r="G227" i="102"/>
  <c r="J227" i="102" s="1"/>
  <c r="E227" i="103" s="1"/>
  <c r="G234" i="98"/>
  <c r="J234" i="98" s="1"/>
  <c r="E234" i="99" s="1"/>
  <c r="G228" i="100"/>
  <c r="J228" i="100" s="1"/>
  <c r="E228" i="101" s="1"/>
  <c r="G224" i="103"/>
  <c r="J224" i="103" s="1"/>
  <c r="E224" i="104" s="1"/>
  <c r="G253" i="99"/>
  <c r="J253" i="99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207" i="8"/>
  <c r="J207" i="8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248" i="98"/>
  <c r="J248" i="98" s="1"/>
  <c r="E248" i="99" s="1"/>
  <c r="G82" i="98"/>
  <c r="J82" i="98" s="1"/>
  <c r="E82" i="99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146" i="106" l="1"/>
  <c r="G146" i="106" s="1"/>
  <c r="J146" i="106" s="1"/>
  <c r="E214" i="101"/>
  <c r="G214" i="101" s="1"/>
  <c r="J214" i="101" s="1"/>
  <c r="E144" i="106"/>
  <c r="G144" i="106" s="1"/>
  <c r="J144" i="106" s="1"/>
  <c r="G250" i="99"/>
  <c r="J250" i="99" s="1"/>
  <c r="E250" i="100" s="1"/>
  <c r="E242" i="99"/>
  <c r="G242" i="99" s="1"/>
  <c r="J242" i="99" s="1"/>
  <c r="E123" i="106"/>
  <c r="G123" i="106" s="1"/>
  <c r="J123" i="106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139" i="106"/>
  <c r="G139" i="106" s="1"/>
  <c r="J139" i="106" s="1"/>
  <c r="E192" i="106"/>
  <c r="G192" i="106" s="1"/>
  <c r="J192" i="106" s="1"/>
  <c r="E26" i="106"/>
  <c r="G26" i="106" s="1"/>
  <c r="J26" i="106" s="1"/>
  <c r="E100" i="106"/>
  <c r="G100" i="106" s="1"/>
  <c r="J100" i="106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74" i="106"/>
  <c r="G74" i="106" s="1"/>
  <c r="J74" i="106" s="1"/>
  <c r="E112" i="106"/>
  <c r="G112" i="106" s="1"/>
  <c r="J112" i="106" s="1"/>
  <c r="E89" i="106"/>
  <c r="G89" i="106" s="1"/>
  <c r="J89" i="106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168" i="106"/>
  <c r="G168" i="106" s="1"/>
  <c r="J168" i="106" s="1"/>
  <c r="E172" i="106"/>
  <c r="G172" i="106" s="1"/>
  <c r="J172" i="106" s="1"/>
  <c r="E220" i="106"/>
  <c r="G220" i="106" s="1"/>
  <c r="J220" i="106" s="1"/>
  <c r="E67" i="106"/>
  <c r="G67" i="106" s="1"/>
  <c r="J67" i="106" s="1"/>
  <c r="E158" i="106"/>
  <c r="G158" i="106" s="1"/>
  <c r="J158" i="106" s="1"/>
  <c r="E141" i="106"/>
  <c r="G141" i="106" s="1"/>
  <c r="J141" i="106" s="1"/>
  <c r="E91" i="106"/>
  <c r="G91" i="106" s="1"/>
  <c r="J91" i="106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115" i="106"/>
  <c r="G115" i="106" s="1"/>
  <c r="J115" i="106" s="1"/>
  <c r="E170" i="106"/>
  <c r="G170" i="106" s="1"/>
  <c r="J170" i="106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97" i="107"/>
  <c r="G97" i="107" s="1"/>
  <c r="J97" i="107" s="1"/>
  <c r="E185" i="106"/>
  <c r="G185" i="106" s="1"/>
  <c r="J185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78" i="106"/>
  <c r="G78" i="106" s="1"/>
  <c r="J78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90" i="106"/>
  <c r="G90" i="106" s="1"/>
  <c r="J90" i="106" s="1"/>
  <c r="E176" i="106"/>
  <c r="G176" i="106" s="1"/>
  <c r="J176" i="106" s="1"/>
  <c r="E143" i="106"/>
  <c r="G143" i="106" s="1"/>
  <c r="J143" i="106" s="1"/>
  <c r="E145" i="106"/>
  <c r="G145" i="106" s="1"/>
  <c r="J145" i="106" s="1"/>
  <c r="E171" i="106"/>
  <c r="G171" i="106" s="1"/>
  <c r="J171" i="106" s="1"/>
  <c r="E65" i="106"/>
  <c r="G65" i="106" s="1"/>
  <c r="J65" i="106" s="1"/>
  <c r="E118" i="106"/>
  <c r="G118" i="106" s="1"/>
  <c r="J118" i="106" s="1"/>
  <c r="E142" i="106"/>
  <c r="G142" i="106" s="1"/>
  <c r="J142" i="106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110" i="106"/>
  <c r="G110" i="106" s="1"/>
  <c r="J110" i="106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167" i="106"/>
  <c r="G167" i="106" s="1"/>
  <c r="J167" i="106" s="1"/>
  <c r="E138" i="106"/>
  <c r="G138" i="106" s="1"/>
  <c r="J138" i="106" s="1"/>
  <c r="E184" i="106"/>
  <c r="G184" i="106" s="1"/>
  <c r="J184" i="106" s="1"/>
  <c r="E85" i="106"/>
  <c r="G85" i="106" s="1"/>
  <c r="J85" i="106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166" i="106"/>
  <c r="G166" i="106" s="1"/>
  <c r="J166" i="106" s="1"/>
  <c r="E79" i="105"/>
  <c r="G79" i="105" s="1"/>
  <c r="J79" i="105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98" i="106"/>
  <c r="G98" i="106" s="1"/>
  <c r="J98" i="106" s="1"/>
  <c r="E137" i="106"/>
  <c r="G137" i="106" s="1"/>
  <c r="J137" i="106" s="1"/>
  <c r="E162" i="106"/>
  <c r="G162" i="106" s="1"/>
  <c r="J162" i="106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130" i="106"/>
  <c r="G130" i="106" s="1"/>
  <c r="J130" i="106" s="1"/>
  <c r="E61" i="106"/>
  <c r="G61" i="106" s="1"/>
  <c r="J61" i="106" s="1"/>
  <c r="E116" i="106"/>
  <c r="G116" i="106" s="1"/>
  <c r="J116" i="106" s="1"/>
  <c r="E160" i="106"/>
  <c r="G160" i="106" s="1"/>
  <c r="J160" i="106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223" i="106"/>
  <c r="G223" i="106" s="1"/>
  <c r="J223" i="106" s="1"/>
  <c r="E101" i="106"/>
  <c r="G101" i="106" s="1"/>
  <c r="J101" i="106" s="1"/>
  <c r="E106" i="106"/>
  <c r="G106" i="106" s="1"/>
  <c r="J106" i="106" s="1"/>
  <c r="E121" i="106"/>
  <c r="G121" i="106" s="1"/>
  <c r="J121" i="106" s="1"/>
  <c r="E68" i="106"/>
  <c r="G68" i="106" s="1"/>
  <c r="J68" i="106" s="1"/>
  <c r="E140" i="106"/>
  <c r="G140" i="106" s="1"/>
  <c r="J140" i="106" s="1"/>
  <c r="E117" i="106"/>
  <c r="G117" i="106" s="1"/>
  <c r="J117" i="106" s="1"/>
  <c r="E72" i="106"/>
  <c r="G72" i="106" s="1"/>
  <c r="J72" i="106" s="1"/>
  <c r="E215" i="106"/>
  <c r="G215" i="106" s="1"/>
  <c r="J215" i="106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79" i="106"/>
  <c r="G179" i="106" s="1"/>
  <c r="J179" i="106" s="1"/>
  <c r="E111" i="106"/>
  <c r="G111" i="106" s="1"/>
  <c r="J111" i="106" s="1"/>
  <c r="E95" i="106"/>
  <c r="G95" i="106" s="1"/>
  <c r="J95" i="106" s="1"/>
  <c r="E159" i="106"/>
  <c r="G159" i="106" s="1"/>
  <c r="J159" i="106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120" i="106"/>
  <c r="G120" i="106" s="1"/>
  <c r="J120" i="106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07" i="106"/>
  <c r="G107" i="106" s="1"/>
  <c r="J107" i="106" s="1"/>
  <c r="E164" i="106"/>
  <c r="G164" i="106" s="1"/>
  <c r="J164" i="106" s="1"/>
  <c r="E19" i="106"/>
  <c r="G19" i="106" s="1"/>
  <c r="J19" i="106" s="1"/>
  <c r="E92" i="106"/>
  <c r="G92" i="106" s="1"/>
  <c r="J92" i="106" s="1"/>
  <c r="E69" i="106"/>
  <c r="G69" i="106" s="1"/>
  <c r="J69" i="106" s="1"/>
  <c r="E183" i="106"/>
  <c r="G183" i="106" s="1"/>
  <c r="J183" i="106" s="1"/>
  <c r="E154" i="106"/>
  <c r="G154" i="106" s="1"/>
  <c r="J154" i="106" s="1"/>
  <c r="E222" i="106"/>
  <c r="G222" i="106" s="1"/>
  <c r="J222" i="106" s="1"/>
  <c r="E8" i="100"/>
  <c r="G8" i="100" s="1"/>
  <c r="J8" i="100" s="1"/>
  <c r="E235" i="100"/>
  <c r="G235" i="100" s="1"/>
  <c r="J235" i="100" s="1"/>
  <c r="E16" i="100"/>
  <c r="G16" i="100" s="1"/>
  <c r="J16" i="100" s="1"/>
  <c r="E180" i="106"/>
  <c r="G180" i="106" s="1"/>
  <c r="J180" i="106" s="1"/>
  <c r="G251" i="100"/>
  <c r="J251" i="100" s="1"/>
  <c r="E243" i="100"/>
  <c r="G243" i="100" s="1"/>
  <c r="J243" i="100" s="1"/>
  <c r="E14" i="100"/>
  <c r="G14" i="100" s="1"/>
  <c r="J14" i="100" s="1"/>
  <c r="G244" i="101"/>
  <c r="J244" i="101" s="1"/>
  <c r="E236" i="101"/>
  <c r="G236" i="101" s="1"/>
  <c r="J236" i="101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108" i="106"/>
  <c r="G108" i="106" s="1"/>
  <c r="J108" i="106" s="1"/>
  <c r="E15" i="100"/>
  <c r="G15" i="100" s="1"/>
  <c r="J15" i="100" s="1"/>
  <c r="E7" i="100"/>
  <c r="G7" i="100" s="1"/>
  <c r="J7" i="100" s="1"/>
  <c r="E247" i="99"/>
  <c r="G247" i="99" s="1"/>
  <c r="J247" i="99" s="1"/>
  <c r="E64" i="106"/>
  <c r="G64" i="106" s="1"/>
  <c r="J64" i="106" s="1"/>
  <c r="G246" i="100"/>
  <c r="J246" i="100" s="1"/>
  <c r="E246" i="101" s="1"/>
  <c r="E238" i="100"/>
  <c r="G238" i="100" s="1"/>
  <c r="J238" i="100" s="1"/>
  <c r="G88" i="100"/>
  <c r="J88" i="100" s="1"/>
  <c r="E88" i="101" s="1"/>
  <c r="E87" i="100"/>
  <c r="G87" i="100" s="1"/>
  <c r="J87" i="100" s="1"/>
  <c r="E17" i="100"/>
  <c r="G17" i="100" s="1"/>
  <c r="J17" i="100" s="1"/>
  <c r="E66" i="106"/>
  <c r="G66" i="106" s="1"/>
  <c r="J66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163" i="106"/>
  <c r="G163" i="106" s="1"/>
  <c r="J163" i="106" s="1"/>
  <c r="E93" i="106"/>
  <c r="G93" i="106" s="1"/>
  <c r="J93" i="106" s="1"/>
  <c r="E81" i="106"/>
  <c r="G81" i="106" s="1"/>
  <c r="J81" i="106" s="1"/>
  <c r="E80" i="106"/>
  <c r="G80" i="106" s="1"/>
  <c r="J80" i="106" s="1"/>
  <c r="E77" i="106"/>
  <c r="G77" i="106" s="1"/>
  <c r="J77" i="106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32" i="102"/>
  <c r="G32" i="102" s="1"/>
  <c r="J32" i="102" s="1"/>
  <c r="E32" i="103" s="1"/>
  <c r="G32" i="103" s="1"/>
  <c r="J32" i="103" s="1"/>
  <c r="E31" i="102"/>
  <c r="G31" i="102" s="1"/>
  <c r="J31" i="102" s="1"/>
  <c r="E31" i="103" s="1"/>
  <c r="G31" i="103" s="1"/>
  <c r="J31" i="103" s="1"/>
  <c r="E31" i="104" s="1"/>
  <c r="G31" i="104" s="1"/>
  <c r="J31" i="104" s="1"/>
  <c r="E28" i="102"/>
  <c r="G28" i="102" s="1"/>
  <c r="J28" i="102" s="1"/>
  <c r="E28" i="103" s="1"/>
  <c r="G28" i="103" s="1"/>
  <c r="J28" i="103" s="1"/>
  <c r="E25" i="106"/>
  <c r="G25" i="106" s="1"/>
  <c r="J25" i="106" s="1"/>
  <c r="E23" i="106"/>
  <c r="G23" i="106" s="1"/>
  <c r="J23" i="106" s="1"/>
  <c r="E24" i="105"/>
  <c r="G24" i="105" s="1"/>
  <c r="J24" i="105" s="1"/>
  <c r="E22" i="105"/>
  <c r="G22" i="105" s="1"/>
  <c r="J22" i="105" s="1"/>
  <c r="E13" i="100"/>
  <c r="G13" i="100" s="1"/>
  <c r="J13" i="100" s="1"/>
  <c r="E6" i="100"/>
  <c r="G6" i="100" s="1"/>
  <c r="J6" i="100" s="1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53" i="104"/>
  <c r="J53" i="104" s="1"/>
  <c r="E53" i="105" s="1"/>
  <c r="G47" i="104"/>
  <c r="J47" i="104" s="1"/>
  <c r="E47" i="105" s="1"/>
  <c r="G249" i="104"/>
  <c r="J249" i="104" s="1"/>
  <c r="E249" i="105" s="1"/>
  <c r="G241" i="104"/>
  <c r="J241" i="104" s="1"/>
  <c r="E241" i="105" s="1"/>
  <c r="G252" i="103"/>
  <c r="J252" i="103" s="1"/>
  <c r="G230" i="103"/>
  <c r="J230" i="103" s="1"/>
  <c r="E230" i="104" s="1"/>
  <c r="G86" i="103"/>
  <c r="J86" i="103" s="1"/>
  <c r="E86" i="104" s="1"/>
  <c r="G234" i="99"/>
  <c r="J234" i="99" s="1"/>
  <c r="E234" i="100" s="1"/>
  <c r="G224" i="104"/>
  <c r="J224" i="104" s="1"/>
  <c r="E224" i="105" s="1"/>
  <c r="G227" i="103"/>
  <c r="J227" i="103" s="1"/>
  <c r="E227" i="104" s="1"/>
  <c r="G228" i="101"/>
  <c r="J228" i="101" s="1"/>
  <c r="E228" i="102" s="1"/>
  <c r="G225" i="104"/>
  <c r="J225" i="104" s="1"/>
  <c r="E225" i="105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E248" i="100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256" i="101"/>
  <c r="J256" i="101" s="1"/>
  <c r="G105" i="101"/>
  <c r="J105" i="101" s="1"/>
  <c r="E105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33" i="106" l="1"/>
  <c r="G33" i="106" s="1"/>
  <c r="J33" i="106" s="1"/>
  <c r="E33" i="107" s="1"/>
  <c r="G33" i="107" s="1"/>
  <c r="J33" i="107" s="1"/>
  <c r="E16" i="101"/>
  <c r="G16" i="101" s="1"/>
  <c r="J16" i="101" s="1"/>
  <c r="E96" i="106"/>
  <c r="G96" i="106" s="1"/>
  <c r="J96" i="106" s="1"/>
  <c r="E215" i="107"/>
  <c r="G215" i="107" s="1"/>
  <c r="J215" i="107" s="1"/>
  <c r="E130" i="107"/>
  <c r="G130" i="107" s="1"/>
  <c r="J130" i="107" s="1"/>
  <c r="E167" i="107"/>
  <c r="G167" i="107" s="1"/>
  <c r="J167" i="107" s="1"/>
  <c r="E65" i="107"/>
  <c r="G65" i="107" s="1"/>
  <c r="J65" i="107" s="1"/>
  <c r="E170" i="107"/>
  <c r="G170" i="107" s="1"/>
  <c r="J170" i="107" s="1"/>
  <c r="E74" i="107"/>
  <c r="G74" i="107" s="1"/>
  <c r="J74" i="107" s="1"/>
  <c r="E52" i="106"/>
  <c r="G52" i="106" s="1"/>
  <c r="J52" i="106" s="1"/>
  <c r="E52" i="107" s="1"/>
  <c r="G52" i="107" s="1"/>
  <c r="J52" i="107" s="1"/>
  <c r="E92" i="107"/>
  <c r="G92" i="107" s="1"/>
  <c r="J92" i="107" s="1"/>
  <c r="E72" i="107"/>
  <c r="G72" i="107" s="1"/>
  <c r="J72" i="107" s="1"/>
  <c r="E29" i="106"/>
  <c r="G29" i="106" s="1"/>
  <c r="J29" i="106" s="1"/>
  <c r="E29" i="107" s="1"/>
  <c r="G29" i="107" s="1"/>
  <c r="J29" i="107" s="1"/>
  <c r="E79" i="106"/>
  <c r="G79" i="106" s="1"/>
  <c r="J79" i="106" s="1"/>
  <c r="E171" i="107"/>
  <c r="G171" i="107" s="1"/>
  <c r="J171" i="107" s="1"/>
  <c r="E115" i="107"/>
  <c r="G115" i="107" s="1"/>
  <c r="J115" i="107" s="1"/>
  <c r="E220" i="107"/>
  <c r="G220" i="107" s="1"/>
  <c r="J220" i="107" s="1"/>
  <c r="E38" i="106"/>
  <c r="G38" i="106" s="1"/>
  <c r="J38" i="106" s="1"/>
  <c r="E17" i="101"/>
  <c r="G17" i="101" s="1"/>
  <c r="J17" i="101" s="1"/>
  <c r="E19" i="107"/>
  <c r="G19" i="107" s="1"/>
  <c r="J19" i="107" s="1"/>
  <c r="E117" i="107"/>
  <c r="G117" i="107" s="1"/>
  <c r="J117" i="107" s="1"/>
  <c r="E223" i="107"/>
  <c r="G223" i="107" s="1"/>
  <c r="J223" i="107" s="1"/>
  <c r="E166" i="107"/>
  <c r="G166" i="107" s="1"/>
  <c r="J166" i="107" s="1"/>
  <c r="E54" i="106"/>
  <c r="G54" i="106" s="1"/>
  <c r="J54" i="106" s="1"/>
  <c r="E54" i="107" s="1"/>
  <c r="G54" i="107" s="1"/>
  <c r="J54" i="107" s="1"/>
  <c r="E145" i="107"/>
  <c r="G145" i="107" s="1"/>
  <c r="J145" i="107" s="1"/>
  <c r="E122" i="106"/>
  <c r="G122" i="106" s="1"/>
  <c r="J122" i="106" s="1"/>
  <c r="E172" i="107"/>
  <c r="G172" i="107" s="1"/>
  <c r="J172" i="107" s="1"/>
  <c r="E123" i="107"/>
  <c r="G123" i="107" s="1"/>
  <c r="J123" i="107" s="1"/>
  <c r="E66" i="107"/>
  <c r="G66" i="107" s="1"/>
  <c r="J66" i="107" s="1"/>
  <c r="E164" i="107"/>
  <c r="G164" i="107" s="1"/>
  <c r="J164" i="107" s="1"/>
  <c r="E95" i="107"/>
  <c r="G95" i="107" s="1"/>
  <c r="J95" i="107" s="1"/>
  <c r="E119" i="106"/>
  <c r="G119" i="106" s="1"/>
  <c r="J119" i="106" s="1"/>
  <c r="E221" i="106"/>
  <c r="G221" i="106" s="1"/>
  <c r="J221" i="106" s="1"/>
  <c r="E110" i="107"/>
  <c r="G110" i="107" s="1"/>
  <c r="J110" i="107" s="1"/>
  <c r="E185" i="107"/>
  <c r="G185" i="107" s="1"/>
  <c r="J185" i="107" s="1"/>
  <c r="E168" i="107"/>
  <c r="G168" i="107" s="1"/>
  <c r="J168" i="107" s="1"/>
  <c r="E100" i="107"/>
  <c r="G100" i="107" s="1"/>
  <c r="J100" i="107" s="1"/>
  <c r="E14" i="101"/>
  <c r="G14" i="101" s="1"/>
  <c r="J14" i="101" s="1"/>
  <c r="E111" i="107"/>
  <c r="G111" i="107" s="1"/>
  <c r="J111" i="107" s="1"/>
  <c r="E162" i="107"/>
  <c r="G162" i="107" s="1"/>
  <c r="J162" i="107" s="1"/>
  <c r="E91" i="107"/>
  <c r="G91" i="107" s="1"/>
  <c r="J91" i="107" s="1"/>
  <c r="E26" i="107"/>
  <c r="G26" i="107" s="1"/>
  <c r="J26" i="107" s="1"/>
  <c r="E36" i="106"/>
  <c r="G36" i="106" s="1"/>
  <c r="J36" i="106" s="1"/>
  <c r="E36" i="107" s="1"/>
  <c r="G36" i="107" s="1"/>
  <c r="J36" i="107" s="1"/>
  <c r="E15" i="101"/>
  <c r="G15" i="101" s="1"/>
  <c r="J15" i="101" s="1"/>
  <c r="E222" i="107"/>
  <c r="G222" i="107" s="1"/>
  <c r="J222" i="107" s="1"/>
  <c r="E160" i="107"/>
  <c r="G160" i="107" s="1"/>
  <c r="J160" i="107" s="1"/>
  <c r="E108" i="107"/>
  <c r="G108" i="107" s="1"/>
  <c r="J108" i="107" s="1"/>
  <c r="G251" i="101"/>
  <c r="J251" i="101" s="1"/>
  <c r="E243" i="101"/>
  <c r="E154" i="107"/>
  <c r="G154" i="107" s="1"/>
  <c r="J154" i="107" s="1"/>
  <c r="E179" i="107"/>
  <c r="G179" i="107" s="1"/>
  <c r="J179" i="107" s="1"/>
  <c r="E68" i="107"/>
  <c r="G68" i="107" s="1"/>
  <c r="J68" i="107" s="1"/>
  <c r="E137" i="107"/>
  <c r="G137" i="107" s="1"/>
  <c r="J137" i="107" s="1"/>
  <c r="E142" i="107"/>
  <c r="G142" i="107" s="1"/>
  <c r="J142" i="107" s="1"/>
  <c r="E176" i="107"/>
  <c r="G176" i="107" s="1"/>
  <c r="J176" i="107" s="1"/>
  <c r="E141" i="107"/>
  <c r="G141" i="107" s="1"/>
  <c r="J141" i="107" s="1"/>
  <c r="E192" i="107"/>
  <c r="G192" i="107" s="1"/>
  <c r="J192" i="107" s="1"/>
  <c r="E144" i="107"/>
  <c r="G144" i="107" s="1"/>
  <c r="J144" i="107" s="1"/>
  <c r="E34" i="106"/>
  <c r="G34" i="106" s="1"/>
  <c r="J34" i="106" s="1"/>
  <c r="E34" i="107" s="1"/>
  <c r="G34" i="107" s="1"/>
  <c r="J34" i="107" s="1"/>
  <c r="E183" i="107"/>
  <c r="G183" i="107" s="1"/>
  <c r="J183" i="107" s="1"/>
  <c r="E165" i="106"/>
  <c r="G165" i="106" s="1"/>
  <c r="J165" i="106" s="1"/>
  <c r="E121" i="107"/>
  <c r="G121" i="107" s="1"/>
  <c r="J121" i="107" s="1"/>
  <c r="E98" i="107"/>
  <c r="G98" i="107" s="1"/>
  <c r="J98" i="107" s="1"/>
  <c r="E184" i="107"/>
  <c r="G184" i="107" s="1"/>
  <c r="J184" i="107" s="1"/>
  <c r="E90" i="107"/>
  <c r="G90" i="107" s="1"/>
  <c r="J90" i="107" s="1"/>
  <c r="E42" i="106"/>
  <c r="G42" i="106" s="1"/>
  <c r="J42" i="106" s="1"/>
  <c r="E42" i="107" s="1"/>
  <c r="G42" i="107" s="1"/>
  <c r="J42" i="107" s="1"/>
  <c r="E158" i="107"/>
  <c r="G158" i="107" s="1"/>
  <c r="J158" i="107" s="1"/>
  <c r="E89" i="107"/>
  <c r="G89" i="107" s="1"/>
  <c r="J89" i="107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64" i="107"/>
  <c r="G64" i="107" s="1"/>
  <c r="J64" i="107" s="1"/>
  <c r="E180" i="107"/>
  <c r="G180" i="107" s="1"/>
  <c r="J180" i="107" s="1"/>
  <c r="E120" i="107"/>
  <c r="G120" i="107" s="1"/>
  <c r="J120" i="107" s="1"/>
  <c r="E161" i="106"/>
  <c r="G161" i="106" s="1"/>
  <c r="J161" i="106" s="1"/>
  <c r="E106" i="107"/>
  <c r="G106" i="107" s="1"/>
  <c r="J106" i="107" s="1"/>
  <c r="E61" i="107"/>
  <c r="G61" i="107" s="1"/>
  <c r="J61" i="107" s="1"/>
  <c r="E138" i="107"/>
  <c r="G138" i="107" s="1"/>
  <c r="J138" i="107" s="1"/>
  <c r="E30" i="106"/>
  <c r="G30" i="106" s="1"/>
  <c r="J30" i="106" s="1"/>
  <c r="E30" i="107" s="1"/>
  <c r="G30" i="107" s="1"/>
  <c r="J30" i="107" s="1"/>
  <c r="E37" i="106"/>
  <c r="G37" i="106" s="1"/>
  <c r="J37" i="106" s="1"/>
  <c r="E37" i="107" s="1"/>
  <c r="G37" i="107" s="1"/>
  <c r="J37" i="107" s="1"/>
  <c r="E112" i="107"/>
  <c r="G112" i="107" s="1"/>
  <c r="J112" i="107" s="1"/>
  <c r="E146" i="107"/>
  <c r="G146" i="107" s="1"/>
  <c r="J146" i="107" s="1"/>
  <c r="G102" i="100"/>
  <c r="J102" i="100" s="1"/>
  <c r="E102" i="101" s="1"/>
  <c r="E103" i="100"/>
  <c r="G103" i="100" s="1"/>
  <c r="J103" i="100" s="1"/>
  <c r="G88" i="101"/>
  <c r="J88" i="101" s="1"/>
  <c r="E88" i="102" s="1"/>
  <c r="E87" i="101"/>
  <c r="G87" i="101" s="1"/>
  <c r="J87" i="101" s="1"/>
  <c r="E7" i="101"/>
  <c r="G7" i="101" s="1"/>
  <c r="J7" i="101" s="1"/>
  <c r="E159" i="107"/>
  <c r="G159" i="107" s="1"/>
  <c r="J159" i="107" s="1"/>
  <c r="E85" i="107"/>
  <c r="G85" i="107" s="1"/>
  <c r="J85" i="107" s="1"/>
  <c r="E118" i="107"/>
  <c r="G118" i="107" s="1"/>
  <c r="J118" i="107" s="1"/>
  <c r="E143" i="107"/>
  <c r="G143" i="107" s="1"/>
  <c r="J143" i="107" s="1"/>
  <c r="E78" i="107"/>
  <c r="G78" i="107" s="1"/>
  <c r="J78" i="107" s="1"/>
  <c r="E67" i="107"/>
  <c r="G67" i="107" s="1"/>
  <c r="J67" i="107" s="1"/>
  <c r="E139" i="107"/>
  <c r="G139" i="107" s="1"/>
  <c r="J139" i="107" s="1"/>
  <c r="E140" i="107"/>
  <c r="G140" i="107" s="1"/>
  <c r="J140" i="107" s="1"/>
  <c r="G246" i="101"/>
  <c r="J246" i="101" s="1"/>
  <c r="E246" i="102" s="1"/>
  <c r="E238" i="101"/>
  <c r="G238" i="101" s="1"/>
  <c r="J238" i="101" s="1"/>
  <c r="E69" i="107"/>
  <c r="G69" i="107" s="1"/>
  <c r="J69" i="107" s="1"/>
  <c r="E116" i="107"/>
  <c r="G116" i="107" s="1"/>
  <c r="J116" i="107" s="1"/>
  <c r="E27" i="106"/>
  <c r="G27" i="106" s="1"/>
  <c r="J27" i="106" s="1"/>
  <c r="E27" i="107" s="1"/>
  <c r="G27" i="107" s="1"/>
  <c r="J27" i="107" s="1"/>
  <c r="E8" i="101"/>
  <c r="G8" i="101" s="1"/>
  <c r="J8" i="101" s="1"/>
  <c r="E107" i="107"/>
  <c r="G107" i="107" s="1"/>
  <c r="J107" i="107" s="1"/>
  <c r="E101" i="107"/>
  <c r="G101" i="107" s="1"/>
  <c r="J101" i="107" s="1"/>
  <c r="G244" i="102"/>
  <c r="J244" i="102" s="1"/>
  <c r="E236" i="102"/>
  <c r="G236" i="102" s="1"/>
  <c r="J236" i="102" s="1"/>
  <c r="E236" i="103" s="1"/>
  <c r="E43" i="106"/>
  <c r="G43" i="106" s="1"/>
  <c r="J43" i="106" s="1"/>
  <c r="E43" i="107" s="1"/>
  <c r="G43" i="107" s="1"/>
  <c r="J43" i="107" s="1"/>
  <c r="E44" i="106"/>
  <c r="G44" i="106" s="1"/>
  <c r="J44" i="106" s="1"/>
  <c r="E44" i="107" s="1"/>
  <c r="G44" i="107" s="1"/>
  <c r="J44" i="107" s="1"/>
  <c r="E247" i="100"/>
  <c r="G247" i="100" s="1"/>
  <c r="J247" i="100" s="1"/>
  <c r="G243" i="101"/>
  <c r="J243" i="101" s="1"/>
  <c r="E235" i="101"/>
  <c r="G235" i="101" s="1"/>
  <c r="J235" i="101" s="1"/>
  <c r="G250" i="100"/>
  <c r="J250" i="100" s="1"/>
  <c r="E250" i="101" s="1"/>
  <c r="E242" i="100"/>
  <c r="G242" i="100" s="1"/>
  <c r="J242" i="100" s="1"/>
  <c r="G174" i="100"/>
  <c r="J174" i="100" s="1"/>
  <c r="E174" i="101" s="1"/>
  <c r="E173" i="100"/>
  <c r="G173" i="100" s="1"/>
  <c r="J173" i="100" s="1"/>
  <c r="E163" i="107"/>
  <c r="G163" i="107" s="1"/>
  <c r="J163" i="107" s="1"/>
  <c r="E93" i="107"/>
  <c r="G93" i="107" s="1"/>
  <c r="J93" i="107" s="1"/>
  <c r="E81" i="107"/>
  <c r="G81" i="107" s="1"/>
  <c r="J81" i="107" s="1"/>
  <c r="E80" i="107"/>
  <c r="G80" i="107" s="1"/>
  <c r="J80" i="107" s="1"/>
  <c r="E77" i="107"/>
  <c r="G77" i="107" s="1"/>
  <c r="J77" i="107" s="1"/>
  <c r="E51" i="106"/>
  <c r="G51" i="106" s="1"/>
  <c r="J51" i="106" s="1"/>
  <c r="E51" i="107" s="1"/>
  <c r="G51" i="107" s="1"/>
  <c r="J51" i="107" s="1"/>
  <c r="E50" i="106"/>
  <c r="G50" i="106" s="1"/>
  <c r="J50" i="106" s="1"/>
  <c r="E50" i="107" s="1"/>
  <c r="G50" i="107" s="1"/>
  <c r="J50" i="107" s="1"/>
  <c r="E49" i="106"/>
  <c r="G49" i="106" s="1"/>
  <c r="J49" i="106" s="1"/>
  <c r="E49" i="107" s="1"/>
  <c r="G49" i="107" s="1"/>
  <c r="J49" i="107" s="1"/>
  <c r="E48" i="106"/>
  <c r="G48" i="106" s="1"/>
  <c r="J48" i="106" s="1"/>
  <c r="E48" i="107" s="1"/>
  <c r="G48" i="107" s="1"/>
  <c r="J48" i="107" s="1"/>
  <c r="E46" i="106"/>
  <c r="G46" i="106" s="1"/>
  <c r="J46" i="106" s="1"/>
  <c r="E46" i="107" s="1"/>
  <c r="G46" i="107" s="1"/>
  <c r="J46" i="107" s="1"/>
  <c r="E32" i="104"/>
  <c r="G32" i="104" s="1"/>
  <c r="J32" i="104" s="1"/>
  <c r="E32" i="105" s="1"/>
  <c r="G32" i="105" s="1"/>
  <c r="J32" i="105" s="1"/>
  <c r="E31" i="105"/>
  <c r="G31" i="105" s="1"/>
  <c r="J31" i="105" s="1"/>
  <c r="E31" i="106" s="1"/>
  <c r="G31" i="106" s="1"/>
  <c r="J31" i="106" s="1"/>
  <c r="E31" i="107" s="1"/>
  <c r="G31" i="107" s="1"/>
  <c r="J31" i="107" s="1"/>
  <c r="E28" i="104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25" i="107"/>
  <c r="G25" i="107" s="1"/>
  <c r="J25" i="107" s="1"/>
  <c r="E23" i="107"/>
  <c r="G23" i="107" s="1"/>
  <c r="J23" i="107" s="1"/>
  <c r="E24" i="106"/>
  <c r="G24" i="106" s="1"/>
  <c r="J24" i="106" s="1"/>
  <c r="E22" i="106"/>
  <c r="G22" i="106" s="1"/>
  <c r="J22" i="106" s="1"/>
  <c r="E18" i="100"/>
  <c r="G18" i="100" s="1"/>
  <c r="J18" i="100" s="1"/>
  <c r="E13" i="101"/>
  <c r="G13" i="101" s="1"/>
  <c r="J13" i="101" s="1"/>
  <c r="E6" i="101"/>
  <c r="G6" i="101" s="1"/>
  <c r="J6" i="101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00" i="81"/>
  <c r="G200" i="81" s="1"/>
  <c r="J200" i="81" s="1"/>
  <c r="G218" i="81"/>
  <c r="J218" i="81" s="1"/>
  <c r="E218" i="81"/>
  <c r="E217" i="81"/>
  <c r="G217" i="81" s="1"/>
  <c r="J217" i="81" s="1"/>
  <c r="E201" i="81"/>
  <c r="G201" i="81" s="1"/>
  <c r="J201" i="81" s="1"/>
  <c r="E199" i="81"/>
  <c r="G199" i="81" s="1"/>
  <c r="J199" i="81" s="1"/>
  <c r="G47" i="105"/>
  <c r="J47" i="105" s="1"/>
  <c r="G53" i="105"/>
  <c r="J53" i="105" s="1"/>
  <c r="G252" i="104"/>
  <c r="J252" i="104" s="1"/>
  <c r="G230" i="104"/>
  <c r="J230" i="104" s="1"/>
  <c r="E230" i="105" s="1"/>
  <c r="G249" i="105"/>
  <c r="J249" i="105" s="1"/>
  <c r="E249" i="106" s="1"/>
  <c r="G241" i="105"/>
  <c r="J241" i="105" s="1"/>
  <c r="E241" i="106" s="1"/>
  <c r="G251" i="104"/>
  <c r="J251" i="104" s="1"/>
  <c r="G86" i="104"/>
  <c r="J86" i="104" s="1"/>
  <c r="E86" i="105" s="1"/>
  <c r="G253" i="100"/>
  <c r="J253" i="100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248" i="100"/>
  <c r="J248" i="100" s="1"/>
  <c r="E248" i="101" s="1"/>
  <c r="G82" i="100"/>
  <c r="J82" i="100" s="1"/>
  <c r="E82" i="101" s="1"/>
  <c r="G254" i="100"/>
  <c r="J254" i="100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7" i="102" l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38" i="107"/>
  <c r="G38" i="107" s="1"/>
  <c r="J38" i="107" s="1"/>
  <c r="G250" i="101"/>
  <c r="J250" i="101" s="1"/>
  <c r="E250" i="102" s="1"/>
  <c r="E242" i="101"/>
  <c r="G242" i="101" s="1"/>
  <c r="J242" i="101" s="1"/>
  <c r="E214" i="106"/>
  <c r="G214" i="106" s="1"/>
  <c r="J214" i="106" s="1"/>
  <c r="E122" i="107"/>
  <c r="G122" i="107" s="1"/>
  <c r="J122" i="107" s="1"/>
  <c r="E96" i="107"/>
  <c r="G96" i="107" s="1"/>
  <c r="J96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221" i="107"/>
  <c r="G221" i="107" s="1"/>
  <c r="J221" i="107" s="1"/>
  <c r="E79" i="107"/>
  <c r="G79" i="107" s="1"/>
  <c r="J79" i="107" s="1"/>
  <c r="E247" i="101"/>
  <c r="G247" i="101" s="1"/>
  <c r="J247" i="101" s="1"/>
  <c r="E161" i="107"/>
  <c r="G161" i="107" s="1"/>
  <c r="J161" i="107" s="1"/>
  <c r="E165" i="107"/>
  <c r="G165" i="107" s="1"/>
  <c r="J165" i="107" s="1"/>
  <c r="E15" i="102"/>
  <c r="G15" i="102" s="1"/>
  <c r="J15" i="102" s="1"/>
  <c r="E15" i="103" s="1"/>
  <c r="G15" i="103" s="1"/>
  <c r="J15" i="103" s="1"/>
  <c r="E15" i="104" s="1"/>
  <c r="G15" i="104" s="1"/>
  <c r="J15" i="104" s="1"/>
  <c r="E119" i="107"/>
  <c r="G119" i="107" s="1"/>
  <c r="J119" i="107" s="1"/>
  <c r="G246" i="102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E238" i="102"/>
  <c r="G238" i="102" s="1"/>
  <c r="J238" i="102" s="1"/>
  <c r="E238" i="103" s="1"/>
  <c r="G238" i="103" s="1"/>
  <c r="J238" i="103" s="1"/>
  <c r="E238" i="104" s="1"/>
  <c r="G238" i="104" s="1"/>
  <c r="J238" i="104" s="1"/>
  <c r="E238" i="105" s="1"/>
  <c r="G238" i="105" s="1"/>
  <c r="J238" i="105" s="1"/>
  <c r="E238" i="106" s="1"/>
  <c r="E53" i="106"/>
  <c r="G53" i="106" s="1"/>
  <c r="J53" i="106" s="1"/>
  <c r="E53" i="107" s="1"/>
  <c r="G53" i="107" s="1"/>
  <c r="J53" i="107" s="1"/>
  <c r="E234" i="101"/>
  <c r="G234" i="101" s="1"/>
  <c r="J234" i="101" s="1"/>
  <c r="E234" i="102" s="1"/>
  <c r="G234" i="102" s="1"/>
  <c r="J234" i="102" s="1"/>
  <c r="E235" i="102"/>
  <c r="G235" i="102" s="1"/>
  <c r="J235" i="102" s="1"/>
  <c r="E235" i="103" s="1"/>
  <c r="G235" i="103" s="1"/>
  <c r="J235" i="103" s="1"/>
  <c r="E235" i="104" s="1"/>
  <c r="G235" i="104" s="1"/>
  <c r="J235" i="104" s="1"/>
  <c r="E235" i="105" s="1"/>
  <c r="G235" i="105" s="1"/>
  <c r="J235" i="105" s="1"/>
  <c r="E235" i="106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251" i="102"/>
  <c r="J251" i="102" s="1"/>
  <c r="E243" i="102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102" i="101"/>
  <c r="J102" i="101" s="1"/>
  <c r="E102" i="102" s="1"/>
  <c r="E103" i="101"/>
  <c r="G103" i="101" s="1"/>
  <c r="J103" i="101" s="1"/>
  <c r="G174" i="101"/>
  <c r="J174" i="101" s="1"/>
  <c r="E174" i="102" s="1"/>
  <c r="E173" i="101"/>
  <c r="G173" i="101" s="1"/>
  <c r="J173" i="101" s="1"/>
  <c r="E47" i="106"/>
  <c r="G47" i="106" s="1"/>
  <c r="J47" i="106" s="1"/>
  <c r="E47" i="107" s="1"/>
  <c r="G47" i="107" s="1"/>
  <c r="J47" i="107" s="1"/>
  <c r="E32" i="106"/>
  <c r="G32" i="106" s="1"/>
  <c r="J32" i="106" s="1"/>
  <c r="E32" i="107" s="1"/>
  <c r="G32" i="107" s="1"/>
  <c r="J32" i="107" s="1"/>
  <c r="E24" i="107"/>
  <c r="G24" i="107" s="1"/>
  <c r="J24" i="107" s="1"/>
  <c r="E22" i="107"/>
  <c r="G22" i="107" s="1"/>
  <c r="J22" i="107" s="1"/>
  <c r="E18" i="101"/>
  <c r="G18" i="101" s="1"/>
  <c r="J18" i="101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6" i="102"/>
  <c r="G6" i="102" s="1"/>
  <c r="J6" i="102" s="1"/>
  <c r="E6" i="103" s="1"/>
  <c r="G6" i="103" s="1"/>
  <c r="J6" i="103" s="1"/>
  <c r="E6" i="104" s="1"/>
  <c r="G6" i="104" s="1"/>
  <c r="J6" i="104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G200" i="82"/>
  <c r="J200" i="82" s="1"/>
  <c r="E200" i="83" s="1"/>
  <c r="G200" i="83" s="1"/>
  <c r="J200" i="83" s="1"/>
  <c r="E200" i="84" s="1"/>
  <c r="E200" i="82"/>
  <c r="E218" i="82"/>
  <c r="G218" i="82" s="1"/>
  <c r="J218" i="82" s="1"/>
  <c r="E218" i="83" s="1"/>
  <c r="G218" i="83" s="1"/>
  <c r="J218" i="83" s="1"/>
  <c r="E218" i="84" s="1"/>
  <c r="E5" i="88"/>
  <c r="G5" i="88" s="1"/>
  <c r="J5" i="88" s="1"/>
  <c r="E5" i="89" s="1"/>
  <c r="G5" i="89" s="1"/>
  <c r="J5" i="89" s="1"/>
  <c r="G251" i="105"/>
  <c r="J251" i="105" s="1"/>
  <c r="G251" i="106" s="1"/>
  <c r="J251" i="106" s="1"/>
  <c r="G252" i="105"/>
  <c r="J252" i="105" s="1"/>
  <c r="G230" i="105"/>
  <c r="J230" i="105" s="1"/>
  <c r="E230" i="106" s="1"/>
  <c r="G244" i="103"/>
  <c r="J244" i="103" s="1"/>
  <c r="G236" i="103"/>
  <c r="J236" i="103" s="1"/>
  <c r="E236" i="104" s="1"/>
  <c r="G249" i="106"/>
  <c r="J249" i="106" s="1"/>
  <c r="E249" i="107" s="1"/>
  <c r="G241" i="106"/>
  <c r="J241" i="106" s="1"/>
  <c r="E241" i="107" s="1"/>
  <c r="G86" i="105"/>
  <c r="J86" i="105" s="1"/>
  <c r="E86" i="106" s="1"/>
  <c r="G253" i="101"/>
  <c r="J253" i="101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G254" i="101"/>
  <c r="J254" i="101" s="1"/>
  <c r="G248" i="101"/>
  <c r="J248" i="101" s="1"/>
  <c r="E248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214" i="107" l="1"/>
  <c r="G214" i="107" s="1"/>
  <c r="J214" i="107" s="1"/>
  <c r="E234" i="103"/>
  <c r="G234" i="103" s="1"/>
  <c r="J234" i="103" s="1"/>
  <c r="E234" i="104" s="1"/>
  <c r="G234" i="104" s="1"/>
  <c r="J234" i="104" s="1"/>
  <c r="E234" i="105" s="1"/>
  <c r="G250" i="102"/>
  <c r="J250" i="102" s="1"/>
  <c r="E242" i="102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42" i="106" s="1"/>
  <c r="G242" i="106" s="1"/>
  <c r="J242" i="106" s="1"/>
  <c r="E242" i="107" s="1"/>
  <c r="G242" i="107" s="1"/>
  <c r="J242" i="107" s="1"/>
  <c r="G102" i="102"/>
  <c r="J102" i="102" s="1"/>
  <c r="E102" i="103" s="1"/>
  <c r="E103" i="102"/>
  <c r="E8" i="106"/>
  <c r="G8" i="106" s="1"/>
  <c r="J8" i="106" s="1"/>
  <c r="E17" i="106"/>
  <c r="G17" i="106" s="1"/>
  <c r="J17" i="106" s="1"/>
  <c r="E16" i="106"/>
  <c r="G16" i="106" s="1"/>
  <c r="J16" i="106" s="1"/>
  <c r="E14" i="106"/>
  <c r="G14" i="106" s="1"/>
  <c r="J14" i="106" s="1"/>
  <c r="E15" i="105"/>
  <c r="G15" i="105" s="1"/>
  <c r="J15" i="105" s="1"/>
  <c r="E7" i="106"/>
  <c r="G7" i="106" s="1"/>
  <c r="J7" i="106" s="1"/>
  <c r="E76" i="100"/>
  <c r="G76" i="100" s="1"/>
  <c r="J76" i="100" s="1"/>
  <c r="E247" i="102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E18" i="102"/>
  <c r="G18" i="102" s="1"/>
  <c r="J18" i="102" s="1"/>
  <c r="E18" i="103" s="1"/>
  <c r="G18" i="103" s="1"/>
  <c r="J18" i="103" s="1"/>
  <c r="E18" i="104" s="1"/>
  <c r="G18" i="104" s="1"/>
  <c r="J18" i="104" s="1"/>
  <c r="E13" i="106"/>
  <c r="G13" i="106" s="1"/>
  <c r="J13" i="106" s="1"/>
  <c r="E6" i="105"/>
  <c r="G6" i="105" s="1"/>
  <c r="J6" i="105" s="1"/>
  <c r="E5" i="90"/>
  <c r="G5" i="90" s="1"/>
  <c r="J5" i="90" s="1"/>
  <c r="E5" i="91" s="1"/>
  <c r="G5" i="91" s="1"/>
  <c r="J5" i="91" s="1"/>
  <c r="E5" i="92" s="1"/>
  <c r="E124" i="81"/>
  <c r="G124" i="81" s="1"/>
  <c r="J124" i="81" s="1"/>
  <c r="G244" i="104"/>
  <c r="J244" i="104" s="1"/>
  <c r="G236" i="104"/>
  <c r="J236" i="104" s="1"/>
  <c r="E236" i="105" s="1"/>
  <c r="G249" i="107"/>
  <c r="J249" i="107" s="1"/>
  <c r="G241" i="107"/>
  <c r="J241" i="107" s="1"/>
  <c r="G252" i="106"/>
  <c r="J252" i="106" s="1"/>
  <c r="G230" i="106"/>
  <c r="J230" i="106" s="1"/>
  <c r="E230" i="107" s="1"/>
  <c r="G246" i="106"/>
  <c r="J246" i="106" s="1"/>
  <c r="E246" i="107" s="1"/>
  <c r="G238" i="106"/>
  <c r="J238" i="106" s="1"/>
  <c r="E238" i="107" s="1"/>
  <c r="G243" i="106"/>
  <c r="J243" i="106" s="1"/>
  <c r="E243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53" i="102"/>
  <c r="J253" i="102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G248" i="102"/>
  <c r="J248" i="102" s="1"/>
  <c r="E248" i="103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E254" i="103" s="1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G105" i="104"/>
  <c r="J105" i="104" s="1"/>
  <c r="E105" i="105" s="1"/>
  <c r="G258" i="104"/>
  <c r="J258" i="104" s="1"/>
  <c r="G187" i="104"/>
  <c r="J187" i="104" s="1"/>
  <c r="E187" i="105" s="1"/>
  <c r="G255" i="104"/>
  <c r="J255" i="104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8" i="107" l="1"/>
  <c r="G8" i="107" s="1"/>
  <c r="J8" i="107" s="1"/>
  <c r="E17" i="107"/>
  <c r="G17" i="107" s="1"/>
  <c r="J17" i="107" s="1"/>
  <c r="E15" i="106"/>
  <c r="G15" i="106" s="1"/>
  <c r="J15" i="106" s="1"/>
  <c r="E7" i="107"/>
  <c r="G7" i="107" s="1"/>
  <c r="J7" i="107" s="1"/>
  <c r="E76" i="101"/>
  <c r="G76" i="101" s="1"/>
  <c r="J76" i="101" s="1"/>
  <c r="E76" i="102" s="1"/>
  <c r="G76" i="102" s="1"/>
  <c r="J76" i="102" s="1"/>
  <c r="E16" i="107"/>
  <c r="G16" i="107" s="1"/>
  <c r="J16" i="107" s="1"/>
  <c r="E14" i="107"/>
  <c r="G14" i="107" s="1"/>
  <c r="J14" i="107" s="1"/>
  <c r="E250" i="103"/>
  <c r="G250" i="103" s="1"/>
  <c r="J250" i="103" s="1"/>
  <c r="E250" i="104" s="1"/>
  <c r="G250" i="104" s="1"/>
  <c r="J250" i="104" s="1"/>
  <c r="E250" i="105" s="1"/>
  <c r="G250" i="105" s="1"/>
  <c r="J250" i="105" s="1"/>
  <c r="E18" i="105"/>
  <c r="G18" i="105" s="1"/>
  <c r="J18" i="105" s="1"/>
  <c r="E13" i="107"/>
  <c r="G13" i="107" s="1"/>
  <c r="J13" i="107" s="1"/>
  <c r="E6" i="106"/>
  <c r="G6" i="106" s="1"/>
  <c r="J6" i="106" s="1"/>
  <c r="E124" i="82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J252" i="107" s="1"/>
  <c r="G230" i="107"/>
  <c r="J230" i="107" s="1"/>
  <c r="G246" i="107"/>
  <c r="J246" i="107" s="1"/>
  <c r="G102" i="103"/>
  <c r="J102" i="103" s="1"/>
  <c r="E102" i="104" s="1"/>
  <c r="G88" i="107"/>
  <c r="J88" i="107" s="1"/>
  <c r="G87" i="107"/>
  <c r="J87" i="107" s="1"/>
  <c r="G244" i="105"/>
  <c r="J244" i="105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254" i="103"/>
  <c r="J254" i="103" s="1"/>
  <c r="G131" i="101"/>
  <c r="J131" i="101" s="1"/>
  <c r="E131" i="102" s="1"/>
  <c r="G134" i="101"/>
  <c r="J134" i="101" s="1"/>
  <c r="E134" i="102" s="1"/>
  <c r="G82" i="103"/>
  <c r="J82" i="103" s="1"/>
  <c r="E82" i="104" s="1"/>
  <c r="G248" i="103"/>
  <c r="J248" i="103" s="1"/>
  <c r="E248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G104" i="105"/>
  <c r="J104" i="105" s="1"/>
  <c r="E104" i="106" s="1"/>
  <c r="G188" i="105"/>
  <c r="J188" i="105" s="1"/>
  <c r="E188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5" i="107" l="1"/>
  <c r="G15" i="107" s="1"/>
  <c r="J15" i="107" s="1"/>
  <c r="E76" i="103"/>
  <c r="G76" i="103" s="1"/>
  <c r="J76" i="103" s="1"/>
  <c r="E250" i="106"/>
  <c r="G250" i="106" s="1"/>
  <c r="J250" i="106" s="1"/>
  <c r="E250" i="107" s="1"/>
  <c r="G250" i="107" s="1"/>
  <c r="J250" i="107" s="1"/>
  <c r="E18" i="106"/>
  <c r="G18" i="106" s="1"/>
  <c r="J18" i="106" s="1"/>
  <c r="E18" i="107" s="1"/>
  <c r="G18" i="107" s="1"/>
  <c r="J18" i="107" s="1"/>
  <c r="E6" i="107"/>
  <c r="G6" i="107" s="1"/>
  <c r="J6" i="107" s="1"/>
  <c r="E216" i="86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G200" i="86"/>
  <c r="J200" i="86" s="1"/>
  <c r="E200" i="87" s="1"/>
  <c r="G200" i="87" s="1"/>
  <c r="J200" i="87" s="1"/>
  <c r="E200" i="88" s="1"/>
  <c r="E200" i="86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G102" i="104"/>
  <c r="J102" i="104" s="1"/>
  <c r="E102" i="105" s="1"/>
  <c r="G174" i="106"/>
  <c r="J174" i="106" s="1"/>
  <c r="E174" i="107" s="1"/>
  <c r="G244" i="106"/>
  <c r="J244" i="106" s="1"/>
  <c r="G236" i="106"/>
  <c r="J236" i="106" s="1"/>
  <c r="E236" i="107" s="1"/>
  <c r="G253" i="104"/>
  <c r="J253" i="104" s="1"/>
  <c r="G228" i="106"/>
  <c r="J228" i="106" s="1"/>
  <c r="E228" i="107" s="1"/>
  <c r="G5" i="93"/>
  <c r="J5" i="93" s="1"/>
  <c r="E5" i="94" s="1"/>
  <c r="G219" i="88"/>
  <c r="J219" i="88" s="1"/>
  <c r="G248" i="104"/>
  <c r="J248" i="104" s="1"/>
  <c r="E248" i="105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254" i="104"/>
  <c r="J254" i="104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255" i="106"/>
  <c r="J255" i="106" s="1"/>
  <c r="G104" i="106"/>
  <c r="J104" i="106" s="1"/>
  <c r="E104" i="107" s="1"/>
  <c r="G258" i="106"/>
  <c r="J258" i="106" s="1"/>
  <c r="G187" i="106"/>
  <c r="J187" i="106" s="1"/>
  <c r="E187" i="107" s="1"/>
  <c r="G188" i="106"/>
  <c r="J188" i="106" s="1"/>
  <c r="E188" i="107" s="1"/>
  <c r="G256" i="106"/>
  <c r="J256" i="106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E219" i="89"/>
  <c r="G219" i="89" s="1"/>
  <c r="J219" i="89" s="1"/>
  <c r="E219" i="90" s="1"/>
  <c r="G219" i="90" s="1"/>
  <c r="J219" i="90" s="1"/>
  <c r="E219" i="91" s="1"/>
  <c r="G244" i="107"/>
  <c r="J244" i="107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E134" i="104" s="1"/>
  <c r="G131" i="103"/>
  <c r="J131" i="103" s="1"/>
  <c r="E131" i="104" s="1"/>
  <c r="G82" i="105"/>
  <c r="J82" i="105" s="1"/>
  <c r="E82" i="106" s="1"/>
  <c r="G248" i="105"/>
  <c r="J248" i="105" s="1"/>
  <c r="E248" i="106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76" i="107" l="1"/>
  <c r="G76" i="107" s="1"/>
  <c r="J76" i="107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E199" i="89"/>
  <c r="G199" i="89" s="1"/>
  <c r="J199" i="89" s="1"/>
  <c r="E199" i="90" s="1"/>
  <c r="G199" i="90" s="1"/>
  <c r="J199" i="90" s="1"/>
  <c r="E199" i="91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E124" i="86"/>
  <c r="G124" i="86" s="1"/>
  <c r="J124" i="86" s="1"/>
  <c r="E124" i="87" s="1"/>
  <c r="G124" i="87" s="1"/>
  <c r="J124" i="87" s="1"/>
  <c r="E124" i="88" s="1"/>
  <c r="E216" i="89"/>
  <c r="G216" i="89" s="1"/>
  <c r="J216" i="89" s="1"/>
  <c r="E216" i="90" s="1"/>
  <c r="G216" i="90" s="1"/>
  <c r="J216" i="90" s="1"/>
  <c r="E216" i="91" s="1"/>
  <c r="G102" i="106"/>
  <c r="J102" i="106" s="1"/>
  <c r="E102" i="107" s="1"/>
  <c r="G103" i="106"/>
  <c r="J103" i="106" s="1"/>
  <c r="E103" i="107" s="1"/>
  <c r="G253" i="106"/>
  <c r="J253" i="106" s="1"/>
  <c r="G5" i="95"/>
  <c r="J5" i="95" s="1"/>
  <c r="E5" i="96" s="1"/>
  <c r="G248" i="106"/>
  <c r="J248" i="106" s="1"/>
  <c r="E248" i="107" s="1"/>
  <c r="G82" i="106"/>
  <c r="J82" i="106" s="1"/>
  <c r="E82" i="107" s="1"/>
  <c r="G134" i="104"/>
  <c r="J134" i="104" s="1"/>
  <c r="E134" i="105" s="1"/>
  <c r="G131" i="104"/>
  <c r="J131" i="104" s="1"/>
  <c r="E131" i="105" s="1"/>
  <c r="G254" i="106"/>
  <c r="J254" i="106" s="1"/>
  <c r="G219" i="91"/>
  <c r="J219" i="91" s="1"/>
  <c r="E219" i="92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6" i="97" l="1"/>
  <c r="G216" i="97" s="1"/>
  <c r="J216" i="97" s="1"/>
  <c r="E216" i="98" s="1"/>
  <c r="G216" i="98" s="1"/>
  <c r="J216" i="98" s="1"/>
  <c r="E216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01" i="97"/>
  <c r="G201" i="97" s="1"/>
  <c r="J201" i="97" s="1"/>
  <c r="E201" i="98" s="1"/>
  <c r="G201" i="98" s="1"/>
  <c r="J201" i="98" s="1"/>
  <c r="E201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00" i="100"/>
  <c r="G200" i="100" s="1"/>
  <c r="J200" i="100" s="1"/>
  <c r="E199" i="100"/>
  <c r="G199" i="100" s="1"/>
  <c r="J199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01" i="100"/>
  <c r="G201" i="100" s="1"/>
  <c r="J201" i="100" s="1"/>
  <c r="E218" i="100"/>
  <c r="G218" i="100" s="1"/>
  <c r="J218" i="100" s="1"/>
  <c r="E216" i="100"/>
  <c r="G216" i="100" s="1"/>
  <c r="J216" i="100" s="1"/>
  <c r="E5" i="105"/>
  <c r="G5" i="105" s="1"/>
  <c r="J5" i="105" s="1"/>
  <c r="E5" i="106" s="1"/>
  <c r="G5" i="106" s="1"/>
  <c r="J5" i="106" s="1"/>
  <c r="E5" i="107" s="1"/>
  <c r="E216" i="101" l="1"/>
  <c r="G216" i="101" s="1"/>
  <c r="J216" i="101" s="1"/>
  <c r="E217" i="101"/>
  <c r="G217" i="101" s="1"/>
  <c r="J217" i="101" s="1"/>
  <c r="E200" i="101"/>
  <c r="G200" i="101" s="1"/>
  <c r="J200" i="101" s="1"/>
  <c r="E218" i="101"/>
  <c r="G218" i="101" s="1"/>
  <c r="J218" i="101" s="1"/>
  <c r="E201" i="101"/>
  <c r="G201" i="101" s="1"/>
  <c r="J201" i="101" s="1"/>
  <c r="E199" i="101"/>
  <c r="G199" i="101" s="1"/>
  <c r="J199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219" i="106" l="1"/>
  <c r="G219" i="106" s="1"/>
  <c r="J219" i="106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124" i="100"/>
  <c r="G124" i="100" s="1"/>
  <c r="J124" i="100" s="1"/>
  <c r="G73" i="91"/>
  <c r="J73" i="91" s="1"/>
  <c r="E73" i="92" s="1"/>
  <c r="E201" i="106" l="1"/>
  <c r="G201" i="106" s="1"/>
  <c r="J201" i="106" s="1"/>
  <c r="E124" i="101"/>
  <c r="G124" i="101" s="1"/>
  <c r="J124" i="101" s="1"/>
  <c r="E200" i="106"/>
  <c r="G200" i="106" s="1"/>
  <c r="J200" i="106" s="1"/>
  <c r="E216" i="106"/>
  <c r="G216" i="106" s="1"/>
  <c r="J216" i="106" s="1"/>
  <c r="E218" i="106"/>
  <c r="G218" i="106" s="1"/>
  <c r="J218" i="106" s="1"/>
  <c r="E217" i="106"/>
  <c r="G217" i="106" s="1"/>
  <c r="J217" i="106" s="1"/>
  <c r="E199" i="106"/>
  <c r="G199" i="106" s="1"/>
  <c r="J199" i="106" s="1"/>
  <c r="E219" i="107"/>
  <c r="G219" i="107" s="1"/>
  <c r="J219" i="107" s="1"/>
  <c r="G73" i="92"/>
  <c r="J73" i="92" s="1"/>
  <c r="E73" i="93" s="1"/>
  <c r="M260" i="8"/>
  <c r="E217" i="107" l="1"/>
  <c r="G217" i="107" s="1"/>
  <c r="J217" i="107" s="1"/>
  <c r="E218" i="107"/>
  <c r="G218" i="107" s="1"/>
  <c r="J218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99" i="107"/>
  <c r="G199" i="107" s="1"/>
  <c r="J199" i="107" s="1"/>
  <c r="E216" i="107"/>
  <c r="G216" i="107" s="1"/>
  <c r="J216" i="107" s="1"/>
  <c r="E200" i="107"/>
  <c r="G200" i="107" s="1"/>
  <c r="J200" i="107" s="1"/>
  <c r="E201" i="107"/>
  <c r="G201" i="107" s="1"/>
  <c r="J201" i="107" s="1"/>
  <c r="G73" i="93"/>
  <c r="J73" i="93" s="1"/>
  <c r="E73" i="94" s="1"/>
  <c r="M263" i="8"/>
  <c r="F261" i="8"/>
  <c r="F264" i="8" s="1"/>
  <c r="F266" i="8" s="1"/>
  <c r="E124" i="106" l="1"/>
  <c r="G124" i="106" s="1"/>
  <c r="J124" i="106" s="1"/>
  <c r="G73" i="94"/>
  <c r="J73" i="94" s="1"/>
  <c r="E73" i="95" s="1"/>
  <c r="C261" i="8"/>
  <c r="C264" i="8" s="1"/>
  <c r="M265" i="8"/>
  <c r="M268" i="8" s="1"/>
  <c r="E124" i="107" l="1"/>
  <c r="G124" i="107" s="1"/>
  <c r="J124" i="107" s="1"/>
  <c r="G73" i="95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E73" i="106" l="1"/>
  <c r="G73" i="106" s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<sst xmlns="http://schemas.openxmlformats.org/spreadsheetml/2006/main" count="38212" uniqueCount="1424">
  <si>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</si>
  <si>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</si>
  <si>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</si>
  <si>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</si>
  <si>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</si>
  <si>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</si>
  <si>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</si>
  <si>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</si>
  <si>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</si>
  <si>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</si>
  <si>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</si>
  <si>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</si>
  <si>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</si>
  <si>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</si>
  <si>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</si>
  <si>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</si>
  <si>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</si>
  <si>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</si>
  <si>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</si>
  <si>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</si>
  <si>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</si>
  <si>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</si>
  <si>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</si>
  <si>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</si>
  <si>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</si>
  <si>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</si>
  <si>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</si>
  <si>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</si>
  <si>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</si>
  <si>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</si>
  <si>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</si>
  <si>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</si>
  <si>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</si>
  <si>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</si>
  <si>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</si>
  <si>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</si>
  <si>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</si>
  <si>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</si>
  <si>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</si>
  <si>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</si>
  <si>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</si>
  <si>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</si>
  <si>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</si>
  <si>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</si>
  <si>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</si>
  <si>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</si>
  <si>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</si>
  <si>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</si>
  <si>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</si>
  <si>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</si>
  <si>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</si>
  <si>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</si>
  <si>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</si>
  <si>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</si>
  <si>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</si>
  <si>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</si>
  <si>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</si>
  <si>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</si>
  <si>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</si>
  <si>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</si>
  <si>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</si>
  <si>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</si>
  <si>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</si>
  <si>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</si>
  <si>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</si>
  <si>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</si>
  <si>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</si>
  <si>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</si>
  <si>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</si>
  <si>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</si>
  <si>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</si>
  <si>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</si>
  <si>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</si>
  <si>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</si>
  <si>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</si>
  <si>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</si>
  <si>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</si>
  <si>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</si>
  <si>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</si>
  <si>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</si>
  <si>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</si>
  <si>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</si>
  <si>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</si>
  <si>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</si>
  <si>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</si>
  <si>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</si>
  <si>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</si>
  <si>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</si>
  <si>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</si>
  <si>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</si>
  <si>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</si>
  <si>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</si>
  <si>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</si>
  <si>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</si>
  <si>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</si>
  <si>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</si>
  <si>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</si>
  <si>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</si>
  <si>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</si>
  <si>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</si>
  <si>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</si>
  <si>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</si>
  <si>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</si>
  <si>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</si>
  <si>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</si>
  <si>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</si>
  <si>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</si>
  <si>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</si>
  <si>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</si>
  <si>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</si>
  <si>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</si>
  <si>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</si>
  <si>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</si>
  <si>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</si>
  <si>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</si>
  <si>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</si>
  <si>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</si>
  <si>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</si>
  <si>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</si>
  <si>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</si>
  <si>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</si>
  <si>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</si>
  <si>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</si>
  <si>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</si>
  <si>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</si>
  <si>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</si>
  <si>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</si>
  <si>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</si>
  <si>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</si>
  <si>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</si>
  <si>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</si>
  <si>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</si>
  <si>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</si>
  <si>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</si>
  <si>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</si>
  <si>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</si>
  <si>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</si>
  <si>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</si>
  <si>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</si>
  <si>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</si>
  <si>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</si>
  <si>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</si>
  <si>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</si>
  <si>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</si>
  <si>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</si>
  <si>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</si>
  <si>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</si>
  <si>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</si>
  <si>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</si>
  <si>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</si>
  <si>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</si>
  <si>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</si>
  <si>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</si>
  <si>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</si>
  <si>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</si>
  <si>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</si>
  <si>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</si>
  <si>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</si>
  <si>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</si>
  <si>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</si>
  <si>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</si>
  <si>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</si>
  <si>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</si>
  <si>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</si>
  <si>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</si>
  <si>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</si>
  <si>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</si>
  <si>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</si>
  <si>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</si>
  <si>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</si>
  <si>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</si>
  <si>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</si>
  <si>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</si>
  <si>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</si>
  <si>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</si>
  <si>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</si>
  <si>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</si>
  <si>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</si>
  <si>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</si>
  <si>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</si>
  <si>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</si>
  <si>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</si>
  <si>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</si>
  <si>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</si>
  <si>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</si>
  <si>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</si>
  <si>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</si>
  <si>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</si>
  <si>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</si>
  <si>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</si>
  <si>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</si>
  <si>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</si>
  <si>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</si>
  <si>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</si>
  <si>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</si>
  <si>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</si>
  <si>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</si>
  <si>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</si>
  <si>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</si>
  <si>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</si>
  <si>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</si>
  <si>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</si>
  <si>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</si>
  <si>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</si>
  <si>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</si>
  <si>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</si>
  <si>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</si>
  <si>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</si>
  <si>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</si>
  <si>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</si>
  <si>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</si>
  <si>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</si>
  <si>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</si>
  <si>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</si>
  <si>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</si>
  <si>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</si>
  <si>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</si>
  <si>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</si>
  <si>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</si>
  <si>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</si>
  <si>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</si>
  <si>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</si>
  <si>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</si>
  <si>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</si>
  <si>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</si>
  <si>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</si>
  <si>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</si>
  <si>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</si>
  <si>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</si>
  <si>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</si>
  <si>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</si>
  <si>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</si>
  <si>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</si>
  <si>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</si>
  <si>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</si>
  <si>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</si>
  <si>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</si>
  <si>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</si>
  <si>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</si>
  <si>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</si>
  <si>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</si>
  <si>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</si>
  <si>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</si>
  <si>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</si>
  <si>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</si>
  <si>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</si>
  <si>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</si>
  <si>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</si>
  <si>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</si>
  <si>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</si>
  <si>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</si>
  <si>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</si>
  <si>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</si>
  <si>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</si>
  <si>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</si>
  <si>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</si>
  <si>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</si>
  <si>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</si>
  <si>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</si>
  <si>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</si>
  <si>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</si>
  <si>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</si>
  <si>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</si>
  <si>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</si>
  <si>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</si>
  <si>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</si>
  <si>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</si>
  <si>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</si>
  <si>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</si>
  <si>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</si>
  <si>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</si>
  <si>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</si>
  <si>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</si>
  <si>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</si>
  <si>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</si>
  <si>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</si>
  <si>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</si>
  <si>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</si>
  <si>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</si>
  <si>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</si>
  <si>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</si>
  <si>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</si>
  <si>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</si>
  <si>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</si>
  <si>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</si>
  <si>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</si>
  <si>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</si>
  <si>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</si>
  <si>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</si>
  <si>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</si>
  <si>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</si>
  <si>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</si>
  <si>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</si>
  <si>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</si>
  <si>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</si>
  <si>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</si>
  <si>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</si>
  <si>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</si>
  <si>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</si>
  <si>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</si>
  <si>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</si>
  <si>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</si>
  <si>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</si>
  <si>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</si>
  <si>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</si>
  <si>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</si>
  <si>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</si>
  <si>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</si>
  <si>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</si>
  <si>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</si>
  <si>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</si>
  <si>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</si>
  <si>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</si>
  <si>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</si>
  <si>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</si>
  <si>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</si>
  <si>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</si>
  <si>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</si>
  <si>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</si>
  <si>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</si>
  <si>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</si>
  <si>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</si>
  <si>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</si>
  <si>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</si>
  <si>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</si>
  <si>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</si>
  <si>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</si>
  <si>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</si>
  <si>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</si>
  <si>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</si>
  <si>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</si>
  <si>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</si>
  <si>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</si>
  <si>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</si>
  <si>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</si>
  <si>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</si>
  <si>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</si>
  <si>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</si>
  <si>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</si>
  <si>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</si>
  <si>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</si>
  <si>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</si>
  <si>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</si>
  <si>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</si>
  <si>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</si>
  <si>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</si>
  <si>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</si>
  <si>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</si>
  <si>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</si>
  <si>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</si>
  <si>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</si>
  <si>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</si>
  <si>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</si>
  <si>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</si>
  <si>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</si>
  <si>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</si>
  <si>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</si>
  <si>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</si>
  <si>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</si>
  <si>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</si>
  <si>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</si>
  <si>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</si>
  <si>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</si>
  <si>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</si>
  <si>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</si>
  <si>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</si>
  <si>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</si>
  <si>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</si>
  <si>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</si>
  <si>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</si>
  <si>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</si>
  <si>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</si>
  <si>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</si>
  <si>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</si>
  <si>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</si>
  <si>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</si>
  <si>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</si>
  <si>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</si>
  <si>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</si>
  <si>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</si>
  <si>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</si>
  <si>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</si>
  <si>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</si>
  <si>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</si>
  <si>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</si>
  <si>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</si>
  <si>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</si>
  <si>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</si>
  <si>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</si>
  <si>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</si>
  <si>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</si>
  <si>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</si>
  <si>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</si>
  <si>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</si>
  <si>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</si>
  <si>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</si>
  <si>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</si>
  <si>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</si>
  <si>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</si>
  <si>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</si>
  <si>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</si>
  <si>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</si>
  <si>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</si>
  <si>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</si>
  <si>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</si>
  <si>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</si>
  <si>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</si>
  <si>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</si>
  <si>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</si>
  <si>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</si>
  <si>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</si>
  <si>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</si>
  <si>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</si>
  <si>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</si>
  <si>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</si>
  <si>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</si>
  <si>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</si>
  <si>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</si>
  <si>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</si>
  <si>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</si>
  <si>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</si>
  <si>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</si>
  <si>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</si>
  <si>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</si>
  <si>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</si>
  <si>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</si>
  <si>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</si>
  <si>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</si>
  <si>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</si>
  <si>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</si>
  <si>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</si>
  <si>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</si>
  <si>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</si>
  <si>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</si>
  <si>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</si>
  <si>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</si>
  <si>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</si>
  <si>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</si>
  <si>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</si>
  <si>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</si>
  <si>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</si>
  <si>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</si>
  <si>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</si>
  <si>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</si>
  <si>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</si>
  <si>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</si>
  <si>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</si>
  <si>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</si>
  <si>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</si>
  <si>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</si>
  <si>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</si>
  <si>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</si>
  <si>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</si>
  <si>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</si>
  <si>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</si>
  <si>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</si>
  <si>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</si>
  <si>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</si>
  <si>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</si>
  <si>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</si>
  <si>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</si>
  <si>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</si>
  <si>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</si>
  <si>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</si>
  <si>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</si>
  <si>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</si>
  <si>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</si>
  <si>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</si>
  <si>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</si>
  <si>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</si>
  <si>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</si>
  <si>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</si>
  <si>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</si>
  <si>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</si>
  <si>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</si>
  <si>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</si>
  <si>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</si>
  <si>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</si>
  <si>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</si>
  <si>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</si>
  <si>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</si>
  <si>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</si>
  <si>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</si>
  <si>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</si>
  <si>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</si>
  <si>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</si>
  <si>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</si>
  <si>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</si>
  <si>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</si>
  <si>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</si>
  <si>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</si>
  <si>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</si>
  <si>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</si>
  <si>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</si>
  <si>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</si>
  <si>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</si>
  <si>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</si>
  <si>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</si>
  <si>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</si>
  <si>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</si>
  <si>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</si>
  <si>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</si>
  <si>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</si>
  <si>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</si>
  <si>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</si>
  <si>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</si>
  <si>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</si>
  <si>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</si>
  <si>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</si>
  <si>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</si>
  <si>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</si>
  <si>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</si>
  <si>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</si>
  <si>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</si>
  <si>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</si>
  <si>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</si>
  <si>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</si>
  <si>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</si>
  <si>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</si>
  <si>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</si>
  <si>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</si>
  <si>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</si>
  <si>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</si>
  <si>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</si>
  <si>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</si>
  <si>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</si>
  <si>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</si>
  <si>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</si>
  <si>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</si>
  <si>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</si>
  <si>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</si>
  <si>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</si>
  <si>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</si>
  <si>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</si>
  <si>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</si>
  <si>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</si>
  <si>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</si>
  <si>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</si>
  <si>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</si>
  <si>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</si>
  <si>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</si>
  <si>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</si>
  <si>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</si>
  <si>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</si>
  <si>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</si>
  <si>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</si>
  <si>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</si>
  <si>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</si>
  <si>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</si>
  <si>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</si>
  <si>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</si>
  <si>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</si>
  <si>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</si>
  <si>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</si>
  <si>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</si>
  <si>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</si>
  <si>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</si>
  <si>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</si>
  <si>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</si>
  <si>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</si>
  <si>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</si>
  <si>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</si>
  <si>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</si>
  <si>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</si>
  <si>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</si>
  <si>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</si>
  <si>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</si>
  <si>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</si>
  <si>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</si>
  <si>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</si>
  <si>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</si>
  <si>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</si>
  <si>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</si>
  <si>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</si>
  <si>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</si>
  <si>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</si>
  <si>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</si>
  <si>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</si>
  <si>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</si>
  <si>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</si>
  <si>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</si>
  <si>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</si>
  <si>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</si>
  <si>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</si>
  <si>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</si>
  <si>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</si>
  <si>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</si>
  <si>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</si>
  <si>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</si>
  <si>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</si>
  <si>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</si>
  <si>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</si>
  <si>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</si>
  <si>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</si>
  <si>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</si>
  <si>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</si>
  <si>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</si>
  <si>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</si>
  <si>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</si>
  <si>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</si>
  <si>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</si>
  <si>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</si>
  <si>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</si>
  <si>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</si>
  <si>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</si>
  <si>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</si>
  <si>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</si>
  <si>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</si>
  <si>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</si>
  <si>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</si>
  <si>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</si>
  <si>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</si>
  <si>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</si>
  <si>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</si>
  <si>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</si>
  <si>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</si>
  <si>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</si>
  <si>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</si>
  <si>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</si>
  <si>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</si>
  <si>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</si>
  <si>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</si>
  <si>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</si>
  <si>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</si>
  <si>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</si>
  <si>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</si>
  <si>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</si>
  <si>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</si>
  <si>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</si>
  <si>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</si>
  <si>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</si>
  <si>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</si>
  <si>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</si>
  <si>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</si>
  <si>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</si>
  <si>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</si>
  <si>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</si>
  <si>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</si>
  <si>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</si>
  <si>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</si>
  <si>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</si>
  <si>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</si>
  <si>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</si>
  <si>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</si>
  <si>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</si>
  <si>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</si>
  <si>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</si>
  <si>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</si>
  <si>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</si>
  <si>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</si>
  <si>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</si>
  <si>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</si>
  <si>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</si>
  <si>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</si>
  <si>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</si>
  <si>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</si>
  <si>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</si>
  <si>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</si>
  <si>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</si>
  <si>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</si>
  <si>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</si>
  <si>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</si>
  <si>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</si>
  <si>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</si>
  <si>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</si>
  <si>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</si>
  <si>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</si>
  <si>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</si>
  <si>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</si>
  <si>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</si>
  <si>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</si>
  <si>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</si>
  <si>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</si>
  <si>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</si>
  <si>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</si>
  <si>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</si>
  <si>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</si>
  <si>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</si>
  <si>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</si>
  <si>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</si>
  <si>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</si>
  <si>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</si>
  <si>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</si>
  <si>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</si>
  <si>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</si>
  <si>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</si>
  <si>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</si>
  <si>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</si>
  <si>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</si>
  <si>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</si>
  <si>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</si>
  <si>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</si>
  <si>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</si>
  <si>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</si>
  <si>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</si>
  <si>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</si>
  <si>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</si>
  <si>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</si>
  <si>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</si>
  <si>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</si>
  <si>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</si>
  <si>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</si>
  <si>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</si>
  <si>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</si>
  <si>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</si>
  <si>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</si>
  <si>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</si>
  <si>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</si>
  <si>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</si>
  <si>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</si>
  <si>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</si>
  <si>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</si>
  <si>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</si>
  <si>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</si>
  <si>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</si>
  <si>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</si>
  <si>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</si>
  <si>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</si>
  <si>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</si>
  <si>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</si>
  <si>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</si>
  <si>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</si>
  <si>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</si>
  <si>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</si>
  <si>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</si>
  <si>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</si>
  <si>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</si>
  <si>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</si>
  <si>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</si>
  <si>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</si>
  <si>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</si>
  <si>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</si>
  <si>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</si>
  <si>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</si>
  <si>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</si>
  <si>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</si>
  <si>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</si>
  <si>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</si>
  <si>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</si>
  <si>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</si>
  <si>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</si>
  <si>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</si>
  <si>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</si>
  <si>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</si>
  <si>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</si>
  <si>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</si>
  <si>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</si>
  <si>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</si>
  <si>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</si>
  <si>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</si>
  <si>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</si>
  <si>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</si>
  <si>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</si>
  <si>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</si>
  <si>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</si>
  <si>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</si>
  <si>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</si>
  <si>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</si>
  <si>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</si>
  <si>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</si>
  <si>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</si>
  <si>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</si>
  <si>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</si>
  <si>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</si>
  <si>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</si>
  <si>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</si>
  <si>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</si>
  <si>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</si>
  <si>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</si>
  <si>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</si>
  <si>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</si>
  <si>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</si>
  <si>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</si>
  <si>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</si>
  <si>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</si>
  <si>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</si>
  <si>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</si>
  <si>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</si>
  <si>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</si>
  <si>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</si>
  <si>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</si>
  <si>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</si>
  <si>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</si>
  <si>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</si>
  <si>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</si>
  <si>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</si>
  <si>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</si>
  <si>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</si>
  <si>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</si>
  <si>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</si>
  <si>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</si>
  <si>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</si>
  <si>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</si>
  <si>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</si>
  <si>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</si>
  <si>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</si>
  <si>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</si>
  <si>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</si>
  <si>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</si>
  <si>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</si>
  <si>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</si>
  <si>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</si>
  <si>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</si>
  <si>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</si>
  <si>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</si>
  <si>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</si>
  <si>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</si>
  <si>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</si>
  <si>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</si>
  <si>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</si>
  <si>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</si>
  <si>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</si>
  <si>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</si>
  <si>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</si>
  <si>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</si>
  <si>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</si>
  <si>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</si>
  <si>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</si>
  <si>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</si>
  <si>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</si>
  <si>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</si>
  <si>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</si>
  <si>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</si>
  <si>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</si>
  <si>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</si>
  <si>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</si>
  <si>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</si>
  <si>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</si>
  <si>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</si>
  <si>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</si>
  <si>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</si>
  <si>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</si>
  <si>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</si>
  <si>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</si>
  <si>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</si>
  <si>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</si>
  <si>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</si>
  <si>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</si>
  <si>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</si>
  <si>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</si>
  <si>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</si>
  <si>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</si>
  <si>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</si>
  <si>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</si>
  <si>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</si>
  <si>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</si>
  <si>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</si>
  <si>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</si>
  <si>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</si>
  <si>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</si>
  <si>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</si>
  <si>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</si>
  <si>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</si>
  <si>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</si>
  <si>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</si>
  <si>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</si>
  <si>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</si>
  <si>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</si>
  <si>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</si>
  <si>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</si>
  <si>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</si>
  <si>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</si>
  <si>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</si>
  <si>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</si>
  <si>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</si>
  <si>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</si>
  <si>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</si>
  <si>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</si>
  <si>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</si>
  <si>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</si>
  <si>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</si>
  <si>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</si>
  <si>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</si>
  <si>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</si>
  <si>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</si>
  <si>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</si>
  <si>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</si>
  <si>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</si>
  <si>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</si>
  <si>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</si>
  <si>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</si>
  <si>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</si>
  <si>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</si>
  <si>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</si>
  <si>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</si>
  <si>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</si>
  <si>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</si>
  <si>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</si>
  <si>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</si>
  <si>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</si>
  <si>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</si>
  <si>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</si>
  <si>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</si>
  <si>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</si>
  <si>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</si>
  <si>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</si>
  <si>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</si>
  <si>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</si>
  <si>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</si>
  <si>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</si>
  <si>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</si>
  <si>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</si>
  <si>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</si>
  <si>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</si>
  <si>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</si>
  <si>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</si>
  <si>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</si>
  <si>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</si>
  <si>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</si>
  <si>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</si>
  <si>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</si>
  <si>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</si>
  <si>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</si>
  <si>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</si>
  <si>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</si>
  <si>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</si>
  <si>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</si>
  <si>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</si>
  <si>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</si>
  <si>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</si>
  <si>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</si>
  <si>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</si>
  <si>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</si>
  <si>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</si>
  <si>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</si>
  <si>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</si>
  <si>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</si>
  <si>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</si>
  <si>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</si>
  <si>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</si>
  <si>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</si>
  <si>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</si>
  <si>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</si>
  <si>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</si>
  <si>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</si>
  <si>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</si>
  <si>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</si>
  <si>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</si>
  <si>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</si>
  <si>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</si>
  <si>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</si>
  <si>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</si>
  <si>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</si>
  <si>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</si>
  <si>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</si>
  <si>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</si>
  <si>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</si>
  <si>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</si>
  <si>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</si>
  <si>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</si>
  <si>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</si>
  <si>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</si>
  <si>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</si>
  <si>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</si>
  <si>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</si>
  <si>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</si>
  <si>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</si>
  <si>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</si>
  <si>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</si>
  <si>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</si>
  <si>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</si>
  <si>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</si>
  <si>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</si>
  <si>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</si>
  <si>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</si>
  <si>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</si>
  <si>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</si>
  <si>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</si>
  <si>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</si>
  <si>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</si>
  <si>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</si>
  <si>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</si>
  <si>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</si>
  <si>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</si>
  <si>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</si>
  <si>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</si>
  <si>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</si>
  <si>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</si>
  <si>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</si>
  <si>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</si>
  <si>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</si>
  <si>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</si>
  <si>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</si>
  <si>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</si>
  <si>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</si>
  <si>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</si>
  <si>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</si>
  <si>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</si>
  <si>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</si>
  <si>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</si>
  <si>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</si>
  <si>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</si>
  <si>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</si>
  <si>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</si>
  <si>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</si>
  <si>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</si>
  <si>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</si>
  <si>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</si>
  <si>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</si>
  <si>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</si>
  <si>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</si>
  <si>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</si>
  <si>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</si>
  <si>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</si>
  <si>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</si>
  <si>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</si>
  <si>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</si>
  <si>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</si>
  <si>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</si>
  <si>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</si>
  <si>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</si>
  <si>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</si>
  <si>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</si>
  <si>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</si>
  <si>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</si>
  <si>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</si>
  <si>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</si>
  <si>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</si>
  <si>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</si>
  <si>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</si>
  <si>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</si>
  <si>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</si>
  <si>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</si>
  <si>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</si>
  <si>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</si>
  <si>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</si>
  <si>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</si>
  <si>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</si>
  <si>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</si>
  <si>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</si>
  <si>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</si>
  <si>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</si>
  <si>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</si>
  <si>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</si>
  <si>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</si>
  <si>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</si>
  <si>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</si>
  <si>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</si>
  <si>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</si>
  <si>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</si>
  <si>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</si>
  <si>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</si>
  <si>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</si>
  <si>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</si>
  <si>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</si>
  <si>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</si>
  <si>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</si>
  <si>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</si>
  <si>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</si>
  <si>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</si>
  <si>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</si>
  <si>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</si>
  <si>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</si>
  <si>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</si>
  <si>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</si>
  <si>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</si>
  <si>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</si>
  <si>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</si>
  <si>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</si>
  <si>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</si>
  <si>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</si>
  <si>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</si>
  <si>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</si>
  <si>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</si>
  <si>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</si>
  <si>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</si>
  <si>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</si>
  <si>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</si>
  <si>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</si>
  <si>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</si>
  <si>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</si>
  <si>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</si>
  <si>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</si>
  <si>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</si>
  <si>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</si>
  <si>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</si>
  <si>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</si>
  <si>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</si>
  <si>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</si>
  <si>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</si>
  <si>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</si>
  <si>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</si>
  <si>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</si>
  <si>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</si>
  <si>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</si>
  <si>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</si>
  <si>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</si>
  <si>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</si>
  <si>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</si>
  <si>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</si>
  <si>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</si>
  <si>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</si>
  <si>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</si>
  <si>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</si>
  <si>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</si>
  <si>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</si>
  <si>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</si>
  <si>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</si>
  <si>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</si>
  <si>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</si>
  <si>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</si>
  <si>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</si>
  <si>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</si>
  <si>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</si>
  <si>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</si>
  <si>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</si>
  <si>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</si>
  <si>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</si>
  <si>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</si>
  <si>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</si>
  <si>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</si>
  <si>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</si>
  <si>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</si>
  <si>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</si>
  <si>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</si>
  <si>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</si>
  <si>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</si>
  <si>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</si>
  <si>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</si>
  <si>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</si>
  <si>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</si>
  <si>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</si>
  <si>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</si>
  <si>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</si>
  <si>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</si>
  <si>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</si>
  <si>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</si>
  <si>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</si>
  <si>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</si>
  <si>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</si>
  <si>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</si>
  <si>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</si>
  <si>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</si>
  <si>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</si>
  <si>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</si>
  <si>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</si>
  <si>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</si>
  <si>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</si>
  <si>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</si>
  <si>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</si>
  <si>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</si>
  <si>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</si>
  <si>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</si>
  <si>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</si>
  <si>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</si>
  <si>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</si>
  <si>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</si>
  <si>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</si>
  <si>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</si>
  <si>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</si>
  <si>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</si>
  <si>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</si>
  <si>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</si>
  <si>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</si>
  <si>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</si>
  <si>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</si>
  <si>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</si>
  <si>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</si>
  <si>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</si>
  <si>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</si>
  <si>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</si>
  <si>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</si>
  <si>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</si>
  <si>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</si>
  <si>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</si>
  <si>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</si>
  <si>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</si>
  <si>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</si>
  <si>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</si>
  <si>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</si>
  <si>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</si>
  <si>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</si>
  <si>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</si>
  <si>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</si>
  <si>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</si>
  <si>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</si>
  <si>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</si>
  <si>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</si>
  <si>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</si>
  <si>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</si>
  <si>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</si>
  <si>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</si>
  <si>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</si>
  <si>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</si>
  <si>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</si>
  <si>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</si>
  <si>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</si>
  <si>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</si>
  <si>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</si>
  <si>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</si>
  <si>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</si>
  <si>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</si>
  <si>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</si>
  <si>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</si>
  <si>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</si>
  <si>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</si>
  <si>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</si>
  <si>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</si>
  <si>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</si>
  <si>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</si>
  <si>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</si>
  <si>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</si>
  <si>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</si>
  <si>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</si>
  <si>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</si>
  <si>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</si>
  <si>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</si>
  <si>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</si>
  <si>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</si>
  <si>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</si>
  <si>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</si>
  <si>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</si>
  <si>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</si>
  <si>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</si>
  <si>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</si>
  <si>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</si>
  <si>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</si>
  <si>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</si>
  <si>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</si>
  <si>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</si>
  <si>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</si>
  <si>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</si>
  <si>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</si>
  <si>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</si>
  <si>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</si>
  <si>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</si>
  <si>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</si>
  <si>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</si>
  <si>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</si>
  <si>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</si>
  <si>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</si>
  <si>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</si>
  <si>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</si>
  <si>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</si>
  <si>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</si>
  <si>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</si>
  <si>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</si>
  <si>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</si>
  <si>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</si>
  <si>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</si>
  <si>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</si>
  <si>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</si>
  <si>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</si>
  <si>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</si>
  <si>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</si>
  <si>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</si>
  <si>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</si>
  <si>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</si>
  <si>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</si>
  <si>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</si>
  <si>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</si>
  <si>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</si>
  <si>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</si>
  <si>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</si>
  <si>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</si>
  <si>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</si>
  <si>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</si>
  <si>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</si>
  <si>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</si>
  <si>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</si>
  <si>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</si>
  <si>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</si>
  <si>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</si>
  <si>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</si>
  <si>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</si>
  <si>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</si>
  <si>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</si>
  <si>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</si>
  <si>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</si>
  <si>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</si>
  <si>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</si>
  <si>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</si>
  <si>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</si>
  <si>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</si>
  <si>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</si>
  <si>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</si>
  <si>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</si>
  <si>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</si>
  <si>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</si>
  <si>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</si>
  <si>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</si>
  <si>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</si>
  <si>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</si>
  <si>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</si>
  <si>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</si>
  <si>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</si>
  <si>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</si>
  <si>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</si>
  <si>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</si>
  <si>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</si>
  <si>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</si>
  <si>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</si>
  <si>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</si>
  <si>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</si>
  <si>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</si>
  <si>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</si>
  <si>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</si>
  <si>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</si>
  <si>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</si>
  <si>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</si>
  <si>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</si>
  <si>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</si>
  <si>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</si>
  <si>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</si>
  <si>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</si>
  <si>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</si>
  <si>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</si>
  <si>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</si>
  <si>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</si>
  <si>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</si>
  <si>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</si>
  <si>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</si>
  <si>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</si>
  <si>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</si>
  <si>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</si>
  <si>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</si>
  <si>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</si>
  <si>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</si>
  <si>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</si>
  <si>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</si>
  <si>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</si>
  <si>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</si>
  <si>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</si>
  <si>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</si>
  <si>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</si>
  <si>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</si>
  <si>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</si>
  <si>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</si>
  <si>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</si>
  <si>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</si>
  <si>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</si>
  <si>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</si>
  <si>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</si>
  <si>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</si>
  <si>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</si>
  <si>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</si>
  <si>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</si>
  <si>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</si>
  <si>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</si>
  <si>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</si>
  <si>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</si>
  <si>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</si>
  <si>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</si>
  <si>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</si>
  <si>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</si>
  <si>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</si>
  <si>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</si>
  <si>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</si>
  <si>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</si>
  <si>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</si>
  <si>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</si>
  <si>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</si>
  <si>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</si>
  <si>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</si>
  <si>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</si>
  <si>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</si>
  <si>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</si>
  <si>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</si>
  <si>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</si>
  <si>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</si>
  <si>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</si>
  <si>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</si>
  <si>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</si>
  <si>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</si>
  <si>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</si>
  <si>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</si>
  <si>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</si>
  <si>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</si>
  <si>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</si>
  <si>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</si>
  <si>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</si>
  <si>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</si>
  <si>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</si>
  <si>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</si>
  <si>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</si>
  <si>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</si>
  <si>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</si>
  <si>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</si>
  <si>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</si>
  <si>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</si>
  <si>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</si>
  <si>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</si>
  <si>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</si>
  <si>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</si>
  <si>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</si>
  <si>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</si>
  <si>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</si>
  <si>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</si>
  <si>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</si>
  <si>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</si>
  <si>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</si>
  <si>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</si>
  <si>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</si>
  <si>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</si>
  <si>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</si>
  <si>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</si>
  <si>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</si>
  <si>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</si>
  <si>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</si>
  <si>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</si>
  <si>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</si>
  <si>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</si>
  <si>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</si>
  <si>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</si>
  <si>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</si>
  <si>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</si>
  <si>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</si>
  <si>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</si>
  <si>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</si>
  <si>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</si>
  <si>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</si>
  <si>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</si>
  <si>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</si>
  <si>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</si>
  <si>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</si>
  <si>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</si>
  <si>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</si>
  <si>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</si>
  <si>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เอแคลร์ชาไทย 110 กรัม</t>
  </si>
  <si>
    <t>52</t>
  </si>
  <si>
    <t>รอสลิปโอน</t>
  </si>
  <si>
    <t>บูธ บรมราชชนนี - ปิ่นเกล้า วันที่ 1-31 ม.ค. 2568</t>
  </si>
  <si>
    <t>สรุปยอดขาย บูธ บรมราชชนนี - ปิ่นเกล้า วันที่ 1-31 ม.ค. 2568</t>
  </si>
  <si>
    <t>เค้กเบาหวิว รสตาลหอม  แพ็ค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</si>
</sst>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2" fontId="2" fillId="5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FFCC"/>
      <color rgb="FFF8B4B4"/>
      <color rgb="FF99FFCC"/>
      <color rgb="FFFFCCFF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C244" sqref="C244"/>
      <selection pane="bottomLeft" activeCell="C244" sqref="C244"/>
    </sheetView>
  </sheetViews>
  <sheetFormatPr defaultRowHeight="13.8" x14ac:dyDescent="0.25"/>
  <cols>
    <col min="1" max="1" width="21.3984375" style="82" customWidth="1"/>
    <col min="2" max="2" width="42.8984375" style="82" customWidth="1"/>
    <col min="3" max="3" width="21.3984375" style="82" customWidth="1"/>
    <col min="4" max="4" width="14.19921875" style="83" customWidth="1"/>
    <col min="5" max="6" width="11.3984375" style="84" customWidth="1"/>
    <col min="7" max="8" width="11.3984375" style="85" customWidth="1"/>
    <col min="9" max="9" width="71.3984375" style="82" customWidth="1"/>
    <col min="10" max="10" width="14.19921875" style="86" customWidth="1"/>
    <col min="11" max="256" width="8.69921875" style="81"/>
    <col min="257" max="257" width="21.3984375" style="81" customWidth="1"/>
    <col min="258" max="258" width="42.8984375" style="81" customWidth="1"/>
    <col min="259" max="259" width="21.3984375" style="81" customWidth="1"/>
    <col min="260" max="260" width="14.19921875" style="81" customWidth="1"/>
    <col min="261" max="264" width="11.3984375" style="81" customWidth="1"/>
    <col min="265" max="265" width="71.3984375" style="81" customWidth="1"/>
    <col min="266" max="266" width="14.19921875" style="81" customWidth="1"/>
    <col min="267" max="512" width="8.69921875" style="81"/>
    <col min="513" max="513" width="21.3984375" style="81" customWidth="1"/>
    <col min="514" max="514" width="42.8984375" style="81" customWidth="1"/>
    <col min="515" max="515" width="21.3984375" style="81" customWidth="1"/>
    <col min="516" max="516" width="14.19921875" style="81" customWidth="1"/>
    <col min="517" max="520" width="11.3984375" style="81" customWidth="1"/>
    <col min="521" max="521" width="71.3984375" style="81" customWidth="1"/>
    <col min="522" max="522" width="14.19921875" style="81" customWidth="1"/>
    <col min="523" max="768" width="8.69921875" style="81"/>
    <col min="769" max="769" width="21.3984375" style="81" customWidth="1"/>
    <col min="770" max="770" width="42.8984375" style="81" customWidth="1"/>
    <col min="771" max="771" width="21.3984375" style="81" customWidth="1"/>
    <col min="772" max="772" width="14.19921875" style="81" customWidth="1"/>
    <col min="773" max="776" width="11.3984375" style="81" customWidth="1"/>
    <col min="777" max="777" width="71.3984375" style="81" customWidth="1"/>
    <col min="778" max="778" width="14.19921875" style="81" customWidth="1"/>
    <col min="779" max="1024" width="8.69921875" style="81"/>
    <col min="1025" max="1025" width="21.3984375" style="81" customWidth="1"/>
    <col min="1026" max="1026" width="42.8984375" style="81" customWidth="1"/>
    <col min="1027" max="1027" width="21.3984375" style="81" customWidth="1"/>
    <col min="1028" max="1028" width="14.19921875" style="81" customWidth="1"/>
    <col min="1029" max="1032" width="11.3984375" style="81" customWidth="1"/>
    <col min="1033" max="1033" width="71.3984375" style="81" customWidth="1"/>
    <col min="1034" max="1034" width="14.19921875" style="81" customWidth="1"/>
    <col min="1035" max="1280" width="8.69921875" style="81"/>
    <col min="1281" max="1281" width="21.3984375" style="81" customWidth="1"/>
    <col min="1282" max="1282" width="42.8984375" style="81" customWidth="1"/>
    <col min="1283" max="1283" width="21.3984375" style="81" customWidth="1"/>
    <col min="1284" max="1284" width="14.19921875" style="81" customWidth="1"/>
    <col min="1285" max="1288" width="11.3984375" style="81" customWidth="1"/>
    <col min="1289" max="1289" width="71.3984375" style="81" customWidth="1"/>
    <col min="1290" max="1290" width="14.19921875" style="81" customWidth="1"/>
    <col min="1291" max="1536" width="8.69921875" style="81"/>
    <col min="1537" max="1537" width="21.3984375" style="81" customWidth="1"/>
    <col min="1538" max="1538" width="42.8984375" style="81" customWidth="1"/>
    <col min="1539" max="1539" width="21.3984375" style="81" customWidth="1"/>
    <col min="1540" max="1540" width="14.19921875" style="81" customWidth="1"/>
    <col min="1541" max="1544" width="11.3984375" style="81" customWidth="1"/>
    <col min="1545" max="1545" width="71.3984375" style="81" customWidth="1"/>
    <col min="1546" max="1546" width="14.19921875" style="81" customWidth="1"/>
    <col min="1547" max="1792" width="8.69921875" style="81"/>
    <col min="1793" max="1793" width="21.3984375" style="81" customWidth="1"/>
    <col min="1794" max="1794" width="42.8984375" style="81" customWidth="1"/>
    <col min="1795" max="1795" width="21.3984375" style="81" customWidth="1"/>
    <col min="1796" max="1796" width="14.19921875" style="81" customWidth="1"/>
    <col min="1797" max="1800" width="11.3984375" style="81" customWidth="1"/>
    <col min="1801" max="1801" width="71.3984375" style="81" customWidth="1"/>
    <col min="1802" max="1802" width="14.19921875" style="81" customWidth="1"/>
    <col min="1803" max="2048" width="8.69921875" style="81"/>
    <col min="2049" max="2049" width="21.3984375" style="81" customWidth="1"/>
    <col min="2050" max="2050" width="42.8984375" style="81" customWidth="1"/>
    <col min="2051" max="2051" width="21.3984375" style="81" customWidth="1"/>
    <col min="2052" max="2052" width="14.19921875" style="81" customWidth="1"/>
    <col min="2053" max="2056" width="11.3984375" style="81" customWidth="1"/>
    <col min="2057" max="2057" width="71.3984375" style="81" customWidth="1"/>
    <col min="2058" max="2058" width="14.19921875" style="81" customWidth="1"/>
    <col min="2059" max="2304" width="8.69921875" style="81"/>
    <col min="2305" max="2305" width="21.3984375" style="81" customWidth="1"/>
    <col min="2306" max="2306" width="42.8984375" style="81" customWidth="1"/>
    <col min="2307" max="2307" width="21.3984375" style="81" customWidth="1"/>
    <col min="2308" max="2308" width="14.19921875" style="81" customWidth="1"/>
    <col min="2309" max="2312" width="11.3984375" style="81" customWidth="1"/>
    <col min="2313" max="2313" width="71.3984375" style="81" customWidth="1"/>
    <col min="2314" max="2314" width="14.19921875" style="81" customWidth="1"/>
    <col min="2315" max="2560" width="8.69921875" style="81"/>
    <col min="2561" max="2561" width="21.3984375" style="81" customWidth="1"/>
    <col min="2562" max="2562" width="42.8984375" style="81" customWidth="1"/>
    <col min="2563" max="2563" width="21.3984375" style="81" customWidth="1"/>
    <col min="2564" max="2564" width="14.19921875" style="81" customWidth="1"/>
    <col min="2565" max="2568" width="11.3984375" style="81" customWidth="1"/>
    <col min="2569" max="2569" width="71.3984375" style="81" customWidth="1"/>
    <col min="2570" max="2570" width="14.19921875" style="81" customWidth="1"/>
    <col min="2571" max="2816" width="8.69921875" style="81"/>
    <col min="2817" max="2817" width="21.3984375" style="81" customWidth="1"/>
    <col min="2818" max="2818" width="42.8984375" style="81" customWidth="1"/>
    <col min="2819" max="2819" width="21.3984375" style="81" customWidth="1"/>
    <col min="2820" max="2820" width="14.19921875" style="81" customWidth="1"/>
    <col min="2821" max="2824" width="11.3984375" style="81" customWidth="1"/>
    <col min="2825" max="2825" width="71.3984375" style="81" customWidth="1"/>
    <col min="2826" max="2826" width="14.19921875" style="81" customWidth="1"/>
    <col min="2827" max="3072" width="8.69921875" style="81"/>
    <col min="3073" max="3073" width="21.3984375" style="81" customWidth="1"/>
    <col min="3074" max="3074" width="42.8984375" style="81" customWidth="1"/>
    <col min="3075" max="3075" width="21.3984375" style="81" customWidth="1"/>
    <col min="3076" max="3076" width="14.19921875" style="81" customWidth="1"/>
    <col min="3077" max="3080" width="11.3984375" style="81" customWidth="1"/>
    <col min="3081" max="3081" width="71.3984375" style="81" customWidth="1"/>
    <col min="3082" max="3082" width="14.19921875" style="81" customWidth="1"/>
    <col min="3083" max="3328" width="8.69921875" style="81"/>
    <col min="3329" max="3329" width="21.3984375" style="81" customWidth="1"/>
    <col min="3330" max="3330" width="42.8984375" style="81" customWidth="1"/>
    <col min="3331" max="3331" width="21.3984375" style="81" customWidth="1"/>
    <col min="3332" max="3332" width="14.19921875" style="81" customWidth="1"/>
    <col min="3333" max="3336" width="11.3984375" style="81" customWidth="1"/>
    <col min="3337" max="3337" width="71.3984375" style="81" customWidth="1"/>
    <col min="3338" max="3338" width="14.19921875" style="81" customWidth="1"/>
    <col min="3339" max="3584" width="8.69921875" style="81"/>
    <col min="3585" max="3585" width="21.3984375" style="81" customWidth="1"/>
    <col min="3586" max="3586" width="42.8984375" style="81" customWidth="1"/>
    <col min="3587" max="3587" width="21.3984375" style="81" customWidth="1"/>
    <col min="3588" max="3588" width="14.19921875" style="81" customWidth="1"/>
    <col min="3589" max="3592" width="11.3984375" style="81" customWidth="1"/>
    <col min="3593" max="3593" width="71.3984375" style="81" customWidth="1"/>
    <col min="3594" max="3594" width="14.19921875" style="81" customWidth="1"/>
    <col min="3595" max="3840" width="8.69921875" style="81"/>
    <col min="3841" max="3841" width="21.3984375" style="81" customWidth="1"/>
    <col min="3842" max="3842" width="42.8984375" style="81" customWidth="1"/>
    <col min="3843" max="3843" width="21.3984375" style="81" customWidth="1"/>
    <col min="3844" max="3844" width="14.19921875" style="81" customWidth="1"/>
    <col min="3845" max="3848" width="11.3984375" style="81" customWidth="1"/>
    <col min="3849" max="3849" width="71.3984375" style="81" customWidth="1"/>
    <col min="3850" max="3850" width="14.19921875" style="81" customWidth="1"/>
    <col min="3851" max="4096" width="8.69921875" style="81"/>
    <col min="4097" max="4097" width="21.3984375" style="81" customWidth="1"/>
    <col min="4098" max="4098" width="42.8984375" style="81" customWidth="1"/>
    <col min="4099" max="4099" width="21.3984375" style="81" customWidth="1"/>
    <col min="4100" max="4100" width="14.19921875" style="81" customWidth="1"/>
    <col min="4101" max="4104" width="11.3984375" style="81" customWidth="1"/>
    <col min="4105" max="4105" width="71.3984375" style="81" customWidth="1"/>
    <col min="4106" max="4106" width="14.19921875" style="81" customWidth="1"/>
    <col min="4107" max="4352" width="8.69921875" style="81"/>
    <col min="4353" max="4353" width="21.3984375" style="81" customWidth="1"/>
    <col min="4354" max="4354" width="42.8984375" style="81" customWidth="1"/>
    <col min="4355" max="4355" width="21.3984375" style="81" customWidth="1"/>
    <col min="4356" max="4356" width="14.19921875" style="81" customWidth="1"/>
    <col min="4357" max="4360" width="11.3984375" style="81" customWidth="1"/>
    <col min="4361" max="4361" width="71.3984375" style="81" customWidth="1"/>
    <col min="4362" max="4362" width="14.19921875" style="81" customWidth="1"/>
    <col min="4363" max="4608" width="8.69921875" style="81"/>
    <col min="4609" max="4609" width="21.3984375" style="81" customWidth="1"/>
    <col min="4610" max="4610" width="42.8984375" style="81" customWidth="1"/>
    <col min="4611" max="4611" width="21.3984375" style="81" customWidth="1"/>
    <col min="4612" max="4612" width="14.19921875" style="81" customWidth="1"/>
    <col min="4613" max="4616" width="11.3984375" style="81" customWidth="1"/>
    <col min="4617" max="4617" width="71.3984375" style="81" customWidth="1"/>
    <col min="4618" max="4618" width="14.19921875" style="81" customWidth="1"/>
    <col min="4619" max="4864" width="8.69921875" style="81"/>
    <col min="4865" max="4865" width="21.3984375" style="81" customWidth="1"/>
    <col min="4866" max="4866" width="42.8984375" style="81" customWidth="1"/>
    <col min="4867" max="4867" width="21.3984375" style="81" customWidth="1"/>
    <col min="4868" max="4868" width="14.19921875" style="81" customWidth="1"/>
    <col min="4869" max="4872" width="11.3984375" style="81" customWidth="1"/>
    <col min="4873" max="4873" width="71.3984375" style="81" customWidth="1"/>
    <col min="4874" max="4874" width="14.19921875" style="81" customWidth="1"/>
    <col min="4875" max="5120" width="8.69921875" style="81"/>
    <col min="5121" max="5121" width="21.3984375" style="81" customWidth="1"/>
    <col min="5122" max="5122" width="42.8984375" style="81" customWidth="1"/>
    <col min="5123" max="5123" width="21.3984375" style="81" customWidth="1"/>
    <col min="5124" max="5124" width="14.19921875" style="81" customWidth="1"/>
    <col min="5125" max="5128" width="11.3984375" style="81" customWidth="1"/>
    <col min="5129" max="5129" width="71.3984375" style="81" customWidth="1"/>
    <col min="5130" max="5130" width="14.19921875" style="81" customWidth="1"/>
    <col min="5131" max="5376" width="8.69921875" style="81"/>
    <col min="5377" max="5377" width="21.3984375" style="81" customWidth="1"/>
    <col min="5378" max="5378" width="42.8984375" style="81" customWidth="1"/>
    <col min="5379" max="5379" width="21.3984375" style="81" customWidth="1"/>
    <col min="5380" max="5380" width="14.19921875" style="81" customWidth="1"/>
    <col min="5381" max="5384" width="11.3984375" style="81" customWidth="1"/>
    <col min="5385" max="5385" width="71.3984375" style="81" customWidth="1"/>
    <col min="5386" max="5386" width="14.19921875" style="81" customWidth="1"/>
    <col min="5387" max="5632" width="8.69921875" style="81"/>
    <col min="5633" max="5633" width="21.3984375" style="81" customWidth="1"/>
    <col min="5634" max="5634" width="42.8984375" style="81" customWidth="1"/>
    <col min="5635" max="5635" width="21.3984375" style="81" customWidth="1"/>
    <col min="5636" max="5636" width="14.19921875" style="81" customWidth="1"/>
    <col min="5637" max="5640" width="11.3984375" style="81" customWidth="1"/>
    <col min="5641" max="5641" width="71.3984375" style="81" customWidth="1"/>
    <col min="5642" max="5642" width="14.19921875" style="81" customWidth="1"/>
    <col min="5643" max="5888" width="8.69921875" style="81"/>
    <col min="5889" max="5889" width="21.3984375" style="81" customWidth="1"/>
    <col min="5890" max="5890" width="42.8984375" style="81" customWidth="1"/>
    <col min="5891" max="5891" width="21.3984375" style="81" customWidth="1"/>
    <col min="5892" max="5892" width="14.19921875" style="81" customWidth="1"/>
    <col min="5893" max="5896" width="11.3984375" style="81" customWidth="1"/>
    <col min="5897" max="5897" width="71.3984375" style="81" customWidth="1"/>
    <col min="5898" max="5898" width="14.19921875" style="81" customWidth="1"/>
    <col min="5899" max="6144" width="8.69921875" style="81"/>
    <col min="6145" max="6145" width="21.3984375" style="81" customWidth="1"/>
    <col min="6146" max="6146" width="42.8984375" style="81" customWidth="1"/>
    <col min="6147" max="6147" width="21.3984375" style="81" customWidth="1"/>
    <col min="6148" max="6148" width="14.19921875" style="81" customWidth="1"/>
    <col min="6149" max="6152" width="11.3984375" style="81" customWidth="1"/>
    <col min="6153" max="6153" width="71.3984375" style="81" customWidth="1"/>
    <col min="6154" max="6154" width="14.19921875" style="81" customWidth="1"/>
    <col min="6155" max="6400" width="8.69921875" style="81"/>
    <col min="6401" max="6401" width="21.3984375" style="81" customWidth="1"/>
    <col min="6402" max="6402" width="42.8984375" style="81" customWidth="1"/>
    <col min="6403" max="6403" width="21.3984375" style="81" customWidth="1"/>
    <col min="6404" max="6404" width="14.19921875" style="81" customWidth="1"/>
    <col min="6405" max="6408" width="11.3984375" style="81" customWidth="1"/>
    <col min="6409" max="6409" width="71.3984375" style="81" customWidth="1"/>
    <col min="6410" max="6410" width="14.19921875" style="81" customWidth="1"/>
    <col min="6411" max="6656" width="8.69921875" style="81"/>
    <col min="6657" max="6657" width="21.3984375" style="81" customWidth="1"/>
    <col min="6658" max="6658" width="42.8984375" style="81" customWidth="1"/>
    <col min="6659" max="6659" width="21.3984375" style="81" customWidth="1"/>
    <col min="6660" max="6660" width="14.19921875" style="81" customWidth="1"/>
    <col min="6661" max="6664" width="11.3984375" style="81" customWidth="1"/>
    <col min="6665" max="6665" width="71.3984375" style="81" customWidth="1"/>
    <col min="6666" max="6666" width="14.19921875" style="81" customWidth="1"/>
    <col min="6667" max="6912" width="8.69921875" style="81"/>
    <col min="6913" max="6913" width="21.3984375" style="81" customWidth="1"/>
    <col min="6914" max="6914" width="42.8984375" style="81" customWidth="1"/>
    <col min="6915" max="6915" width="21.3984375" style="81" customWidth="1"/>
    <col min="6916" max="6916" width="14.19921875" style="81" customWidth="1"/>
    <col min="6917" max="6920" width="11.3984375" style="81" customWidth="1"/>
    <col min="6921" max="6921" width="71.3984375" style="81" customWidth="1"/>
    <col min="6922" max="6922" width="14.19921875" style="81" customWidth="1"/>
    <col min="6923" max="7168" width="8.69921875" style="81"/>
    <col min="7169" max="7169" width="21.3984375" style="81" customWidth="1"/>
    <col min="7170" max="7170" width="42.8984375" style="81" customWidth="1"/>
    <col min="7171" max="7171" width="21.3984375" style="81" customWidth="1"/>
    <col min="7172" max="7172" width="14.19921875" style="81" customWidth="1"/>
    <col min="7173" max="7176" width="11.3984375" style="81" customWidth="1"/>
    <col min="7177" max="7177" width="71.3984375" style="81" customWidth="1"/>
    <col min="7178" max="7178" width="14.19921875" style="81" customWidth="1"/>
    <col min="7179" max="7424" width="8.69921875" style="81"/>
    <col min="7425" max="7425" width="21.3984375" style="81" customWidth="1"/>
    <col min="7426" max="7426" width="42.8984375" style="81" customWidth="1"/>
    <col min="7427" max="7427" width="21.3984375" style="81" customWidth="1"/>
    <col min="7428" max="7428" width="14.19921875" style="81" customWidth="1"/>
    <col min="7429" max="7432" width="11.3984375" style="81" customWidth="1"/>
    <col min="7433" max="7433" width="71.3984375" style="81" customWidth="1"/>
    <col min="7434" max="7434" width="14.19921875" style="81" customWidth="1"/>
    <col min="7435" max="7680" width="8.69921875" style="81"/>
    <col min="7681" max="7681" width="21.3984375" style="81" customWidth="1"/>
    <col min="7682" max="7682" width="42.8984375" style="81" customWidth="1"/>
    <col min="7683" max="7683" width="21.3984375" style="81" customWidth="1"/>
    <col min="7684" max="7684" width="14.19921875" style="81" customWidth="1"/>
    <col min="7685" max="7688" width="11.3984375" style="81" customWidth="1"/>
    <col min="7689" max="7689" width="71.3984375" style="81" customWidth="1"/>
    <col min="7690" max="7690" width="14.19921875" style="81" customWidth="1"/>
    <col min="7691" max="7936" width="8.69921875" style="81"/>
    <col min="7937" max="7937" width="21.3984375" style="81" customWidth="1"/>
    <col min="7938" max="7938" width="42.8984375" style="81" customWidth="1"/>
    <col min="7939" max="7939" width="21.3984375" style="81" customWidth="1"/>
    <col min="7940" max="7940" width="14.19921875" style="81" customWidth="1"/>
    <col min="7941" max="7944" width="11.3984375" style="81" customWidth="1"/>
    <col min="7945" max="7945" width="71.3984375" style="81" customWidth="1"/>
    <col min="7946" max="7946" width="14.19921875" style="81" customWidth="1"/>
    <col min="7947" max="8192" width="8.69921875" style="81"/>
    <col min="8193" max="8193" width="21.3984375" style="81" customWidth="1"/>
    <col min="8194" max="8194" width="42.8984375" style="81" customWidth="1"/>
    <col min="8195" max="8195" width="21.3984375" style="81" customWidth="1"/>
    <col min="8196" max="8196" width="14.19921875" style="81" customWidth="1"/>
    <col min="8197" max="8200" width="11.3984375" style="81" customWidth="1"/>
    <col min="8201" max="8201" width="71.3984375" style="81" customWidth="1"/>
    <col min="8202" max="8202" width="14.19921875" style="81" customWidth="1"/>
    <col min="8203" max="8448" width="8.69921875" style="81"/>
    <col min="8449" max="8449" width="21.3984375" style="81" customWidth="1"/>
    <col min="8450" max="8450" width="42.8984375" style="81" customWidth="1"/>
    <col min="8451" max="8451" width="21.3984375" style="81" customWidth="1"/>
    <col min="8452" max="8452" width="14.19921875" style="81" customWidth="1"/>
    <col min="8453" max="8456" width="11.3984375" style="81" customWidth="1"/>
    <col min="8457" max="8457" width="71.3984375" style="81" customWidth="1"/>
    <col min="8458" max="8458" width="14.19921875" style="81" customWidth="1"/>
    <col min="8459" max="8704" width="8.69921875" style="81"/>
    <col min="8705" max="8705" width="21.3984375" style="81" customWidth="1"/>
    <col min="8706" max="8706" width="42.8984375" style="81" customWidth="1"/>
    <col min="8707" max="8707" width="21.3984375" style="81" customWidth="1"/>
    <col min="8708" max="8708" width="14.19921875" style="81" customWidth="1"/>
    <col min="8709" max="8712" width="11.3984375" style="81" customWidth="1"/>
    <col min="8713" max="8713" width="71.3984375" style="81" customWidth="1"/>
    <col min="8714" max="8714" width="14.19921875" style="81" customWidth="1"/>
    <col min="8715" max="8960" width="8.69921875" style="81"/>
    <col min="8961" max="8961" width="21.3984375" style="81" customWidth="1"/>
    <col min="8962" max="8962" width="42.8984375" style="81" customWidth="1"/>
    <col min="8963" max="8963" width="21.3984375" style="81" customWidth="1"/>
    <col min="8964" max="8964" width="14.19921875" style="81" customWidth="1"/>
    <col min="8965" max="8968" width="11.3984375" style="81" customWidth="1"/>
    <col min="8969" max="8969" width="71.3984375" style="81" customWidth="1"/>
    <col min="8970" max="8970" width="14.19921875" style="81" customWidth="1"/>
    <col min="8971" max="9216" width="8.69921875" style="81"/>
    <col min="9217" max="9217" width="21.3984375" style="81" customWidth="1"/>
    <col min="9218" max="9218" width="42.8984375" style="81" customWidth="1"/>
    <col min="9219" max="9219" width="21.3984375" style="81" customWidth="1"/>
    <col min="9220" max="9220" width="14.19921875" style="81" customWidth="1"/>
    <col min="9221" max="9224" width="11.3984375" style="81" customWidth="1"/>
    <col min="9225" max="9225" width="71.3984375" style="81" customWidth="1"/>
    <col min="9226" max="9226" width="14.19921875" style="81" customWidth="1"/>
    <col min="9227" max="9472" width="8.69921875" style="81"/>
    <col min="9473" max="9473" width="21.3984375" style="81" customWidth="1"/>
    <col min="9474" max="9474" width="42.8984375" style="81" customWidth="1"/>
    <col min="9475" max="9475" width="21.3984375" style="81" customWidth="1"/>
    <col min="9476" max="9476" width="14.19921875" style="81" customWidth="1"/>
    <col min="9477" max="9480" width="11.3984375" style="81" customWidth="1"/>
    <col min="9481" max="9481" width="71.3984375" style="81" customWidth="1"/>
    <col min="9482" max="9482" width="14.19921875" style="81" customWidth="1"/>
    <col min="9483" max="9728" width="8.69921875" style="81"/>
    <col min="9729" max="9729" width="21.3984375" style="81" customWidth="1"/>
    <col min="9730" max="9730" width="42.8984375" style="81" customWidth="1"/>
    <col min="9731" max="9731" width="21.3984375" style="81" customWidth="1"/>
    <col min="9732" max="9732" width="14.19921875" style="81" customWidth="1"/>
    <col min="9733" max="9736" width="11.3984375" style="81" customWidth="1"/>
    <col min="9737" max="9737" width="71.3984375" style="81" customWidth="1"/>
    <col min="9738" max="9738" width="14.19921875" style="81" customWidth="1"/>
    <col min="9739" max="9984" width="8.69921875" style="81"/>
    <col min="9985" max="9985" width="21.3984375" style="81" customWidth="1"/>
    <col min="9986" max="9986" width="42.8984375" style="81" customWidth="1"/>
    <col min="9987" max="9987" width="21.3984375" style="81" customWidth="1"/>
    <col min="9988" max="9988" width="14.19921875" style="81" customWidth="1"/>
    <col min="9989" max="9992" width="11.3984375" style="81" customWidth="1"/>
    <col min="9993" max="9993" width="71.3984375" style="81" customWidth="1"/>
    <col min="9994" max="9994" width="14.19921875" style="81" customWidth="1"/>
    <col min="9995" max="10240" width="8.69921875" style="81"/>
    <col min="10241" max="10241" width="21.3984375" style="81" customWidth="1"/>
    <col min="10242" max="10242" width="42.8984375" style="81" customWidth="1"/>
    <col min="10243" max="10243" width="21.3984375" style="81" customWidth="1"/>
    <col min="10244" max="10244" width="14.19921875" style="81" customWidth="1"/>
    <col min="10245" max="10248" width="11.3984375" style="81" customWidth="1"/>
    <col min="10249" max="10249" width="71.3984375" style="81" customWidth="1"/>
    <col min="10250" max="10250" width="14.19921875" style="81" customWidth="1"/>
    <col min="10251" max="10496" width="8.69921875" style="81"/>
    <col min="10497" max="10497" width="21.3984375" style="81" customWidth="1"/>
    <col min="10498" max="10498" width="42.8984375" style="81" customWidth="1"/>
    <col min="10499" max="10499" width="21.3984375" style="81" customWidth="1"/>
    <col min="10500" max="10500" width="14.19921875" style="81" customWidth="1"/>
    <col min="10501" max="10504" width="11.3984375" style="81" customWidth="1"/>
    <col min="10505" max="10505" width="71.3984375" style="81" customWidth="1"/>
    <col min="10506" max="10506" width="14.19921875" style="81" customWidth="1"/>
    <col min="10507" max="10752" width="8.69921875" style="81"/>
    <col min="10753" max="10753" width="21.3984375" style="81" customWidth="1"/>
    <col min="10754" max="10754" width="42.8984375" style="81" customWidth="1"/>
    <col min="10755" max="10755" width="21.3984375" style="81" customWidth="1"/>
    <col min="10756" max="10756" width="14.19921875" style="81" customWidth="1"/>
    <col min="10757" max="10760" width="11.3984375" style="81" customWidth="1"/>
    <col min="10761" max="10761" width="71.3984375" style="81" customWidth="1"/>
    <col min="10762" max="10762" width="14.19921875" style="81" customWidth="1"/>
    <col min="10763" max="11008" width="8.69921875" style="81"/>
    <col min="11009" max="11009" width="21.3984375" style="81" customWidth="1"/>
    <col min="11010" max="11010" width="42.8984375" style="81" customWidth="1"/>
    <col min="11011" max="11011" width="21.3984375" style="81" customWidth="1"/>
    <col min="11012" max="11012" width="14.19921875" style="81" customWidth="1"/>
    <col min="11013" max="11016" width="11.3984375" style="81" customWidth="1"/>
    <col min="11017" max="11017" width="71.3984375" style="81" customWidth="1"/>
    <col min="11018" max="11018" width="14.19921875" style="81" customWidth="1"/>
    <col min="11019" max="11264" width="8.69921875" style="81"/>
    <col min="11265" max="11265" width="21.3984375" style="81" customWidth="1"/>
    <col min="11266" max="11266" width="42.8984375" style="81" customWidth="1"/>
    <col min="11267" max="11267" width="21.3984375" style="81" customWidth="1"/>
    <col min="11268" max="11268" width="14.19921875" style="81" customWidth="1"/>
    <col min="11269" max="11272" width="11.3984375" style="81" customWidth="1"/>
    <col min="11273" max="11273" width="71.3984375" style="81" customWidth="1"/>
    <col min="11274" max="11274" width="14.19921875" style="81" customWidth="1"/>
    <col min="11275" max="11520" width="8.69921875" style="81"/>
    <col min="11521" max="11521" width="21.3984375" style="81" customWidth="1"/>
    <col min="11522" max="11522" width="42.8984375" style="81" customWidth="1"/>
    <col min="11523" max="11523" width="21.3984375" style="81" customWidth="1"/>
    <col min="11524" max="11524" width="14.19921875" style="81" customWidth="1"/>
    <col min="11525" max="11528" width="11.3984375" style="81" customWidth="1"/>
    <col min="11529" max="11529" width="71.3984375" style="81" customWidth="1"/>
    <col min="11530" max="11530" width="14.19921875" style="81" customWidth="1"/>
    <col min="11531" max="11776" width="8.69921875" style="81"/>
    <col min="11777" max="11777" width="21.3984375" style="81" customWidth="1"/>
    <col min="11778" max="11778" width="42.8984375" style="81" customWidth="1"/>
    <col min="11779" max="11779" width="21.3984375" style="81" customWidth="1"/>
    <col min="11780" max="11780" width="14.19921875" style="81" customWidth="1"/>
    <col min="11781" max="11784" width="11.3984375" style="81" customWidth="1"/>
    <col min="11785" max="11785" width="71.3984375" style="81" customWidth="1"/>
    <col min="11786" max="11786" width="14.19921875" style="81" customWidth="1"/>
    <col min="11787" max="12032" width="8.69921875" style="81"/>
    <col min="12033" max="12033" width="21.3984375" style="81" customWidth="1"/>
    <col min="12034" max="12034" width="42.8984375" style="81" customWidth="1"/>
    <col min="12035" max="12035" width="21.3984375" style="81" customWidth="1"/>
    <col min="12036" max="12036" width="14.19921875" style="81" customWidth="1"/>
    <col min="12037" max="12040" width="11.3984375" style="81" customWidth="1"/>
    <col min="12041" max="12041" width="71.3984375" style="81" customWidth="1"/>
    <col min="12042" max="12042" width="14.19921875" style="81" customWidth="1"/>
    <col min="12043" max="12288" width="8.69921875" style="81"/>
    <col min="12289" max="12289" width="21.3984375" style="81" customWidth="1"/>
    <col min="12290" max="12290" width="42.8984375" style="81" customWidth="1"/>
    <col min="12291" max="12291" width="21.3984375" style="81" customWidth="1"/>
    <col min="12292" max="12292" width="14.19921875" style="81" customWidth="1"/>
    <col min="12293" max="12296" width="11.3984375" style="81" customWidth="1"/>
    <col min="12297" max="12297" width="71.3984375" style="81" customWidth="1"/>
    <col min="12298" max="12298" width="14.19921875" style="81" customWidth="1"/>
    <col min="12299" max="12544" width="8.69921875" style="81"/>
    <col min="12545" max="12545" width="21.3984375" style="81" customWidth="1"/>
    <col min="12546" max="12546" width="42.8984375" style="81" customWidth="1"/>
    <col min="12547" max="12547" width="21.3984375" style="81" customWidth="1"/>
    <col min="12548" max="12548" width="14.19921875" style="81" customWidth="1"/>
    <col min="12549" max="12552" width="11.3984375" style="81" customWidth="1"/>
    <col min="12553" max="12553" width="71.3984375" style="81" customWidth="1"/>
    <col min="12554" max="12554" width="14.19921875" style="81" customWidth="1"/>
    <col min="12555" max="12800" width="8.69921875" style="81"/>
    <col min="12801" max="12801" width="21.3984375" style="81" customWidth="1"/>
    <col min="12802" max="12802" width="42.8984375" style="81" customWidth="1"/>
    <col min="12803" max="12803" width="21.3984375" style="81" customWidth="1"/>
    <col min="12804" max="12804" width="14.19921875" style="81" customWidth="1"/>
    <col min="12805" max="12808" width="11.3984375" style="81" customWidth="1"/>
    <col min="12809" max="12809" width="71.3984375" style="81" customWidth="1"/>
    <col min="12810" max="12810" width="14.19921875" style="81" customWidth="1"/>
    <col min="12811" max="13056" width="8.69921875" style="81"/>
    <col min="13057" max="13057" width="21.3984375" style="81" customWidth="1"/>
    <col min="13058" max="13058" width="42.8984375" style="81" customWidth="1"/>
    <col min="13059" max="13059" width="21.3984375" style="81" customWidth="1"/>
    <col min="13060" max="13060" width="14.19921875" style="81" customWidth="1"/>
    <col min="13061" max="13064" width="11.3984375" style="81" customWidth="1"/>
    <col min="13065" max="13065" width="71.3984375" style="81" customWidth="1"/>
    <col min="13066" max="13066" width="14.19921875" style="81" customWidth="1"/>
    <col min="13067" max="13312" width="8.69921875" style="81"/>
    <col min="13313" max="13313" width="21.3984375" style="81" customWidth="1"/>
    <col min="13314" max="13314" width="42.8984375" style="81" customWidth="1"/>
    <col min="13315" max="13315" width="21.3984375" style="81" customWidth="1"/>
    <col min="13316" max="13316" width="14.19921875" style="81" customWidth="1"/>
    <col min="13317" max="13320" width="11.3984375" style="81" customWidth="1"/>
    <col min="13321" max="13321" width="71.3984375" style="81" customWidth="1"/>
    <col min="13322" max="13322" width="14.19921875" style="81" customWidth="1"/>
    <col min="13323" max="13568" width="8.69921875" style="81"/>
    <col min="13569" max="13569" width="21.3984375" style="81" customWidth="1"/>
    <col min="13570" max="13570" width="42.8984375" style="81" customWidth="1"/>
    <col min="13571" max="13571" width="21.3984375" style="81" customWidth="1"/>
    <col min="13572" max="13572" width="14.19921875" style="81" customWidth="1"/>
    <col min="13573" max="13576" width="11.3984375" style="81" customWidth="1"/>
    <col min="13577" max="13577" width="71.3984375" style="81" customWidth="1"/>
    <col min="13578" max="13578" width="14.19921875" style="81" customWidth="1"/>
    <col min="13579" max="13824" width="8.69921875" style="81"/>
    <col min="13825" max="13825" width="21.3984375" style="81" customWidth="1"/>
    <col min="13826" max="13826" width="42.8984375" style="81" customWidth="1"/>
    <col min="13827" max="13827" width="21.3984375" style="81" customWidth="1"/>
    <col min="13828" max="13828" width="14.19921875" style="81" customWidth="1"/>
    <col min="13829" max="13832" width="11.3984375" style="81" customWidth="1"/>
    <col min="13833" max="13833" width="71.3984375" style="81" customWidth="1"/>
    <col min="13834" max="13834" width="14.19921875" style="81" customWidth="1"/>
    <col min="13835" max="14080" width="8.69921875" style="81"/>
    <col min="14081" max="14081" width="21.3984375" style="81" customWidth="1"/>
    <col min="14082" max="14082" width="42.8984375" style="81" customWidth="1"/>
    <col min="14083" max="14083" width="21.3984375" style="81" customWidth="1"/>
    <col min="14084" max="14084" width="14.19921875" style="81" customWidth="1"/>
    <col min="14085" max="14088" width="11.3984375" style="81" customWidth="1"/>
    <col min="14089" max="14089" width="71.3984375" style="81" customWidth="1"/>
    <col min="14090" max="14090" width="14.19921875" style="81" customWidth="1"/>
    <col min="14091" max="14336" width="8.69921875" style="81"/>
    <col min="14337" max="14337" width="21.3984375" style="81" customWidth="1"/>
    <col min="14338" max="14338" width="42.8984375" style="81" customWidth="1"/>
    <col min="14339" max="14339" width="21.3984375" style="81" customWidth="1"/>
    <col min="14340" max="14340" width="14.19921875" style="81" customWidth="1"/>
    <col min="14341" max="14344" width="11.3984375" style="81" customWidth="1"/>
    <col min="14345" max="14345" width="71.3984375" style="81" customWidth="1"/>
    <col min="14346" max="14346" width="14.19921875" style="81" customWidth="1"/>
    <col min="14347" max="14592" width="8.69921875" style="81"/>
    <col min="14593" max="14593" width="21.3984375" style="81" customWidth="1"/>
    <col min="14594" max="14594" width="42.8984375" style="81" customWidth="1"/>
    <col min="14595" max="14595" width="21.3984375" style="81" customWidth="1"/>
    <col min="14596" max="14596" width="14.19921875" style="81" customWidth="1"/>
    <col min="14597" max="14600" width="11.3984375" style="81" customWidth="1"/>
    <col min="14601" max="14601" width="71.3984375" style="81" customWidth="1"/>
    <col min="14602" max="14602" width="14.19921875" style="81" customWidth="1"/>
    <col min="14603" max="14848" width="8.69921875" style="81"/>
    <col min="14849" max="14849" width="21.3984375" style="81" customWidth="1"/>
    <col min="14850" max="14850" width="42.8984375" style="81" customWidth="1"/>
    <col min="14851" max="14851" width="21.3984375" style="81" customWidth="1"/>
    <col min="14852" max="14852" width="14.19921875" style="81" customWidth="1"/>
    <col min="14853" max="14856" width="11.3984375" style="81" customWidth="1"/>
    <col min="14857" max="14857" width="71.3984375" style="81" customWidth="1"/>
    <col min="14858" max="14858" width="14.19921875" style="81" customWidth="1"/>
    <col min="14859" max="15104" width="8.69921875" style="81"/>
    <col min="15105" max="15105" width="21.3984375" style="81" customWidth="1"/>
    <col min="15106" max="15106" width="42.8984375" style="81" customWidth="1"/>
    <col min="15107" max="15107" width="21.3984375" style="81" customWidth="1"/>
    <col min="15108" max="15108" width="14.19921875" style="81" customWidth="1"/>
    <col min="15109" max="15112" width="11.3984375" style="81" customWidth="1"/>
    <col min="15113" max="15113" width="71.3984375" style="81" customWidth="1"/>
    <col min="15114" max="15114" width="14.19921875" style="81" customWidth="1"/>
    <col min="15115" max="15360" width="8.69921875" style="81"/>
    <col min="15361" max="15361" width="21.3984375" style="81" customWidth="1"/>
    <col min="15362" max="15362" width="42.8984375" style="81" customWidth="1"/>
    <col min="15363" max="15363" width="21.3984375" style="81" customWidth="1"/>
    <col min="15364" max="15364" width="14.19921875" style="81" customWidth="1"/>
    <col min="15365" max="15368" width="11.3984375" style="81" customWidth="1"/>
    <col min="15369" max="15369" width="71.3984375" style="81" customWidth="1"/>
    <col min="15370" max="15370" width="14.19921875" style="81" customWidth="1"/>
    <col min="15371" max="15616" width="8.69921875" style="81"/>
    <col min="15617" max="15617" width="21.3984375" style="81" customWidth="1"/>
    <col min="15618" max="15618" width="42.8984375" style="81" customWidth="1"/>
    <col min="15619" max="15619" width="21.3984375" style="81" customWidth="1"/>
    <col min="15620" max="15620" width="14.19921875" style="81" customWidth="1"/>
    <col min="15621" max="15624" width="11.3984375" style="81" customWidth="1"/>
    <col min="15625" max="15625" width="71.3984375" style="81" customWidth="1"/>
    <col min="15626" max="15626" width="14.19921875" style="81" customWidth="1"/>
    <col min="15627" max="15872" width="8.69921875" style="81"/>
    <col min="15873" max="15873" width="21.3984375" style="81" customWidth="1"/>
    <col min="15874" max="15874" width="42.8984375" style="81" customWidth="1"/>
    <col min="15875" max="15875" width="21.3984375" style="81" customWidth="1"/>
    <col min="15876" max="15876" width="14.19921875" style="81" customWidth="1"/>
    <col min="15877" max="15880" width="11.3984375" style="81" customWidth="1"/>
    <col min="15881" max="15881" width="71.3984375" style="81" customWidth="1"/>
    <col min="15882" max="15882" width="14.19921875" style="81" customWidth="1"/>
    <col min="15883" max="16128" width="8.69921875" style="81"/>
    <col min="16129" max="16129" width="21.3984375" style="81" customWidth="1"/>
    <col min="16130" max="16130" width="42.8984375" style="81" customWidth="1"/>
    <col min="16131" max="16131" width="21.3984375" style="81" customWidth="1"/>
    <col min="16132" max="16132" width="14.19921875" style="81" customWidth="1"/>
    <col min="16133" max="16136" width="11.3984375" style="81" customWidth="1"/>
    <col min="16137" max="16137" width="71.3984375" style="81" customWidth="1"/>
    <col min="16138" max="16138" width="14.19921875" style="81" customWidth="1"/>
    <col min="16139" max="16384" width="8.69921875" style="81"/>
  </cols>
  <sheetData>
    <row r="1" spans="1:10" x14ac:dyDescent="0.25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5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5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5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5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5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5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5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5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5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5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5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5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5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5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5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5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5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5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5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5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5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5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5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5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5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5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5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5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5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5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5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5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5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5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5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5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5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5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5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5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5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5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5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5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5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5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5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5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5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5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5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5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5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5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5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5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5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5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5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5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5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5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5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5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5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5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5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5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5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5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5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5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5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5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5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5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5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5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5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5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5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5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5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5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5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5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5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5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5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5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5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5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5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5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5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5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5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5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5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5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5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5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5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5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5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5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5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5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5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5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5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5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5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5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5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5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5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5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5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5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5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5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5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5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5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5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5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5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5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5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5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5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5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5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5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5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5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5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5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5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5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5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5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5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5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5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5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5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5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5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5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5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5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5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5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5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5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5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5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5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5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5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5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5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5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5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5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5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5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5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5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5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5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5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5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5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5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5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5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5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5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5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5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5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5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5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5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5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5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5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5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5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5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5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5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5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5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5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5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5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5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5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5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5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5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5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5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5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5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5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5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5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5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5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5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5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5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5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5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5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5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5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5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5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5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5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5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5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5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5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5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5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5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5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5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5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5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5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5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5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5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5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5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5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5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5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5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5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5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5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5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5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5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5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5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5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5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5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5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5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5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5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5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5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5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5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5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5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5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5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5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5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5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5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5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5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5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5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5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5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5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5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5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5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5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5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5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5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5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5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5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5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5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5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5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5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5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5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5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5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5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5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5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5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5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5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5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5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5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5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5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5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5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5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5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5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5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5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5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5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5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5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5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5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5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5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5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5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5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5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5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5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5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5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5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5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5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5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5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5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5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5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5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5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5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5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5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5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5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5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5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5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5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5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5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5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5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5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5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5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5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5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5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5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5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5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5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5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5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5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5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5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5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5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5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5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5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5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5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5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5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5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5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5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5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5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5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5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5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5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5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5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5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5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5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5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5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5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5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5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5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5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5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5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5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5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5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5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5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5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5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5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5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5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5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5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5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5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5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5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5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5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5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5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5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5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5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5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5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5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5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5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5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5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5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5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5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5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5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5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5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5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5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5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5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5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5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5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5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5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5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5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5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5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5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5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5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5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5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5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5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5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5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5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5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5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5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5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5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5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5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5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5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5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5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5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5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5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5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5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5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5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5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5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5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5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5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5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5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5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5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5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5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5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5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5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5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5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5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5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5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5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5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5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5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5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5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5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5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5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5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5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5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5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5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5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5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5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5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5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5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5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5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5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5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5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5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5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5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5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5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5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5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5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5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C244" sqref="C244"/>
      <selection pane="topRight" activeCell="C244" sqref="C244"/>
      <selection pane="bottomLeft" activeCell="C244" sqref="C244"/>
      <selection pane="bottomRight" activeCell="C244" sqref="C244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4" t="s">
        <v>422</v>
      </c>
      <c r="B1" s="94" t="s">
        <v>423</v>
      </c>
      <c r="C1" s="94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591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849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847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851</v>
      </c>
      <c r="B16" s="2" t="s">
        <v>355</v>
      </c>
    </row>
    <row r="17" spans="1:2" ht="24" x14ac:dyDescent="0.6">
      <c r="A17" s="1" t="s">
        <v>846</v>
      </c>
      <c r="B17" s="2" t="s">
        <v>373</v>
      </c>
    </row>
    <row r="18" spans="1:2" ht="24" x14ac:dyDescent="0.6">
      <c r="A18" s="1" t="s">
        <v>607</v>
      </c>
      <c r="B18" s="2" t="s">
        <v>416</v>
      </c>
    </row>
    <row r="19" spans="1:2" ht="24" x14ac:dyDescent="0.6">
      <c r="A19" s="1" t="s">
        <v>558</v>
      </c>
      <c r="B19" s="2" t="s">
        <v>311</v>
      </c>
    </row>
    <row r="20" spans="1:2" ht="24" x14ac:dyDescent="0.6">
      <c r="A20" s="1" t="s">
        <v>637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597</v>
      </c>
      <c r="B22" s="2" t="s">
        <v>358</v>
      </c>
    </row>
    <row r="23" spans="1:2" ht="24" x14ac:dyDescent="0.6">
      <c r="A23" s="1" t="s">
        <v>598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850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592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1072</v>
      </c>
    </row>
    <row r="35" spans="1:2" ht="24" x14ac:dyDescent="0.6">
      <c r="A35" s="1" t="s">
        <v>871</v>
      </c>
      <c r="B35" s="2" t="s">
        <v>378</v>
      </c>
    </row>
    <row r="36" spans="1:2" ht="24" x14ac:dyDescent="0.6">
      <c r="A36" s="1" t="s">
        <v>604</v>
      </c>
      <c r="B36" s="2" t="s">
        <v>381</v>
      </c>
    </row>
    <row r="37" spans="1:2" ht="24" x14ac:dyDescent="0.6">
      <c r="A37" s="1" t="s">
        <v>606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626</v>
      </c>
      <c r="B41" s="2" t="s">
        <v>390</v>
      </c>
    </row>
    <row r="42" spans="1:2" ht="24" x14ac:dyDescent="0.6">
      <c r="A42" s="1" t="s">
        <v>625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1079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612</v>
      </c>
      <c r="B46" s="2" t="s">
        <v>282</v>
      </c>
    </row>
    <row r="47" spans="1:2" ht="24" x14ac:dyDescent="0.6">
      <c r="A47" s="1" t="s">
        <v>619</v>
      </c>
      <c r="B47" s="2" t="s">
        <v>398</v>
      </c>
    </row>
    <row r="48" spans="1:2" ht="24" x14ac:dyDescent="0.6">
      <c r="A48" s="1" t="s">
        <v>617</v>
      </c>
      <c r="B48" s="2" t="s">
        <v>399</v>
      </c>
    </row>
    <row r="49" spans="1:2" ht="24" x14ac:dyDescent="0.6">
      <c r="A49" s="1" t="s">
        <v>618</v>
      </c>
      <c r="B49" s="2" t="s">
        <v>401</v>
      </c>
    </row>
    <row r="50" spans="1:2" ht="24" x14ac:dyDescent="0.6">
      <c r="A50" s="1" t="s">
        <v>616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638</v>
      </c>
      <c r="B52" s="2" t="s">
        <v>402</v>
      </c>
    </row>
    <row r="53" spans="1:2" ht="24" x14ac:dyDescent="0.6">
      <c r="A53" s="1" t="s">
        <v>845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600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879</v>
      </c>
      <c r="B57" s="2" t="s">
        <v>238</v>
      </c>
    </row>
    <row r="58" spans="1:2" ht="24" x14ac:dyDescent="0.6">
      <c r="A58" s="1">
        <v>1113108</v>
      </c>
      <c r="B58" s="2" t="s">
        <v>1077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600</v>
      </c>
      <c r="B60" s="2" t="s">
        <v>247</v>
      </c>
    </row>
    <row r="61" spans="1:2" ht="24" x14ac:dyDescent="0.6">
      <c r="A61" s="1" t="s">
        <v>586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1157</v>
      </c>
    </row>
    <row r="67" spans="1:2" ht="24" x14ac:dyDescent="0.6">
      <c r="A67" s="1">
        <v>1113141</v>
      </c>
      <c r="B67" s="2" t="s">
        <v>1160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543</v>
      </c>
      <c r="B72" s="2" t="s">
        <v>544</v>
      </c>
    </row>
    <row r="73" spans="1:2" ht="24" x14ac:dyDescent="0.6">
      <c r="A73" s="1" t="s">
        <v>841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842</v>
      </c>
      <c r="B81" s="2" t="s">
        <v>843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  <row r="242" spans="3:12" x14ac:dyDescent="0.25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8" activePane="bottomRight" state="frozen"/>
      <selection activeCell="P253" sqref="P253"/>
      <selection pane="topRight" activeCell="P253" sqref="P253"/>
      <selection pane="bottomLeft" activeCell="P253" sqref="P253"/>
      <selection pane="bottomRight" activeCell="N22" sqref="N21:N22"/>
    </sheetView>
  </sheetViews>
  <sheetFormatPr defaultColWidth="9" defaultRowHeight="24.6" x14ac:dyDescent="0.65"/>
  <cols>
    <col min="1" max="1" width="8.09765625" style="2" customWidth="1"/>
    <col min="2" max="2" width="16.69921875" style="1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398437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29" x14ac:dyDescent="0.65">
      <c r="A1" s="1"/>
    </row>
    <row r="2" spans="1:29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3"/>
      <c r="P2" s="68"/>
      <c r="Q2" s="163" t="s">
        <v>1422</v>
      </c>
      <c r="R2" s="163"/>
      <c r="S2" s="163"/>
      <c r="T2" s="163"/>
      <c r="U2" s="163"/>
      <c r="V2" s="163"/>
      <c r="W2" s="163"/>
      <c r="X2" s="163"/>
      <c r="Y2" s="163"/>
      <c r="Z2" s="163"/>
      <c r="AA2" s="95"/>
      <c r="AB2" s="95"/>
    </row>
    <row r="3" spans="1:29" s="5" customFormat="1" ht="24.6" customHeight="1" x14ac:dyDescent="0.7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7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65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31</v>
      </c>
      <c r="G5" s="43">
        <f t="shared" ref="G5:G85" si="0">+E5+F5</f>
        <v>50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1800</v>
      </c>
      <c r="N5" s="19"/>
      <c r="O5" s="90">
        <v>22.48</v>
      </c>
      <c r="P5" s="79">
        <f>+K5*O5</f>
        <v>809.28</v>
      </c>
      <c r="Q5" s="45">
        <v>1</v>
      </c>
      <c r="R5" s="46">
        <f>+'1'!N262</f>
        <v>1550</v>
      </c>
      <c r="S5" s="46">
        <f>+'1'!N267</f>
        <v>172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854</v>
      </c>
      <c r="X5" s="46">
        <f>+R5-S5-T5-U5-V5-W5</f>
        <v>524</v>
      </c>
      <c r="Y5" s="46">
        <f>+'1'!N269</f>
        <v>524</v>
      </c>
      <c r="Z5" s="47">
        <f>+Y5-X5</f>
        <v>0</v>
      </c>
      <c r="AA5" s="47" t="s">
        <v>1364</v>
      </c>
      <c r="AB5" s="47">
        <f>+W5+Y5</f>
        <v>1378</v>
      </c>
      <c r="AC5" s="58">
        <f>+W5+Y5+Z5</f>
        <v>1378</v>
      </c>
    </row>
    <row r="6" spans="1:29" x14ac:dyDescent="0.65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68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72</v>
      </c>
      <c r="G6" s="43">
        <f>+E6+F6</f>
        <v>140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12700</v>
      </c>
      <c r="N6" s="19"/>
      <c r="O6" s="90">
        <v>39.29</v>
      </c>
      <c r="P6" s="79">
        <f t="shared" ref="P6:P70" si="2">+K6*O6</f>
        <v>4989.83</v>
      </c>
      <c r="Q6" s="45">
        <v>2</v>
      </c>
      <c r="R6" s="46">
        <f>+'2'!N262</f>
        <v>2110</v>
      </c>
      <c r="S6" s="46">
        <f>+'2'!N267</f>
        <v>355.00000000000006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495</v>
      </c>
      <c r="X6" s="46">
        <f>+R6-S6-T6-U6-V6-W6</f>
        <v>1260</v>
      </c>
      <c r="Y6" s="46">
        <f>+'2'!N269</f>
        <v>1260</v>
      </c>
      <c r="Z6" s="47">
        <f t="shared" ref="Z6:Z35" si="3">+Y6-X6</f>
        <v>0</v>
      </c>
      <c r="AA6" s="47" t="s">
        <v>1365</v>
      </c>
      <c r="AB6" s="47">
        <f t="shared" ref="AB6:AB35" si="4">+W6+Y6</f>
        <v>1755</v>
      </c>
      <c r="AC6" s="58">
        <f t="shared" ref="AC6:AC35" si="5">+W6+Y6+Z6</f>
        <v>1755</v>
      </c>
    </row>
    <row r="7" spans="1:29" x14ac:dyDescent="0.65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4089</v>
      </c>
      <c r="S7" s="46">
        <f>+'3'!N267</f>
        <v>889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1440</v>
      </c>
      <c r="X7" s="46">
        <f>+R7-S7-T7-U7-V7-W7</f>
        <v>1760</v>
      </c>
      <c r="Y7" s="46">
        <f>+'3'!N269</f>
        <v>1760</v>
      </c>
      <c r="Z7" s="47">
        <f>+Y7-X7</f>
        <v>0</v>
      </c>
      <c r="AA7" s="47" t="s">
        <v>1366</v>
      </c>
      <c r="AB7" s="47">
        <f>+W7+Y7</f>
        <v>3200</v>
      </c>
      <c r="AC7" s="58">
        <f t="shared" si="5"/>
        <v>3200</v>
      </c>
    </row>
    <row r="8" spans="1:29" x14ac:dyDescent="0.65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4370</v>
      </c>
      <c r="S8" s="46">
        <f>+'4'!N267</f>
        <v>482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1653</v>
      </c>
      <c r="X8" s="46">
        <f t="shared" ref="X8" si="6">+R8-S8-T8-U8-V8-W8</f>
        <v>2235</v>
      </c>
      <c r="Y8" s="46">
        <f>+'4'!N269</f>
        <v>2235</v>
      </c>
      <c r="Z8" s="47">
        <f t="shared" si="3"/>
        <v>0</v>
      </c>
      <c r="AA8" s="99" t="s">
        <v>1367</v>
      </c>
      <c r="AB8" s="47">
        <f t="shared" si="4"/>
        <v>3888</v>
      </c>
      <c r="AC8" s="58">
        <f t="shared" si="5"/>
        <v>3888</v>
      </c>
    </row>
    <row r="9" spans="1:29" x14ac:dyDescent="0.65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5670</v>
      </c>
      <c r="S9" s="46">
        <f>+'5'!N267</f>
        <v>317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3533</v>
      </c>
      <c r="X9" s="46">
        <f t="shared" ref="X9:X34" si="7">+R9-S9-T9-U9-V9-W9</f>
        <v>1820</v>
      </c>
      <c r="Y9" s="46">
        <f>+'5'!N269</f>
        <v>1820</v>
      </c>
      <c r="Z9" s="47">
        <f t="shared" si="3"/>
        <v>0</v>
      </c>
      <c r="AA9" s="99" t="s">
        <v>1368</v>
      </c>
      <c r="AB9" s="47">
        <f t="shared" si="4"/>
        <v>5353</v>
      </c>
      <c r="AC9" s="58">
        <f t="shared" si="5"/>
        <v>5353</v>
      </c>
    </row>
    <row r="10" spans="1:29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1505</v>
      </c>
      <c r="S10" s="46">
        <f>+'6'!N267</f>
        <v>206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450</v>
      </c>
      <c r="X10" s="46">
        <f t="shared" si="7"/>
        <v>849</v>
      </c>
      <c r="Y10" s="46">
        <f>+'6'!N269</f>
        <v>849</v>
      </c>
      <c r="Z10" s="47">
        <f t="shared" si="3"/>
        <v>0</v>
      </c>
      <c r="AA10" s="100" t="s">
        <v>1369</v>
      </c>
      <c r="AB10" s="47">
        <f t="shared" si="4"/>
        <v>1299</v>
      </c>
      <c r="AC10" s="58">
        <f t="shared" si="5"/>
        <v>1299</v>
      </c>
    </row>
    <row r="11" spans="1:29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35</v>
      </c>
      <c r="G11" s="43">
        <f t="shared" si="0"/>
        <v>48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1900</v>
      </c>
      <c r="N11" s="19"/>
      <c r="O11" s="90">
        <v>16.940000000000001</v>
      </c>
      <c r="P11" s="79">
        <f t="shared" si="2"/>
        <v>643.72</v>
      </c>
      <c r="Q11" s="45">
        <v>7</v>
      </c>
      <c r="R11" s="46">
        <f>+'7'!N262</f>
        <v>1860</v>
      </c>
      <c r="S11" s="46">
        <f>+'7'!N267</f>
        <v>255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1115</v>
      </c>
      <c r="X11" s="46">
        <f t="shared" si="7"/>
        <v>490</v>
      </c>
      <c r="Y11" s="46">
        <f>+'7'!N269</f>
        <v>490</v>
      </c>
      <c r="Z11" s="47">
        <f t="shared" si="3"/>
        <v>0</v>
      </c>
      <c r="AA11" s="47" t="s">
        <v>1363</v>
      </c>
      <c r="AB11" s="47">
        <f t="shared" si="4"/>
        <v>1605</v>
      </c>
      <c r="AC11" s="58">
        <f t="shared" si="5"/>
        <v>1605</v>
      </c>
    </row>
    <row r="12" spans="1:29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2060</v>
      </c>
      <c r="S12" s="46">
        <f>+'8'!N267</f>
        <v>285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400</v>
      </c>
      <c r="X12" s="46">
        <f t="shared" si="7"/>
        <v>1375</v>
      </c>
      <c r="Y12" s="46">
        <f>+'8'!N269</f>
        <v>1375</v>
      </c>
      <c r="Z12" s="47">
        <f t="shared" si="3"/>
        <v>0</v>
      </c>
      <c r="AA12" s="47" t="s">
        <v>1364</v>
      </c>
      <c r="AB12" s="47">
        <f t="shared" si="4"/>
        <v>1775</v>
      </c>
      <c r="AC12" s="58">
        <f t="shared" si="5"/>
        <v>1775</v>
      </c>
    </row>
    <row r="13" spans="1:29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11</v>
      </c>
      <c r="G13" s="43">
        <f t="shared" si="0"/>
        <v>11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8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3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150</v>
      </c>
      <c r="N13" s="19"/>
      <c r="O13" s="90">
        <v>17.32</v>
      </c>
      <c r="P13" s="79">
        <f t="shared" si="2"/>
        <v>51.96</v>
      </c>
      <c r="Q13" s="45">
        <v>9</v>
      </c>
      <c r="R13" s="46">
        <f>+'9'!N262</f>
        <v>1470</v>
      </c>
      <c r="S13" s="46">
        <f>+'9'!N267</f>
        <v>59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820</v>
      </c>
      <c r="X13" s="46">
        <f>+R13-S13-T13-U13-V13-W13</f>
        <v>591</v>
      </c>
      <c r="Y13" s="46">
        <f>+'9'!N269</f>
        <v>591</v>
      </c>
      <c r="Z13" s="47">
        <f t="shared" si="3"/>
        <v>0</v>
      </c>
      <c r="AA13" s="47" t="s">
        <v>1365</v>
      </c>
      <c r="AB13" s="47">
        <f t="shared" si="4"/>
        <v>1411</v>
      </c>
      <c r="AC13" s="58">
        <f t="shared" si="5"/>
        <v>1411</v>
      </c>
    </row>
    <row r="14" spans="1:29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17</v>
      </c>
      <c r="G14" s="43">
        <f t="shared" si="0"/>
        <v>17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3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10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4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200</v>
      </c>
      <c r="N14" s="19"/>
      <c r="O14" s="90">
        <v>21.22</v>
      </c>
      <c r="P14" s="79">
        <f t="shared" si="2"/>
        <v>84.88</v>
      </c>
      <c r="Q14" s="45">
        <v>10</v>
      </c>
      <c r="R14" s="46">
        <f>+'10'!N262</f>
        <v>6330</v>
      </c>
      <c r="S14" s="46">
        <f>+'10'!N267</f>
        <v>955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4510</v>
      </c>
      <c r="X14" s="46">
        <f t="shared" si="7"/>
        <v>865</v>
      </c>
      <c r="Y14" s="46">
        <f>+'10'!N269</f>
        <v>865</v>
      </c>
      <c r="Z14" s="47">
        <f t="shared" si="3"/>
        <v>0</v>
      </c>
      <c r="AA14" s="47" t="s">
        <v>1366</v>
      </c>
      <c r="AB14" s="47">
        <f t="shared" si="4"/>
        <v>5375</v>
      </c>
      <c r="AC14" s="58">
        <f t="shared" si="5"/>
        <v>5375</v>
      </c>
    </row>
    <row r="15" spans="1:29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6</v>
      </c>
      <c r="G15" s="43">
        <f t="shared" si="0"/>
        <v>8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5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150</v>
      </c>
      <c r="N15" s="19"/>
      <c r="O15" s="90">
        <v>24.37</v>
      </c>
      <c r="P15" s="79">
        <f t="shared" si="2"/>
        <v>73.11</v>
      </c>
      <c r="Q15" s="45">
        <v>11</v>
      </c>
      <c r="R15" s="46">
        <f>+'11'!N262</f>
        <v>1385</v>
      </c>
      <c r="S15" s="46">
        <f>+'11'!N267</f>
        <v>195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425</v>
      </c>
      <c r="X15" s="46">
        <f t="shared" si="7"/>
        <v>765</v>
      </c>
      <c r="Y15" s="46">
        <f>+'11'!N269</f>
        <v>765</v>
      </c>
      <c r="Z15" s="47">
        <f t="shared" si="3"/>
        <v>0</v>
      </c>
      <c r="AA15" s="99" t="s">
        <v>1367</v>
      </c>
      <c r="AB15" s="47">
        <f t="shared" si="4"/>
        <v>1190</v>
      </c>
      <c r="AC15" s="58">
        <f t="shared" si="5"/>
        <v>1190</v>
      </c>
    </row>
    <row r="16" spans="1:29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2790</v>
      </c>
      <c r="S16" s="46">
        <f>+'12'!N267</f>
        <v>325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850</v>
      </c>
      <c r="X16" s="46">
        <f t="shared" si="7"/>
        <v>1615</v>
      </c>
      <c r="Y16" s="46">
        <f>+'12'!N269</f>
        <v>1615</v>
      </c>
      <c r="Z16" s="47">
        <f t="shared" si="3"/>
        <v>0</v>
      </c>
      <c r="AA16" s="99" t="s">
        <v>1368</v>
      </c>
      <c r="AB16" s="47">
        <f t="shared" si="4"/>
        <v>2465</v>
      </c>
      <c r="AC16" s="58">
        <f t="shared" si="5"/>
        <v>2465</v>
      </c>
    </row>
    <row r="17" spans="1:29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1500</v>
      </c>
      <c r="S17" s="46">
        <f>+'13'!N267</f>
        <v>295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600</v>
      </c>
      <c r="X17" s="46">
        <f>+R17-S17-T17-U17-V17-W17</f>
        <v>605</v>
      </c>
      <c r="Y17" s="46">
        <f>+'13'!N269</f>
        <v>605</v>
      </c>
      <c r="Z17" s="47">
        <f t="shared" si="3"/>
        <v>0</v>
      </c>
      <c r="AA17" s="47" t="s">
        <v>1369</v>
      </c>
      <c r="AB17" s="47">
        <f t="shared" si="4"/>
        <v>1205</v>
      </c>
      <c r="AC17" s="58">
        <f t="shared" si="5"/>
        <v>1205</v>
      </c>
    </row>
    <row r="18" spans="1:29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28</v>
      </c>
      <c r="G18" s="43">
        <f t="shared" ref="G18:G22" si="9">+E18+F18</f>
        <v>34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1650</v>
      </c>
      <c r="N18" s="19"/>
      <c r="O18" s="90">
        <v>18.77</v>
      </c>
      <c r="P18" s="79">
        <f t="shared" si="2"/>
        <v>619.41</v>
      </c>
      <c r="Q18" s="45">
        <v>14</v>
      </c>
      <c r="R18" s="46">
        <f>+'14'!N262</f>
        <v>1500</v>
      </c>
      <c r="S18" s="46">
        <f>+'14'!N267</f>
        <v>25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1100</v>
      </c>
      <c r="X18" s="46">
        <f t="shared" si="7"/>
        <v>375</v>
      </c>
      <c r="Y18" s="46">
        <f>+'14'!N269</f>
        <v>375</v>
      </c>
      <c r="Z18" s="47">
        <f t="shared" si="3"/>
        <v>0</v>
      </c>
      <c r="AA18" s="47" t="s">
        <v>1363</v>
      </c>
      <c r="AB18" s="100">
        <f t="shared" si="4"/>
        <v>1475</v>
      </c>
      <c r="AC18" s="58">
        <f t="shared" si="5"/>
        <v>1475</v>
      </c>
    </row>
    <row r="19" spans="1:29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2095</v>
      </c>
      <c r="S19" s="46">
        <f>+'15'!N267</f>
        <v>20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590</v>
      </c>
      <c r="X19" s="46">
        <f t="shared" si="7"/>
        <v>1485</v>
      </c>
      <c r="Y19" s="46">
        <f>+'15'!N269</f>
        <v>1485</v>
      </c>
      <c r="Z19" s="47">
        <f t="shared" si="3"/>
        <v>0</v>
      </c>
      <c r="AA19" s="47" t="s">
        <v>1364</v>
      </c>
      <c r="AB19" s="47">
        <f t="shared" si="4"/>
        <v>2075</v>
      </c>
      <c r="AC19" s="58">
        <f t="shared" si="5"/>
        <v>2075</v>
      </c>
    </row>
    <row r="20" spans="1:29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17</v>
      </c>
      <c r="G20" s="43">
        <f t="shared" si="9"/>
        <v>21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7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14</v>
      </c>
      <c r="L20" s="20">
        <v>65</v>
      </c>
      <c r="M20" s="44">
        <f>+K20*L20</f>
        <v>910</v>
      </c>
      <c r="N20" s="19"/>
      <c r="O20" s="90">
        <v>22.25</v>
      </c>
      <c r="P20" s="79">
        <f t="shared" si="2"/>
        <v>311.5</v>
      </c>
      <c r="Q20" s="45">
        <v>16</v>
      </c>
      <c r="R20" s="46">
        <f>+'16'!N262</f>
        <v>1165</v>
      </c>
      <c r="S20" s="46">
        <f>+'16'!N267</f>
        <v>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700</v>
      </c>
      <c r="X20" s="46">
        <f t="shared" si="7"/>
        <v>465</v>
      </c>
      <c r="Y20" s="46">
        <f>+'16'!N269</f>
        <v>465</v>
      </c>
      <c r="Z20" s="47">
        <f t="shared" si="3"/>
        <v>0</v>
      </c>
      <c r="AA20" s="47" t="s">
        <v>1365</v>
      </c>
      <c r="AB20" s="47">
        <f t="shared" si="4"/>
        <v>1165</v>
      </c>
      <c r="AC20" s="58">
        <f t="shared" si="5"/>
        <v>1165</v>
      </c>
    </row>
    <row r="21" spans="1:29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2100</v>
      </c>
      <c r="S21" s="46">
        <f>+'17'!N267</f>
        <v>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1100</v>
      </c>
      <c r="X21" s="46">
        <f t="shared" si="7"/>
        <v>950</v>
      </c>
      <c r="Y21" s="46">
        <f>+'17'!N269</f>
        <v>950</v>
      </c>
      <c r="Z21" s="47">
        <f t="shared" si="3"/>
        <v>0</v>
      </c>
      <c r="AA21" s="47" t="s">
        <v>1366</v>
      </c>
      <c r="AB21" s="47">
        <f t="shared" si="4"/>
        <v>2050</v>
      </c>
      <c r="AC21" s="58">
        <f t="shared" si="5"/>
        <v>2050</v>
      </c>
    </row>
    <row r="22" spans="1:29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46</v>
      </c>
      <c r="G22" s="43">
        <f t="shared" si="9"/>
        <v>56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>E22+F22-H22-K22-I22</f>
        <v>-1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5700</v>
      </c>
      <c r="N22" s="19"/>
      <c r="O22" s="90">
        <v>26.6</v>
      </c>
      <c r="P22" s="79">
        <f t="shared" si="2"/>
        <v>1516.2</v>
      </c>
      <c r="Q22" s="45">
        <v>18</v>
      </c>
      <c r="R22" s="46">
        <f>+'18'!N262</f>
        <v>2825</v>
      </c>
      <c r="S22" s="46">
        <f>+'18'!N267</f>
        <v>50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1170</v>
      </c>
      <c r="X22" s="46">
        <f t="shared" si="7"/>
        <v>1605</v>
      </c>
      <c r="Y22" s="46">
        <f>+'18'!N269</f>
        <v>1605</v>
      </c>
      <c r="Z22" s="47">
        <f t="shared" si="3"/>
        <v>0</v>
      </c>
      <c r="AA22" s="99" t="s">
        <v>1367</v>
      </c>
      <c r="AB22" s="47">
        <f t="shared" si="4"/>
        <v>2775</v>
      </c>
      <c r="AC22" s="58">
        <f t="shared" si="5"/>
        <v>2775</v>
      </c>
    </row>
    <row r="23" spans="1:29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10</v>
      </c>
      <c r="G23" s="43">
        <f t="shared" si="0"/>
        <v>10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1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7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2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200</v>
      </c>
      <c r="N23" s="19"/>
      <c r="O23" s="90">
        <v>42.24</v>
      </c>
      <c r="P23" s="79">
        <f t="shared" si="2"/>
        <v>84.48</v>
      </c>
      <c r="Q23" s="45">
        <v>19</v>
      </c>
      <c r="R23" s="46">
        <f>+'19'!N262</f>
        <v>2745</v>
      </c>
      <c r="S23" s="46">
        <f>+'19'!N267</f>
        <v>45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1845</v>
      </c>
      <c r="X23" s="46">
        <f t="shared" si="7"/>
        <v>855</v>
      </c>
      <c r="Y23" s="46">
        <f>+'19'!N269</f>
        <v>855</v>
      </c>
      <c r="Z23" s="47">
        <f t="shared" si="3"/>
        <v>0</v>
      </c>
      <c r="AA23" s="99" t="s">
        <v>1368</v>
      </c>
      <c r="AB23" s="47">
        <f t="shared" si="4"/>
        <v>2700</v>
      </c>
      <c r="AC23" s="58">
        <f t="shared" si="5"/>
        <v>2700</v>
      </c>
    </row>
    <row r="24" spans="1:29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16</v>
      </c>
      <c r="G24" s="43">
        <f t="shared" si="0"/>
        <v>27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2300</v>
      </c>
      <c r="N24" s="19"/>
      <c r="O24" s="90">
        <v>40.51</v>
      </c>
      <c r="P24" s="79">
        <f t="shared" si="2"/>
        <v>931.7299999999999</v>
      </c>
      <c r="Q24" s="45">
        <v>20</v>
      </c>
      <c r="R24" s="46">
        <f>+'20'!N262</f>
        <v>1440</v>
      </c>
      <c r="S24" s="46">
        <f>+'20'!N267</f>
        <v>70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1060</v>
      </c>
      <c r="X24" s="46">
        <f t="shared" si="7"/>
        <v>310</v>
      </c>
      <c r="Y24" s="46">
        <f>+'20'!N269</f>
        <v>310</v>
      </c>
      <c r="Z24" s="47">
        <f t="shared" si="3"/>
        <v>0</v>
      </c>
      <c r="AA24" s="47" t="s">
        <v>1369</v>
      </c>
      <c r="AB24" s="47">
        <f t="shared" si="4"/>
        <v>1370</v>
      </c>
      <c r="AC24" s="58">
        <f t="shared" si="5"/>
        <v>1370</v>
      </c>
    </row>
    <row r="25" spans="1:29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3">
        <f t="shared" si="0"/>
        <v>5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5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500</v>
      </c>
      <c r="N25" s="19"/>
      <c r="O25" s="90">
        <v>39.770000000000003</v>
      </c>
      <c r="P25" s="79">
        <f t="shared" si="2"/>
        <v>198.85000000000002</v>
      </c>
      <c r="Q25" s="45">
        <v>21</v>
      </c>
      <c r="R25" s="46">
        <f>+'21'!N262</f>
        <v>1485</v>
      </c>
      <c r="S25" s="46">
        <f>+'21'!N267</f>
        <v>75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350</v>
      </c>
      <c r="X25" s="46">
        <f t="shared" si="7"/>
        <v>1060</v>
      </c>
      <c r="Y25" s="46">
        <f>+'21'!N269</f>
        <v>1060</v>
      </c>
      <c r="Z25" s="47">
        <f t="shared" si="3"/>
        <v>0</v>
      </c>
      <c r="AA25" s="47" t="s">
        <v>1363</v>
      </c>
      <c r="AB25" s="47">
        <f t="shared" si="4"/>
        <v>1410</v>
      </c>
      <c r="AC25" s="58">
        <f t="shared" si="5"/>
        <v>1410</v>
      </c>
    </row>
    <row r="26" spans="1:29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1580</v>
      </c>
      <c r="S26" s="46">
        <f>+'22'!N267</f>
        <v>50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675</v>
      </c>
      <c r="X26" s="46">
        <f t="shared" si="7"/>
        <v>855</v>
      </c>
      <c r="Y26" s="46">
        <f>+'22'!N269</f>
        <v>855</v>
      </c>
      <c r="Z26" s="47">
        <f t="shared" si="3"/>
        <v>0</v>
      </c>
      <c r="AA26" s="47" t="s">
        <v>1364</v>
      </c>
      <c r="AB26" s="47">
        <f t="shared" si="4"/>
        <v>1530</v>
      </c>
      <c r="AC26" s="58">
        <f t="shared" si="5"/>
        <v>1530</v>
      </c>
    </row>
    <row r="27" spans="1:29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1380</v>
      </c>
      <c r="S27" s="46">
        <f>+'23'!N267</f>
        <v>140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725</v>
      </c>
      <c r="X27" s="46">
        <f>+R27-S27-T27-U27-V27-W27</f>
        <v>515</v>
      </c>
      <c r="Y27" s="46">
        <f>+'23'!N269</f>
        <v>515</v>
      </c>
      <c r="Z27" s="47">
        <f>+Y27-X27</f>
        <v>0</v>
      </c>
      <c r="AA27" s="47" t="s">
        <v>1365</v>
      </c>
      <c r="AB27" s="47">
        <f t="shared" si="4"/>
        <v>1240</v>
      </c>
      <c r="AC27" s="58">
        <f t="shared" si="5"/>
        <v>1240</v>
      </c>
    </row>
    <row r="28" spans="1:29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31</v>
      </c>
      <c r="G28" s="43">
        <f t="shared" si="11"/>
        <v>42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3200</v>
      </c>
      <c r="N28" s="19"/>
      <c r="O28" s="90">
        <v>31.97</v>
      </c>
      <c r="P28" s="79">
        <f t="shared" si="2"/>
        <v>1023.04</v>
      </c>
      <c r="Q28" s="45">
        <v>24</v>
      </c>
      <c r="R28" s="46">
        <f>+'24'!N262</f>
        <v>2070</v>
      </c>
      <c r="S28" s="46">
        <f>+'24'!N267</f>
        <v>128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710</v>
      </c>
      <c r="X28" s="46">
        <f t="shared" si="7"/>
        <v>1232</v>
      </c>
      <c r="Y28" s="46">
        <f>+'24'!N269</f>
        <v>1232</v>
      </c>
      <c r="Z28" s="47">
        <f t="shared" si="3"/>
        <v>0</v>
      </c>
      <c r="AA28" s="47" t="s">
        <v>1366</v>
      </c>
      <c r="AB28" s="47">
        <f t="shared" si="4"/>
        <v>1942</v>
      </c>
      <c r="AC28" s="58">
        <f t="shared" si="5"/>
        <v>1942</v>
      </c>
    </row>
    <row r="29" spans="1:29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3750</v>
      </c>
      <c r="S29" s="46">
        <f>+'25'!N267</f>
        <v>125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1895</v>
      </c>
      <c r="X29" s="46">
        <f t="shared" si="7"/>
        <v>1730</v>
      </c>
      <c r="Y29" s="46">
        <f>+'25'!N269</f>
        <v>1730</v>
      </c>
      <c r="Z29" s="47">
        <f t="shared" si="3"/>
        <v>0</v>
      </c>
      <c r="AA29" s="99" t="s">
        <v>1367</v>
      </c>
      <c r="AB29" s="47">
        <f t="shared" si="4"/>
        <v>3625</v>
      </c>
      <c r="AC29" s="58">
        <f t="shared" si="5"/>
        <v>3625</v>
      </c>
    </row>
    <row r="30" spans="1:29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1655</v>
      </c>
      <c r="S30" s="46">
        <f>+'26'!N267</f>
        <v>140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690</v>
      </c>
      <c r="X30" s="46">
        <f t="shared" si="7"/>
        <v>825</v>
      </c>
      <c r="Y30" s="46">
        <f>+'26'!N269</f>
        <v>825</v>
      </c>
      <c r="Z30" s="47">
        <f t="shared" si="3"/>
        <v>0</v>
      </c>
      <c r="AA30" s="99" t="s">
        <v>1368</v>
      </c>
      <c r="AB30" s="47">
        <f t="shared" si="4"/>
        <v>1515</v>
      </c>
      <c r="AC30" s="58">
        <f t="shared" si="5"/>
        <v>1515</v>
      </c>
    </row>
    <row r="31" spans="1:29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34</v>
      </c>
      <c r="G31" s="43">
        <f t="shared" si="0"/>
        <v>45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39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3900</v>
      </c>
      <c r="N31" s="19"/>
      <c r="O31" s="90">
        <v>38.46</v>
      </c>
      <c r="P31" s="79">
        <f t="shared" si="2"/>
        <v>1499.94</v>
      </c>
      <c r="Q31" s="45">
        <v>27</v>
      </c>
      <c r="R31" s="46">
        <f>+'27'!N262</f>
        <v>2355</v>
      </c>
      <c r="S31" s="46">
        <f>+'27'!N267</f>
        <v>100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1585</v>
      </c>
      <c r="X31" s="46">
        <f t="shared" si="7"/>
        <v>670</v>
      </c>
      <c r="Y31" s="46">
        <f>+'27'!N269</f>
        <v>670</v>
      </c>
      <c r="Z31" s="47">
        <f t="shared" si="3"/>
        <v>0</v>
      </c>
      <c r="AA31" s="47" t="s">
        <v>1369</v>
      </c>
      <c r="AB31" s="47">
        <f t="shared" si="4"/>
        <v>2255</v>
      </c>
      <c r="AC31" s="58">
        <f t="shared" si="5"/>
        <v>2255</v>
      </c>
    </row>
    <row r="32" spans="1:29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19</v>
      </c>
      <c r="G32" s="43">
        <f t="shared" si="0"/>
        <v>19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1950</v>
      </c>
      <c r="N32" s="19"/>
      <c r="O32" s="90">
        <v>46.37</v>
      </c>
      <c r="P32" s="79">
        <f t="shared" si="2"/>
        <v>695.55</v>
      </c>
      <c r="Q32" s="45">
        <v>28</v>
      </c>
      <c r="R32" s="46">
        <f>+'28'!N262</f>
        <v>2545</v>
      </c>
      <c r="S32" s="46">
        <f>+'28'!N267</f>
        <v>170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375</v>
      </c>
      <c r="X32" s="46">
        <f t="shared" si="7"/>
        <v>2000</v>
      </c>
      <c r="Y32" s="46">
        <f>+'28'!N269</f>
        <v>2000</v>
      </c>
      <c r="Z32" s="47">
        <f t="shared" si="3"/>
        <v>0</v>
      </c>
      <c r="AA32" s="47" t="s">
        <v>1363</v>
      </c>
      <c r="AB32" s="47">
        <f t="shared" si="4"/>
        <v>2375</v>
      </c>
      <c r="AC32" s="58">
        <f t="shared" si="5"/>
        <v>2375</v>
      </c>
    </row>
    <row r="33" spans="1:29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</v>
      </c>
      <c r="G33" s="43">
        <f t="shared" si="0"/>
        <v>4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260</v>
      </c>
      <c r="N33" s="19"/>
      <c r="O33" s="90">
        <v>38.9</v>
      </c>
      <c r="P33" s="79">
        <f t="shared" si="2"/>
        <v>77.8</v>
      </c>
      <c r="Q33" s="45">
        <v>29</v>
      </c>
      <c r="R33" s="46">
        <f>+'29'!N262</f>
        <v>1420</v>
      </c>
      <c r="S33" s="46">
        <f>+'29'!N267</f>
        <v>40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600</v>
      </c>
      <c r="X33" s="46">
        <f t="shared" ref="X33" si="13">+R33-S33-T33-U33-V33-W33</f>
        <v>780</v>
      </c>
      <c r="Y33" s="46">
        <f>+'29'!N269</f>
        <v>780</v>
      </c>
      <c r="Z33" s="47">
        <f t="shared" ref="Z33" si="14">+Y33-X33</f>
        <v>0</v>
      </c>
      <c r="AA33" s="47" t="s">
        <v>1364</v>
      </c>
      <c r="AB33" s="47">
        <f t="shared" si="4"/>
        <v>1380</v>
      </c>
      <c r="AC33" s="58">
        <f t="shared" si="5"/>
        <v>1380</v>
      </c>
    </row>
    <row r="34" spans="1:29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9</v>
      </c>
      <c r="G34" s="43">
        <f t="shared" si="0"/>
        <v>9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6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780</v>
      </c>
      <c r="N34" s="19"/>
      <c r="O34" s="90">
        <v>38.07</v>
      </c>
      <c r="P34" s="79">
        <f t="shared" si="2"/>
        <v>228.42000000000002</v>
      </c>
      <c r="Q34" s="45">
        <v>30</v>
      </c>
      <c r="R34" s="46">
        <f>+'30'!N262</f>
        <v>1715</v>
      </c>
      <c r="S34" s="46">
        <f>+'30'!N267</f>
        <v>30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1060</v>
      </c>
      <c r="X34" s="46">
        <f t="shared" si="7"/>
        <v>625</v>
      </c>
      <c r="Y34" s="46">
        <f>+'30'!N269</f>
        <v>625</v>
      </c>
      <c r="Z34" s="47">
        <f t="shared" si="3"/>
        <v>0</v>
      </c>
      <c r="AA34" s="47" t="s">
        <v>1365</v>
      </c>
      <c r="AB34" s="47">
        <f t="shared" si="4"/>
        <v>1685</v>
      </c>
      <c r="AC34" s="58">
        <f t="shared" si="5"/>
        <v>1685</v>
      </c>
    </row>
    <row r="35" spans="1:29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8</v>
      </c>
      <c r="G35" s="43">
        <f t="shared" si="0"/>
        <v>12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1430</v>
      </c>
      <c r="N35" s="19"/>
      <c r="O35" s="90">
        <v>40.799999999999997</v>
      </c>
      <c r="P35" s="79">
        <f t="shared" si="2"/>
        <v>448.79999999999995</v>
      </c>
      <c r="Q35" s="45">
        <v>31</v>
      </c>
      <c r="R35" s="46">
        <f>+'31.'!N262</f>
        <v>3365</v>
      </c>
      <c r="S35" s="46">
        <f>+'31.'!N267</f>
        <v>257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1863</v>
      </c>
      <c r="X35" s="46">
        <f>+R35-S35-T35-U35-V35-W35</f>
        <v>1245</v>
      </c>
      <c r="Y35" s="46">
        <f>+'31.'!N269</f>
        <v>1245</v>
      </c>
      <c r="Z35" s="47">
        <f t="shared" si="3"/>
        <v>0</v>
      </c>
      <c r="AA35" s="47" t="s">
        <v>1366</v>
      </c>
      <c r="AB35" s="47">
        <f t="shared" si="4"/>
        <v>3108</v>
      </c>
      <c r="AC35" s="58">
        <f t="shared" si="5"/>
        <v>3108</v>
      </c>
    </row>
    <row r="36" spans="1:29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73879</v>
      </c>
      <c r="S36" s="48">
        <f t="shared" si="15"/>
        <v>6305</v>
      </c>
      <c r="T36" s="48">
        <f t="shared" si="15"/>
        <v>0</v>
      </c>
      <c r="U36" s="48">
        <f t="shared" si="15"/>
        <v>0</v>
      </c>
      <c r="V36" s="48">
        <f t="shared" si="15"/>
        <v>0</v>
      </c>
      <c r="W36" s="48">
        <f t="shared" si="15"/>
        <v>35238</v>
      </c>
      <c r="X36" s="48">
        <f t="shared" si="15"/>
        <v>32336</v>
      </c>
      <c r="Y36" s="48">
        <f t="shared" si="15"/>
        <v>32336</v>
      </c>
      <c r="Z36" s="48">
        <f t="shared" si="15"/>
        <v>0</v>
      </c>
      <c r="AA36" s="48">
        <f t="shared" si="15"/>
        <v>0</v>
      </c>
      <c r="AB36" s="48">
        <f>SUM(AB5:AB35)</f>
        <v>67574</v>
      </c>
      <c r="AC36" s="5"/>
    </row>
    <row r="37" spans="1:29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9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9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9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340</v>
      </c>
      <c r="N38" s="19"/>
      <c r="O38" s="120">
        <v>30.43</v>
      </c>
      <c r="P38" s="79">
        <f>+K38*O38</f>
        <v>273.87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20</v>
      </c>
      <c r="G39" s="43">
        <f t="shared" si="0"/>
        <v>22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4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700</v>
      </c>
      <c r="N39" s="19"/>
      <c r="O39" s="90">
        <v>27.84</v>
      </c>
      <c r="P39" s="79">
        <f t="shared" si="2"/>
        <v>389.76</v>
      </c>
      <c r="Q39" s="5"/>
      <c r="R39" s="126" t="s">
        <v>1419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17</v>
      </c>
      <c r="G40" s="43">
        <f t="shared" si="0"/>
        <v>22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90">
        <v>27.12</v>
      </c>
      <c r="P40" s="79">
        <f t="shared" si="2"/>
        <v>488.16</v>
      </c>
      <c r="Q40" s="5"/>
      <c r="R40" s="126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11</v>
      </c>
      <c r="G41" s="43">
        <f t="shared" si="0"/>
        <v>14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-1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600</v>
      </c>
      <c r="N41" s="19"/>
      <c r="O41" s="90">
        <v>15.42</v>
      </c>
      <c r="P41" s="79">
        <f t="shared" si="2"/>
        <v>185.04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 t="shared" si="0"/>
        <v>10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-1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90">
        <v>19.05</v>
      </c>
      <c r="P46" s="79">
        <f t="shared" si="2"/>
        <v>190.5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>+E47+F47</f>
        <v>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90">
        <v>19.21</v>
      </c>
      <c r="P47" s="79">
        <f t="shared" si="2"/>
        <v>134.47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</v>
      </c>
      <c r="G48" s="43">
        <f>+E48+F48</f>
        <v>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350</v>
      </c>
      <c r="N48" s="19"/>
      <c r="O48" s="90">
        <v>18.88</v>
      </c>
      <c r="P48" s="79">
        <f t="shared" si="2"/>
        <v>132.16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6</v>
      </c>
      <c r="G49" s="43">
        <f>+E49+F49</f>
        <v>10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-1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90">
        <v>20.43</v>
      </c>
      <c r="P49" s="79">
        <f t="shared" si="2"/>
        <v>183.87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</v>
      </c>
      <c r="G50" s="43">
        <f t="shared" si="0"/>
        <v>7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90">
        <v>21.81</v>
      </c>
      <c r="P50" s="79">
        <f t="shared" si="2"/>
        <v>109.05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5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5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1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-1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5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250</v>
      </c>
      <c r="N51" s="19"/>
      <c r="O51" s="90">
        <v>14.65</v>
      </c>
      <c r="P51" s="79">
        <f t="shared" si="2"/>
        <v>73.25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</v>
      </c>
      <c r="G53" s="43">
        <f t="shared" si="0"/>
        <v>11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-1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90">
        <v>17.53</v>
      </c>
      <c r="P53" s="79">
        <f t="shared" si="2"/>
        <v>210.36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5" s="43">
        <f t="shared" si="0"/>
        <v>11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-2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1320</v>
      </c>
      <c r="N55" s="19"/>
      <c r="O55" s="90">
        <v>29.34</v>
      </c>
      <c r="P55" s="79">
        <f t="shared" si="2"/>
        <v>322.74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5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7</v>
      </c>
      <c r="G56" s="43">
        <f t="shared" si="0"/>
        <v>12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2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1080</v>
      </c>
      <c r="N56" s="19"/>
      <c r="O56" s="90">
        <v>33.409999999999997</v>
      </c>
      <c r="P56" s="79">
        <f t="shared" si="2"/>
        <v>300.68999999999994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13</v>
      </c>
      <c r="G57" s="43">
        <f t="shared" si="0"/>
        <v>18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1680</v>
      </c>
      <c r="N57" s="19"/>
      <c r="O57" s="90">
        <v>31.46</v>
      </c>
      <c r="P57" s="79">
        <f t="shared" si="2"/>
        <v>440.44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5</v>
      </c>
      <c r="G58" s="43">
        <f t="shared" si="0"/>
        <v>10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2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-1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9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1080</v>
      </c>
      <c r="N58" s="19"/>
      <c r="O58" s="90">
        <v>34.56</v>
      </c>
      <c r="P58" s="79">
        <f t="shared" si="2"/>
        <v>311.04000000000002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7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90">
        <v>32.96</v>
      </c>
      <c r="P59" s="79">
        <f t="shared" si="2"/>
        <v>164.8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5</v>
      </c>
      <c r="G60" s="43">
        <f t="shared" si="0"/>
        <v>5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4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120</v>
      </c>
      <c r="N60" s="19"/>
      <c r="O60" s="90">
        <v>27.25</v>
      </c>
      <c r="P60" s="79">
        <f t="shared" si="2"/>
        <v>27.25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1320</v>
      </c>
      <c r="N62" s="19"/>
      <c r="O62" s="90">
        <v>29.82</v>
      </c>
      <c r="P62" s="79">
        <f t="shared" si="2"/>
        <v>328.02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9</v>
      </c>
      <c r="G65" s="43">
        <f t="shared" si="0"/>
        <v>12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-1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0">
        <v>22.49</v>
      </c>
      <c r="P65" s="79">
        <f t="shared" si="2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4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12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90">
        <v>23.12</v>
      </c>
      <c r="P66" s="79">
        <f t="shared" si="2"/>
        <v>254.32000000000002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10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90">
        <v>17.09</v>
      </c>
      <c r="P74" s="79">
        <f t="shared" si="17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1</v>
      </c>
      <c r="G75" s="43">
        <f t="shared" si="0"/>
        <v>1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1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120</v>
      </c>
      <c r="N75" s="19"/>
      <c r="O75" s="90">
        <v>22.51</v>
      </c>
      <c r="P75" s="79">
        <f t="shared" si="17"/>
        <v>22.51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22</v>
      </c>
      <c r="G77" s="43">
        <f t="shared" si="0"/>
        <v>28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1350</v>
      </c>
      <c r="N77" s="19"/>
      <c r="O77" s="90">
        <v>25.15</v>
      </c>
      <c r="P77" s="79">
        <f t="shared" si="17"/>
        <v>679.05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2</v>
      </c>
      <c r="G78" s="43">
        <f t="shared" si="0"/>
        <v>2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2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90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10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10</v>
      </c>
      <c r="G80" s="43">
        <f t="shared" si="0"/>
        <v>20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18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990</v>
      </c>
      <c r="N80" s="19"/>
      <c r="O80" s="90">
        <v>14.35</v>
      </c>
      <c r="P80" s="79">
        <f t="shared" si="17"/>
        <v>258.3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6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13</v>
      </c>
      <c r="G81" s="43">
        <f t="shared" si="0"/>
        <v>19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-2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1100</v>
      </c>
      <c r="N81" s="19"/>
      <c r="O81" s="90">
        <v>11.58</v>
      </c>
      <c r="P81" s="79">
        <f t="shared" si="17"/>
        <v>231.6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2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10</v>
      </c>
      <c r="G92" s="43">
        <f t="shared" si="24"/>
        <v>12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1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11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455</v>
      </c>
      <c r="N92" s="19"/>
      <c r="O92" s="90">
        <v>18.28</v>
      </c>
      <c r="P92" s="79">
        <f t="shared" si="17"/>
        <v>201.08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3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17</v>
      </c>
      <c r="G93" s="43">
        <f t="shared" si="24"/>
        <v>20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700</v>
      </c>
      <c r="N93" s="19"/>
      <c r="O93" s="90">
        <v>18.63</v>
      </c>
      <c r="P93" s="79">
        <f t="shared" si="17"/>
        <v>372.59999999999997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5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17</v>
      </c>
      <c r="G99" s="43">
        <f t="shared" ref="G99:G105" si="25">+E99+F99</f>
        <v>22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2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1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19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855</v>
      </c>
      <c r="N99" s="19"/>
      <c r="O99" s="120">
        <v>20.350000000000001</v>
      </c>
      <c r="P99" s="79">
        <f t="shared" ref="P99:P105" si="27">+K99*O99</f>
        <v>386.65000000000003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4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11</v>
      </c>
      <c r="G112" s="43">
        <f>+E112+F112</f>
        <v>15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910</v>
      </c>
      <c r="N112" s="19"/>
      <c r="O112" s="90">
        <v>30.3</v>
      </c>
      <c r="P112" s="79">
        <f t="shared" si="17"/>
        <v>303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5</v>
      </c>
      <c r="G113" s="43">
        <f t="shared" si="24"/>
        <v>11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4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385</v>
      </c>
      <c r="N113" s="19"/>
      <c r="O113" s="90">
        <v>20.58</v>
      </c>
      <c r="P113" s="79">
        <f t="shared" si="17"/>
        <v>144.06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</v>
      </c>
      <c r="G115" s="43">
        <f t="shared" si="24"/>
        <v>16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780</v>
      </c>
      <c r="N115" s="19"/>
      <c r="O115" s="90">
        <v>23.61</v>
      </c>
      <c r="P115" s="79">
        <f t="shared" si="17"/>
        <v>306.93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21</v>
      </c>
      <c r="G116" s="43">
        <f t="shared" si="24"/>
        <v>29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3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2400</v>
      </c>
      <c r="N116" s="19"/>
      <c r="O116" s="90">
        <v>13.03</v>
      </c>
      <c r="P116" s="79">
        <f t="shared" si="17"/>
        <v>312.71999999999997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6</v>
      </c>
      <c r="G117" s="43">
        <f t="shared" si="24"/>
        <v>15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9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6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330</v>
      </c>
      <c r="N117" s="19"/>
      <c r="O117" s="90">
        <v>11.91</v>
      </c>
      <c r="P117" s="79">
        <f t="shared" si="17"/>
        <v>71.460000000000008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15</v>
      </c>
      <c r="G131" s="43">
        <f t="shared" si="24"/>
        <v>20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-2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1050</v>
      </c>
      <c r="N131" s="19"/>
      <c r="O131" s="90">
        <v>9.91</v>
      </c>
      <c r="P131" s="79">
        <f t="shared" si="17"/>
        <v>208.11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24"/>
        <v>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120</v>
      </c>
      <c r="N132" s="19"/>
      <c r="O132" s="90">
        <v>16.690000000000001</v>
      </c>
      <c r="P132" s="79">
        <f t="shared" si="17"/>
        <v>33.380000000000003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24</v>
      </c>
      <c r="G133" s="43">
        <f t="shared" si="24"/>
        <v>29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1450</v>
      </c>
      <c r="N133" s="19"/>
      <c r="O133" s="90">
        <v>24.21</v>
      </c>
      <c r="P133" s="79">
        <f t="shared" si="17"/>
        <v>702.09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5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12</v>
      </c>
      <c r="G154" s="43">
        <f t="shared" si="24"/>
        <v>17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17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430</v>
      </c>
      <c r="N154" s="19"/>
      <c r="O154" s="90">
        <v>16.16</v>
      </c>
      <c r="P154" s="79">
        <f t="shared" si="29"/>
        <v>274.72000000000003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5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11</v>
      </c>
      <c r="G163" s="43">
        <f t="shared" si="24"/>
        <v>16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2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-2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16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455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1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15</v>
      </c>
      <c r="G173" s="43">
        <f>+E173+F173</f>
        <v>16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-2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17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595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1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ref="G174" si="31">+E174+F174</f>
        <v>1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-17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17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509.32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6</v>
      </c>
      <c r="G175" s="43">
        <f t="shared" si="30"/>
        <v>18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900</v>
      </c>
      <c r="N175" s="19"/>
      <c r="O175" s="90">
        <v>29.96</v>
      </c>
      <c r="P175" s="79">
        <f t="shared" si="29"/>
        <v>539.28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5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</v>
      </c>
      <c r="G180" s="43">
        <f t="shared" si="30"/>
        <v>9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2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6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210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</v>
      </c>
      <c r="G193" s="43">
        <f t="shared" si="30"/>
        <v>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120</v>
      </c>
      <c r="N193" s="19"/>
      <c r="O193" s="90">
        <v>38</v>
      </c>
      <c r="P193" s="79">
        <f t="shared" si="29"/>
        <v>76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</v>
      </c>
      <c r="G194" s="43">
        <f t="shared" si="30"/>
        <v>10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1200</v>
      </c>
      <c r="N194" s="19"/>
      <c r="O194" s="90">
        <v>73</v>
      </c>
      <c r="P194" s="79">
        <f t="shared" si="29"/>
        <v>730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</v>
      </c>
      <c r="G196" s="43">
        <f t="shared" si="30"/>
        <v>5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1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480</v>
      </c>
      <c r="N196" s="19"/>
      <c r="O196" s="90">
        <v>73</v>
      </c>
      <c r="P196" s="79">
        <f t="shared" si="29"/>
        <v>292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6</v>
      </c>
      <c r="G197" s="43">
        <f t="shared" si="30"/>
        <v>6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2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2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2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100</v>
      </c>
      <c r="N197" s="19"/>
      <c r="O197" s="90">
        <v>23.74</v>
      </c>
      <c r="P197" s="79">
        <f t="shared" si="29"/>
        <v>47.48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12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14</v>
      </c>
      <c r="G198" s="43">
        <f t="shared" si="30"/>
        <v>26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11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6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9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1350</v>
      </c>
      <c r="N198" s="19"/>
      <c r="O198" s="90">
        <v>64.38</v>
      </c>
      <c r="P198" s="79">
        <f t="shared" si="29"/>
        <v>579.41999999999996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2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-2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-2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-2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65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65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65">
      <c r="A243" s="10">
        <v>239</v>
      </c>
      <c r="B243" s="10"/>
      <c r="C243" s="19" t="s">
        <v>1418</v>
      </c>
      <c r="D243" s="10" t="s">
        <v>434</v>
      </c>
      <c r="E243" s="46">
        <f>+ยกมา!J235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20</v>
      </c>
      <c r="G243" s="43">
        <f t="shared" ref="G243:G246" si="51">+E243+F243</f>
        <v>20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20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744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65">
      <c r="A244" s="10">
        <v>240</v>
      </c>
      <c r="B244" s="10"/>
      <c r="C244" s="19" t="s">
        <v>1423</v>
      </c>
      <c r="D244" s="10" t="s">
        <v>584</v>
      </c>
      <c r="E244" s="46"/>
      <c r="F244" s="44"/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/>
      <c r="L244" s="20">
        <v>70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140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65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65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65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65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65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65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65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65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65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65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65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65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20</v>
      </c>
      <c r="G256" s="43">
        <f t="shared" si="54"/>
        <v>20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20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65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2</v>
      </c>
      <c r="G257" s="43">
        <f t="shared" si="54"/>
        <v>2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65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65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7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73879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65">
      <c r="A261" s="145" t="s">
        <v>226</v>
      </c>
      <c r="B261" s="146"/>
      <c r="C261" s="151">
        <f>+M263</f>
        <v>73879</v>
      </c>
      <c r="D261" s="152"/>
      <c r="E261" s="53" t="s">
        <v>227</v>
      </c>
      <c r="F261" s="54">
        <f>+M260</f>
        <v>73879</v>
      </c>
      <c r="G261" s="55" t="s">
        <v>217</v>
      </c>
      <c r="H261" s="160">
        <f>SUM(U36)</f>
        <v>0</v>
      </c>
      <c r="I261" s="161"/>
      <c r="J261" s="156"/>
      <c r="K261" s="156"/>
      <c r="L261" s="156"/>
      <c r="M261" s="57"/>
      <c r="N261" s="57">
        <f>+W36</f>
        <v>35238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65">
      <c r="A262" s="145"/>
      <c r="B262" s="146"/>
      <c r="C262" s="151"/>
      <c r="D262" s="152"/>
      <c r="E262" s="53" t="s">
        <v>228</v>
      </c>
      <c r="F262" s="54">
        <f>N263</f>
        <v>6305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65">
      <c r="A263" s="147" t="s">
        <v>10</v>
      </c>
      <c r="B263" s="148"/>
      <c r="C263" s="151">
        <f>+F262</f>
        <v>6305</v>
      </c>
      <c r="D263" s="152"/>
      <c r="E263" s="53"/>
      <c r="F263" s="54"/>
      <c r="G263" s="55" t="s">
        <v>230</v>
      </c>
      <c r="H263" s="160">
        <f>+V36</f>
        <v>0</v>
      </c>
      <c r="I263" s="161"/>
      <c r="J263" s="157" t="s">
        <v>231</v>
      </c>
      <c r="K263" s="158"/>
      <c r="L263" s="159"/>
      <c r="M263" s="57">
        <f>+M260-M261</f>
        <v>73879</v>
      </c>
      <c r="N263" s="59">
        <f>+S36</f>
        <v>6305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65">
      <c r="A264" s="149" t="s">
        <v>232</v>
      </c>
      <c r="B264" s="150"/>
      <c r="C264" s="151">
        <f>+C261-C263</f>
        <v>67574</v>
      </c>
      <c r="D264" s="152"/>
      <c r="E264" s="53" t="s">
        <v>232</v>
      </c>
      <c r="F264" s="54">
        <f>+F261-F262</f>
        <v>67574</v>
      </c>
      <c r="G264" s="55" t="s">
        <v>233</v>
      </c>
      <c r="H264" s="160">
        <f>SUM(H261:H263)</f>
        <v>0</v>
      </c>
      <c r="I264" s="161"/>
      <c r="J264" s="156" t="s">
        <v>206</v>
      </c>
      <c r="K264" s="156"/>
      <c r="L264" s="156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65">
      <c r="A265" s="60"/>
      <c r="B265" s="119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32336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65">
      <c r="A266" s="60"/>
      <c r="B266" s="119"/>
      <c r="C266" s="60"/>
      <c r="D266" s="60"/>
      <c r="E266" s="53" t="s">
        <v>235</v>
      </c>
      <c r="F266" s="54">
        <f>F264-F265</f>
        <v>-32426</v>
      </c>
      <c r="J266" s="139" t="s">
        <v>209</v>
      </c>
      <c r="K266" s="140"/>
      <c r="L266" s="141"/>
      <c r="M266" s="57">
        <f>+Y36</f>
        <v>32336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65">
      <c r="A267" s="60"/>
      <c r="B267" s="119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7">
      <c r="A268" s="60"/>
      <c r="B268" s="119"/>
      <c r="C268" s="60"/>
      <c r="D268" s="60"/>
      <c r="E268" s="101" t="s">
        <v>1370</v>
      </c>
      <c r="F268" s="102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7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65">
      <c r="F270" s="23"/>
    </row>
  </sheetData>
  <autoFilter ref="A4:AC269" xr:uid="{00000000-0009-0000-0000-000002000000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80" zoomScaleNormal="8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v>19</v>
      </c>
      <c r="F5" s="71"/>
      <c r="G5" s="46">
        <f t="shared" ref="G5" si="0">E5+F5</f>
        <v>19</v>
      </c>
      <c r="H5" s="78">
        <v>0</v>
      </c>
      <c r="I5" s="76">
        <v>0</v>
      </c>
      <c r="J5" s="46">
        <f t="shared" ref="J5" si="1">+G5-H5-K5-I5</f>
        <v>19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v>68</v>
      </c>
      <c r="F6" s="71"/>
      <c r="G6" s="46">
        <f t="shared" ref="G6:G26" si="2">E6+F6</f>
        <v>68</v>
      </c>
      <c r="H6" s="78">
        <v>0</v>
      </c>
      <c r="I6" s="76">
        <v>0</v>
      </c>
      <c r="J6" s="46">
        <f t="shared" ref="J6:J26" si="3">+G6-H6-K6-I6</f>
        <v>68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v>13</v>
      </c>
      <c r="F11" s="71"/>
      <c r="G11" s="46">
        <f t="shared" si="2"/>
        <v>13</v>
      </c>
      <c r="H11" s="78">
        <v>0</v>
      </c>
      <c r="I11" s="76">
        <v>0</v>
      </c>
      <c r="J11" s="46">
        <f t="shared" si="3"/>
        <v>13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v>2</v>
      </c>
      <c r="F15" s="71"/>
      <c r="G15" s="46">
        <f t="shared" si="2"/>
        <v>2</v>
      </c>
      <c r="H15" s="78">
        <v>0</v>
      </c>
      <c r="I15" s="76">
        <v>0</v>
      </c>
      <c r="J15" s="46">
        <f t="shared" si="3"/>
        <v>2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v>6</v>
      </c>
      <c r="F18" s="71"/>
      <c r="G18" s="46">
        <f t="shared" si="2"/>
        <v>6</v>
      </c>
      <c r="H18" s="78">
        <v>0</v>
      </c>
      <c r="I18" s="76">
        <v>0</v>
      </c>
      <c r="J18" s="46">
        <f t="shared" si="3"/>
        <v>6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v>4</v>
      </c>
      <c r="F20" s="71"/>
      <c r="G20" s="46">
        <f t="shared" si="2"/>
        <v>4</v>
      </c>
      <c r="H20" s="78">
        <v>0</v>
      </c>
      <c r="I20" s="76">
        <v>0</v>
      </c>
      <c r="J20" s="46">
        <f t="shared" si="3"/>
        <v>4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v>10</v>
      </c>
      <c r="F22" s="71"/>
      <c r="G22" s="46">
        <f t="shared" si="2"/>
        <v>10</v>
      </c>
      <c r="H22" s="78">
        <v>0</v>
      </c>
      <c r="I22" s="76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11</v>
      </c>
      <c r="F24" s="71"/>
      <c r="G24" s="46">
        <f t="shared" si="2"/>
        <v>11</v>
      </c>
      <c r="H24" s="78">
        <v>0</v>
      </c>
      <c r="I24" s="76">
        <v>0</v>
      </c>
      <c r="J24" s="46">
        <f t="shared" si="3"/>
        <v>11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v>11</v>
      </c>
      <c r="F28" s="71"/>
      <c r="G28" s="46">
        <f t="shared" si="7"/>
        <v>11</v>
      </c>
      <c r="H28" s="78">
        <v>0</v>
      </c>
      <c r="I28" s="76">
        <v>0</v>
      </c>
      <c r="J28" s="46">
        <f t="shared" si="8"/>
        <v>11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v>11</v>
      </c>
      <c r="F31" s="71"/>
      <c r="G31" s="46">
        <f t="shared" si="7"/>
        <v>11</v>
      </c>
      <c r="H31" s="78">
        <v>0</v>
      </c>
      <c r="I31" s="76">
        <v>0</v>
      </c>
      <c r="J31" s="46">
        <f t="shared" si="8"/>
        <v>11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v>4</v>
      </c>
      <c r="F35" s="71"/>
      <c r="G35" s="46">
        <f t="shared" si="7"/>
        <v>4</v>
      </c>
      <c r="H35" s="78">
        <v>0</v>
      </c>
      <c r="I35" s="76">
        <v>0</v>
      </c>
      <c r="J35" s="46">
        <f t="shared" si="8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v>9</v>
      </c>
      <c r="F38" s="71"/>
      <c r="G38" s="46">
        <f t="shared" si="7"/>
        <v>9</v>
      </c>
      <c r="H38" s="78">
        <v>0</v>
      </c>
      <c r="I38" s="76">
        <v>0</v>
      </c>
      <c r="J38" s="46">
        <f t="shared" si="8"/>
        <v>9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v>4</v>
      </c>
      <c r="F48" s="71"/>
      <c r="G48" s="46">
        <f t="shared" si="7"/>
        <v>4</v>
      </c>
      <c r="H48" s="78">
        <v>0</v>
      </c>
      <c r="I48" s="76">
        <v>0</v>
      </c>
      <c r="J48" s="46">
        <f t="shared" si="8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v>4</v>
      </c>
      <c r="F49" s="71"/>
      <c r="G49" s="46">
        <f t="shared" si="7"/>
        <v>4</v>
      </c>
      <c r="H49" s="78">
        <v>0</v>
      </c>
      <c r="I49" s="76">
        <v>0</v>
      </c>
      <c r="J49" s="46">
        <f t="shared" si="8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v>3</v>
      </c>
      <c r="F50" s="71"/>
      <c r="G50" s="46">
        <f t="shared" si="7"/>
        <v>3</v>
      </c>
      <c r="H50" s="78">
        <v>0</v>
      </c>
      <c r="I50" s="76">
        <v>0</v>
      </c>
      <c r="J50" s="46">
        <f t="shared" si="8"/>
        <v>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v>5</v>
      </c>
      <c r="F51" s="71"/>
      <c r="G51" s="46">
        <f t="shared" si="7"/>
        <v>5</v>
      </c>
      <c r="H51" s="78">
        <v>0</v>
      </c>
      <c r="I51" s="76">
        <v>0</v>
      </c>
      <c r="J51" s="46">
        <f t="shared" si="8"/>
        <v>5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v>5</v>
      </c>
      <c r="F55" s="71"/>
      <c r="G55" s="46">
        <f t="shared" si="7"/>
        <v>5</v>
      </c>
      <c r="H55" s="78">
        <v>0</v>
      </c>
      <c r="I55" s="76">
        <v>0</v>
      </c>
      <c r="J55" s="46">
        <f t="shared" si="8"/>
        <v>5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v>5</v>
      </c>
      <c r="F56" s="71"/>
      <c r="G56" s="46">
        <f t="shared" si="7"/>
        <v>5</v>
      </c>
      <c r="H56" s="78">
        <v>0</v>
      </c>
      <c r="I56" s="76">
        <v>0</v>
      </c>
      <c r="J56" s="46">
        <f t="shared" si="8"/>
        <v>5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8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v>5</v>
      </c>
      <c r="F58" s="71"/>
      <c r="G58" s="46">
        <f t="shared" si="7"/>
        <v>5</v>
      </c>
      <c r="H58" s="78">
        <v>0</v>
      </c>
      <c r="I58" s="76">
        <v>0</v>
      </c>
      <c r="J58" s="46">
        <f t="shared" si="8"/>
        <v>5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v>5</v>
      </c>
      <c r="F59" s="71"/>
      <c r="G59" s="46">
        <f t="shared" si="7"/>
        <v>5</v>
      </c>
      <c r="H59" s="78">
        <v>0</v>
      </c>
      <c r="I59" s="76">
        <v>0</v>
      </c>
      <c r="J59" s="46">
        <f t="shared" si="8"/>
        <v>5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v>4</v>
      </c>
      <c r="F66" s="71"/>
      <c r="G66" s="46">
        <f t="shared" si="7"/>
        <v>4</v>
      </c>
      <c r="H66" s="78">
        <v>0</v>
      </c>
      <c r="I66" s="76">
        <v>0</v>
      </c>
      <c r="J66" s="46">
        <f t="shared" si="8"/>
        <v>4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v>6</v>
      </c>
      <c r="F77" s="71"/>
      <c r="G77" s="46">
        <f t="shared" si="7"/>
        <v>6</v>
      </c>
      <c r="H77" s="78">
        <v>0</v>
      </c>
      <c r="I77" s="76">
        <v>0</v>
      </c>
      <c r="J77" s="46">
        <f t="shared" si="8"/>
        <v>6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v>10</v>
      </c>
      <c r="F80" s="71"/>
      <c r="G80" s="46">
        <f t="shared" si="7"/>
        <v>10</v>
      </c>
      <c r="H80" s="78">
        <v>0</v>
      </c>
      <c r="I80" s="76">
        <v>0</v>
      </c>
      <c r="J80" s="46">
        <f t="shared" si="8"/>
        <v>10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v>6</v>
      </c>
      <c r="F81" s="71"/>
      <c r="G81" s="46">
        <f t="shared" si="7"/>
        <v>6</v>
      </c>
      <c r="H81" s="78">
        <v>0</v>
      </c>
      <c r="I81" s="76">
        <v>0</v>
      </c>
      <c r="J81" s="46">
        <f t="shared" si="8"/>
        <v>6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v>2</v>
      </c>
      <c r="F92" s="71"/>
      <c r="G92" s="46">
        <f t="shared" si="7"/>
        <v>2</v>
      </c>
      <c r="H92" s="78">
        <v>0</v>
      </c>
      <c r="I92" s="76">
        <v>0</v>
      </c>
      <c r="J92" s="46">
        <f t="shared" si="8"/>
        <v>2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v>3</v>
      </c>
      <c r="F93" s="71"/>
      <c r="G93" s="46">
        <f t="shared" si="7"/>
        <v>3</v>
      </c>
      <c r="H93" s="78">
        <v>0</v>
      </c>
      <c r="I93" s="76">
        <v>0</v>
      </c>
      <c r="J93" s="46">
        <f t="shared" si="8"/>
        <v>3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v>5</v>
      </c>
      <c r="F99" s="71"/>
      <c r="G99" s="46">
        <f t="shared" si="25"/>
        <v>5</v>
      </c>
      <c r="H99" s="78">
        <v>0</v>
      </c>
      <c r="I99" s="76">
        <v>0</v>
      </c>
      <c r="J99" s="46">
        <f t="shared" si="26"/>
        <v>5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4</v>
      </c>
      <c r="F112" s="71"/>
      <c r="G112" s="46">
        <f t="shared" si="25"/>
        <v>4</v>
      </c>
      <c r="H112" s="78">
        <v>0</v>
      </c>
      <c r="I112" s="76">
        <v>0</v>
      </c>
      <c r="J112" s="46">
        <f t="shared" si="26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6</v>
      </c>
      <c r="F113" s="71"/>
      <c r="G113" s="46">
        <f t="shared" si="25"/>
        <v>6</v>
      </c>
      <c r="H113" s="78">
        <v>0</v>
      </c>
      <c r="I113" s="76">
        <v>0</v>
      </c>
      <c r="J113" s="46">
        <f t="shared" si="26"/>
        <v>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15</v>
      </c>
      <c r="F115" s="71"/>
      <c r="G115" s="46">
        <f t="shared" si="25"/>
        <v>15</v>
      </c>
      <c r="H115" s="78">
        <v>0</v>
      </c>
      <c r="I115" s="76">
        <v>0</v>
      </c>
      <c r="J115" s="46">
        <f t="shared" si="26"/>
        <v>15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8</v>
      </c>
      <c r="F116" s="71"/>
      <c r="G116" s="46">
        <f t="shared" si="25"/>
        <v>8</v>
      </c>
      <c r="H116" s="78">
        <v>0</v>
      </c>
      <c r="I116" s="76">
        <v>0</v>
      </c>
      <c r="J116" s="46">
        <f t="shared" si="26"/>
        <v>8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9</v>
      </c>
      <c r="F117" s="71"/>
      <c r="G117" s="46">
        <f t="shared" si="25"/>
        <v>9</v>
      </c>
      <c r="H117" s="78">
        <v>0</v>
      </c>
      <c r="I117" s="76">
        <v>0</v>
      </c>
      <c r="J117" s="46">
        <f t="shared" si="26"/>
        <v>9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5</v>
      </c>
      <c r="F154" s="71"/>
      <c r="G154" s="46">
        <f t="shared" si="25"/>
        <v>5</v>
      </c>
      <c r="H154" s="78">
        <v>0</v>
      </c>
      <c r="I154" s="76">
        <v>0</v>
      </c>
      <c r="J154" s="46">
        <f t="shared" si="26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v>5</v>
      </c>
      <c r="F163" s="71"/>
      <c r="G163" s="46">
        <f t="shared" si="32"/>
        <v>5</v>
      </c>
      <c r="H163" s="78">
        <v>0</v>
      </c>
      <c r="I163" s="76">
        <v>0</v>
      </c>
      <c r="J163" s="46">
        <f t="shared" si="33"/>
        <v>5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12</v>
      </c>
      <c r="F175" s="71"/>
      <c r="G175" s="46">
        <f t="shared" si="32"/>
        <v>12</v>
      </c>
      <c r="H175" s="78">
        <v>0</v>
      </c>
      <c r="I175" s="76">
        <v>0</v>
      </c>
      <c r="J175" s="46">
        <f t="shared" si="33"/>
        <v>12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5</v>
      </c>
      <c r="F180" s="71"/>
      <c r="G180" s="46">
        <f t="shared" si="32"/>
        <v>5</v>
      </c>
      <c r="H180" s="78">
        <v>0</v>
      </c>
      <c r="I180" s="76">
        <v>0</v>
      </c>
      <c r="J180" s="46">
        <f t="shared" si="33"/>
        <v>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12</v>
      </c>
      <c r="F198" s="71"/>
      <c r="G198" s="46">
        <f t="shared" si="32"/>
        <v>12</v>
      </c>
      <c r="H198" s="78">
        <v>0</v>
      </c>
      <c r="I198" s="76">
        <v>0</v>
      </c>
      <c r="J198" s="46">
        <f t="shared" si="33"/>
        <v>12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35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70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4.6" x14ac:dyDescent="0.65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4.6" x14ac:dyDescent="0.65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4.6" x14ac:dyDescent="0.65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6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4.6" x14ac:dyDescent="0.65">
      <c r="A263" s="1"/>
      <c r="E263" s="3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4.6" x14ac:dyDescent="0.65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3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4.6" x14ac:dyDescent="0.65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4.6" x14ac:dyDescent="0.65">
      <c r="A269" s="1"/>
      <c r="E269" s="31"/>
      <c r="G269" s="31"/>
      <c r="J269" s="31"/>
      <c r="L269" s="34" t="s">
        <v>209</v>
      </c>
      <c r="M269" s="35"/>
      <c r="N269" s="37"/>
    </row>
    <row r="270" spans="1:19" ht="24.6" x14ac:dyDescent="0.65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68</v>
      </c>
      <c r="F6" s="71"/>
      <c r="G6" s="46">
        <f t="shared" si="0"/>
        <v>68</v>
      </c>
      <c r="H6" s="78">
        <v>0</v>
      </c>
      <c r="I6" s="76">
        <v>0</v>
      </c>
      <c r="J6" s="46">
        <f t="shared" si="1"/>
        <v>67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16.670000000000002</v>
      </c>
      <c r="P6" s="103">
        <f>SUM(M6-O6)</f>
        <v>83.33</v>
      </c>
      <c r="Q6" s="90">
        <v>39.29</v>
      </c>
      <c r="R6" s="43">
        <f t="shared" ref="R6:R80" si="3">+K6*Q6</f>
        <v>39.29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17.66</v>
      </c>
      <c r="P22" s="103">
        <f t="shared" si="4"/>
        <v>182.34</v>
      </c>
      <c r="Q22" s="90">
        <v>26.6</v>
      </c>
      <c r="R22" s="43">
        <f t="shared" si="3"/>
        <v>53.2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16.670000000000002</v>
      </c>
      <c r="P24" s="103">
        <f t="shared" si="4"/>
        <v>83.33</v>
      </c>
      <c r="Q24" s="90">
        <v>40.51</v>
      </c>
      <c r="R24" s="43">
        <f t="shared" si="3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26</v>
      </c>
      <c r="P35" s="103">
        <f t="shared" si="4"/>
        <v>234</v>
      </c>
      <c r="Q35" s="90">
        <v>40.799999999999997</v>
      </c>
      <c r="R35" s="43">
        <f t="shared" si="3"/>
        <v>81.599999999999994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9</v>
      </c>
      <c r="F38" s="71"/>
      <c r="G38" s="46">
        <f t="shared" si="5"/>
        <v>9</v>
      </c>
      <c r="H38" s="78">
        <v>0</v>
      </c>
      <c r="I38" s="76">
        <v>0</v>
      </c>
      <c r="J38" s="46">
        <f t="shared" si="6"/>
        <v>8</v>
      </c>
      <c r="K38" s="72">
        <v>1</v>
      </c>
      <c r="L38" s="20">
        <v>35</v>
      </c>
      <c r="M38" s="65">
        <f>+L38*K38</f>
        <v>35</v>
      </c>
      <c r="N38" s="17" t="s">
        <v>16</v>
      </c>
      <c r="O38" s="18"/>
      <c r="P38" s="103">
        <f>SUM(M38-O38)</f>
        <v>35</v>
      </c>
      <c r="Q38" s="120">
        <v>30.43</v>
      </c>
      <c r="R38" s="43">
        <f>+K38*Q38</f>
        <v>30.43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>SUM(M55-O55)</f>
        <v>85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3">
        <f t="shared" si="4"/>
        <v>85</v>
      </c>
      <c r="Q62" s="90">
        <v>29.82</v>
      </c>
      <c r="R62" s="43">
        <f t="shared" si="3"/>
        <v>29.82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4"/>
        <v>50</v>
      </c>
      <c r="Q65" s="90">
        <v>22.49</v>
      </c>
      <c r="R65" s="43">
        <f t="shared" si="3"/>
        <v>22.49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4"/>
        <v>25</v>
      </c>
      <c r="Q66" s="90">
        <v>23.12</v>
      </c>
      <c r="R66" s="43">
        <f t="shared" si="3"/>
        <v>23.12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10</v>
      </c>
      <c r="F80" s="71"/>
      <c r="G80" s="46">
        <f t="shared" si="5"/>
        <v>10</v>
      </c>
      <c r="H80" s="78">
        <v>0</v>
      </c>
      <c r="I80" s="76">
        <v>0</v>
      </c>
      <c r="J80" s="46">
        <f t="shared" si="6"/>
        <v>8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4"/>
        <v>110</v>
      </c>
      <c r="Q80" s="90">
        <v>14.35</v>
      </c>
      <c r="R80" s="43">
        <f t="shared" si="3"/>
        <v>28.7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2</v>
      </c>
      <c r="F92" s="71"/>
      <c r="G92" s="46">
        <f t="shared" si="5"/>
        <v>2</v>
      </c>
      <c r="H92" s="78">
        <v>0</v>
      </c>
      <c r="I92" s="76">
        <v>0</v>
      </c>
      <c r="J92" s="46">
        <f t="shared" si="6"/>
        <v>0</v>
      </c>
      <c r="K92" s="72">
        <v>2</v>
      </c>
      <c r="L92" s="20">
        <v>35</v>
      </c>
      <c r="M92" s="65">
        <f t="shared" si="7"/>
        <v>70</v>
      </c>
      <c r="N92" s="17" t="s">
        <v>16</v>
      </c>
      <c r="O92" s="18"/>
      <c r="P92" s="103">
        <f t="shared" si="8"/>
        <v>70</v>
      </c>
      <c r="Q92" s="90">
        <v>18.28</v>
      </c>
      <c r="R92" s="43">
        <f t="shared" si="9"/>
        <v>36.56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>+G93-H93-K93-I93</f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5</v>
      </c>
      <c r="F163" s="71"/>
      <c r="G163" s="46">
        <f t="shared" si="30"/>
        <v>5</v>
      </c>
      <c r="H163" s="78">
        <v>0</v>
      </c>
      <c r="I163" s="76">
        <v>0</v>
      </c>
      <c r="J163" s="46">
        <f t="shared" si="31"/>
        <v>4</v>
      </c>
      <c r="K163" s="72">
        <v>1</v>
      </c>
      <c r="L163" s="20">
        <v>35</v>
      </c>
      <c r="M163" s="65">
        <f t="shared" si="7"/>
        <v>35</v>
      </c>
      <c r="N163" s="17" t="s">
        <v>16</v>
      </c>
      <c r="O163" s="18"/>
      <c r="P163" s="103">
        <f t="shared" si="8"/>
        <v>35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+ยกมา!J243</f>
        <v>0</v>
      </c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70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490.32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1550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854</v>
      </c>
      <c r="O264" s="2">
        <v>185</v>
      </c>
      <c r="P264" s="2">
        <v>250</v>
      </c>
      <c r="Q264" s="2">
        <v>154</v>
      </c>
      <c r="R264" s="2">
        <v>265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172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524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524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67</v>
      </c>
      <c r="F6" s="71"/>
      <c r="G6" s="46">
        <f t="shared" si="0"/>
        <v>67</v>
      </c>
      <c r="H6" s="78">
        <v>0</v>
      </c>
      <c r="I6" s="76">
        <v>0</v>
      </c>
      <c r="J6" s="46">
        <f t="shared" si="1"/>
        <v>62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200</v>
      </c>
      <c r="P6" s="103">
        <f t="shared" ref="P6:P69" si="3">SUM(M6-O6)</f>
        <v>300</v>
      </c>
      <c r="Q6" s="90">
        <v>39.29</v>
      </c>
      <c r="R6" s="43">
        <f t="shared" ref="R6:R80" si="4">+K6*Q6</f>
        <v>196.45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16.670000000000002</v>
      </c>
      <c r="P22" s="103">
        <f t="shared" si="3"/>
        <v>83.33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16.670000000000002</v>
      </c>
      <c r="P24" s="103">
        <f t="shared" si="3"/>
        <v>83.33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8</v>
      </c>
      <c r="F38" s="71"/>
      <c r="G38" s="46">
        <f t="shared" si="5"/>
        <v>8</v>
      </c>
      <c r="H38" s="78">
        <v>0</v>
      </c>
      <c r="I38" s="76">
        <v>0</v>
      </c>
      <c r="J38" s="46">
        <f t="shared" si="6"/>
        <v>8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7"/>
        <v>50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7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7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55</v>
      </c>
      <c r="P81" s="103">
        <f t="shared" si="7"/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>
        <v>16.66</v>
      </c>
      <c r="P93" s="103">
        <f t="shared" si="7"/>
        <v>18.34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2"/>
      <c r="R103" s="43">
        <f t="shared" si="23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2"/>
      <c r="R104" s="43">
        <f t="shared" si="23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2"/>
      <c r="R105" s="43">
        <f t="shared" si="23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7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3</v>
      </c>
      <c r="K116" s="72">
        <v>4</v>
      </c>
      <c r="L116" s="22">
        <v>100</v>
      </c>
      <c r="M116" s="65">
        <f t="shared" si="8"/>
        <v>400</v>
      </c>
      <c r="N116" s="17" t="s">
        <v>16</v>
      </c>
      <c r="O116" s="18"/>
      <c r="P116" s="103">
        <f t="shared" si="7"/>
        <v>400</v>
      </c>
      <c r="Q116" s="90">
        <v>13.03</v>
      </c>
      <c r="R116" s="43">
        <f t="shared" si="9"/>
        <v>52.12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7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3">
        <f t="shared" si="7"/>
        <v>100</v>
      </c>
      <c r="Q133" s="90">
        <v>21.75</v>
      </c>
      <c r="R133" s="43">
        <f t="shared" si="9"/>
        <v>43.5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4</v>
      </c>
      <c r="F163" s="71"/>
      <c r="G163" s="46">
        <f t="shared" si="27"/>
        <v>4</v>
      </c>
      <c r="H163" s="78">
        <v>0</v>
      </c>
      <c r="I163" s="76">
        <v>0</v>
      </c>
      <c r="J163" s="46">
        <f t="shared" si="28"/>
        <v>4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28"/>
        <v>12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2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2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2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2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2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2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2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2"/>
      <c r="R207" s="43">
        <f t="shared" ref="R207" si="36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2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2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2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2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2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2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2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2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2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2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2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2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2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2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2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2"/>
      <c r="R236" s="43">
        <f t="shared" si="42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2"/>
      <c r="R237" s="43">
        <f t="shared" si="42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2"/>
      <c r="R238" s="43">
        <f t="shared" si="42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2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2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2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2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+'1'!J243</f>
        <v>0</v>
      </c>
      <c r="F243" s="71">
        <v>15</v>
      </c>
      <c r="G243" s="46">
        <f t="shared" ref="G243:G246" si="43">E243+F243</f>
        <v>15</v>
      </c>
      <c r="H243" s="78">
        <v>0</v>
      </c>
      <c r="I243" s="76">
        <v>0</v>
      </c>
      <c r="J243" s="46">
        <f t="shared" ref="J243:J246" si="44">+G243-H243-K243-I243</f>
        <v>14</v>
      </c>
      <c r="K243" s="72">
        <v>1</v>
      </c>
      <c r="L243" s="20">
        <v>35</v>
      </c>
      <c r="M243" s="65">
        <f t="shared" ref="M243:M246" si="45">+L243*K243</f>
        <v>35</v>
      </c>
      <c r="N243" s="17" t="s">
        <v>16</v>
      </c>
      <c r="O243" s="18"/>
      <c r="P243" s="103">
        <f t="shared" si="35"/>
        <v>35</v>
      </c>
      <c r="Q243" s="92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70</v>
      </c>
      <c r="M244" s="65">
        <f t="shared" si="45"/>
        <v>0</v>
      </c>
      <c r="N244" s="17" t="s">
        <v>16</v>
      </c>
      <c r="O244" s="18"/>
      <c r="P244" s="103">
        <f t="shared" si="35"/>
        <v>0</v>
      </c>
      <c r="Q244" s="92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103">
        <f t="shared" si="35"/>
        <v>0</v>
      </c>
      <c r="Q245" s="92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2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2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2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2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2"/>
      <c r="R257" s="43">
        <f t="shared" ref="R257" si="54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2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627.12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2110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495</v>
      </c>
      <c r="O264" s="2">
        <v>155</v>
      </c>
      <c r="P264" s="2">
        <v>90</v>
      </c>
      <c r="Q264" s="88">
        <v>50</v>
      </c>
      <c r="R264" s="2">
        <v>200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355.00000000000006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1260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hidden="1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62</v>
      </c>
      <c r="F6" s="71"/>
      <c r="G6" s="46">
        <f t="shared" si="0"/>
        <v>62</v>
      </c>
      <c r="H6" s="78">
        <v>0</v>
      </c>
      <c r="I6" s="76">
        <v>0</v>
      </c>
      <c r="J6" s="46">
        <f t="shared" si="1"/>
        <v>55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200</v>
      </c>
      <c r="P6" s="103">
        <f t="shared" ref="P6:P80" si="3">SUM(M6-O6)</f>
        <v>500</v>
      </c>
      <c r="Q6" s="90">
        <v>39.29</v>
      </c>
      <c r="R6" s="43">
        <f t="shared" ref="R6:R80" si="4">+K6*Q6</f>
        <v>275.02999999999997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hidden="1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16.670000000000002</v>
      </c>
      <c r="P22" s="103">
        <f t="shared" si="3"/>
        <v>83.33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hidden="1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16.670000000000002</v>
      </c>
      <c r="P24" s="103">
        <f t="shared" si="3"/>
        <v>83.33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hidden="1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116.67</v>
      </c>
      <c r="P31" s="103">
        <f t="shared" si="3"/>
        <v>583.33000000000004</v>
      </c>
      <c r="Q31" s="90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hidden="1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8</v>
      </c>
      <c r="F38" s="71"/>
      <c r="G38" s="46">
        <f t="shared" si="5"/>
        <v>8</v>
      </c>
      <c r="H38" s="78">
        <v>0</v>
      </c>
      <c r="I38" s="76">
        <v>0</v>
      </c>
      <c r="J38" s="46">
        <f t="shared" si="6"/>
        <v>3</v>
      </c>
      <c r="K38" s="72">
        <v>5</v>
      </c>
      <c r="L38" s="20">
        <v>40</v>
      </c>
      <c r="M38" s="65">
        <f>+L38*K38</f>
        <v>200</v>
      </c>
      <c r="N38" s="17" t="s">
        <v>16</v>
      </c>
      <c r="O38" s="18">
        <v>140</v>
      </c>
      <c r="P38" s="103">
        <f>SUM(M38-O38)</f>
        <v>60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3">
        <f t="shared" si="3"/>
        <v>50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2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03">
        <f t="shared" si="3"/>
        <v>255</v>
      </c>
      <c r="Q57" s="90">
        <v>31.46</v>
      </c>
      <c r="R57" s="43">
        <f t="shared" si="4"/>
        <v>94.38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hidden="1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3">
        <f t="shared" si="3"/>
        <v>85</v>
      </c>
      <c r="Q59" s="90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hidden="1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3">
        <f t="shared" si="3"/>
        <v>170</v>
      </c>
      <c r="Q62" s="90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3">
        <f t="shared" si="3"/>
        <v>200</v>
      </c>
      <c r="Q74" s="90">
        <v>17.09</v>
      </c>
      <c r="R74" s="43">
        <f t="shared" si="4"/>
        <v>68.36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55</v>
      </c>
      <c r="P81" s="103">
        <f t="shared" ref="P81:P172" si="8">SUM(M81-O81)</f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3</v>
      </c>
      <c r="K163" s="72">
        <v>1</v>
      </c>
      <c r="L163" s="20">
        <v>25</v>
      </c>
      <c r="M163" s="65">
        <f t="shared" si="7"/>
        <v>25</v>
      </c>
      <c r="N163" s="17" t="s">
        <v>16</v>
      </c>
      <c r="O163" s="18"/>
      <c r="P163" s="103">
        <f t="shared" si="8"/>
        <v>25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1418</v>
      </c>
      <c r="D243" s="10" t="s">
        <v>434</v>
      </c>
      <c r="E243" s="64">
        <f>+'2'!J243</f>
        <v>14</v>
      </c>
      <c r="F243" s="71"/>
      <c r="G243" s="46">
        <f t="shared" ref="G243:G246" si="47">E243+F243</f>
        <v>14</v>
      </c>
      <c r="H243" s="78">
        <v>0</v>
      </c>
      <c r="I243" s="76">
        <v>0</v>
      </c>
      <c r="J243" s="46">
        <f t="shared" ref="J243:J246" si="48">+G243-H243-K243-I243</f>
        <v>8</v>
      </c>
      <c r="K243" s="72">
        <v>6</v>
      </c>
      <c r="L243" s="20">
        <v>39</v>
      </c>
      <c r="M243" s="65">
        <f t="shared" ref="M243:M246" si="49">+L243*K243</f>
        <v>234</v>
      </c>
      <c r="N243" s="17" t="s">
        <v>16</v>
      </c>
      <c r="O243" s="18">
        <v>33.99</v>
      </c>
      <c r="P243" s="103">
        <f t="shared" ref="P243:P246" si="50">SUM(M243-O243)</f>
        <v>200.01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10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10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4.6" x14ac:dyDescent="0.65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4.6" x14ac:dyDescent="0.65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65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1253.33</v>
      </c>
      <c r="S260" s="75"/>
    </row>
    <row r="261" spans="1:21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4089</v>
      </c>
    </row>
    <row r="263" spans="1:21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1440</v>
      </c>
      <c r="O264" s="2">
        <v>145</v>
      </c>
      <c r="P264" s="2">
        <v>85</v>
      </c>
      <c r="Q264" s="88">
        <v>53</v>
      </c>
      <c r="R264" s="2">
        <v>170</v>
      </c>
      <c r="S264" s="2">
        <v>220</v>
      </c>
      <c r="T264" s="2">
        <v>67</v>
      </c>
      <c r="U264" s="2">
        <v>700</v>
      </c>
    </row>
    <row r="265" spans="1:21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889</v>
      </c>
    </row>
    <row r="268" spans="1:21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1760</v>
      </c>
    </row>
    <row r="269" spans="1:21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1760</v>
      </c>
    </row>
    <row r="270" spans="1:21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6000000}">
    <filterColumn colId="15">
      <filters blank="1">
        <filter val="-"/>
        <filter val="100.00"/>
        <filter val="200.00"/>
        <filter val="25.00"/>
        <filter val="45.00"/>
        <filter val="50.00"/>
        <filter val="55.00"/>
        <filter val="85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hidden="1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43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239.97</v>
      </c>
      <c r="P6" s="103">
        <f t="shared" ref="P6:P80" si="3">SUM(M6-O6)</f>
        <v>960.03</v>
      </c>
      <c r="Q6" s="90">
        <v>39.29</v>
      </c>
      <c r="R6" s="43">
        <f t="shared" ref="R6:R80" si="4">+K6*Q6</f>
        <v>471.48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83.35</v>
      </c>
      <c r="P22" s="103">
        <f t="shared" si="3"/>
        <v>416.65</v>
      </c>
      <c r="Q22" s="90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4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66.680000000000007</v>
      </c>
      <c r="P24" s="103">
        <f t="shared" si="3"/>
        <v>333.32</v>
      </c>
      <c r="Q24" s="90">
        <v>40.51</v>
      </c>
      <c r="R24" s="43">
        <f t="shared" si="4"/>
        <v>162.04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2</v>
      </c>
      <c r="K38" s="72">
        <v>1</v>
      </c>
      <c r="L38" s="20">
        <v>35</v>
      </c>
      <c r="M38" s="65">
        <f>+L38*K38</f>
        <v>35</v>
      </c>
      <c r="N38" s="17" t="s">
        <v>16</v>
      </c>
      <c r="O38" s="18">
        <v>15</v>
      </c>
      <c r="P38" s="103">
        <f>SUM(M38-O38)</f>
        <v>20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03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>
        <v>3</v>
      </c>
      <c r="G92" s="46">
        <f t="shared" si="5"/>
        <v>3</v>
      </c>
      <c r="H92" s="78">
        <v>0</v>
      </c>
      <c r="I92" s="76">
        <v>0</v>
      </c>
      <c r="J92" s="46">
        <f t="shared" si="6"/>
        <v>1</v>
      </c>
      <c r="K92" s="72">
        <v>2</v>
      </c>
      <c r="L92" s="20">
        <v>45</v>
      </c>
      <c r="M92" s="65">
        <f t="shared" si="7"/>
        <v>90</v>
      </c>
      <c r="N92" s="17" t="s">
        <v>16</v>
      </c>
      <c r="O92" s="18">
        <v>25</v>
      </c>
      <c r="P92" s="103">
        <f t="shared" si="8"/>
        <v>65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2</v>
      </c>
      <c r="F93" s="71">
        <v>5</v>
      </c>
      <c r="G93" s="46">
        <f t="shared" si="5"/>
        <v>7</v>
      </c>
      <c r="H93" s="78">
        <v>0</v>
      </c>
      <c r="I93" s="76">
        <v>0</v>
      </c>
      <c r="J93" s="46">
        <f t="shared" si="6"/>
        <v>5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</v>
      </c>
      <c r="F112" s="71">
        <v>5</v>
      </c>
      <c r="G112" s="46">
        <f t="shared" si="23"/>
        <v>7</v>
      </c>
      <c r="H112" s="78">
        <v>0</v>
      </c>
      <c r="I112" s="76">
        <v>0</v>
      </c>
      <c r="J112" s="46">
        <f t="shared" si="24"/>
        <v>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6</v>
      </c>
      <c r="F113" s="71">
        <v>5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3</v>
      </c>
      <c r="F116" s="71">
        <v>3</v>
      </c>
      <c r="G116" s="46">
        <f t="shared" si="23"/>
        <v>6</v>
      </c>
      <c r="H116" s="78">
        <v>0</v>
      </c>
      <c r="I116" s="76">
        <v>0</v>
      </c>
      <c r="J116" s="46">
        <f t="shared" si="24"/>
        <v>0</v>
      </c>
      <c r="K116" s="72">
        <v>6</v>
      </c>
      <c r="L116" s="22">
        <v>100</v>
      </c>
      <c r="M116" s="65">
        <f t="shared" si="7"/>
        <v>600</v>
      </c>
      <c r="N116" s="17" t="s">
        <v>16</v>
      </c>
      <c r="O116" s="18"/>
      <c r="P116" s="103">
        <f t="shared" si="8"/>
        <v>600</v>
      </c>
      <c r="Q116" s="90">
        <v>13.03</v>
      </c>
      <c r="R116" s="43">
        <f t="shared" si="9"/>
        <v>78.179999999999993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9</v>
      </c>
      <c r="F117" s="71">
        <v>3</v>
      </c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25</v>
      </c>
      <c r="P133" s="103">
        <f t="shared" si="8"/>
        <v>125</v>
      </c>
      <c r="Q133" s="90">
        <v>21.75</v>
      </c>
      <c r="R133" s="43">
        <f t="shared" si="9"/>
        <v>65.25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03">
        <f>SUM(M154-O154)</f>
        <v>50</v>
      </c>
      <c r="Q154" s="90">
        <v>16.16</v>
      </c>
      <c r="R154" s="43">
        <f>+K154*Q154</f>
        <v>32.32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3</v>
      </c>
      <c r="F163" s="71">
        <v>5</v>
      </c>
      <c r="G163" s="46">
        <f t="shared" si="30"/>
        <v>8</v>
      </c>
      <c r="H163" s="78">
        <v>0</v>
      </c>
      <c r="I163" s="76">
        <v>0</v>
      </c>
      <c r="J163" s="46">
        <f t="shared" si="31"/>
        <v>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hidden="1" x14ac:dyDescent="0.65">
      <c r="A243" s="10">
        <v>239</v>
      </c>
      <c r="B243" s="10"/>
      <c r="C243" s="19" t="s">
        <v>1418</v>
      </c>
      <c r="D243" s="10" t="s">
        <v>434</v>
      </c>
      <c r="E243" s="64">
        <f>+'3'!J243</f>
        <v>8</v>
      </c>
      <c r="F243" s="71"/>
      <c r="G243" s="46">
        <f t="shared" ref="G243:G246" si="47">E243+F243</f>
        <v>8</v>
      </c>
      <c r="H243" s="78">
        <v>0</v>
      </c>
      <c r="I243" s="76">
        <v>0</v>
      </c>
      <c r="J243" s="46">
        <f t="shared" ref="J243:J246" si="48">+G243-H243-K243-I243</f>
        <v>2</v>
      </c>
      <c r="K243" s="72">
        <v>6</v>
      </c>
      <c r="L243" s="20">
        <v>35</v>
      </c>
      <c r="M243" s="65">
        <f t="shared" ref="M243:M246" si="49">+L243*K243</f>
        <v>210</v>
      </c>
      <c r="N243" s="17" t="s">
        <v>16</v>
      </c>
      <c r="O243" s="18"/>
      <c r="P243" s="23">
        <f t="shared" ref="P243:P246" si="50">SUM(M243-O243)</f>
        <v>210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4.6" x14ac:dyDescent="0.65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4.6" x14ac:dyDescent="0.65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65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1158.1699999999998</v>
      </c>
      <c r="S260" s="75"/>
    </row>
    <row r="261" spans="1:21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4370</v>
      </c>
    </row>
    <row r="263" spans="1:21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1653</v>
      </c>
      <c r="O264" s="2">
        <v>88</v>
      </c>
      <c r="P264" s="2">
        <v>80</v>
      </c>
      <c r="Q264" s="88">
        <v>650</v>
      </c>
      <c r="R264" s="2">
        <v>100</v>
      </c>
      <c r="S264" s="2">
        <v>355</v>
      </c>
      <c r="T264" s="2">
        <v>130</v>
      </c>
      <c r="U264" s="2">
        <v>250</v>
      </c>
    </row>
    <row r="265" spans="1:21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482</v>
      </c>
    </row>
    <row r="268" spans="1:21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2235</v>
      </c>
    </row>
    <row r="269" spans="1:21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2235</v>
      </c>
    </row>
    <row r="270" spans="1:21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7000000}">
    <filterColumn colId="15">
      <filters blank="1">
        <filter val="-"/>
        <filter val="120.00"/>
        <filter val="125.00"/>
        <filter val="130.00"/>
        <filter val="150.00"/>
        <filter val="20.00"/>
        <filter val="200.00"/>
        <filter val="28.00"/>
        <filter val="333.32"/>
        <filter val="416.65"/>
        <filter val="45.00"/>
        <filter val="50.00"/>
        <filter val="600.00"/>
        <filter val="65.00"/>
        <filter val="70.00"/>
        <filter val="8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20</v>
      </c>
      <c r="K6" s="72">
        <v>23</v>
      </c>
      <c r="L6" s="15">
        <v>100</v>
      </c>
      <c r="M6" s="65">
        <f t="shared" ref="M6:M80" si="2">+L6*K6</f>
        <v>2300</v>
      </c>
      <c r="N6" s="17" t="s">
        <v>16</v>
      </c>
      <c r="O6" s="18"/>
      <c r="P6" s="103">
        <f t="shared" ref="P6:P80" si="3">SUM(M6-O6)</f>
        <v>2300</v>
      </c>
      <c r="Q6" s="90">
        <v>39.29</v>
      </c>
      <c r="R6" s="43">
        <f t="shared" ref="R6:R80" si="4">+K6*Q6</f>
        <v>903.67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0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/>
      <c r="P11" s="103">
        <f t="shared" si="3"/>
        <v>500</v>
      </c>
      <c r="Q11" s="90">
        <v>16.940000000000001</v>
      </c>
      <c r="R11" s="43">
        <f t="shared" si="4"/>
        <v>169.4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5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84</v>
      </c>
      <c r="P28" s="103">
        <f t="shared" si="3"/>
        <v>516</v>
      </c>
      <c r="Q28" s="90">
        <v>31.97</v>
      </c>
      <c r="R28" s="43">
        <f t="shared" si="4"/>
        <v>191.82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26</v>
      </c>
      <c r="P35" s="103">
        <f t="shared" si="3"/>
        <v>104</v>
      </c>
      <c r="Q35" s="90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2</v>
      </c>
      <c r="F38" s="71"/>
      <c r="G38" s="46">
        <f t="shared" si="5"/>
        <v>2</v>
      </c>
      <c r="H38" s="78">
        <v>0</v>
      </c>
      <c r="I38" s="76">
        <v>0</v>
      </c>
      <c r="J38" s="46">
        <f t="shared" si="6"/>
        <v>0</v>
      </c>
      <c r="K38" s="72">
        <v>2</v>
      </c>
      <c r="L38" s="20">
        <v>35</v>
      </c>
      <c r="M38" s="65">
        <f>+L38*K38</f>
        <v>70</v>
      </c>
      <c r="N38" s="17" t="s">
        <v>16</v>
      </c>
      <c r="O38" s="18">
        <v>30</v>
      </c>
      <c r="P38" s="103">
        <f>SUM(M38-O38)</f>
        <v>40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>SUM(M55-O55)</f>
        <v>85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3">
        <f>SUM(M56-O56)</f>
        <v>85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3">
        <f t="shared" si="3"/>
        <v>85</v>
      </c>
      <c r="Q59" s="90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3">
        <f t="shared" si="8"/>
        <v>105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10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03">
        <f t="shared" si="8"/>
        <v>110</v>
      </c>
      <c r="Q117" s="90">
        <v>11.91</v>
      </c>
      <c r="R117" s="43">
        <f t="shared" si="9"/>
        <v>23.82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8</v>
      </c>
      <c r="F163" s="71"/>
      <c r="G163" s="46">
        <f t="shared" si="30"/>
        <v>8</v>
      </c>
      <c r="H163" s="78">
        <v>0</v>
      </c>
      <c r="I163" s="76">
        <v>0</v>
      </c>
      <c r="J163" s="46">
        <f t="shared" si="31"/>
        <v>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+'4'!J243</f>
        <v>2</v>
      </c>
      <c r="F243" s="71">
        <v>5</v>
      </c>
      <c r="G243" s="46">
        <f t="shared" ref="G243:G246" si="47">E243+F243</f>
        <v>7</v>
      </c>
      <c r="H243" s="78">
        <v>0</v>
      </c>
      <c r="I243" s="76">
        <v>0</v>
      </c>
      <c r="J243" s="46">
        <f t="shared" ref="J243:J246" si="48">+G243-H243-K243-I243</f>
        <v>5</v>
      </c>
      <c r="K243" s="72">
        <v>2</v>
      </c>
      <c r="L243" s="20">
        <v>35</v>
      </c>
      <c r="M243" s="65">
        <f t="shared" ref="M243:M246" si="49">+L243*K243</f>
        <v>70</v>
      </c>
      <c r="N243" s="17" t="s">
        <v>16</v>
      </c>
      <c r="O243" s="18">
        <v>37</v>
      </c>
      <c r="P243" s="103">
        <f t="shared" ref="P243:P246" si="50">SUM(M243-O243)</f>
        <v>33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10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10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4.6" x14ac:dyDescent="0.65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1804.6199999999997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5670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3533</v>
      </c>
      <c r="O264" s="2">
        <v>230</v>
      </c>
      <c r="P264" s="2">
        <v>300</v>
      </c>
      <c r="Q264" s="88">
        <v>300</v>
      </c>
      <c r="R264" s="2">
        <v>250</v>
      </c>
      <c r="S264" s="2">
        <v>1298</v>
      </c>
      <c r="T264" s="2">
        <v>205</v>
      </c>
      <c r="U264" s="2">
        <v>200</v>
      </c>
      <c r="V264" s="2">
        <v>500</v>
      </c>
      <c r="W264" s="2">
        <v>250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317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1820</v>
      </c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1820</v>
      </c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8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26</v>
      </c>
      <c r="P35" s="23">
        <f t="shared" si="3"/>
        <v>104</v>
      </c>
      <c r="Q35" s="90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20</v>
      </c>
      <c r="P40" s="23">
        <f t="shared" si="3"/>
        <v>80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0</v>
      </c>
      <c r="K92" s="72">
        <v>1</v>
      </c>
      <c r="L92" s="20">
        <v>35</v>
      </c>
      <c r="M92" s="65">
        <f t="shared" si="7"/>
        <v>35</v>
      </c>
      <c r="N92" s="17" t="s">
        <v>16</v>
      </c>
      <c r="O92" s="18"/>
      <c r="P92" s="103">
        <f t="shared" si="8"/>
        <v>35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3</v>
      </c>
      <c r="K112" s="72">
        <v>2</v>
      </c>
      <c r="L112" s="20">
        <v>55</v>
      </c>
      <c r="M112" s="65">
        <f>+L112*K112</f>
        <v>110</v>
      </c>
      <c r="N112" s="17" t="s">
        <v>16</v>
      </c>
      <c r="O112" s="18"/>
      <c r="P112" s="103">
        <f>SUM(M112-O112)</f>
        <v>110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30</v>
      </c>
      <c r="M154" s="65">
        <f>+L154*K154</f>
        <v>30</v>
      </c>
      <c r="N154" s="17" t="s">
        <v>16</v>
      </c>
      <c r="O154" s="18"/>
      <c r="P154" s="103">
        <f>SUM(M154-O154)</f>
        <v>30</v>
      </c>
      <c r="Q154" s="90">
        <v>16.16</v>
      </c>
      <c r="R154" s="43">
        <f>+K154*Q154</f>
        <v>16.16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8</v>
      </c>
      <c r="F163" s="71"/>
      <c r="G163" s="46">
        <f t="shared" si="30"/>
        <v>8</v>
      </c>
      <c r="H163" s="78">
        <v>0</v>
      </c>
      <c r="I163" s="76">
        <v>0</v>
      </c>
      <c r="J163" s="46">
        <f t="shared" si="31"/>
        <v>5</v>
      </c>
      <c r="K163" s="72">
        <v>3</v>
      </c>
      <c r="L163" s="20">
        <v>40</v>
      </c>
      <c r="M163" s="65">
        <f t="shared" si="7"/>
        <v>120</v>
      </c>
      <c r="N163" s="17" t="s">
        <v>16</v>
      </c>
      <c r="O163" s="18">
        <v>65</v>
      </c>
      <c r="P163" s="103">
        <f t="shared" si="8"/>
        <v>55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+'5'!J243</f>
        <v>5</v>
      </c>
      <c r="F243" s="71"/>
      <c r="G243" s="46">
        <f t="shared" ref="G243:G246" si="47">E243+F243</f>
        <v>5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5</v>
      </c>
      <c r="L243" s="20">
        <v>39</v>
      </c>
      <c r="M243" s="65">
        <f t="shared" ref="M243:M246" si="49">+L243*K243</f>
        <v>195</v>
      </c>
      <c r="N243" s="17" t="s">
        <v>16</v>
      </c>
      <c r="O243" s="18">
        <v>95</v>
      </c>
      <c r="P243" s="103">
        <f t="shared" ref="P243:P246" si="50">SUM(M243-O243)</f>
        <v>100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10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10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422.32000000000005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1505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250</v>
      </c>
      <c r="P264" s="2">
        <v>200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849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849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9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>
        <v>5</v>
      </c>
      <c r="G13" s="46">
        <f t="shared" si="0"/>
        <v>5</v>
      </c>
      <c r="H13" s="78">
        <v>0</v>
      </c>
      <c r="I13" s="76">
        <v>0</v>
      </c>
      <c r="J13" s="46">
        <f t="shared" si="1"/>
        <v>4</v>
      </c>
      <c r="K13" s="72">
        <v>1</v>
      </c>
      <c r="L13" s="15">
        <v>50</v>
      </c>
      <c r="M13" s="65">
        <f t="shared" si="2"/>
        <v>50</v>
      </c>
      <c r="N13" s="17" t="s">
        <v>16</v>
      </c>
      <c r="O13" s="18">
        <v>50</v>
      </c>
      <c r="P13" s="23">
        <f t="shared" si="3"/>
        <v>0</v>
      </c>
      <c r="Q13" s="90">
        <v>17.32</v>
      </c>
      <c r="R13" s="43">
        <f t="shared" si="4"/>
        <v>17.32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03">
        <f t="shared" si="3"/>
        <v>25</v>
      </c>
      <c r="Q15" s="90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</v>
      </c>
      <c r="F22" s="71">
        <v>9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>
        <v>4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3</v>
      </c>
      <c r="F48" s="71">
        <v>3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2</v>
      </c>
      <c r="F49" s="71">
        <v>3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3</v>
      </c>
      <c r="F50" s="71">
        <v>4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4</v>
      </c>
      <c r="F53" s="71">
        <v>1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3</v>
      </c>
      <c r="F55" s="71">
        <v>1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2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03">
        <f>SUM(M56-O56)</f>
        <v>170</v>
      </c>
      <c r="Q56" s="90">
        <v>33.409999999999997</v>
      </c>
      <c r="R56" s="43">
        <f>+K56*Q56</f>
        <v>66.819999999999993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35</v>
      </c>
      <c r="P62" s="103">
        <f t="shared" si="3"/>
        <v>205</v>
      </c>
      <c r="Q62" s="90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03">
        <f t="shared" si="3"/>
        <v>40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>
        <v>6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2</v>
      </c>
      <c r="F93" s="71">
        <v>1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0</v>
      </c>
      <c r="F99" s="71">
        <v>4</v>
      </c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3</v>
      </c>
      <c r="F112" s="71">
        <v>1</v>
      </c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03">
        <f t="shared" si="8"/>
        <v>30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2</v>
      </c>
      <c r="F154" s="71">
        <v>3</v>
      </c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5</v>
      </c>
      <c r="F163" s="71">
        <v>3</v>
      </c>
      <c r="G163" s="46">
        <f t="shared" si="30"/>
        <v>8</v>
      </c>
      <c r="H163" s="78">
        <v>0</v>
      </c>
      <c r="I163" s="76">
        <v>0</v>
      </c>
      <c r="J163" s="46">
        <f t="shared" si="31"/>
        <v>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0</v>
      </c>
      <c r="F173" s="71">
        <v>4</v>
      </c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>
        <v>2</v>
      </c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>
        <v>2</v>
      </c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>
        <v>2</v>
      </c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624.21999999999991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1860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1115</v>
      </c>
      <c r="O264" s="2">
        <v>195</v>
      </c>
      <c r="P264" s="2">
        <v>600</v>
      </c>
      <c r="Q264" s="88">
        <v>150</v>
      </c>
      <c r="R264" s="2">
        <v>170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490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A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4</v>
      </c>
      <c r="F13" s="71"/>
      <c r="G13" s="46">
        <f t="shared" si="0"/>
        <v>4</v>
      </c>
      <c r="H13" s="78">
        <v>0</v>
      </c>
      <c r="I13" s="76">
        <v>0</v>
      </c>
      <c r="J13" s="46">
        <f t="shared" si="1"/>
        <v>2</v>
      </c>
      <c r="K13" s="72">
        <v>2</v>
      </c>
      <c r="L13" s="15">
        <v>50</v>
      </c>
      <c r="M13" s="65">
        <f t="shared" si="2"/>
        <v>100</v>
      </c>
      <c r="N13" s="17" t="s">
        <v>16</v>
      </c>
      <c r="O13" s="18"/>
      <c r="P13" s="103">
        <f t="shared" si="3"/>
        <v>100</v>
      </c>
      <c r="Q13" s="90">
        <v>17.32</v>
      </c>
      <c r="R13" s="43">
        <f t="shared" si="4"/>
        <v>34.64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125</v>
      </c>
      <c r="P22" s="103">
        <f t="shared" si="3"/>
        <v>75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>
        <v>5</v>
      </c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4</v>
      </c>
      <c r="F41" s="71">
        <v>3</v>
      </c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3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>
        <v>75</v>
      </c>
      <c r="P81" s="103">
        <f t="shared" ref="P81:P172" si="8">SUM(M81-O81)</f>
        <v>90</v>
      </c>
      <c r="Q81" s="90">
        <v>11.58</v>
      </c>
      <c r="R81" s="43">
        <f t="shared" ref="R81:R172" si="9">+K81*Q81</f>
        <v>34.74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>
        <v>5</v>
      </c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03">
        <f t="shared" si="8"/>
        <v>75</v>
      </c>
      <c r="Q131" s="90">
        <v>9.91</v>
      </c>
      <c r="R131" s="43">
        <f t="shared" si="9"/>
        <v>29.73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21.75</v>
      </c>
      <c r="R133" s="43">
        <f t="shared" si="9"/>
        <v>65.25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8</v>
      </c>
      <c r="F163" s="71"/>
      <c r="G163" s="46">
        <f t="shared" si="30"/>
        <v>8</v>
      </c>
      <c r="H163" s="78">
        <v>0</v>
      </c>
      <c r="I163" s="76">
        <v>0</v>
      </c>
      <c r="J163" s="46">
        <f t="shared" si="31"/>
        <v>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</v>
      </c>
      <c r="F193" s="71">
        <v>2</v>
      </c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>
        <v>3</v>
      </c>
      <c r="G197" s="46">
        <f t="shared" si="30"/>
        <v>3</v>
      </c>
      <c r="H197" s="78">
        <v>0</v>
      </c>
      <c r="I197" s="76">
        <v>0</v>
      </c>
      <c r="J197" s="46">
        <f t="shared" si="31"/>
        <v>2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>
        <v>10</v>
      </c>
      <c r="P197" s="103">
        <f t="shared" si="35"/>
        <v>40</v>
      </c>
      <c r="Q197" s="90">
        <v>23.74</v>
      </c>
      <c r="R197" s="43">
        <f t="shared" si="36"/>
        <v>23.74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714.9799999999999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2060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135</v>
      </c>
      <c r="P264" s="2">
        <v>150</v>
      </c>
      <c r="Q264" s="88">
        <v>115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1375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1375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4</v>
      </c>
      <c r="F6" s="71">
        <v>11</v>
      </c>
      <c r="G6" s="46">
        <f t="shared" si="0"/>
        <v>15</v>
      </c>
      <c r="H6" s="78">
        <v>0</v>
      </c>
      <c r="I6" s="76">
        <v>0</v>
      </c>
      <c r="J6" s="46">
        <f t="shared" si="1"/>
        <v>13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20</v>
      </c>
      <c r="P6" s="103">
        <f t="shared" ref="P6:P80" si="3">SUM(M6-O6)</f>
        <v>180</v>
      </c>
      <c r="Q6" s="90">
        <v>39.29</v>
      </c>
      <c r="R6" s="43">
        <f t="shared" ref="R6:R80" si="4">+K6*Q6</f>
        <v>78.58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2</v>
      </c>
      <c r="F13" s="71">
        <v>6</v>
      </c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3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3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</v>
      </c>
      <c r="F31" s="71">
        <v>1</v>
      </c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6</v>
      </c>
      <c r="F39" s="71">
        <v>2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7</v>
      </c>
      <c r="F41" s="71">
        <v>2</v>
      </c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6</v>
      </c>
      <c r="F48" s="71">
        <v>2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14</v>
      </c>
      <c r="P51" s="103">
        <f>SUM(M51-O51)</f>
        <v>36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4</v>
      </c>
      <c r="F55" s="71">
        <v>3</v>
      </c>
      <c r="G55" s="46">
        <f t="shared" si="5"/>
        <v>7</v>
      </c>
      <c r="H55" s="78">
        <v>0</v>
      </c>
      <c r="I55" s="76">
        <v>0</v>
      </c>
      <c r="J55" s="46">
        <f t="shared" si="6"/>
        <v>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>
        <v>3</v>
      </c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5</v>
      </c>
      <c r="F58" s="71">
        <v>3</v>
      </c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25</v>
      </c>
      <c r="P59" s="103">
        <f t="shared" si="3"/>
        <v>95</v>
      </c>
      <c r="Q59" s="90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5</v>
      </c>
      <c r="F80" s="71">
        <v>3</v>
      </c>
      <c r="G80" s="46">
        <f t="shared" si="5"/>
        <v>8</v>
      </c>
      <c r="H80" s="78">
        <v>0</v>
      </c>
      <c r="I80" s="76">
        <v>0</v>
      </c>
      <c r="J80" s="46">
        <f t="shared" si="6"/>
        <v>8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3</v>
      </c>
      <c r="F81" s="71">
        <v>4</v>
      </c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2</v>
      </c>
      <c r="F93" s="71">
        <v>3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4</v>
      </c>
      <c r="F99" s="71">
        <v>3</v>
      </c>
      <c r="G99" s="46">
        <f t="shared" si="23"/>
        <v>7</v>
      </c>
      <c r="H99" s="78">
        <v>0</v>
      </c>
      <c r="I99" s="76">
        <v>0</v>
      </c>
      <c r="J99" s="46">
        <f t="shared" si="24"/>
        <v>5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>
        <v>5</v>
      </c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10</v>
      </c>
      <c r="F117" s="71">
        <v>3</v>
      </c>
      <c r="G117" s="46">
        <f t="shared" si="23"/>
        <v>13</v>
      </c>
      <c r="H117" s="78">
        <v>0</v>
      </c>
      <c r="I117" s="76">
        <v>0</v>
      </c>
      <c r="J117" s="46">
        <f t="shared" si="24"/>
        <v>13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5</v>
      </c>
      <c r="F154" s="71">
        <v>2</v>
      </c>
      <c r="G154" s="46">
        <f t="shared" si="23"/>
        <v>7</v>
      </c>
      <c r="H154" s="78">
        <v>0</v>
      </c>
      <c r="I154" s="76">
        <v>0</v>
      </c>
      <c r="J154" s="46">
        <f t="shared" si="24"/>
        <v>6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8</v>
      </c>
      <c r="F163" s="71">
        <v>3</v>
      </c>
      <c r="G163" s="46">
        <f t="shared" si="30"/>
        <v>11</v>
      </c>
      <c r="H163" s="78">
        <v>0</v>
      </c>
      <c r="I163" s="76">
        <v>0</v>
      </c>
      <c r="J163" s="46">
        <f t="shared" si="31"/>
        <v>11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3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3">
        <f t="shared" si="35"/>
        <v>70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424.14999999999992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1470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820</v>
      </c>
      <c r="O264" s="2">
        <v>260</v>
      </c>
      <c r="P264" s="2">
        <v>500</v>
      </c>
      <c r="Q264" s="88">
        <v>60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591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591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C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L18" sqref="L18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0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03">
        <f>SUM(M5-O5)</f>
        <v>450</v>
      </c>
      <c r="Q5" s="90">
        <v>22.48</v>
      </c>
      <c r="R5" s="43">
        <f>+K5*Q5</f>
        <v>202.32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>
        <v>9</v>
      </c>
      <c r="G11" s="46">
        <f t="shared" si="0"/>
        <v>9</v>
      </c>
      <c r="H11" s="78">
        <v>0</v>
      </c>
      <c r="I11" s="76">
        <v>0</v>
      </c>
      <c r="J11" s="46">
        <f t="shared" si="1"/>
        <v>0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>
        <v>200</v>
      </c>
      <c r="P11" s="103">
        <f t="shared" si="3"/>
        <v>250</v>
      </c>
      <c r="Q11" s="90">
        <v>16.940000000000001</v>
      </c>
      <c r="R11" s="43">
        <f t="shared" si="4"/>
        <v>152.46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8</v>
      </c>
      <c r="F18" s="71">
        <v>1</v>
      </c>
      <c r="G18" s="46">
        <f t="shared" si="0"/>
        <v>9</v>
      </c>
      <c r="H18" s="78">
        <v>0</v>
      </c>
      <c r="I18" s="76">
        <v>0</v>
      </c>
      <c r="J18" s="46">
        <f t="shared" si="1"/>
        <v>0</v>
      </c>
      <c r="K18" s="72">
        <v>9</v>
      </c>
      <c r="L18" s="15">
        <v>50</v>
      </c>
      <c r="M18" s="65">
        <f t="shared" si="2"/>
        <v>450</v>
      </c>
      <c r="N18" s="17" t="s">
        <v>16</v>
      </c>
      <c r="O18" s="18"/>
      <c r="P18" s="103">
        <f t="shared" si="3"/>
        <v>450</v>
      </c>
      <c r="Q18" s="90">
        <v>18.77</v>
      </c>
      <c r="R18" s="43">
        <f t="shared" si="4"/>
        <v>168.93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>
        <v>3</v>
      </c>
      <c r="G23" s="46">
        <f t="shared" si="0"/>
        <v>3</v>
      </c>
      <c r="H23" s="78">
        <v>0</v>
      </c>
      <c r="I23" s="76">
        <v>0</v>
      </c>
      <c r="J23" s="46">
        <f t="shared" si="1"/>
        <v>2</v>
      </c>
      <c r="K23" s="72">
        <v>1</v>
      </c>
      <c r="L23" s="15">
        <v>100</v>
      </c>
      <c r="M23" s="65">
        <f t="shared" si="2"/>
        <v>100</v>
      </c>
      <c r="N23" s="17" t="s">
        <v>16</v>
      </c>
      <c r="O23" s="18"/>
      <c r="P23" s="103">
        <f t="shared" si="3"/>
        <v>100</v>
      </c>
      <c r="Q23" s="90">
        <v>42.24</v>
      </c>
      <c r="R23" s="43">
        <f t="shared" si="4"/>
        <v>42.24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21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0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/>
      <c r="P25" s="103">
        <f t="shared" si="3"/>
        <v>300</v>
      </c>
      <c r="Q25" s="90">
        <v>39.770000000000003</v>
      </c>
      <c r="R25" s="43">
        <f t="shared" si="4"/>
        <v>119.31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03">
        <f t="shared" si="3"/>
        <v>100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3">
        <f t="shared" si="3"/>
        <v>100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10</v>
      </c>
      <c r="P46" s="103">
        <f t="shared" si="3"/>
        <v>40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10</v>
      </c>
      <c r="P47" s="103">
        <f t="shared" si="3"/>
        <v>90</v>
      </c>
      <c r="Q47" s="90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30</v>
      </c>
      <c r="P48" s="103">
        <f>SUM(M48-O48)</f>
        <v>120</v>
      </c>
      <c r="Q48" s="90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03">
        <f>SUM(M49-O49)</f>
        <v>40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03">
        <f t="shared" si="3"/>
        <v>40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10</v>
      </c>
      <c r="P51" s="103">
        <f>SUM(M51-O51)</f>
        <v>90</v>
      </c>
      <c r="Q51" s="90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7</v>
      </c>
      <c r="F55" s="71"/>
      <c r="G55" s="46">
        <f t="shared" si="5"/>
        <v>7</v>
      </c>
      <c r="H55" s="78">
        <v>0</v>
      </c>
      <c r="I55" s="76">
        <v>0</v>
      </c>
      <c r="J55" s="46">
        <f t="shared" si="6"/>
        <v>4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83</v>
      </c>
      <c r="P55" s="103">
        <f>SUM(M55-O55)</f>
        <v>277</v>
      </c>
      <c r="Q55" s="90">
        <v>29.34</v>
      </c>
      <c r="R55" s="43">
        <f>+K55*Q55</f>
        <v>88.02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2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94</v>
      </c>
      <c r="P57" s="103">
        <f t="shared" si="3"/>
        <v>266</v>
      </c>
      <c r="Q57" s="90">
        <v>31.46</v>
      </c>
      <c r="R57" s="43">
        <f t="shared" si="4"/>
        <v>94.38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6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48</v>
      </c>
      <c r="P58" s="103">
        <f t="shared" si="3"/>
        <v>192</v>
      </c>
      <c r="Q58" s="90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3">
        <f t="shared" si="3"/>
        <v>85</v>
      </c>
      <c r="Q62" s="90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7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3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/>
      <c r="P81" s="103">
        <f t="shared" ref="P81:P172" si="8">SUM(M81-O81)</f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>
        <v>50</v>
      </c>
      <c r="P93" s="103">
        <f t="shared" si="8"/>
        <v>55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6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6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6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6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6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ref="P104:P105" si="29">SUM(M104-O104)</f>
        <v>0</v>
      </c>
      <c r="Q104" s="92"/>
      <c r="R104" s="43">
        <f t="shared" si="26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9"/>
        <v>0</v>
      </c>
      <c r="Q105" s="92"/>
      <c r="R105" s="43">
        <f t="shared" si="26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13</v>
      </c>
      <c r="F117" s="71"/>
      <c r="G117" s="46">
        <f t="shared" si="23"/>
        <v>13</v>
      </c>
      <c r="H117" s="78">
        <v>0</v>
      </c>
      <c r="I117" s="76">
        <v>0</v>
      </c>
      <c r="J117" s="46">
        <f t="shared" si="24"/>
        <v>13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6</v>
      </c>
      <c r="F154" s="71"/>
      <c r="G154" s="46">
        <f t="shared" si="23"/>
        <v>6</v>
      </c>
      <c r="H154" s="78">
        <v>0</v>
      </c>
      <c r="I154" s="76">
        <v>0</v>
      </c>
      <c r="J154" s="46">
        <f t="shared" si="24"/>
        <v>6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11</v>
      </c>
      <c r="F163" s="71"/>
      <c r="G163" s="46">
        <f t="shared" si="30"/>
        <v>11</v>
      </c>
      <c r="H163" s="78">
        <v>0</v>
      </c>
      <c r="I163" s="76">
        <v>0</v>
      </c>
      <c r="J163" s="46">
        <f t="shared" si="31"/>
        <v>10</v>
      </c>
      <c r="K163" s="72">
        <v>1</v>
      </c>
      <c r="L163" s="20">
        <v>25</v>
      </c>
      <c r="M163" s="65">
        <f t="shared" si="7"/>
        <v>25</v>
      </c>
      <c r="N163" s="17" t="s">
        <v>16</v>
      </c>
      <c r="O163" s="18"/>
      <c r="P163" s="103">
        <f t="shared" si="8"/>
        <v>25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40</v>
      </c>
      <c r="P173" s="103">
        <f>SUM(M173-O173)</f>
        <v>65</v>
      </c>
      <c r="Q173" s="12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1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03">
        <f t="shared" si="35"/>
        <v>50</v>
      </c>
      <c r="Q197" s="90">
        <v>23.74</v>
      </c>
      <c r="R197" s="43">
        <f t="shared" si="36"/>
        <v>23.74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6" ht="24.6" x14ac:dyDescent="0.65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6" ht="24.6" x14ac:dyDescent="0.65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6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6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2061.66</v>
      </c>
      <c r="S260" s="75"/>
    </row>
    <row r="261" spans="1:26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6330</v>
      </c>
    </row>
    <row r="263" spans="1:26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4510</v>
      </c>
      <c r="O264" s="2">
        <v>1050</v>
      </c>
      <c r="P264" s="2">
        <v>350</v>
      </c>
      <c r="Q264" s="88">
        <v>150</v>
      </c>
      <c r="R264" s="2">
        <v>175</v>
      </c>
      <c r="S264" s="2">
        <v>225</v>
      </c>
      <c r="T264" s="2">
        <v>80</v>
      </c>
      <c r="U264" s="2">
        <v>336</v>
      </c>
      <c r="V264" s="2">
        <v>639</v>
      </c>
      <c r="W264" s="2">
        <v>500</v>
      </c>
      <c r="X264" s="2">
        <v>270</v>
      </c>
      <c r="Y264" s="2">
        <v>170</v>
      </c>
      <c r="Z264" s="2">
        <v>565</v>
      </c>
    </row>
    <row r="265" spans="1:26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955</v>
      </c>
    </row>
    <row r="268" spans="1:26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865</v>
      </c>
    </row>
    <row r="269" spans="1:26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865</v>
      </c>
    </row>
    <row r="270" spans="1:26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K16" sqref="K16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0</v>
      </c>
      <c r="F5" s="71">
        <v>15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3">
        <f t="shared" si="3"/>
        <v>25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3">
        <f>SUM(M53-O53)</f>
        <v>25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3">
        <f>SUM(M55-O55)</f>
        <v>60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13</v>
      </c>
      <c r="F117" s="71"/>
      <c r="G117" s="46">
        <f t="shared" si="23"/>
        <v>13</v>
      </c>
      <c r="H117" s="78">
        <v>0</v>
      </c>
      <c r="I117" s="76">
        <v>0</v>
      </c>
      <c r="J117" s="46">
        <f t="shared" si="24"/>
        <v>13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6</v>
      </c>
      <c r="F154" s="71"/>
      <c r="G154" s="46">
        <f t="shared" si="23"/>
        <v>6</v>
      </c>
      <c r="H154" s="78">
        <v>0</v>
      </c>
      <c r="I154" s="76">
        <v>0</v>
      </c>
      <c r="J154" s="46">
        <f t="shared" si="24"/>
        <v>4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10</v>
      </c>
      <c r="P154" s="103">
        <f>SUM(M154-O154)</f>
        <v>40</v>
      </c>
      <c r="Q154" s="90">
        <v>16.16</v>
      </c>
      <c r="R154" s="43">
        <f>+K154*Q154</f>
        <v>32.32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10</v>
      </c>
      <c r="F163" s="71"/>
      <c r="G163" s="46">
        <f t="shared" si="30"/>
        <v>10</v>
      </c>
      <c r="H163" s="78">
        <v>0</v>
      </c>
      <c r="I163" s="76">
        <v>0</v>
      </c>
      <c r="J163" s="46">
        <f t="shared" si="31"/>
        <v>7</v>
      </c>
      <c r="K163" s="72">
        <v>3</v>
      </c>
      <c r="L163" s="20">
        <v>25</v>
      </c>
      <c r="M163" s="65">
        <f t="shared" si="7"/>
        <v>75</v>
      </c>
      <c r="N163" s="17" t="s">
        <v>16</v>
      </c>
      <c r="O163" s="18">
        <v>15</v>
      </c>
      <c r="P163" s="103">
        <f t="shared" si="8"/>
        <v>60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401.87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1385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425</v>
      </c>
      <c r="O264" s="2">
        <v>170</v>
      </c>
      <c r="P264" s="2">
        <v>100</v>
      </c>
      <c r="Q264" s="88">
        <v>155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765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765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-1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3">
        <f t="shared" si="3"/>
        <v>50</v>
      </c>
      <c r="Q46" s="90">
        <v>19.05</v>
      </c>
      <c r="R46" s="43">
        <f t="shared" si="4"/>
        <v>38.1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3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03">
        <f t="shared" si="3"/>
        <v>100</v>
      </c>
      <c r="Q50" s="90">
        <v>21.81</v>
      </c>
      <c r="R50" s="43">
        <f t="shared" si="4"/>
        <v>65.429999999999993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3">
        <f>SUM(M51-O51)</f>
        <v>25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03">
        <f>SUM(M53-O53)</f>
        <v>100</v>
      </c>
      <c r="Q53" s="90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5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0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/>
      <c r="P81" s="103">
        <f t="shared" ref="P81:P172" si="8">SUM(M81-O81)</f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2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/>
      <c r="P99" s="103">
        <f t="shared" ref="P99:P105" si="26">SUM(M99-O99)</f>
        <v>135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60</v>
      </c>
      <c r="P115" s="103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13</v>
      </c>
      <c r="F117" s="71"/>
      <c r="G117" s="46">
        <f t="shared" si="23"/>
        <v>13</v>
      </c>
      <c r="H117" s="78">
        <v>0</v>
      </c>
      <c r="I117" s="76">
        <v>0</v>
      </c>
      <c r="J117" s="46">
        <f t="shared" si="24"/>
        <v>11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03">
        <f t="shared" si="8"/>
        <v>110</v>
      </c>
      <c r="Q117" s="90">
        <v>11.91</v>
      </c>
      <c r="R117" s="43">
        <f t="shared" si="9"/>
        <v>23.82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7</v>
      </c>
      <c r="F163" s="71"/>
      <c r="G163" s="46">
        <f t="shared" si="30"/>
        <v>7</v>
      </c>
      <c r="H163" s="78">
        <v>0</v>
      </c>
      <c r="I163" s="76">
        <v>0</v>
      </c>
      <c r="J163" s="46">
        <f t="shared" si="31"/>
        <v>7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-2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11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30</v>
      </c>
      <c r="P198" s="103">
        <f t="shared" si="35"/>
        <v>120</v>
      </c>
      <c r="Q198" s="90">
        <v>64.38</v>
      </c>
      <c r="R198" s="43">
        <f t="shared" si="36"/>
        <v>64.38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4.6" x14ac:dyDescent="0.65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4.6" x14ac:dyDescent="0.65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891.64000000000021</v>
      </c>
      <c r="S260" s="75"/>
    </row>
    <row r="261" spans="1:20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2790</v>
      </c>
    </row>
    <row r="263" spans="1:20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285</v>
      </c>
      <c r="P264" s="2">
        <v>55</v>
      </c>
      <c r="Q264" s="88">
        <v>120</v>
      </c>
      <c r="R264" s="2">
        <v>125</v>
      </c>
      <c r="S264" s="2">
        <v>160</v>
      </c>
      <c r="T264" s="2">
        <v>105</v>
      </c>
    </row>
    <row r="265" spans="1:20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20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1615</v>
      </c>
    </row>
    <row r="269" spans="1:20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1615</v>
      </c>
    </row>
    <row r="270" spans="1:20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03">
        <f t="shared" ref="P6:P80" si="3">SUM(M6-O6)</f>
        <v>50</v>
      </c>
      <c r="Q6" s="90">
        <v>39.29</v>
      </c>
      <c r="R6" s="43">
        <f t="shared" ref="R6:R80" si="4">+K6*Q6</f>
        <v>39.29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-1</v>
      </c>
      <c r="F18" s="71"/>
      <c r="G18" s="46">
        <f t="shared" si="0"/>
        <v>-1</v>
      </c>
      <c r="H18" s="78">
        <v>0</v>
      </c>
      <c r="I18" s="76">
        <v>0</v>
      </c>
      <c r="J18" s="46">
        <f t="shared" si="1"/>
        <v>-1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-1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60</v>
      </c>
      <c r="P24" s="103">
        <f t="shared" si="3"/>
        <v>240</v>
      </c>
      <c r="Q24" s="90">
        <v>40.51</v>
      </c>
      <c r="R24" s="43">
        <f t="shared" si="4"/>
        <v>121.53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-1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</v>
      </c>
      <c r="F57" s="71">
        <v>3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3">
        <f t="shared" si="3"/>
        <v>60</v>
      </c>
      <c r="Q59" s="90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>
        <v>5</v>
      </c>
      <c r="G60" s="46">
        <f t="shared" si="5"/>
        <v>5</v>
      </c>
      <c r="H60" s="78">
        <v>0</v>
      </c>
      <c r="I60" s="76">
        <v>0</v>
      </c>
      <c r="J60" s="46">
        <f t="shared" si="6"/>
        <v>4</v>
      </c>
      <c r="K60" s="72">
        <v>1</v>
      </c>
      <c r="L60" s="15">
        <v>120</v>
      </c>
      <c r="M60" s="65">
        <f t="shared" si="2"/>
        <v>120</v>
      </c>
      <c r="N60" s="17" t="s">
        <v>16</v>
      </c>
      <c r="O60" s="18">
        <v>85</v>
      </c>
      <c r="P60" s="103">
        <f t="shared" si="3"/>
        <v>35</v>
      </c>
      <c r="Q60" s="90">
        <v>27.25</v>
      </c>
      <c r="R60" s="43">
        <f t="shared" si="4"/>
        <v>27.25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hidden="1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40</v>
      </c>
      <c r="P115" s="103">
        <f t="shared" si="8"/>
        <v>80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7</v>
      </c>
      <c r="F163" s="71"/>
      <c r="G163" s="46">
        <f t="shared" si="30"/>
        <v>7</v>
      </c>
      <c r="H163" s="78">
        <v>0</v>
      </c>
      <c r="I163" s="76">
        <v>0</v>
      </c>
      <c r="J163" s="46">
        <f t="shared" si="31"/>
        <v>7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428.29999999999995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1500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250</v>
      </c>
      <c r="P264" s="2">
        <v>65</v>
      </c>
      <c r="Q264" s="88">
        <v>25</v>
      </c>
      <c r="R264" s="2">
        <v>260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605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605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0000000}">
    <filterColumn colId="15">
      <filters blank="1">
        <filter val="-"/>
        <filter val="100.00"/>
        <filter val="200.00"/>
        <filter val="240.00"/>
        <filter val="25.00"/>
        <filter val="35.00"/>
        <filter val="45.00"/>
        <filter val="50.00"/>
        <filter val="55.00"/>
        <filter val="60.00"/>
        <filter val="65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12</v>
      </c>
      <c r="F5" s="71">
        <v>5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0</v>
      </c>
      <c r="F6" s="71">
        <v>5</v>
      </c>
      <c r="G6" s="46">
        <f t="shared" si="0"/>
        <v>5</v>
      </c>
      <c r="H6" s="78">
        <v>0</v>
      </c>
      <c r="I6" s="76">
        <v>0</v>
      </c>
      <c r="J6" s="46">
        <f t="shared" si="1"/>
        <v>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-1</v>
      </c>
      <c r="F18" s="71"/>
      <c r="G18" s="46">
        <f t="shared" si="0"/>
        <v>-1</v>
      </c>
      <c r="H18" s="78">
        <v>0</v>
      </c>
      <c r="I18" s="76">
        <v>0</v>
      </c>
      <c r="J18" s="46">
        <f t="shared" si="1"/>
        <v>-1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-1</v>
      </c>
      <c r="F22" s="71"/>
      <c r="G22" s="46">
        <f t="shared" si="0"/>
        <v>-1</v>
      </c>
      <c r="H22" s="78">
        <v>0</v>
      </c>
      <c r="I22" s="76">
        <v>0</v>
      </c>
      <c r="J22" s="46">
        <f t="shared" si="1"/>
        <v>-5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2</v>
      </c>
      <c r="F23" s="71">
        <v>2</v>
      </c>
      <c r="G23" s="46">
        <f t="shared" si="0"/>
        <v>4</v>
      </c>
      <c r="H23" s="78">
        <v>0</v>
      </c>
      <c r="I23" s="76">
        <v>0</v>
      </c>
      <c r="J23" s="46">
        <f t="shared" si="1"/>
        <v>3</v>
      </c>
      <c r="K23" s="72">
        <v>1</v>
      </c>
      <c r="L23" s="15">
        <v>100</v>
      </c>
      <c r="M23" s="65">
        <f t="shared" si="2"/>
        <v>100</v>
      </c>
      <c r="N23" s="17" t="s">
        <v>16</v>
      </c>
      <c r="O23" s="18"/>
      <c r="P23" s="103">
        <f t="shared" si="3"/>
        <v>100</v>
      </c>
      <c r="Q23" s="90">
        <v>42.24</v>
      </c>
      <c r="R23" s="43">
        <f t="shared" si="4"/>
        <v>42.24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-1</v>
      </c>
      <c r="F31" s="71">
        <v>5</v>
      </c>
      <c r="G31" s="46">
        <f t="shared" si="5"/>
        <v>4</v>
      </c>
      <c r="H31" s="78">
        <v>0</v>
      </c>
      <c r="I31" s="76">
        <v>0</v>
      </c>
      <c r="J31" s="46">
        <f t="shared" si="6"/>
        <v>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1</v>
      </c>
      <c r="F99" s="71">
        <v>3</v>
      </c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3</v>
      </c>
      <c r="F112" s="71">
        <v>5</v>
      </c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8</v>
      </c>
      <c r="F116" s="71">
        <v>5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7</v>
      </c>
      <c r="F163" s="71"/>
      <c r="G163" s="46">
        <f t="shared" si="30"/>
        <v>7</v>
      </c>
      <c r="H163" s="78">
        <v>0</v>
      </c>
      <c r="I163" s="76">
        <v>0</v>
      </c>
      <c r="J163" s="46">
        <f t="shared" si="31"/>
        <v>7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>SUM(M175-O175)</f>
        <v>150</v>
      </c>
      <c r="Q175" s="90">
        <v>29.96</v>
      </c>
      <c r="R175" s="43">
        <f>+K175*Q175</f>
        <v>89.88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559.73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1500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1100</v>
      </c>
      <c r="O264" s="2">
        <v>250</v>
      </c>
      <c r="P264" s="2">
        <v>50</v>
      </c>
      <c r="Q264" s="88">
        <v>200</v>
      </c>
      <c r="R264" s="2">
        <v>300</v>
      </c>
      <c r="S264" s="2">
        <v>300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375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-1</v>
      </c>
      <c r="F18" s="71"/>
      <c r="G18" s="46">
        <f t="shared" si="0"/>
        <v>-1</v>
      </c>
      <c r="H18" s="78">
        <v>0</v>
      </c>
      <c r="I18" s="76">
        <v>0</v>
      </c>
      <c r="J18" s="46">
        <f t="shared" si="1"/>
        <v>-2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-5</v>
      </c>
      <c r="F22" s="71"/>
      <c r="G22" s="46">
        <f t="shared" si="0"/>
        <v>-5</v>
      </c>
      <c r="H22" s="78">
        <v>0</v>
      </c>
      <c r="I22" s="76">
        <v>0</v>
      </c>
      <c r="J22" s="46">
        <f t="shared" si="1"/>
        <v>-6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20</v>
      </c>
      <c r="P24" s="103">
        <f t="shared" si="3"/>
        <v>180</v>
      </c>
      <c r="Q24" s="90">
        <v>40.51</v>
      </c>
      <c r="R24" s="43">
        <f t="shared" si="4"/>
        <v>81.02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-1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-1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7</v>
      </c>
      <c r="F163" s="71"/>
      <c r="G163" s="46">
        <f t="shared" si="30"/>
        <v>7</v>
      </c>
      <c r="H163" s="78">
        <v>0</v>
      </c>
      <c r="I163" s="76">
        <v>0</v>
      </c>
      <c r="J163" s="46">
        <f t="shared" si="31"/>
        <v>7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752.64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2095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180</v>
      </c>
      <c r="P264" s="2">
        <v>100</v>
      </c>
      <c r="Q264" s="88">
        <v>150</v>
      </c>
      <c r="R264" s="2">
        <v>160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1485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-1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-2</v>
      </c>
      <c r="F18" s="71"/>
      <c r="G18" s="46">
        <f t="shared" si="0"/>
        <v>-2</v>
      </c>
      <c r="H18" s="78">
        <v>0</v>
      </c>
      <c r="I18" s="76">
        <v>0</v>
      </c>
      <c r="J18" s="46">
        <f t="shared" si="1"/>
        <v>-2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7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-6</v>
      </c>
      <c r="F22" s="71"/>
      <c r="G22" s="46">
        <f t="shared" si="0"/>
        <v>-6</v>
      </c>
      <c r="H22" s="78">
        <v>0</v>
      </c>
      <c r="I22" s="76">
        <v>0</v>
      </c>
      <c r="J22" s="46">
        <f t="shared" si="1"/>
        <v>-6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2</v>
      </c>
      <c r="F34" s="71">
        <v>2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3">
        <f>SUM(M55-O55)</f>
        <v>120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-1</v>
      </c>
      <c r="F66" s="71"/>
      <c r="G66" s="46">
        <f t="shared" si="5"/>
        <v>-1</v>
      </c>
      <c r="H66" s="78">
        <v>0</v>
      </c>
      <c r="I66" s="76">
        <v>0</v>
      </c>
      <c r="J66" s="46">
        <f t="shared" si="6"/>
        <v>-1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-1</v>
      </c>
      <c r="F81" s="71">
        <v>2</v>
      </c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>
        <v>1</v>
      </c>
      <c r="G92" s="46">
        <f t="shared" si="5"/>
        <v>1</v>
      </c>
      <c r="H92" s="78">
        <v>0</v>
      </c>
      <c r="I92" s="76">
        <v>0</v>
      </c>
      <c r="J92" s="46">
        <f t="shared" si="6"/>
        <v>0</v>
      </c>
      <c r="K92" s="72">
        <v>1</v>
      </c>
      <c r="L92" s="20">
        <v>35</v>
      </c>
      <c r="M92" s="65">
        <f t="shared" si="7"/>
        <v>35</v>
      </c>
      <c r="N92" s="17" t="s">
        <v>16</v>
      </c>
      <c r="O92" s="18"/>
      <c r="P92" s="103">
        <f t="shared" si="8"/>
        <v>35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7</v>
      </c>
      <c r="F163" s="71"/>
      <c r="G163" s="46">
        <f t="shared" si="30"/>
        <v>7</v>
      </c>
      <c r="H163" s="78">
        <v>0</v>
      </c>
      <c r="I163" s="76">
        <v>0</v>
      </c>
      <c r="J163" s="46">
        <f t="shared" si="31"/>
        <v>7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-3</v>
      </c>
      <c r="F173" s="71">
        <v>4</v>
      </c>
      <c r="G173" s="46">
        <f>E173+F173</f>
        <v>1</v>
      </c>
      <c r="H173" s="78">
        <v>0</v>
      </c>
      <c r="I173" s="76">
        <v>0</v>
      </c>
      <c r="J173" s="46">
        <f>+G173-H173-K173-I173</f>
        <v>-1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>
        <v>2</v>
      </c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333.69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1165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280</v>
      </c>
      <c r="P264" s="2">
        <v>60</v>
      </c>
      <c r="Q264" s="88">
        <v>195</v>
      </c>
      <c r="R264" s="2">
        <v>165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465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3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S346"/>
  <sheetViews>
    <sheetView zoomScale="90" zoomScaleNormal="90" workbookViewId="0">
      <pane xSplit="10" ySplit="4" topLeftCell="L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-1</v>
      </c>
      <c r="F6" s="71"/>
      <c r="G6" s="46">
        <f t="shared" si="0"/>
        <v>-1</v>
      </c>
      <c r="H6" s="78">
        <v>0</v>
      </c>
      <c r="I6" s="76">
        <v>0</v>
      </c>
      <c r="J6" s="46">
        <f t="shared" si="1"/>
        <v>-3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2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3"/>
        <v>250</v>
      </c>
      <c r="Q11" s="90">
        <v>16.940000000000001</v>
      </c>
      <c r="R11" s="43">
        <f t="shared" si="4"/>
        <v>84.7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-2</v>
      </c>
      <c r="F18" s="71"/>
      <c r="G18" s="46">
        <f t="shared" si="0"/>
        <v>-2</v>
      </c>
      <c r="H18" s="78">
        <v>0</v>
      </c>
      <c r="I18" s="76">
        <v>0</v>
      </c>
      <c r="J18" s="46">
        <f t="shared" si="1"/>
        <v>-4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-6</v>
      </c>
      <c r="F22" s="71"/>
      <c r="G22" s="46">
        <f t="shared" si="0"/>
        <v>-6</v>
      </c>
      <c r="H22" s="78">
        <v>0</v>
      </c>
      <c r="I22" s="76">
        <v>0</v>
      </c>
      <c r="J22" s="46">
        <f t="shared" si="1"/>
        <v>-6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3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25</v>
      </c>
      <c r="P41" s="103">
        <f t="shared" si="3"/>
        <v>125</v>
      </c>
      <c r="Q41" s="90">
        <v>15.42</v>
      </c>
      <c r="R41" s="43">
        <f t="shared" si="4"/>
        <v>46.26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1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4</v>
      </c>
      <c r="F56" s="71"/>
      <c r="G56" s="46">
        <f t="shared" si="5"/>
        <v>4</v>
      </c>
      <c r="H56" s="78">
        <v>1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4</v>
      </c>
      <c r="F58" s="71"/>
      <c r="G58" s="46">
        <f t="shared" si="5"/>
        <v>4</v>
      </c>
      <c r="H58" s="78">
        <v>1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-1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-1</v>
      </c>
      <c r="F66" s="71"/>
      <c r="G66" s="46">
        <f t="shared" si="5"/>
        <v>-1</v>
      </c>
      <c r="H66" s="78">
        <v>0</v>
      </c>
      <c r="I66" s="76">
        <v>0</v>
      </c>
      <c r="J66" s="46">
        <f t="shared" si="6"/>
        <v>-1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>
        <v>4</v>
      </c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25</v>
      </c>
      <c r="P133" s="103">
        <f t="shared" si="8"/>
        <v>125</v>
      </c>
      <c r="Q133" s="90">
        <v>21.75</v>
      </c>
      <c r="R133" s="43">
        <f t="shared" si="9"/>
        <v>65.25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7</v>
      </c>
      <c r="F163" s="71"/>
      <c r="G163" s="46">
        <f t="shared" si="30"/>
        <v>7</v>
      </c>
      <c r="H163" s="78">
        <v>2</v>
      </c>
      <c r="I163" s="76">
        <v>0</v>
      </c>
      <c r="J163" s="46">
        <f t="shared" si="31"/>
        <v>5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-1</v>
      </c>
      <c r="F173" s="71"/>
      <c r="G173" s="46">
        <f>E173+F173</f>
        <v>-1</v>
      </c>
      <c r="H173" s="78">
        <v>0</v>
      </c>
      <c r="I173" s="76">
        <v>0</v>
      </c>
      <c r="J173" s="46">
        <f>+G173-H173-K173-I173</f>
        <v>-1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745.85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2100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1100</v>
      </c>
      <c r="O264" s="2">
        <v>850</v>
      </c>
      <c r="P264" s="2">
        <v>150</v>
      </c>
      <c r="Q264" s="88">
        <v>50</v>
      </c>
      <c r="R264" s="2">
        <v>50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-3</v>
      </c>
      <c r="F6" s="71"/>
      <c r="G6" s="46">
        <f t="shared" si="0"/>
        <v>-3</v>
      </c>
      <c r="H6" s="78">
        <v>0</v>
      </c>
      <c r="I6" s="76">
        <v>0</v>
      </c>
      <c r="J6" s="46">
        <f t="shared" si="1"/>
        <v>-7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-4</v>
      </c>
      <c r="F18" s="71"/>
      <c r="G18" s="46">
        <f t="shared" si="0"/>
        <v>-4</v>
      </c>
      <c r="H18" s="78">
        <v>0</v>
      </c>
      <c r="I18" s="76">
        <v>0</v>
      </c>
      <c r="J18" s="46">
        <f t="shared" si="1"/>
        <v>-6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-6</v>
      </c>
      <c r="F22" s="71"/>
      <c r="G22" s="46">
        <f t="shared" si="0"/>
        <v>-6</v>
      </c>
      <c r="H22" s="78">
        <v>0</v>
      </c>
      <c r="I22" s="76">
        <v>0</v>
      </c>
      <c r="J22" s="46">
        <f t="shared" si="1"/>
        <v>-6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-1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3">
        <f t="shared" si="3"/>
        <v>390</v>
      </c>
      <c r="Q34" s="90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-1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03">
        <f t="shared" si="3"/>
        <v>240</v>
      </c>
      <c r="Q57" s="90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3">
        <f t="shared" si="3"/>
        <v>120</v>
      </c>
      <c r="Q59" s="90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6"/>
        <v>-1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-1</v>
      </c>
      <c r="F66" s="71">
        <v>2</v>
      </c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>
        <v>3</v>
      </c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</v>
      </c>
      <c r="F133" s="71">
        <v>3</v>
      </c>
      <c r="G133" s="46">
        <f t="shared" si="23"/>
        <v>4</v>
      </c>
      <c r="H133" s="78">
        <v>0</v>
      </c>
      <c r="I133" s="76">
        <v>0</v>
      </c>
      <c r="J133" s="46">
        <f t="shared" si="24"/>
        <v>-1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/>
      <c r="P133" s="103">
        <f t="shared" si="8"/>
        <v>250</v>
      </c>
      <c r="Q133" s="90">
        <v>21.75</v>
      </c>
      <c r="R133" s="43">
        <f t="shared" si="9"/>
        <v>108.75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5</v>
      </c>
      <c r="F163" s="71"/>
      <c r="G163" s="46">
        <f t="shared" si="30"/>
        <v>5</v>
      </c>
      <c r="H163" s="78">
        <v>0</v>
      </c>
      <c r="I163" s="76">
        <v>0</v>
      </c>
      <c r="J163" s="46">
        <f t="shared" si="31"/>
        <v>5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-1</v>
      </c>
      <c r="F173" s="71"/>
      <c r="G173" s="46">
        <f>E173+F173</f>
        <v>-1</v>
      </c>
      <c r="H173" s="78">
        <v>0</v>
      </c>
      <c r="I173" s="76">
        <v>0</v>
      </c>
      <c r="J173" s="46">
        <f>+G173-H173-K173-I173</f>
        <v>-1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952.1</v>
      </c>
      <c r="S260" s="75"/>
    </row>
    <row r="261" spans="1:22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2825</v>
      </c>
    </row>
    <row r="263" spans="1:22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100</v>
      </c>
      <c r="P264" s="2">
        <v>120</v>
      </c>
      <c r="Q264" s="88">
        <v>100</v>
      </c>
      <c r="R264" s="2">
        <v>50</v>
      </c>
      <c r="S264" s="2">
        <v>50</v>
      </c>
      <c r="T264" s="2">
        <v>50</v>
      </c>
      <c r="U264" s="2">
        <v>210</v>
      </c>
      <c r="V264" s="2">
        <v>490</v>
      </c>
    </row>
    <row r="265" spans="1:22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2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1605</v>
      </c>
    </row>
    <row r="269" spans="1:22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1605</v>
      </c>
    </row>
    <row r="270" spans="1:22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68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-7</v>
      </c>
      <c r="F6" s="71">
        <v>9</v>
      </c>
      <c r="G6" s="46">
        <f t="shared" si="0"/>
        <v>2</v>
      </c>
      <c r="H6" s="78">
        <v>0</v>
      </c>
      <c r="I6" s="76">
        <v>0</v>
      </c>
      <c r="J6" s="46">
        <f t="shared" si="1"/>
        <v>-5</v>
      </c>
      <c r="K6" s="72">
        <v>7</v>
      </c>
      <c r="L6" s="15">
        <v>100</v>
      </c>
      <c r="M6" s="65">
        <f t="shared" ref="M6:M28" si="2">+L6*K6</f>
        <v>700</v>
      </c>
      <c r="N6" s="17" t="s">
        <v>16</v>
      </c>
      <c r="O6" s="18"/>
      <c r="P6" s="103">
        <f t="shared" ref="P6:P34" si="3">SUM(M6-O6)</f>
        <v>700</v>
      </c>
      <c r="Q6" s="90">
        <v>39.29</v>
      </c>
      <c r="R6" s="43">
        <f t="shared" ref="R6:R80" si="4">+K6*Q6</f>
        <v>275.02999999999997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-6</v>
      </c>
      <c r="F18" s="71"/>
      <c r="G18" s="46">
        <f t="shared" si="0"/>
        <v>-6</v>
      </c>
      <c r="H18" s="78">
        <v>0</v>
      </c>
      <c r="I18" s="76">
        <v>0</v>
      </c>
      <c r="J18" s="46">
        <f t="shared" si="1"/>
        <v>-6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-6</v>
      </c>
      <c r="F22" s="71"/>
      <c r="G22" s="46">
        <f t="shared" si="0"/>
        <v>-6</v>
      </c>
      <c r="H22" s="78">
        <v>0</v>
      </c>
      <c r="I22" s="76">
        <v>0</v>
      </c>
      <c r="J22" s="46">
        <f t="shared" si="1"/>
        <v>-6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-1</v>
      </c>
      <c r="F28" s="71">
        <v>1</v>
      </c>
      <c r="G28" s="46">
        <f t="shared" si="5"/>
        <v>0</v>
      </c>
      <c r="H28" s="78">
        <v>0</v>
      </c>
      <c r="I28" s="76">
        <v>0</v>
      </c>
      <c r="J28" s="46">
        <f t="shared" si="1"/>
        <v>-2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ref="M29:M80" si="6">+L29*K29</f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6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-1</v>
      </c>
      <c r="K31" s="72">
        <v>1</v>
      </c>
      <c r="L31" s="15">
        <v>100</v>
      </c>
      <c r="M31" s="65">
        <f t="shared" si="6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6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6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6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6"/>
        <v>0</v>
      </c>
      <c r="N35" s="17" t="s">
        <v>16</v>
      </c>
      <c r="O35" s="18"/>
      <c r="P35" s="23">
        <f t="shared" ref="P35:P80" si="7">SUM(M35-O35)</f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1"/>
        <v>5</v>
      </c>
      <c r="K39" s="72"/>
      <c r="L39" s="15">
        <v>50</v>
      </c>
      <c r="M39" s="65">
        <f t="shared" si="6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-1</v>
      </c>
      <c r="K40" s="72">
        <v>1</v>
      </c>
      <c r="L40" s="15">
        <v>50</v>
      </c>
      <c r="M40" s="65">
        <f t="shared" si="6"/>
        <v>50</v>
      </c>
      <c r="N40" s="17" t="s">
        <v>16</v>
      </c>
      <c r="O40" s="18"/>
      <c r="P40" s="103">
        <f t="shared" si="7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2</v>
      </c>
      <c r="K41" s="72">
        <v>1</v>
      </c>
      <c r="L41" s="15">
        <v>50</v>
      </c>
      <c r="M41" s="65">
        <f t="shared" si="6"/>
        <v>50</v>
      </c>
      <c r="N41" s="17" t="s">
        <v>16</v>
      </c>
      <c r="O41" s="18"/>
      <c r="P41" s="103">
        <f t="shared" si="7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7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-1</v>
      </c>
      <c r="F47" s="71"/>
      <c r="G47" s="46">
        <f t="shared" si="5"/>
        <v>-1</v>
      </c>
      <c r="H47" s="78">
        <v>0</v>
      </c>
      <c r="I47" s="76">
        <v>0</v>
      </c>
      <c r="J47" s="46">
        <f t="shared" si="1"/>
        <v>-1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1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1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6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1"/>
        <v>1</v>
      </c>
      <c r="K51" s="72"/>
      <c r="L51" s="15">
        <v>50</v>
      </c>
      <c r="M51" s="65">
        <f t="shared" ref="M51:M56" si="8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8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8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8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0</v>
      </c>
      <c r="K55" s="72">
        <v>1</v>
      </c>
      <c r="L55" s="15">
        <v>120</v>
      </c>
      <c r="M55" s="65">
        <f t="shared" si="8"/>
        <v>120</v>
      </c>
      <c r="N55" s="17" t="s">
        <v>16</v>
      </c>
      <c r="O55" s="18"/>
      <c r="P55" s="103">
        <f>SUM(M55-O55)</f>
        <v>120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1</v>
      </c>
      <c r="K56" s="72">
        <v>1</v>
      </c>
      <c r="L56" s="15">
        <v>120</v>
      </c>
      <c r="M56" s="65">
        <f t="shared" si="8"/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1"/>
        <v>2</v>
      </c>
      <c r="K57" s="72">
        <v>1</v>
      </c>
      <c r="L57" s="15">
        <v>120</v>
      </c>
      <c r="M57" s="65">
        <f t="shared" si="6"/>
        <v>120</v>
      </c>
      <c r="N57" s="17" t="s">
        <v>16</v>
      </c>
      <c r="O57" s="18"/>
      <c r="P57" s="103">
        <f t="shared" si="7"/>
        <v>120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1"/>
        <v>2</v>
      </c>
      <c r="K58" s="72">
        <v>1</v>
      </c>
      <c r="L58" s="15">
        <v>120</v>
      </c>
      <c r="M58" s="65">
        <f t="shared" si="6"/>
        <v>120</v>
      </c>
      <c r="N58" s="17" t="s">
        <v>16</v>
      </c>
      <c r="O58" s="18"/>
      <c r="P58" s="103">
        <f t="shared" si="7"/>
        <v>120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1"/>
        <v>4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1"/>
        <v>1</v>
      </c>
      <c r="K62" s="72">
        <v>2</v>
      </c>
      <c r="L62" s="15">
        <v>120</v>
      </c>
      <c r="M62" s="65">
        <f t="shared" si="6"/>
        <v>240</v>
      </c>
      <c r="N62" s="17" t="s">
        <v>16</v>
      </c>
      <c r="O62" s="18"/>
      <c r="P62" s="103">
        <f t="shared" si="7"/>
        <v>240</v>
      </c>
      <c r="Q62" s="90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1"/>
        <v>-1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-1</v>
      </c>
      <c r="K66" s="72">
        <v>1</v>
      </c>
      <c r="L66" s="15">
        <v>50</v>
      </c>
      <c r="M66" s="65">
        <f t="shared" si="6"/>
        <v>50</v>
      </c>
      <c r="N66" s="17" t="s">
        <v>16</v>
      </c>
      <c r="O66" s="18"/>
      <c r="P66" s="103">
        <f t="shared" si="7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7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7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9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9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9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9"/>
        <v>0</v>
      </c>
      <c r="K72" s="72"/>
      <c r="L72" s="21">
        <v>50</v>
      </c>
      <c r="M72" s="65">
        <f t="shared" si="6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9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9"/>
        <v>0</v>
      </c>
      <c r="K74" s="72"/>
      <c r="L74" s="21">
        <v>50</v>
      </c>
      <c r="M74" s="65">
        <f t="shared" si="6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9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9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9"/>
        <v>-1</v>
      </c>
      <c r="K77" s="72">
        <v>2</v>
      </c>
      <c r="L77" s="21">
        <v>50</v>
      </c>
      <c r="M77" s="65">
        <f t="shared" si="6"/>
        <v>100</v>
      </c>
      <c r="N77" s="17" t="s">
        <v>16</v>
      </c>
      <c r="O77" s="18"/>
      <c r="P77" s="103">
        <f t="shared" si="7"/>
        <v>100</v>
      </c>
      <c r="Q77" s="90">
        <v>17.329999999999998</v>
      </c>
      <c r="R77" s="43">
        <f t="shared" si="4"/>
        <v>34.659999999999997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9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9"/>
        <v>0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9"/>
        <v>-1</v>
      </c>
      <c r="K80" s="72">
        <v>1</v>
      </c>
      <c r="L80" s="15">
        <v>55</v>
      </c>
      <c r="M80" s="65">
        <f t="shared" si="6"/>
        <v>55</v>
      </c>
      <c r="N80" s="17" t="s">
        <v>16</v>
      </c>
      <c r="O80" s="18"/>
      <c r="P80" s="103">
        <f t="shared" si="7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9"/>
        <v>0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ref="P81:P172" si="11">SUM(M81-O81)</f>
        <v>0</v>
      </c>
      <c r="Q81" s="90">
        <v>11.58</v>
      </c>
      <c r="R81" s="43">
        <f t="shared" ref="R81:R172" si="12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9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9"/>
        <v>0</v>
      </c>
      <c r="K83" s="72"/>
      <c r="L83" s="22">
        <v>50</v>
      </c>
      <c r="M83" s="65">
        <f t="shared" ref="M83:M91" si="13">+L83*K83</f>
        <v>0</v>
      </c>
      <c r="N83" s="17" t="s">
        <v>16</v>
      </c>
      <c r="O83" s="18"/>
      <c r="P83" s="23">
        <f t="shared" ref="P83:P91" si="14">SUM(M83-O83)</f>
        <v>0</v>
      </c>
      <c r="Q83" s="90">
        <v>18.14</v>
      </c>
      <c r="R83" s="43">
        <f t="shared" ref="R83:R91" si="15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9"/>
        <v>0</v>
      </c>
      <c r="K84" s="72"/>
      <c r="L84" s="22">
        <v>50</v>
      </c>
      <c r="M84" s="65">
        <f t="shared" si="13"/>
        <v>0</v>
      </c>
      <c r="N84" s="17" t="s">
        <v>16</v>
      </c>
      <c r="O84" s="18"/>
      <c r="P84" s="23">
        <f t="shared" si="14"/>
        <v>0</v>
      </c>
      <c r="Q84" s="90">
        <v>12.94</v>
      </c>
      <c r="R84" s="43">
        <f t="shared" si="15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9"/>
        <v>0</v>
      </c>
      <c r="K85" s="72"/>
      <c r="L85" s="20">
        <v>35</v>
      </c>
      <c r="M85" s="65">
        <f t="shared" si="13"/>
        <v>0</v>
      </c>
      <c r="N85" s="17" t="s">
        <v>16</v>
      </c>
      <c r="O85" s="18"/>
      <c r="P85" s="23">
        <f t="shared" si="14"/>
        <v>0</v>
      </c>
      <c r="Q85" s="90"/>
      <c r="R85" s="43">
        <f t="shared" si="15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9"/>
        <v>0</v>
      </c>
      <c r="K86" s="72"/>
      <c r="L86" s="20">
        <v>35</v>
      </c>
      <c r="M86" s="65">
        <f t="shared" si="13"/>
        <v>0</v>
      </c>
      <c r="N86" s="17" t="s">
        <v>16</v>
      </c>
      <c r="O86" s="18"/>
      <c r="P86" s="23">
        <f t="shared" si="14"/>
        <v>0</v>
      </c>
      <c r="Q86" s="90"/>
      <c r="R86" s="43">
        <f t="shared" si="15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6">E87+F87</f>
        <v>0</v>
      </c>
      <c r="H87" s="78">
        <v>0</v>
      </c>
      <c r="I87" s="76">
        <v>0</v>
      </c>
      <c r="J87" s="46">
        <f t="shared" si="9"/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si="9"/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9"/>
        <v>0</v>
      </c>
      <c r="K89" s="72"/>
      <c r="L89" s="20">
        <v>35</v>
      </c>
      <c r="M89" s="65">
        <f t="shared" si="13"/>
        <v>0</v>
      </c>
      <c r="N89" s="17" t="s">
        <v>16</v>
      </c>
      <c r="O89" s="18"/>
      <c r="P89" s="23">
        <f t="shared" si="14"/>
        <v>0</v>
      </c>
      <c r="Q89" s="90"/>
      <c r="R89" s="43">
        <f t="shared" si="15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9"/>
        <v>0</v>
      </c>
      <c r="K90" s="72"/>
      <c r="L90" s="20">
        <v>35</v>
      </c>
      <c r="M90" s="65">
        <f t="shared" si="13"/>
        <v>0</v>
      </c>
      <c r="N90" s="17" t="s">
        <v>16</v>
      </c>
      <c r="O90" s="18"/>
      <c r="P90" s="23">
        <f t="shared" si="14"/>
        <v>0</v>
      </c>
      <c r="Q90" s="90"/>
      <c r="R90" s="43">
        <f t="shared" si="15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9"/>
        <v>0</v>
      </c>
      <c r="K91" s="72"/>
      <c r="L91" s="22">
        <v>45</v>
      </c>
      <c r="M91" s="65">
        <f t="shared" si="13"/>
        <v>0</v>
      </c>
      <c r="N91" s="17" t="s">
        <v>16</v>
      </c>
      <c r="O91" s="18"/>
      <c r="P91" s="23">
        <f t="shared" si="14"/>
        <v>0</v>
      </c>
      <c r="Q91" s="90"/>
      <c r="R91" s="43">
        <f t="shared" si="15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9"/>
        <v>1</v>
      </c>
      <c r="K92" s="72">
        <v>2</v>
      </c>
      <c r="L92" s="20">
        <v>45</v>
      </c>
      <c r="M92" s="65">
        <f t="shared" si="10"/>
        <v>90</v>
      </c>
      <c r="N92" s="17" t="s">
        <v>16</v>
      </c>
      <c r="O92" s="18">
        <v>20</v>
      </c>
      <c r="P92" s="103">
        <f t="shared" si="11"/>
        <v>70</v>
      </c>
      <c r="Q92" s="90"/>
      <c r="R92" s="43">
        <f t="shared" si="12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9"/>
        <v>-1</v>
      </c>
      <c r="K93" s="72">
        <v>1</v>
      </c>
      <c r="L93" s="21">
        <v>35</v>
      </c>
      <c r="M93" s="65">
        <f t="shared" si="10"/>
        <v>35</v>
      </c>
      <c r="N93" s="17" t="s">
        <v>16</v>
      </c>
      <c r="O93" s="18"/>
      <c r="P93" s="103">
        <f t="shared" si="11"/>
        <v>35</v>
      </c>
      <c r="Q93" s="90"/>
      <c r="R93" s="43">
        <f t="shared" si="12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si="9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9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12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9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11"/>
        <v>0</v>
      </c>
      <c r="Q96" s="90"/>
      <c r="R96" s="43">
        <f t="shared" si="12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9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11"/>
        <v>0</v>
      </c>
      <c r="Q97" s="90"/>
      <c r="R97" s="43">
        <f t="shared" si="12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9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11"/>
        <v>0</v>
      </c>
      <c r="Q98" s="90">
        <v>15.4</v>
      </c>
      <c r="R98" s="43">
        <f t="shared" si="12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3</v>
      </c>
      <c r="F99" s="71"/>
      <c r="G99" s="46">
        <f t="shared" si="24"/>
        <v>3</v>
      </c>
      <c r="H99" s="78">
        <v>0</v>
      </c>
      <c r="I99" s="76">
        <v>0</v>
      </c>
      <c r="J99" s="46">
        <f t="shared" si="9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9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9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si="9"/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9"/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9"/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9"/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9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11"/>
        <v>0</v>
      </c>
      <c r="Q106" s="90">
        <v>10.98</v>
      </c>
      <c r="R106" s="43">
        <f t="shared" si="12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9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11"/>
        <v>0</v>
      </c>
      <c r="Q107" s="90"/>
      <c r="R107" s="43">
        <f t="shared" si="12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9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9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9"/>
        <v>0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11"/>
        <v>0</v>
      </c>
      <c r="Q110" s="90"/>
      <c r="R110" s="43">
        <f t="shared" si="12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9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11"/>
        <v>0</v>
      </c>
      <c r="Q111" s="90"/>
      <c r="R111" s="43">
        <f t="shared" si="12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6</v>
      </c>
      <c r="F112" s="71"/>
      <c r="G112" s="46">
        <f t="shared" si="24"/>
        <v>6</v>
      </c>
      <c r="H112" s="78">
        <v>0</v>
      </c>
      <c r="I112" s="76">
        <v>0</v>
      </c>
      <c r="J112" s="46">
        <f t="shared" si="9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6</v>
      </c>
      <c r="F113" s="71"/>
      <c r="G113" s="46">
        <f t="shared" si="24"/>
        <v>6</v>
      </c>
      <c r="H113" s="78">
        <v>0</v>
      </c>
      <c r="I113" s="76">
        <v>0</v>
      </c>
      <c r="J113" s="46">
        <f t="shared" si="9"/>
        <v>6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11"/>
        <v>0</v>
      </c>
      <c r="Q113" s="90"/>
      <c r="R113" s="43">
        <f t="shared" si="12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9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11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4</v>
      </c>
      <c r="F115" s="71"/>
      <c r="G115" s="46">
        <f t="shared" si="24"/>
        <v>4</v>
      </c>
      <c r="H115" s="78">
        <v>0</v>
      </c>
      <c r="I115" s="76">
        <v>0</v>
      </c>
      <c r="J115" s="46">
        <f t="shared" si="9"/>
        <v>3</v>
      </c>
      <c r="K115" s="72">
        <v>1</v>
      </c>
      <c r="L115" s="22">
        <v>60</v>
      </c>
      <c r="M115" s="65">
        <f t="shared" si="10"/>
        <v>60</v>
      </c>
      <c r="N115" s="17" t="s">
        <v>16</v>
      </c>
      <c r="O115" s="18"/>
      <c r="P115" s="103">
        <f t="shared" si="11"/>
        <v>60</v>
      </c>
      <c r="Q115" s="90"/>
      <c r="R115" s="43">
        <f t="shared" si="12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12</v>
      </c>
      <c r="F116" s="71"/>
      <c r="G116" s="46">
        <f t="shared" si="24"/>
        <v>12</v>
      </c>
      <c r="H116" s="78">
        <v>0</v>
      </c>
      <c r="I116" s="76">
        <v>0</v>
      </c>
      <c r="J116" s="46">
        <f t="shared" si="9"/>
        <v>12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11"/>
        <v>0</v>
      </c>
      <c r="Q116" s="90">
        <v>13.03</v>
      </c>
      <c r="R116" s="43">
        <f t="shared" si="12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11</v>
      </c>
      <c r="F117" s="71"/>
      <c r="G117" s="46">
        <f t="shared" si="24"/>
        <v>11</v>
      </c>
      <c r="H117" s="78">
        <v>0</v>
      </c>
      <c r="I117" s="76">
        <v>0</v>
      </c>
      <c r="J117" s="46">
        <f t="shared" si="9"/>
        <v>10</v>
      </c>
      <c r="K117" s="72">
        <v>1</v>
      </c>
      <c r="L117" s="22">
        <v>55</v>
      </c>
      <c r="M117" s="65">
        <f t="shared" si="10"/>
        <v>55</v>
      </c>
      <c r="N117" s="17" t="s">
        <v>16</v>
      </c>
      <c r="O117" s="18"/>
      <c r="P117" s="103">
        <f t="shared" si="11"/>
        <v>55</v>
      </c>
      <c r="Q117" s="90">
        <v>11.91</v>
      </c>
      <c r="R117" s="43">
        <f t="shared" si="12"/>
        <v>11.91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9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11"/>
        <v>0</v>
      </c>
      <c r="Q118" s="90">
        <v>30</v>
      </c>
      <c r="R118" s="43">
        <f t="shared" si="12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9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11"/>
        <v>0</v>
      </c>
      <c r="Q119" s="90">
        <v>30</v>
      </c>
      <c r="R119" s="43">
        <f t="shared" si="12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9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11"/>
        <v>0</v>
      </c>
      <c r="Q120" s="90">
        <v>30</v>
      </c>
      <c r="R120" s="43">
        <f t="shared" si="12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9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9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11"/>
        <v>0</v>
      </c>
      <c r="Q122" s="92"/>
      <c r="R122" s="43">
        <f t="shared" si="12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9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11"/>
        <v>0</v>
      </c>
      <c r="Q123" s="92"/>
      <c r="R123" s="43">
        <f t="shared" si="12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9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9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11"/>
        <v>0</v>
      </c>
      <c r="Q125" s="90">
        <v>33</v>
      </c>
      <c r="R125" s="43">
        <f t="shared" si="12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9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11"/>
        <v>0</v>
      </c>
      <c r="Q126" s="90">
        <v>68</v>
      </c>
      <c r="R126" s="43">
        <f t="shared" si="12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9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11"/>
        <v>0</v>
      </c>
      <c r="Q127" s="90"/>
      <c r="R127" s="43">
        <f t="shared" si="12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9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11"/>
        <v>0</v>
      </c>
      <c r="Q128" s="90"/>
      <c r="R128" s="43">
        <f t="shared" si="12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9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11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9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11"/>
        <v>0</v>
      </c>
      <c r="Q130" s="90">
        <v>11.12</v>
      </c>
      <c r="R130" s="43">
        <f t="shared" si="12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9"/>
        <v>-3</v>
      </c>
      <c r="K131" s="72">
        <v>3</v>
      </c>
      <c r="L131" s="22">
        <v>50</v>
      </c>
      <c r="M131" s="65">
        <f t="shared" si="10"/>
        <v>150</v>
      </c>
      <c r="N131" s="17" t="s">
        <v>16</v>
      </c>
      <c r="O131" s="18">
        <v>25</v>
      </c>
      <c r="P131" s="103">
        <f t="shared" si="11"/>
        <v>125</v>
      </c>
      <c r="Q131" s="90">
        <v>9.91</v>
      </c>
      <c r="R131" s="43">
        <f t="shared" si="12"/>
        <v>29.73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9"/>
        <v>0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11"/>
        <v>0</v>
      </c>
      <c r="Q132" s="90"/>
      <c r="R132" s="43">
        <f t="shared" si="12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-1</v>
      </c>
      <c r="F133" s="71"/>
      <c r="G133" s="46">
        <f t="shared" si="24"/>
        <v>-1</v>
      </c>
      <c r="H133" s="78">
        <v>0</v>
      </c>
      <c r="I133" s="76">
        <v>0</v>
      </c>
      <c r="J133" s="46">
        <f t="shared" ref="J133:J196" si="29">+G133-H133-K133-I133</f>
        <v>-1</v>
      </c>
      <c r="K133" s="72"/>
      <c r="L133" s="20">
        <v>50</v>
      </c>
      <c r="M133" s="65">
        <f t="shared" si="10"/>
        <v>0</v>
      </c>
      <c r="N133" s="17" t="s">
        <v>16</v>
      </c>
      <c r="O133" s="18"/>
      <c r="P133" s="23">
        <f t="shared" si="11"/>
        <v>0</v>
      </c>
      <c r="Q133" s="90">
        <v>21.75</v>
      </c>
      <c r="R133" s="43">
        <f t="shared" si="12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9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si="11"/>
        <v>0</v>
      </c>
      <c r="Q134" s="90"/>
      <c r="R134" s="43">
        <f t="shared" si="12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9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11"/>
        <v>0</v>
      </c>
      <c r="Q135" s="90"/>
      <c r="R135" s="43">
        <f t="shared" si="12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9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11"/>
        <v>0</v>
      </c>
      <c r="Q136" s="90"/>
      <c r="R136" s="43">
        <f t="shared" si="12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9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9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11"/>
        <v>0</v>
      </c>
      <c r="Q138" s="90">
        <v>22.91</v>
      </c>
      <c r="R138" s="43">
        <f t="shared" si="12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9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11"/>
        <v>0</v>
      </c>
      <c r="Q139" s="90"/>
      <c r="R139" s="43">
        <f t="shared" si="12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9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11"/>
        <v>0</v>
      </c>
      <c r="Q140" s="90"/>
      <c r="R140" s="43">
        <f t="shared" si="12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9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11"/>
        <v>0</v>
      </c>
      <c r="Q141" s="90"/>
      <c r="R141" s="43">
        <f t="shared" si="12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9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11"/>
        <v>0</v>
      </c>
      <c r="Q142" s="90">
        <v>2.17</v>
      </c>
      <c r="R142" s="43">
        <f t="shared" si="12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9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11"/>
        <v>0</v>
      </c>
      <c r="Q143" s="90">
        <v>2.35</v>
      </c>
      <c r="R143" s="43">
        <f t="shared" si="12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9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11"/>
        <v>0</v>
      </c>
      <c r="Q144" s="90">
        <v>2.12</v>
      </c>
      <c r="R144" s="43">
        <f t="shared" si="12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9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11"/>
        <v>0</v>
      </c>
      <c r="Q145" s="90">
        <v>2.17</v>
      </c>
      <c r="R145" s="43">
        <f t="shared" si="12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9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11"/>
        <v>0</v>
      </c>
      <c r="Q146" s="90">
        <v>2.17</v>
      </c>
      <c r="R146" s="43">
        <f t="shared" si="12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9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11"/>
        <v>0</v>
      </c>
      <c r="Q147" s="90"/>
      <c r="R147" s="43">
        <f t="shared" si="12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9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11"/>
        <v>0</v>
      </c>
      <c r="Q148" s="90"/>
      <c r="R148" s="43">
        <f t="shared" si="12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9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11"/>
        <v>0</v>
      </c>
      <c r="Q149" s="90">
        <v>10.48</v>
      </c>
      <c r="R149" s="43">
        <f t="shared" si="12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9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11"/>
        <v>0</v>
      </c>
      <c r="Q150" s="90">
        <v>15.28</v>
      </c>
      <c r="R150" s="43">
        <f t="shared" si="12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9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11"/>
        <v>0</v>
      </c>
      <c r="Q151" s="90"/>
      <c r="R151" s="43">
        <f t="shared" si="12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9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11"/>
        <v>0</v>
      </c>
      <c r="Q152" s="90">
        <v>10.55</v>
      </c>
      <c r="R152" s="43">
        <f t="shared" si="12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9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11"/>
        <v>0</v>
      </c>
      <c r="Q153" s="90">
        <v>18.5</v>
      </c>
      <c r="R153" s="43">
        <f t="shared" si="12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2</v>
      </c>
      <c r="F154" s="71"/>
      <c r="G154" s="46">
        <f t="shared" si="24"/>
        <v>2</v>
      </c>
      <c r="H154" s="78">
        <v>0</v>
      </c>
      <c r="I154" s="76">
        <v>0</v>
      </c>
      <c r="J154" s="46">
        <f t="shared" si="29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03">
        <f>SUM(M154-O154)</f>
        <v>50</v>
      </c>
      <c r="Q154" s="90">
        <v>16.16</v>
      </c>
      <c r="R154" s="43">
        <f>+K154*Q154</f>
        <v>32.32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9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11"/>
        <v>0</v>
      </c>
      <c r="Q155" s="90">
        <v>18.63</v>
      </c>
      <c r="R155" s="43">
        <f t="shared" si="12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9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11"/>
        <v>0</v>
      </c>
      <c r="Q156" s="90">
        <v>11.39</v>
      </c>
      <c r="R156" s="43">
        <f t="shared" si="12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9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11"/>
        <v>0</v>
      </c>
      <c r="Q157" s="90">
        <v>15.6</v>
      </c>
      <c r="R157" s="43">
        <f t="shared" si="12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9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11"/>
        <v>0</v>
      </c>
      <c r="Q158" s="90"/>
      <c r="R158" s="43">
        <f t="shared" si="12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9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11"/>
        <v>0</v>
      </c>
      <c r="Q159" s="90"/>
      <c r="R159" s="43">
        <f t="shared" si="12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9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11"/>
        <v>0</v>
      </c>
      <c r="Q160" s="90"/>
      <c r="R160" s="43">
        <f t="shared" si="12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9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11"/>
        <v>0</v>
      </c>
      <c r="Q161" s="90"/>
      <c r="R161" s="43">
        <f t="shared" si="12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si="29"/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11"/>
        <v>0</v>
      </c>
      <c r="Q162" s="90"/>
      <c r="R162" s="43">
        <f t="shared" si="12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5</v>
      </c>
      <c r="F163" s="71"/>
      <c r="G163" s="46">
        <f t="shared" si="30"/>
        <v>5</v>
      </c>
      <c r="H163" s="78">
        <v>0</v>
      </c>
      <c r="I163" s="76">
        <v>0</v>
      </c>
      <c r="J163" s="46">
        <f t="shared" si="29"/>
        <v>4</v>
      </c>
      <c r="K163" s="72">
        <v>1</v>
      </c>
      <c r="L163" s="20">
        <v>20</v>
      </c>
      <c r="M163" s="65">
        <f t="shared" si="10"/>
        <v>20</v>
      </c>
      <c r="N163" s="17" t="s">
        <v>16</v>
      </c>
      <c r="O163" s="18"/>
      <c r="P163" s="103">
        <f t="shared" si="11"/>
        <v>20</v>
      </c>
      <c r="Q163" s="90"/>
      <c r="R163" s="43">
        <f t="shared" si="12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11"/>
        <v>0</v>
      </c>
      <c r="Q164" s="90">
        <v>12.95</v>
      </c>
      <c r="R164" s="43">
        <f t="shared" si="12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11"/>
        <v>0</v>
      </c>
      <c r="Q165" s="90">
        <v>10.61</v>
      </c>
      <c r="R165" s="43">
        <f t="shared" si="12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11"/>
        <v>0</v>
      </c>
      <c r="Q166" s="90">
        <v>11.97</v>
      </c>
      <c r="R166" s="43">
        <f t="shared" si="12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11"/>
        <v>0</v>
      </c>
      <c r="Q169" s="90">
        <v>14.95</v>
      </c>
      <c r="R169" s="43">
        <f t="shared" si="12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11"/>
        <v>0</v>
      </c>
      <c r="Q170" s="90"/>
      <c r="R170" s="43">
        <f t="shared" si="12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11"/>
        <v>0</v>
      </c>
      <c r="Q171" s="90"/>
      <c r="R171" s="43">
        <f t="shared" si="12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11"/>
        <v>0</v>
      </c>
      <c r="Q172" s="92"/>
      <c r="R172" s="43">
        <f t="shared" si="12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-1</v>
      </c>
      <c r="F173" s="71"/>
      <c r="G173" s="46">
        <f>E173+F173</f>
        <v>-1</v>
      </c>
      <c r="H173" s="78">
        <v>0</v>
      </c>
      <c r="I173" s="76">
        <v>0</v>
      </c>
      <c r="J173" s="46">
        <f t="shared" si="29"/>
        <v>-1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si="29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29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/>
      <c r="R179" s="43">
        <f t="shared" si="34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29"/>
        <v>3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/>
      <c r="R182" s="43">
        <f t="shared" si="34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2"/>
      <c r="R185" s="43">
        <f t="shared" si="34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2"/>
      <c r="R186" s="43">
        <f t="shared" ref="R186" si="35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9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9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9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2"/>
      <c r="R190" s="43">
        <f t="shared" ref="R190" si="36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2"/>
      <c r="R192" s="43">
        <f t="shared" si="34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29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4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4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29"/>
        <v>2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ref="J197:J258" si="37">+G197-H197-K197-I197</f>
        <v>1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7"/>
        <v>11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7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2"/>
      <c r="R199" s="43">
        <f t="shared" si="34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7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2"/>
      <c r="R200" s="43">
        <f t="shared" si="34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7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2"/>
      <c r="R201" s="43">
        <f t="shared" si="34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7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2"/>
      <c r="R202" s="43">
        <f t="shared" si="34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7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2"/>
      <c r="R203" s="43">
        <f t="shared" si="34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7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2"/>
      <c r="R204" s="43">
        <f t="shared" si="34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7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2"/>
      <c r="R205" s="43">
        <f t="shared" si="34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7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2"/>
      <c r="R206" s="43">
        <f t="shared" si="34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7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8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7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7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7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7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7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7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7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7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7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2"/>
      <c r="R216" s="43">
        <f t="shared" si="34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7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2"/>
      <c r="R217" s="43">
        <f t="shared" si="34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7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2"/>
      <c r="R218" s="43">
        <f t="shared" si="34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7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2"/>
      <c r="R219" s="43">
        <f t="shared" si="34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7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2"/>
      <c r="R220" s="43">
        <f t="shared" si="34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7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2"/>
      <c r="R221" s="43">
        <f t="shared" si="34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7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2"/>
      <c r="R222" s="43">
        <f t="shared" si="34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7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2"/>
      <c r="R223" s="43">
        <f t="shared" si="34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7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2"/>
      <c r="R224" s="43">
        <f t="shared" si="34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7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/>
      <c r="R225" s="43">
        <f t="shared" si="34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7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/>
      <c r="R226" s="43">
        <f t="shared" si="34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7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/>
      <c r="R227" s="43">
        <f t="shared" si="34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7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7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2"/>
      <c r="R229" s="43">
        <f t="shared" si="34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7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2"/>
      <c r="R230" s="43">
        <f t="shared" si="34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si="37"/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2"/>
      <c r="R231" s="43">
        <f t="shared" si="34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37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2"/>
      <c r="R232" s="43">
        <f t="shared" si="34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37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2"/>
      <c r="R233" s="43">
        <f t="shared" si="34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37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2"/>
      <c r="R234" s="43">
        <f t="shared" si="34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si="37"/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2"/>
      <c r="R235" s="43">
        <f t="shared" ref="R235:R247" si="43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37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2"/>
      <c r="R236" s="43">
        <f t="shared" si="43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37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2"/>
      <c r="R237" s="43">
        <f t="shared" si="43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37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2"/>
      <c r="R238" s="43">
        <f t="shared" si="43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37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2"/>
      <c r="R239" s="43">
        <f t="shared" si="43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37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2"/>
      <c r="R240" s="43">
        <f t="shared" si="43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37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2"/>
      <c r="R241" s="43">
        <f t="shared" si="43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37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2"/>
      <c r="R242" s="43">
        <f t="shared" si="43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+'18'!J243</f>
        <v>0</v>
      </c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si="37"/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2"/>
      <c r="R243" s="43">
        <f t="shared" ref="R243:R246" si="47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37"/>
        <v>0</v>
      </c>
      <c r="K244" s="72"/>
      <c r="L244" s="20">
        <v>70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2"/>
      <c r="R244" s="43">
        <f t="shared" si="47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37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2"/>
      <c r="R245" s="43">
        <f t="shared" si="47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37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2"/>
      <c r="R246" s="43">
        <f t="shared" si="47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37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2"/>
      <c r="R247" s="43">
        <f t="shared" si="43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37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2"/>
      <c r="R248" s="43">
        <f t="shared" si="34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37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2"/>
      <c r="R249" s="43">
        <f t="shared" si="34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7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2"/>
      <c r="R250" s="43">
        <f t="shared" si="34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7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2"/>
      <c r="R251" s="43">
        <f t="shared" si="34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7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2"/>
      <c r="R252" s="43">
        <f t="shared" si="34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37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2"/>
      <c r="R253" s="43">
        <f t="shared" ref="R253" si="51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7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2"/>
      <c r="R254" s="43">
        <f t="shared" si="34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7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2"/>
      <c r="R255" s="43">
        <f t="shared" si="34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7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2"/>
      <c r="R256" s="43">
        <f t="shared" si="34"/>
        <v>0</v>
      </c>
    </row>
    <row r="257" spans="1:25" ht="24.6" x14ac:dyDescent="0.65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si="37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2"/>
      <c r="R257" s="43">
        <f t="shared" ref="R257" si="55">+K257*Q257</f>
        <v>0</v>
      </c>
    </row>
    <row r="258" spans="1:25" ht="24.6" x14ac:dyDescent="0.65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7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2"/>
      <c r="R258" s="43">
        <f t="shared" si="34"/>
        <v>0</v>
      </c>
    </row>
    <row r="259" spans="1:25" ht="24" customHeight="1" x14ac:dyDescent="0.65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2"/>
      <c r="R259" s="43">
        <f t="shared" ref="R259" si="60">+K259*Q259</f>
        <v>0</v>
      </c>
    </row>
    <row r="260" spans="1:25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851.6400000000001</v>
      </c>
      <c r="S260" s="75"/>
    </row>
    <row r="261" spans="1:25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2745</v>
      </c>
    </row>
    <row r="263" spans="1:25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1845</v>
      </c>
      <c r="O264" s="2">
        <v>100</v>
      </c>
      <c r="P264" s="2">
        <v>165</v>
      </c>
      <c r="Q264" s="88">
        <v>100</v>
      </c>
      <c r="R264" s="2">
        <v>375</v>
      </c>
      <c r="S264" s="2">
        <v>320</v>
      </c>
      <c r="T264" s="2">
        <v>45</v>
      </c>
      <c r="U264" s="2">
        <v>240</v>
      </c>
      <c r="V264" s="2">
        <v>150</v>
      </c>
      <c r="W264" s="2">
        <v>120</v>
      </c>
      <c r="X264" s="2">
        <v>105</v>
      </c>
      <c r="Y264" s="2">
        <v>125</v>
      </c>
    </row>
    <row r="265" spans="1:25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</v>
      </c>
    </row>
    <row r="268" spans="1:25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25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25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" customHeight="1" x14ac:dyDescent="0.7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4" x14ac:dyDescent="0.7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11</v>
      </c>
      <c r="F5" s="71">
        <v>11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-5</v>
      </c>
      <c r="F6" s="71">
        <v>9</v>
      </c>
      <c r="G6" s="46">
        <f t="shared" si="0"/>
        <v>4</v>
      </c>
      <c r="H6" s="78">
        <v>0</v>
      </c>
      <c r="I6" s="76">
        <v>0</v>
      </c>
      <c r="J6" s="46">
        <f t="shared" si="1"/>
        <v>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-6</v>
      </c>
      <c r="F18" s="71"/>
      <c r="G18" s="46">
        <f t="shared" si="0"/>
        <v>-6</v>
      </c>
      <c r="H18" s="78">
        <v>0</v>
      </c>
      <c r="I18" s="76">
        <v>0</v>
      </c>
      <c r="J18" s="46">
        <f t="shared" si="1"/>
        <v>-6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-6</v>
      </c>
      <c r="F22" s="71">
        <v>2</v>
      </c>
      <c r="G22" s="46">
        <f t="shared" si="0"/>
        <v>-4</v>
      </c>
      <c r="H22" s="78">
        <v>0</v>
      </c>
      <c r="I22" s="76">
        <v>0</v>
      </c>
      <c r="J22" s="46">
        <f t="shared" si="1"/>
        <v>-7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-2</v>
      </c>
      <c r="F28" s="71">
        <v>2</v>
      </c>
      <c r="G28" s="46">
        <f t="shared" si="5"/>
        <v>0</v>
      </c>
      <c r="H28" s="78">
        <v>0</v>
      </c>
      <c r="I28" s="76">
        <v>0</v>
      </c>
      <c r="J28" s="46">
        <f t="shared" si="6"/>
        <v>-1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-1</v>
      </c>
      <c r="F31" s="71"/>
      <c r="G31" s="46">
        <f t="shared" si="5"/>
        <v>-1</v>
      </c>
      <c r="H31" s="78">
        <v>0</v>
      </c>
      <c r="I31" s="76">
        <v>0</v>
      </c>
      <c r="J31" s="46">
        <f t="shared" si="6"/>
        <v>-1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5</v>
      </c>
      <c r="F39" s="71"/>
      <c r="G39" s="46">
        <f t="shared" si="5"/>
        <v>5</v>
      </c>
      <c r="H39" s="78">
        <v>2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-1</v>
      </c>
      <c r="F40" s="71"/>
      <c r="G40" s="46">
        <f t="shared" si="5"/>
        <v>-1</v>
      </c>
      <c r="H40" s="78">
        <v>0</v>
      </c>
      <c r="I40" s="76">
        <v>0</v>
      </c>
      <c r="J40" s="46">
        <f t="shared" si="6"/>
        <v>-1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1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-1</v>
      </c>
      <c r="F47" s="71"/>
      <c r="G47" s="46">
        <f t="shared" si="5"/>
        <v>-1</v>
      </c>
      <c r="H47" s="78">
        <v>0</v>
      </c>
      <c r="I47" s="76">
        <v>0</v>
      </c>
      <c r="J47" s="46">
        <f t="shared" si="6"/>
        <v>-1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>
        <v>5</v>
      </c>
      <c r="G57" s="46">
        <f t="shared" si="5"/>
        <v>7</v>
      </c>
      <c r="H57" s="78">
        <v>0</v>
      </c>
      <c r="I57" s="76">
        <v>0</v>
      </c>
      <c r="J57" s="46">
        <f t="shared" si="6"/>
        <v>5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/>
      <c r="P57" s="103">
        <f t="shared" si="3"/>
        <v>240</v>
      </c>
      <c r="Q57" s="90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6"/>
        <v>-1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-1</v>
      </c>
      <c r="F66" s="71"/>
      <c r="G66" s="46">
        <f t="shared" si="5"/>
        <v>-1</v>
      </c>
      <c r="H66" s="78">
        <v>0</v>
      </c>
      <c r="I66" s="76">
        <v>0</v>
      </c>
      <c r="J66" s="46">
        <f t="shared" si="6"/>
        <v>-1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-1</v>
      </c>
      <c r="F77" s="71">
        <v>2</v>
      </c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-1</v>
      </c>
      <c r="F80" s="71"/>
      <c r="G80" s="46">
        <f t="shared" si="5"/>
        <v>-1</v>
      </c>
      <c r="H80" s="78">
        <v>0</v>
      </c>
      <c r="I80" s="76">
        <v>0</v>
      </c>
      <c r="J80" s="46">
        <f t="shared" si="6"/>
        <v>-1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-1</v>
      </c>
      <c r="F93" s="71"/>
      <c r="G93" s="46">
        <f t="shared" si="5"/>
        <v>-1</v>
      </c>
      <c r="H93" s="78">
        <v>0</v>
      </c>
      <c r="I93" s="76">
        <v>0</v>
      </c>
      <c r="J93" s="46">
        <f t="shared" si="6"/>
        <v>-2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2</v>
      </c>
      <c r="F99" s="71"/>
      <c r="G99" s="46">
        <f t="shared" si="20"/>
        <v>2</v>
      </c>
      <c r="H99" s="78">
        <v>2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03">
        <f t="shared" si="8"/>
        <v>50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-3</v>
      </c>
      <c r="F131" s="71"/>
      <c r="G131" s="46">
        <f t="shared" si="20"/>
        <v>-3</v>
      </c>
      <c r="H131" s="78">
        <v>0</v>
      </c>
      <c r="I131" s="76">
        <v>0</v>
      </c>
      <c r="J131" s="46">
        <f t="shared" si="21"/>
        <v>-3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-1</v>
      </c>
      <c r="F133" s="71"/>
      <c r="G133" s="46">
        <f t="shared" si="20"/>
        <v>-1</v>
      </c>
      <c r="H133" s="78">
        <v>0</v>
      </c>
      <c r="I133" s="76">
        <v>0</v>
      </c>
      <c r="J133" s="46">
        <f t="shared" si="21"/>
        <v>-1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-1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 t="shared" si="26"/>
        <v>25</v>
      </c>
      <c r="Q154" s="90">
        <v>16.16</v>
      </c>
      <c r="R154" s="43">
        <f>+K154*Q154</f>
        <v>16.16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4</v>
      </c>
      <c r="F163" s="71"/>
      <c r="G163" s="46">
        <f t="shared" si="27"/>
        <v>4</v>
      </c>
      <c r="H163" s="78">
        <v>0</v>
      </c>
      <c r="I163" s="76">
        <v>0</v>
      </c>
      <c r="J163" s="46">
        <f t="shared" si="28"/>
        <v>3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03">
        <f t="shared" si="26"/>
        <v>20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-1</v>
      </c>
      <c r="F173" s="71"/>
      <c r="G173" s="46">
        <f>E173+F173</f>
        <v>-1</v>
      </c>
      <c r="H173" s="78">
        <v>1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11</v>
      </c>
      <c r="F198" s="71"/>
      <c r="G198" s="46">
        <f t="shared" si="27"/>
        <v>11</v>
      </c>
      <c r="H198" s="78">
        <v>11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70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21" ht="24.6" x14ac:dyDescent="0.65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21" ht="24.6" x14ac:dyDescent="0.65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21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21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437.18999999999994</v>
      </c>
      <c r="S260" s="75"/>
    </row>
    <row r="261" spans="1:21" ht="25.5" customHeight="1" x14ac:dyDescent="0.6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1440</v>
      </c>
    </row>
    <row r="263" spans="1:21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220</v>
      </c>
      <c r="P264" s="2">
        <v>100</v>
      </c>
      <c r="Q264" s="88">
        <v>100</v>
      </c>
      <c r="R264" s="2">
        <v>120</v>
      </c>
      <c r="S264" s="2">
        <v>20</v>
      </c>
      <c r="T264" s="2">
        <v>300</v>
      </c>
      <c r="U264" s="2">
        <v>200</v>
      </c>
    </row>
    <row r="265" spans="1:21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1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310</v>
      </c>
    </row>
    <row r="269" spans="1:21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310</v>
      </c>
    </row>
    <row r="270" spans="1:21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</v>
      </c>
      <c r="F6" s="71"/>
      <c r="G6" s="46">
        <f t="shared" si="0"/>
        <v>1</v>
      </c>
      <c r="H6" s="78">
        <v>0</v>
      </c>
      <c r="I6" s="76">
        <v>0</v>
      </c>
      <c r="J6" s="46">
        <f t="shared" si="1"/>
        <v>-2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03">
        <f t="shared" ref="P6:P80" si="3">SUM(M6-O6)</f>
        <v>250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3</v>
      </c>
      <c r="F14" s="71">
        <v>3</v>
      </c>
      <c r="G14" s="46">
        <f t="shared" si="0"/>
        <v>6</v>
      </c>
      <c r="H14" s="78">
        <v>0</v>
      </c>
      <c r="I14" s="76">
        <v>0</v>
      </c>
      <c r="J14" s="46">
        <f t="shared" si="1"/>
        <v>4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3">
        <f t="shared" si="3"/>
        <v>100</v>
      </c>
      <c r="Q14" s="90">
        <v>21.22</v>
      </c>
      <c r="R14" s="43">
        <f t="shared" si="4"/>
        <v>42.44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-6</v>
      </c>
      <c r="F18" s="71">
        <v>5</v>
      </c>
      <c r="G18" s="46">
        <f t="shared" si="0"/>
        <v>-1</v>
      </c>
      <c r="H18" s="78">
        <v>0</v>
      </c>
      <c r="I18" s="76">
        <v>0</v>
      </c>
      <c r="J18" s="46">
        <f t="shared" si="1"/>
        <v>-4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-7</v>
      </c>
      <c r="F22" s="71">
        <v>5</v>
      </c>
      <c r="G22" s="46">
        <f t="shared" si="0"/>
        <v>-2</v>
      </c>
      <c r="H22" s="78">
        <v>0</v>
      </c>
      <c r="I22" s="76">
        <v>0</v>
      </c>
      <c r="J22" s="46">
        <f t="shared" si="1"/>
        <v>-5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-1</v>
      </c>
      <c r="F28" s="71"/>
      <c r="G28" s="46">
        <f t="shared" si="5"/>
        <v>-1</v>
      </c>
      <c r="H28" s="78">
        <v>0</v>
      </c>
      <c r="I28" s="76">
        <v>0</v>
      </c>
      <c r="J28" s="46">
        <f t="shared" si="6"/>
        <v>-1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-1</v>
      </c>
      <c r="F31" s="71"/>
      <c r="G31" s="46">
        <f t="shared" si="5"/>
        <v>-1</v>
      </c>
      <c r="H31" s="78">
        <v>0</v>
      </c>
      <c r="I31" s="76">
        <v>0</v>
      </c>
      <c r="J31" s="46">
        <f t="shared" si="6"/>
        <v>-1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-1</v>
      </c>
      <c r="F40" s="71"/>
      <c r="G40" s="46">
        <f t="shared" si="5"/>
        <v>-1</v>
      </c>
      <c r="H40" s="78">
        <v>0</v>
      </c>
      <c r="I40" s="76">
        <v>0</v>
      </c>
      <c r="J40" s="46">
        <f t="shared" si="6"/>
        <v>-1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-1</v>
      </c>
      <c r="F47" s="71"/>
      <c r="G47" s="46">
        <f t="shared" si="5"/>
        <v>-1</v>
      </c>
      <c r="H47" s="78">
        <v>0</v>
      </c>
      <c r="I47" s="76">
        <v>0</v>
      </c>
      <c r="J47" s="46">
        <f t="shared" si="6"/>
        <v>-1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-1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6"/>
        <v>-1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-1</v>
      </c>
      <c r="F66" s="71"/>
      <c r="G66" s="46">
        <f t="shared" si="5"/>
        <v>-1</v>
      </c>
      <c r="H66" s="78">
        <v>0</v>
      </c>
      <c r="I66" s="76">
        <v>0</v>
      </c>
      <c r="J66" s="46">
        <f t="shared" si="6"/>
        <v>-1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-1</v>
      </c>
      <c r="F80" s="71"/>
      <c r="G80" s="46">
        <f t="shared" si="5"/>
        <v>-1</v>
      </c>
      <c r="H80" s="78">
        <v>0</v>
      </c>
      <c r="I80" s="76">
        <v>0</v>
      </c>
      <c r="J80" s="46">
        <f t="shared" si="6"/>
        <v>-1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-2</v>
      </c>
      <c r="F93" s="71">
        <v>1</v>
      </c>
      <c r="G93" s="46">
        <f t="shared" si="5"/>
        <v>-1</v>
      </c>
      <c r="H93" s="78">
        <v>0</v>
      </c>
      <c r="I93" s="76">
        <v>0</v>
      </c>
      <c r="J93" s="46">
        <f t="shared" si="6"/>
        <v>-3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>
        <v>18.63</v>
      </c>
      <c r="R93" s="43">
        <f t="shared" si="9"/>
        <v>37.26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-3</v>
      </c>
      <c r="F131" s="71">
        <v>5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-1</v>
      </c>
      <c r="F133" s="71"/>
      <c r="G133" s="46">
        <f t="shared" si="23"/>
        <v>-1</v>
      </c>
      <c r="H133" s="78">
        <v>0</v>
      </c>
      <c r="I133" s="76">
        <v>0</v>
      </c>
      <c r="J133" s="46">
        <f t="shared" si="24"/>
        <v>-1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-1</v>
      </c>
      <c r="F154" s="71">
        <v>3</v>
      </c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03">
        <f>SUM(M154-O154)</f>
        <v>25</v>
      </c>
      <c r="Q154" s="90">
        <v>16.16</v>
      </c>
      <c r="R154" s="43">
        <f>+K154*Q154</f>
        <v>32.32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524.13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1485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150</v>
      </c>
      <c r="P264" s="2">
        <v>200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1060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19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3">
        <f>SUM(M5-O5)</f>
        <v>100</v>
      </c>
      <c r="Q5" s="90">
        <v>22.48</v>
      </c>
      <c r="R5" s="43">
        <f>+K5*Q5</f>
        <v>67.44</v>
      </c>
    </row>
    <row r="6" spans="1:18" ht="24.6" hidden="1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-2</v>
      </c>
      <c r="F6" s="71"/>
      <c r="G6" s="46">
        <f t="shared" si="0"/>
        <v>-2</v>
      </c>
      <c r="H6" s="78">
        <v>0</v>
      </c>
      <c r="I6" s="76">
        <v>0</v>
      </c>
      <c r="J6" s="46">
        <f t="shared" si="1"/>
        <v>-5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4</v>
      </c>
      <c r="F14" s="71"/>
      <c r="G14" s="46">
        <f t="shared" si="0"/>
        <v>4</v>
      </c>
      <c r="H14" s="78">
        <v>3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-4</v>
      </c>
      <c r="F18" s="71"/>
      <c r="G18" s="46">
        <f t="shared" si="0"/>
        <v>-4</v>
      </c>
      <c r="H18" s="78">
        <v>0</v>
      </c>
      <c r="I18" s="76">
        <v>0</v>
      </c>
      <c r="J18" s="46">
        <f t="shared" si="1"/>
        <v>-5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-5</v>
      </c>
      <c r="F22" s="71"/>
      <c r="G22" s="46">
        <f t="shared" si="0"/>
        <v>-5</v>
      </c>
      <c r="H22" s="78">
        <v>0</v>
      </c>
      <c r="I22" s="76">
        <v>0</v>
      </c>
      <c r="J22" s="46">
        <f t="shared" si="1"/>
        <v>-6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3</v>
      </c>
      <c r="F23" s="71"/>
      <c r="G23" s="46">
        <f t="shared" si="0"/>
        <v>3</v>
      </c>
      <c r="H23" s="78">
        <v>1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>
        <v>1</v>
      </c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-1</v>
      </c>
      <c r="F28" s="71">
        <v>7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-1</v>
      </c>
      <c r="F31" s="71"/>
      <c r="G31" s="46">
        <f t="shared" si="5"/>
        <v>-1</v>
      </c>
      <c r="H31" s="78">
        <v>0</v>
      </c>
      <c r="I31" s="76">
        <v>0</v>
      </c>
      <c r="J31" s="46">
        <f t="shared" si="6"/>
        <v>-1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-2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3</v>
      </c>
      <c r="F39" s="71">
        <v>4</v>
      </c>
      <c r="G39" s="46">
        <f t="shared" si="5"/>
        <v>7</v>
      </c>
      <c r="H39" s="78">
        <v>1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-1</v>
      </c>
      <c r="F40" s="71">
        <v>7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>
        <v>3</v>
      </c>
      <c r="G41" s="46">
        <f t="shared" si="5"/>
        <v>3</v>
      </c>
      <c r="H41" s="78">
        <v>2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>
        <v>1</v>
      </c>
      <c r="G46" s="46">
        <f t="shared" si="5"/>
        <v>1</v>
      </c>
      <c r="H46" s="78">
        <v>1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-1</v>
      </c>
      <c r="F47" s="71">
        <v>3</v>
      </c>
      <c r="G47" s="46">
        <f t="shared" si="5"/>
        <v>2</v>
      </c>
      <c r="H47" s="78">
        <v>1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</v>
      </c>
      <c r="F49" s="71">
        <v>2</v>
      </c>
      <c r="G49" s="46">
        <f t="shared" si="5"/>
        <v>3</v>
      </c>
      <c r="H49" s="78">
        <v>2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1</v>
      </c>
      <c r="F51" s="71"/>
      <c r="G51" s="46">
        <f t="shared" si="5"/>
        <v>1</v>
      </c>
      <c r="H51" s="78">
        <v>1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-1</v>
      </c>
      <c r="F53" s="71"/>
      <c r="G53" s="46">
        <f t="shared" si="5"/>
        <v>-1</v>
      </c>
      <c r="H53" s="78">
        <v>0</v>
      </c>
      <c r="I53" s="76">
        <v>0</v>
      </c>
      <c r="J53" s="46">
        <f t="shared" si="6"/>
        <v>-1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6"/>
        <v>-1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-1</v>
      </c>
      <c r="F66" s="71"/>
      <c r="G66" s="46">
        <f t="shared" si="5"/>
        <v>-1</v>
      </c>
      <c r="H66" s="78">
        <v>0</v>
      </c>
      <c r="I66" s="76">
        <v>0</v>
      </c>
      <c r="J66" s="46">
        <f t="shared" si="6"/>
        <v>-1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-1</v>
      </c>
      <c r="F80" s="71">
        <v>4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-3</v>
      </c>
      <c r="F93" s="71"/>
      <c r="G93" s="46">
        <f t="shared" si="5"/>
        <v>-3</v>
      </c>
      <c r="H93" s="78">
        <v>0</v>
      </c>
      <c r="I93" s="76">
        <v>0</v>
      </c>
      <c r="J93" s="46">
        <f t="shared" si="6"/>
        <v>-3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0</v>
      </c>
      <c r="F99" s="71">
        <v>7</v>
      </c>
      <c r="G99" s="46">
        <f t="shared" si="23"/>
        <v>7</v>
      </c>
      <c r="H99" s="78">
        <v>0</v>
      </c>
      <c r="I99" s="76">
        <v>0</v>
      </c>
      <c r="J99" s="46">
        <f t="shared" si="24"/>
        <v>7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3</v>
      </c>
      <c r="F115" s="71">
        <v>1</v>
      </c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>
        <v>3</v>
      </c>
      <c r="G116" s="46">
        <f t="shared" si="23"/>
        <v>13</v>
      </c>
      <c r="H116" s="78">
        <v>3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</v>
      </c>
      <c r="F131" s="71"/>
      <c r="G131" s="46">
        <f t="shared" si="23"/>
        <v>1</v>
      </c>
      <c r="H131" s="78">
        <v>1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-1</v>
      </c>
      <c r="F133" s="71"/>
      <c r="G133" s="46">
        <f t="shared" si="23"/>
        <v>-1</v>
      </c>
      <c r="H133" s="78">
        <v>0</v>
      </c>
      <c r="I133" s="76">
        <v>0</v>
      </c>
      <c r="J133" s="46">
        <f t="shared" si="24"/>
        <v>-1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>
        <v>1</v>
      </c>
      <c r="G154" s="46">
        <f t="shared" si="23"/>
        <v>1</v>
      </c>
      <c r="H154" s="78">
        <v>0</v>
      </c>
      <c r="I154" s="76">
        <v>0</v>
      </c>
      <c r="J154" s="46">
        <f t="shared" si="24"/>
        <v>-2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03">
        <f>SUM(M154-O154)</f>
        <v>75</v>
      </c>
      <c r="Q154" s="90">
        <v>16.16</v>
      </c>
      <c r="R154" s="43">
        <f>+K154*Q154</f>
        <v>48.480000000000004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3</v>
      </c>
      <c r="F180" s="71">
        <v>2</v>
      </c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>
        <v>3</v>
      </c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643.57000000000005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1580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675</v>
      </c>
      <c r="O264" s="2">
        <v>130</v>
      </c>
      <c r="P264" s="2">
        <v>165</v>
      </c>
      <c r="Q264" s="2">
        <v>180</v>
      </c>
      <c r="R264" s="2">
        <v>200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9000000}">
    <filterColumn colId="15">
      <filters blank="1">
        <filter val="-"/>
        <filter val="100.00"/>
        <filter val="120.00"/>
        <filter val="165"/>
        <filter val="260.00"/>
        <filter val="50.00"/>
        <filter val="55.00"/>
        <filter val="65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3">
        <f>SUM(M5-O5)</f>
        <v>50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-5</v>
      </c>
      <c r="F6" s="71">
        <v>5</v>
      </c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-5</v>
      </c>
      <c r="F18" s="71">
        <v>5</v>
      </c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-6</v>
      </c>
      <c r="F22" s="71">
        <v>5</v>
      </c>
      <c r="G22" s="46">
        <f t="shared" si="0"/>
        <v>-1</v>
      </c>
      <c r="H22" s="78">
        <v>0</v>
      </c>
      <c r="I22" s="76">
        <v>0</v>
      </c>
      <c r="J22" s="46">
        <f t="shared" si="1"/>
        <v>-1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-1</v>
      </c>
      <c r="F31" s="71">
        <v>4</v>
      </c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-2</v>
      </c>
      <c r="F32" s="71"/>
      <c r="G32" s="46">
        <f t="shared" si="5"/>
        <v>-2</v>
      </c>
      <c r="H32" s="78">
        <v>0</v>
      </c>
      <c r="I32" s="76">
        <v>0</v>
      </c>
      <c r="J32" s="46">
        <f t="shared" si="6"/>
        <v>-2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-1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3">
        <f t="shared" si="3"/>
        <v>65</v>
      </c>
      <c r="Q35" s="90">
        <v>40.799999999999997</v>
      </c>
      <c r="R35" s="43">
        <f t="shared" si="4"/>
        <v>40.799999999999997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3">
        <f t="shared" si="3"/>
        <v>75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-1</v>
      </c>
      <c r="F53" s="71"/>
      <c r="G53" s="46">
        <f t="shared" si="5"/>
        <v>-1</v>
      </c>
      <c r="H53" s="78">
        <v>0</v>
      </c>
      <c r="I53" s="76">
        <v>0</v>
      </c>
      <c r="J53" s="46">
        <f t="shared" si="6"/>
        <v>-1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6"/>
        <v>-1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-1</v>
      </c>
      <c r="F66" s="71"/>
      <c r="G66" s="46">
        <f t="shared" si="5"/>
        <v>-1</v>
      </c>
      <c r="H66" s="78">
        <v>0</v>
      </c>
      <c r="I66" s="76">
        <v>0</v>
      </c>
      <c r="J66" s="46">
        <f t="shared" si="6"/>
        <v>-1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1</v>
      </c>
      <c r="F92" s="71"/>
      <c r="G92" s="46">
        <f t="shared" si="5"/>
        <v>1</v>
      </c>
      <c r="H92" s="78">
        <v>0</v>
      </c>
      <c r="I92" s="76">
        <v>0</v>
      </c>
      <c r="J92" s="46">
        <f t="shared" si="6"/>
        <v>1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-3</v>
      </c>
      <c r="F93" s="71"/>
      <c r="G93" s="46">
        <f t="shared" si="5"/>
        <v>-3</v>
      </c>
      <c r="H93" s="78">
        <v>0</v>
      </c>
      <c r="I93" s="76">
        <v>0</v>
      </c>
      <c r="J93" s="46">
        <f t="shared" si="6"/>
        <v>-3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7</v>
      </c>
      <c r="F99" s="71"/>
      <c r="G99" s="46">
        <f t="shared" si="20"/>
        <v>7</v>
      </c>
      <c r="H99" s="78">
        <v>0</v>
      </c>
      <c r="I99" s="76">
        <v>0</v>
      </c>
      <c r="J99" s="46">
        <f t="shared" si="21"/>
        <v>6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03">
        <f t="shared" si="8"/>
        <v>45</v>
      </c>
      <c r="Q99" s="120">
        <v>20.350000000000001</v>
      </c>
      <c r="R99" s="43">
        <f t="shared" ref="R99:R105" si="23">+K99*Q99</f>
        <v>20.350000000000001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10</v>
      </c>
      <c r="F117" s="71"/>
      <c r="G117" s="46">
        <f t="shared" si="20"/>
        <v>10</v>
      </c>
      <c r="H117" s="78">
        <v>0</v>
      </c>
      <c r="I117" s="76">
        <v>0</v>
      </c>
      <c r="J117" s="46">
        <f t="shared" si="21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3">
        <f t="shared" si="8"/>
        <v>55</v>
      </c>
      <c r="Q117" s="90">
        <v>11.91</v>
      </c>
      <c r="R117" s="43">
        <f t="shared" si="9"/>
        <v>11.91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-1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-1</v>
      </c>
      <c r="F133" s="71"/>
      <c r="G133" s="46">
        <f t="shared" si="20"/>
        <v>-1</v>
      </c>
      <c r="H133" s="78">
        <v>0</v>
      </c>
      <c r="I133" s="76">
        <v>0</v>
      </c>
      <c r="J133" s="46">
        <f t="shared" si="21"/>
        <v>-1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-2</v>
      </c>
      <c r="F154" s="71"/>
      <c r="G154" s="46">
        <f t="shared" si="20"/>
        <v>-2</v>
      </c>
      <c r="H154" s="78">
        <v>0</v>
      </c>
      <c r="I154" s="76">
        <v>0</v>
      </c>
      <c r="J154" s="46">
        <f t="shared" si="21"/>
        <v>-2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>
        <v>8</v>
      </c>
      <c r="G198" s="46">
        <f t="shared" si="27"/>
        <v>8</v>
      </c>
      <c r="H198" s="78">
        <v>0</v>
      </c>
      <c r="I198" s="76">
        <v>0</v>
      </c>
      <c r="J198" s="46">
        <f t="shared" si="28"/>
        <v>6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03">
        <f t="shared" si="26"/>
        <v>300</v>
      </c>
      <c r="Q198" s="90">
        <v>64.38</v>
      </c>
      <c r="R198" s="43">
        <f t="shared" si="32"/>
        <v>128.76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38" si="36">SUM(M209-O209)</f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ref="P239:P247" si="43">SUM(M239-O239)</f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+'22'!J243</f>
        <v>0</v>
      </c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ref="J243:J246" si="45">+G243-H243-K243-I243</f>
        <v>0</v>
      </c>
      <c r="K243" s="72"/>
      <c r="L243" s="20">
        <v>35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70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ref="P248:P258" si="49">SUM(M248-O248)</f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49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49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9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9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584.6400000000001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1380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725</v>
      </c>
      <c r="O264" s="2">
        <v>50</v>
      </c>
      <c r="P264" s="2">
        <v>280</v>
      </c>
      <c r="Q264" s="2">
        <v>95</v>
      </c>
      <c r="R264" s="2">
        <v>300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515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-1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>
        <v>1</v>
      </c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>
        <v>5</v>
      </c>
      <c r="G14" s="46">
        <f t="shared" si="0"/>
        <v>5</v>
      </c>
      <c r="H14" s="78">
        <v>0</v>
      </c>
      <c r="I14" s="76">
        <v>0</v>
      </c>
      <c r="J14" s="46">
        <f t="shared" si="1"/>
        <v>4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-2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33</v>
      </c>
      <c r="P20" s="103">
        <f t="shared" si="3"/>
        <v>32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-1</v>
      </c>
      <c r="F22" s="71"/>
      <c r="G22" s="46">
        <f t="shared" si="0"/>
        <v>-1</v>
      </c>
      <c r="H22" s="78">
        <v>0</v>
      </c>
      <c r="I22" s="76">
        <v>0</v>
      </c>
      <c r="J22" s="46">
        <f t="shared" si="1"/>
        <v>-4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-2</v>
      </c>
      <c r="F32" s="71">
        <v>3</v>
      </c>
      <c r="G32" s="46">
        <f t="shared" si="5"/>
        <v>1</v>
      </c>
      <c r="H32" s="78">
        <v>0</v>
      </c>
      <c r="I32" s="76">
        <v>0</v>
      </c>
      <c r="J32" s="46">
        <f t="shared" si="6"/>
        <v>-2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-1</v>
      </c>
      <c r="F35" s="71"/>
      <c r="G35" s="46">
        <f t="shared" si="5"/>
        <v>-1</v>
      </c>
      <c r="H35" s="78">
        <v>0</v>
      </c>
      <c r="I35" s="76">
        <v>0</v>
      </c>
      <c r="J35" s="46">
        <f t="shared" si="6"/>
        <v>-1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3">
        <f t="shared" si="3"/>
        <v>75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-1</v>
      </c>
      <c r="F53" s="71">
        <v>2</v>
      </c>
      <c r="G53" s="46">
        <f t="shared" si="5"/>
        <v>1</v>
      </c>
      <c r="H53" s="78">
        <v>0</v>
      </c>
      <c r="I53" s="76">
        <v>0</v>
      </c>
      <c r="J53" s="46">
        <f t="shared" si="6"/>
        <v>-1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6"/>
        <v>-2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-1</v>
      </c>
      <c r="F66" s="71">
        <v>2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1</v>
      </c>
      <c r="I81" s="76">
        <v>0</v>
      </c>
      <c r="J81" s="46">
        <f t="shared" si="6"/>
        <v>-2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1</v>
      </c>
      <c r="F92" s="71">
        <v>3</v>
      </c>
      <c r="G92" s="46">
        <f t="shared" si="5"/>
        <v>4</v>
      </c>
      <c r="H92" s="78">
        <v>0</v>
      </c>
      <c r="I92" s="76">
        <v>0</v>
      </c>
      <c r="J92" s="46">
        <f t="shared" si="6"/>
        <v>4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-3</v>
      </c>
      <c r="F93" s="71">
        <v>3</v>
      </c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4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45</v>
      </c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40.700000000000003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-1</v>
      </c>
      <c r="F131" s="71"/>
      <c r="G131" s="46">
        <f t="shared" si="23"/>
        <v>-1</v>
      </c>
      <c r="H131" s="78">
        <v>0</v>
      </c>
      <c r="I131" s="76">
        <v>0</v>
      </c>
      <c r="J131" s="46">
        <f t="shared" si="24"/>
        <v>-2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-1</v>
      </c>
      <c r="F133" s="71"/>
      <c r="G133" s="46">
        <f t="shared" si="23"/>
        <v>-1</v>
      </c>
      <c r="H133" s="78">
        <v>0</v>
      </c>
      <c r="I133" s="76">
        <v>0</v>
      </c>
      <c r="J133" s="46">
        <f t="shared" si="24"/>
        <v>-1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-2</v>
      </c>
      <c r="F154" s="71"/>
      <c r="G154" s="46">
        <f t="shared" si="23"/>
        <v>-2</v>
      </c>
      <c r="H154" s="78">
        <v>0</v>
      </c>
      <c r="I154" s="76">
        <v>0</v>
      </c>
      <c r="J154" s="46">
        <f t="shared" si="24"/>
        <v>-2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3</v>
      </c>
      <c r="F163" s="71"/>
      <c r="G163" s="46">
        <f t="shared" si="30"/>
        <v>3</v>
      </c>
      <c r="H163" s="78">
        <v>0</v>
      </c>
      <c r="I163" s="76">
        <v>0</v>
      </c>
      <c r="J163" s="46">
        <f t="shared" si="31"/>
        <v>3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5</v>
      </c>
      <c r="F180" s="71"/>
      <c r="G180" s="46">
        <f t="shared" si="30"/>
        <v>5</v>
      </c>
      <c r="H180" s="78">
        <v>2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3">
        <f t="shared" si="35"/>
        <v>70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1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6</v>
      </c>
      <c r="F198" s="71"/>
      <c r="G198" s="46">
        <f t="shared" si="30"/>
        <v>6</v>
      </c>
      <c r="H198" s="78">
        <v>0</v>
      </c>
      <c r="I198" s="76">
        <v>0</v>
      </c>
      <c r="J198" s="46">
        <f t="shared" si="31"/>
        <v>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733.2399999999999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2070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710</v>
      </c>
      <c r="O264" s="2">
        <v>130</v>
      </c>
      <c r="P264" s="2">
        <v>50</v>
      </c>
      <c r="Q264" s="2">
        <v>150</v>
      </c>
      <c r="R264" s="2">
        <v>230</v>
      </c>
      <c r="S264" s="2">
        <v>150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128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1232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1232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-1</v>
      </c>
      <c r="F6" s="71"/>
      <c r="G6" s="46">
        <f t="shared" si="0"/>
        <v>-1</v>
      </c>
      <c r="H6" s="78">
        <v>0</v>
      </c>
      <c r="I6" s="76">
        <v>0</v>
      </c>
      <c r="J6" s="46">
        <f t="shared" si="1"/>
        <v>-5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-2</v>
      </c>
      <c r="F18" s="71"/>
      <c r="G18" s="46">
        <f t="shared" si="0"/>
        <v>-2</v>
      </c>
      <c r="H18" s="78">
        <v>0</v>
      </c>
      <c r="I18" s="76">
        <v>0</v>
      </c>
      <c r="J18" s="46">
        <f t="shared" si="1"/>
        <v>-6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3">
        <f t="shared" si="3"/>
        <v>200</v>
      </c>
      <c r="Q18" s="90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-4</v>
      </c>
      <c r="F22" s="71"/>
      <c r="G22" s="46">
        <f t="shared" si="0"/>
        <v>-4</v>
      </c>
      <c r="H22" s="78">
        <v>0</v>
      </c>
      <c r="I22" s="76">
        <v>0</v>
      </c>
      <c r="J22" s="46">
        <f t="shared" si="1"/>
        <v>-4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03">
        <f t="shared" si="3"/>
        <v>350</v>
      </c>
      <c r="Q28" s="90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-2</v>
      </c>
      <c r="F32" s="71"/>
      <c r="G32" s="46">
        <f t="shared" si="5"/>
        <v>-2</v>
      </c>
      <c r="H32" s="78">
        <v>0</v>
      </c>
      <c r="I32" s="76">
        <v>0</v>
      </c>
      <c r="J32" s="46">
        <f t="shared" si="6"/>
        <v>-2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-1</v>
      </c>
      <c r="F35" s="71"/>
      <c r="G35" s="46">
        <f t="shared" si="5"/>
        <v>-1</v>
      </c>
      <c r="H35" s="78">
        <v>0</v>
      </c>
      <c r="I35" s="76">
        <v>0</v>
      </c>
      <c r="J35" s="46">
        <f t="shared" si="6"/>
        <v>-1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-1</v>
      </c>
      <c r="F53" s="71"/>
      <c r="G53" s="46">
        <f t="shared" si="5"/>
        <v>-1</v>
      </c>
      <c r="H53" s="78">
        <v>0</v>
      </c>
      <c r="I53" s="76">
        <v>0</v>
      </c>
      <c r="J53" s="46">
        <f t="shared" si="6"/>
        <v>-1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3">
        <f t="shared" si="3"/>
        <v>120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-2</v>
      </c>
      <c r="F65" s="71">
        <v>2</v>
      </c>
      <c r="G65" s="46">
        <f t="shared" si="5"/>
        <v>0</v>
      </c>
      <c r="H65" s="78">
        <v>0</v>
      </c>
      <c r="I65" s="76">
        <v>0</v>
      </c>
      <c r="J65" s="46">
        <f t="shared" si="6"/>
        <v>-1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3">
        <f t="shared" si="3"/>
        <v>25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-2</v>
      </c>
      <c r="F81" s="71"/>
      <c r="G81" s="46">
        <f t="shared" si="5"/>
        <v>-2</v>
      </c>
      <c r="H81" s="78">
        <v>0</v>
      </c>
      <c r="I81" s="76">
        <v>0</v>
      </c>
      <c r="J81" s="46">
        <f t="shared" si="6"/>
        <v>-2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4</v>
      </c>
      <c r="F92" s="71"/>
      <c r="G92" s="46">
        <f t="shared" si="5"/>
        <v>4</v>
      </c>
      <c r="H92" s="78">
        <v>0</v>
      </c>
      <c r="I92" s="76">
        <v>0</v>
      </c>
      <c r="J92" s="46">
        <f t="shared" si="6"/>
        <v>3</v>
      </c>
      <c r="K92" s="72">
        <v>1</v>
      </c>
      <c r="L92" s="20">
        <v>45</v>
      </c>
      <c r="M92" s="65">
        <f t="shared" si="7"/>
        <v>45</v>
      </c>
      <c r="N92" s="17" t="s">
        <v>16</v>
      </c>
      <c r="O92" s="18"/>
      <c r="P92" s="103">
        <f t="shared" si="8"/>
        <v>45</v>
      </c>
      <c r="Q92" s="90">
        <v>18.28</v>
      </c>
      <c r="R92" s="43">
        <f t="shared" si="9"/>
        <v>18.28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-2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>
        <v>18.63</v>
      </c>
      <c r="R93" s="43">
        <f t="shared" si="9"/>
        <v>37.26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1</v>
      </c>
      <c r="K99" s="72">
        <v>3</v>
      </c>
      <c r="L99" s="20">
        <v>45</v>
      </c>
      <c r="M99" s="65">
        <f t="shared" ref="M99:M105" si="22">+L99*K99</f>
        <v>135</v>
      </c>
      <c r="N99" s="17" t="s">
        <v>16</v>
      </c>
      <c r="O99" s="18"/>
      <c r="P99" s="103">
        <f t="shared" si="8"/>
        <v>135</v>
      </c>
      <c r="Q99" s="120">
        <v>20.350000000000001</v>
      </c>
      <c r="R99" s="43">
        <f t="shared" ref="R99:R105" si="23">+K99*Q99</f>
        <v>61.050000000000004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7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3">
        <f t="shared" si="8"/>
        <v>300</v>
      </c>
      <c r="Q116" s="90">
        <v>13.03</v>
      </c>
      <c r="R116" s="43">
        <f t="shared" si="9"/>
        <v>39.089999999999996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-2</v>
      </c>
      <c r="F131" s="71"/>
      <c r="G131" s="46">
        <f t="shared" si="20"/>
        <v>-2</v>
      </c>
      <c r="H131" s="78">
        <v>0</v>
      </c>
      <c r="I131" s="76">
        <v>0</v>
      </c>
      <c r="J131" s="46">
        <f t="shared" si="21"/>
        <v>-3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-1</v>
      </c>
      <c r="F133" s="71">
        <v>8</v>
      </c>
      <c r="G133" s="46">
        <f t="shared" si="20"/>
        <v>7</v>
      </c>
      <c r="H133" s="78">
        <v>0</v>
      </c>
      <c r="I133" s="76">
        <v>0</v>
      </c>
      <c r="J133" s="46">
        <f t="shared" si="21"/>
        <v>1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>
        <v>25</v>
      </c>
      <c r="P133" s="103">
        <f t="shared" si="8"/>
        <v>275</v>
      </c>
      <c r="Q133" s="90">
        <v>24.21</v>
      </c>
      <c r="R133" s="43">
        <f t="shared" si="9"/>
        <v>145.26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-2</v>
      </c>
      <c r="F154" s="71"/>
      <c r="G154" s="46">
        <f t="shared" si="20"/>
        <v>-2</v>
      </c>
      <c r="H154" s="78">
        <v>0</v>
      </c>
      <c r="I154" s="76">
        <v>0</v>
      </c>
      <c r="J154" s="46">
        <f t="shared" si="21"/>
        <v>-2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1</v>
      </c>
      <c r="K163" s="72">
        <v>2</v>
      </c>
      <c r="L163" s="20">
        <v>20</v>
      </c>
      <c r="M163" s="65">
        <f t="shared" si="7"/>
        <v>40</v>
      </c>
      <c r="N163" s="17" t="s">
        <v>16</v>
      </c>
      <c r="O163" s="18"/>
      <c r="P163" s="103">
        <f t="shared" si="26"/>
        <v>40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>
        <v>4</v>
      </c>
      <c r="G175" s="46">
        <f t="shared" si="27"/>
        <v>4</v>
      </c>
      <c r="H175" s="78">
        <v>0</v>
      </c>
      <c r="I175" s="76">
        <v>0</v>
      </c>
      <c r="J175" s="46">
        <f t="shared" si="28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03">
        <f t="shared" si="26"/>
        <v>25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3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/>
      <c r="P198" s="103">
        <f t="shared" si="26"/>
        <v>450</v>
      </c>
      <c r="Q198" s="90">
        <v>64.38</v>
      </c>
      <c r="R198" s="43">
        <f t="shared" si="32"/>
        <v>193.14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+'24'!J243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70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3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1436.4699999999998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3750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1895</v>
      </c>
      <c r="O264" s="2">
        <v>20</v>
      </c>
      <c r="P264" s="2">
        <v>45</v>
      </c>
      <c r="Q264" s="2">
        <v>230</v>
      </c>
      <c r="R264" s="2">
        <v>35</v>
      </c>
      <c r="S264" s="2">
        <v>50</v>
      </c>
      <c r="T264" s="2">
        <v>250</v>
      </c>
      <c r="U264" s="2">
        <v>930</v>
      </c>
      <c r="V264" s="2">
        <v>300</v>
      </c>
      <c r="W264" s="2">
        <v>35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6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-5</v>
      </c>
      <c r="F6" s="71"/>
      <c r="G6" s="46">
        <f t="shared" si="0"/>
        <v>-5</v>
      </c>
      <c r="H6" s="78">
        <v>0</v>
      </c>
      <c r="I6" s="76">
        <v>0</v>
      </c>
      <c r="J6" s="46">
        <f t="shared" si="1"/>
        <v>-7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69" si="3">SUM(M6-O6)</f>
        <v>200</v>
      </c>
      <c r="Q6" s="90">
        <v>39.29</v>
      </c>
      <c r="R6" s="43">
        <f t="shared" ref="R6:R80" si="4">+K6*Q6</f>
        <v>78.58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-6</v>
      </c>
      <c r="F18" s="71"/>
      <c r="G18" s="46">
        <f t="shared" si="0"/>
        <v>-6</v>
      </c>
      <c r="H18" s="78">
        <v>0</v>
      </c>
      <c r="I18" s="76">
        <v>0</v>
      </c>
      <c r="J18" s="46">
        <f t="shared" si="1"/>
        <v>-7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03">
        <f t="shared" si="3"/>
        <v>25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-4</v>
      </c>
      <c r="F22" s="71"/>
      <c r="G22" s="46">
        <f t="shared" si="0"/>
        <v>-4</v>
      </c>
      <c r="H22" s="78">
        <v>0</v>
      </c>
      <c r="I22" s="76">
        <v>0</v>
      </c>
      <c r="J22" s="46">
        <f t="shared" si="1"/>
        <v>-4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-1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3">
        <f t="shared" si="3"/>
        <v>150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-2</v>
      </c>
      <c r="F32" s="71"/>
      <c r="G32" s="46">
        <f t="shared" si="5"/>
        <v>-2</v>
      </c>
      <c r="H32" s="78">
        <v>0</v>
      </c>
      <c r="I32" s="76">
        <v>0</v>
      </c>
      <c r="J32" s="46">
        <f t="shared" si="6"/>
        <v>-2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-1</v>
      </c>
      <c r="F35" s="71"/>
      <c r="G35" s="46">
        <f t="shared" si="5"/>
        <v>-1</v>
      </c>
      <c r="H35" s="78">
        <v>0</v>
      </c>
      <c r="I35" s="76">
        <v>0</v>
      </c>
      <c r="J35" s="46">
        <f t="shared" si="6"/>
        <v>-1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</v>
      </c>
      <c r="F39" s="71">
        <v>1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-1</v>
      </c>
      <c r="F53" s="71"/>
      <c r="G53" s="46">
        <f t="shared" si="5"/>
        <v>-1</v>
      </c>
      <c r="H53" s="78">
        <v>0</v>
      </c>
      <c r="I53" s="76">
        <v>0</v>
      </c>
      <c r="J53" s="46">
        <f t="shared" si="6"/>
        <v>-1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-1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3">
        <f t="shared" si="3"/>
        <v>60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 t="shared" si="3"/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3">
        <f t="shared" si="3"/>
        <v>120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6"/>
        <v>-1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7"/>
        <v>50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-2</v>
      </c>
      <c r="F81" s="71"/>
      <c r="G81" s="46">
        <f t="shared" si="5"/>
        <v>-2</v>
      </c>
      <c r="H81" s="78">
        <v>0</v>
      </c>
      <c r="I81" s="76">
        <v>0</v>
      </c>
      <c r="J81" s="46">
        <f t="shared" si="6"/>
        <v>-2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-2</v>
      </c>
      <c r="F93" s="71">
        <v>1</v>
      </c>
      <c r="G93" s="46">
        <f t="shared" si="5"/>
        <v>-1</v>
      </c>
      <c r="H93" s="78">
        <v>0</v>
      </c>
      <c r="I93" s="76">
        <v>0</v>
      </c>
      <c r="J93" s="46">
        <f t="shared" si="6"/>
        <v>-3</v>
      </c>
      <c r="K93" s="72">
        <v>2</v>
      </c>
      <c r="L93" s="21">
        <v>35</v>
      </c>
      <c r="M93" s="65">
        <f t="shared" si="8"/>
        <v>70</v>
      </c>
      <c r="N93" s="17" t="s">
        <v>16</v>
      </c>
      <c r="O93" s="18"/>
      <c r="P93" s="103">
        <f t="shared" si="7"/>
        <v>70</v>
      </c>
      <c r="Q93" s="90">
        <v>18.63</v>
      </c>
      <c r="R93" s="43">
        <f t="shared" si="9"/>
        <v>37.26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4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03">
        <f t="shared" si="7"/>
        <v>300</v>
      </c>
      <c r="Q116" s="90">
        <v>13.03</v>
      </c>
      <c r="R116" s="43">
        <f t="shared" si="9"/>
        <v>39.089999999999996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-3</v>
      </c>
      <c r="F131" s="71"/>
      <c r="G131" s="46">
        <f t="shared" si="20"/>
        <v>-3</v>
      </c>
      <c r="H131" s="78">
        <v>0</v>
      </c>
      <c r="I131" s="76">
        <v>0</v>
      </c>
      <c r="J131" s="46">
        <f t="shared" si="21"/>
        <v>-4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7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-2</v>
      </c>
      <c r="F154" s="71"/>
      <c r="G154" s="46">
        <f t="shared" si="20"/>
        <v>-2</v>
      </c>
      <c r="H154" s="78">
        <v>0</v>
      </c>
      <c r="I154" s="76">
        <v>0</v>
      </c>
      <c r="J154" s="46">
        <f t="shared" si="21"/>
        <v>-2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1</v>
      </c>
      <c r="F163" s="71"/>
      <c r="G163" s="46">
        <f t="shared" si="27"/>
        <v>1</v>
      </c>
      <c r="H163" s="78">
        <v>0</v>
      </c>
      <c r="I163" s="76">
        <v>0</v>
      </c>
      <c r="J163" s="46">
        <f t="shared" si="28"/>
        <v>0</v>
      </c>
      <c r="K163" s="72">
        <v>1</v>
      </c>
      <c r="L163" s="20">
        <v>25</v>
      </c>
      <c r="M163" s="65">
        <f t="shared" si="8"/>
        <v>25</v>
      </c>
      <c r="N163" s="17" t="s">
        <v>16</v>
      </c>
      <c r="O163" s="18">
        <v>5</v>
      </c>
      <c r="P163" s="103">
        <f t="shared" si="26"/>
        <v>20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2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ref="P198:P257" si="35">SUM(M198-O198)</f>
        <v>150</v>
      </c>
      <c r="Q198" s="90">
        <v>64.38</v>
      </c>
      <c r="R198" s="43">
        <f t="shared" si="32"/>
        <v>64.38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+'25'!J243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70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20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0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528.53</v>
      </c>
      <c r="S260" s="75"/>
    </row>
    <row r="261" spans="1:20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1655</v>
      </c>
    </row>
    <row r="263" spans="1:20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100</v>
      </c>
      <c r="P264" s="2">
        <v>50</v>
      </c>
      <c r="Q264" s="2">
        <v>120</v>
      </c>
      <c r="R264" s="2">
        <v>200</v>
      </c>
      <c r="S264" s="2">
        <v>100</v>
      </c>
      <c r="T264" s="2">
        <v>120</v>
      </c>
    </row>
    <row r="265" spans="1:20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0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825</v>
      </c>
    </row>
    <row r="269" spans="1:20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825</v>
      </c>
    </row>
    <row r="270" spans="1:20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-7</v>
      </c>
      <c r="F6" s="71">
        <v>8</v>
      </c>
      <c r="G6" s="46">
        <f t="shared" si="0"/>
        <v>1</v>
      </c>
      <c r="H6" s="78">
        <v>0</v>
      </c>
      <c r="I6" s="76">
        <v>0</v>
      </c>
      <c r="J6" s="46">
        <f t="shared" si="1"/>
        <v>-7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3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-7</v>
      </c>
      <c r="F18" s="71"/>
      <c r="G18" s="46">
        <f t="shared" si="0"/>
        <v>-7</v>
      </c>
      <c r="H18" s="78">
        <v>0</v>
      </c>
      <c r="I18" s="76">
        <v>0</v>
      </c>
      <c r="J18" s="46">
        <f t="shared" si="1"/>
        <v>-8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-4</v>
      </c>
      <c r="F22" s="71"/>
      <c r="G22" s="46">
        <f t="shared" si="0"/>
        <v>-4</v>
      </c>
      <c r="H22" s="78">
        <v>0</v>
      </c>
      <c r="I22" s="76">
        <v>0</v>
      </c>
      <c r="J22" s="46">
        <f t="shared" si="1"/>
        <v>-5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-1</v>
      </c>
      <c r="F28" s="71">
        <v>2</v>
      </c>
      <c r="G28" s="46">
        <f t="shared" si="5"/>
        <v>1</v>
      </c>
      <c r="H28" s="78">
        <v>0</v>
      </c>
      <c r="I28" s="76">
        <v>0</v>
      </c>
      <c r="J28" s="46">
        <f t="shared" si="6"/>
        <v>-2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3">
        <f t="shared" si="3"/>
        <v>300</v>
      </c>
      <c r="Q28" s="90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-2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3">
        <f t="shared" si="3"/>
        <v>100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-2</v>
      </c>
      <c r="F32" s="71"/>
      <c r="G32" s="46">
        <f t="shared" si="5"/>
        <v>-2</v>
      </c>
      <c r="H32" s="78">
        <v>0</v>
      </c>
      <c r="I32" s="76">
        <v>0</v>
      </c>
      <c r="J32" s="46">
        <f t="shared" si="6"/>
        <v>-2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-1</v>
      </c>
      <c r="F35" s="71"/>
      <c r="G35" s="46">
        <f t="shared" si="5"/>
        <v>-1</v>
      </c>
      <c r="H35" s="78">
        <v>0</v>
      </c>
      <c r="I35" s="76">
        <v>0</v>
      </c>
      <c r="J35" s="46">
        <f t="shared" si="6"/>
        <v>-1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-1</v>
      </c>
      <c r="F53" s="71"/>
      <c r="G53" s="46">
        <f t="shared" si="5"/>
        <v>-1</v>
      </c>
      <c r="H53" s="78">
        <v>0</v>
      </c>
      <c r="I53" s="76">
        <v>0</v>
      </c>
      <c r="J53" s="46">
        <f t="shared" si="6"/>
        <v>-1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-1</v>
      </c>
      <c r="F55" s="71"/>
      <c r="G55" s="46">
        <f t="shared" si="5"/>
        <v>-1</v>
      </c>
      <c r="H55" s="78">
        <v>0</v>
      </c>
      <c r="I55" s="76">
        <v>0</v>
      </c>
      <c r="J55" s="46">
        <f t="shared" si="6"/>
        <v>-1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-1</v>
      </c>
      <c r="F65" s="71"/>
      <c r="G65" s="46">
        <f t="shared" si="5"/>
        <v>-1</v>
      </c>
      <c r="H65" s="78">
        <v>0</v>
      </c>
      <c r="I65" s="76">
        <v>0</v>
      </c>
      <c r="J65" s="46">
        <f t="shared" si="6"/>
        <v>-1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-2</v>
      </c>
      <c r="F81" s="71"/>
      <c r="G81" s="46">
        <f t="shared" si="5"/>
        <v>-2</v>
      </c>
      <c r="H81" s="78">
        <v>0</v>
      </c>
      <c r="I81" s="76">
        <v>0</v>
      </c>
      <c r="J81" s="46">
        <f t="shared" si="6"/>
        <v>-2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-3</v>
      </c>
      <c r="F93" s="71"/>
      <c r="G93" s="46">
        <f t="shared" si="5"/>
        <v>-3</v>
      </c>
      <c r="H93" s="78">
        <v>0</v>
      </c>
      <c r="I93" s="76">
        <v>0</v>
      </c>
      <c r="J93" s="46">
        <f t="shared" si="6"/>
        <v>-3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-4</v>
      </c>
      <c r="F131" s="71"/>
      <c r="G131" s="46">
        <f t="shared" si="20"/>
        <v>-4</v>
      </c>
      <c r="H131" s="78">
        <v>0</v>
      </c>
      <c r="I131" s="76">
        <v>0</v>
      </c>
      <c r="J131" s="46">
        <f t="shared" si="21"/>
        <v>-4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-1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24.21</v>
      </c>
      <c r="R133" s="43">
        <f t="shared" si="9"/>
        <v>48.42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-2</v>
      </c>
      <c r="F154" s="71"/>
      <c r="G154" s="46">
        <f t="shared" si="20"/>
        <v>-2</v>
      </c>
      <c r="H154" s="78">
        <v>0</v>
      </c>
      <c r="I154" s="76">
        <v>0</v>
      </c>
      <c r="J154" s="46">
        <f t="shared" si="21"/>
        <v>-2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-2</v>
      </c>
      <c r="F173" s="71"/>
      <c r="G173" s="46">
        <f>E173+F173</f>
        <v>-2</v>
      </c>
      <c r="H173" s="78">
        <v>0</v>
      </c>
      <c r="I173" s="76">
        <v>0</v>
      </c>
      <c r="J173" s="46">
        <f>+G173-H173-K173-I173</f>
        <v>-2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 t="shared" si="26"/>
        <v>100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2</v>
      </c>
      <c r="F198" s="71"/>
      <c r="G198" s="46">
        <f t="shared" si="27"/>
        <v>2</v>
      </c>
      <c r="H198" s="78">
        <v>0</v>
      </c>
      <c r="I198" s="76">
        <v>0</v>
      </c>
      <c r="J198" s="46">
        <f t="shared" si="28"/>
        <v>1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si="26"/>
        <v>150</v>
      </c>
      <c r="Q198" s="90">
        <v>64.38</v>
      </c>
      <c r="R198" s="43">
        <f t="shared" si="32"/>
        <v>64.38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+'26'!J243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70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924.97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2355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I264" s="2" t="s">
        <v>1420</v>
      </c>
      <c r="J264" s="31"/>
      <c r="L264" s="34" t="s">
        <v>204</v>
      </c>
      <c r="M264" s="35"/>
      <c r="N264" s="36">
        <f>SUM(O264:AF264)</f>
        <v>1585</v>
      </c>
      <c r="O264" s="2">
        <v>1585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670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253" sqref="P25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-7</v>
      </c>
      <c r="F6" s="71"/>
      <c r="G6" s="46">
        <f t="shared" si="0"/>
        <v>-7</v>
      </c>
      <c r="H6" s="78">
        <v>0</v>
      </c>
      <c r="I6" s="76">
        <v>0</v>
      </c>
      <c r="J6" s="46">
        <f t="shared" si="1"/>
        <v>-7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1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-8</v>
      </c>
      <c r="F18" s="71"/>
      <c r="G18" s="46">
        <f t="shared" si="0"/>
        <v>-8</v>
      </c>
      <c r="H18" s="78">
        <v>0</v>
      </c>
      <c r="I18" s="76">
        <v>0</v>
      </c>
      <c r="J18" s="46">
        <f t="shared" si="1"/>
        <v>-8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hidden="1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-5</v>
      </c>
      <c r="F22" s="71">
        <v>5</v>
      </c>
      <c r="G22" s="46">
        <f t="shared" si="0"/>
        <v>0</v>
      </c>
      <c r="H22" s="78">
        <v>0</v>
      </c>
      <c r="I22" s="76">
        <v>0</v>
      </c>
      <c r="J22" s="46">
        <f t="shared" si="1"/>
        <v>-6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3">
        <f t="shared" si="3"/>
        <v>600</v>
      </c>
      <c r="Q22" s="90">
        <v>26.6</v>
      </c>
      <c r="R22" s="43">
        <f t="shared" si="4"/>
        <v>159.60000000000002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2</v>
      </c>
      <c r="F23" s="71"/>
      <c r="G23" s="46">
        <f t="shared" si="0"/>
        <v>2</v>
      </c>
      <c r="H23" s="78">
        <v>0</v>
      </c>
      <c r="I23" s="76">
        <v>0</v>
      </c>
      <c r="J23" s="46">
        <f t="shared" si="1"/>
        <v>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-2</v>
      </c>
      <c r="F28" s="71">
        <v>3</v>
      </c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-2</v>
      </c>
      <c r="F31" s="71">
        <v>5</v>
      </c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-2</v>
      </c>
      <c r="F32" s="71">
        <v>1</v>
      </c>
      <c r="G32" s="46">
        <f t="shared" si="5"/>
        <v>-1</v>
      </c>
      <c r="H32" s="78">
        <v>0</v>
      </c>
      <c r="I32" s="76">
        <v>0</v>
      </c>
      <c r="J32" s="46">
        <f t="shared" si="6"/>
        <v>-2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70</v>
      </c>
      <c r="P32" s="103">
        <f t="shared" si="3"/>
        <v>60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>
        <v>4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-1</v>
      </c>
      <c r="F35" s="71"/>
      <c r="G35" s="46">
        <f t="shared" si="5"/>
        <v>-1</v>
      </c>
      <c r="H35" s="78">
        <v>0</v>
      </c>
      <c r="I35" s="76">
        <v>0</v>
      </c>
      <c r="J35" s="46">
        <f t="shared" si="6"/>
        <v>-1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1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3</v>
      </c>
      <c r="F40" s="71"/>
      <c r="G40" s="46">
        <f t="shared" si="5"/>
        <v>3</v>
      </c>
      <c r="H40" s="78">
        <v>1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1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-1</v>
      </c>
      <c r="F53" s="71">
        <v>3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-1</v>
      </c>
      <c r="F55" s="71">
        <v>2</v>
      </c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3">
        <f>SUM(M55-O55)</f>
        <v>120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>
        <v>4</v>
      </c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3">
        <f>SUM(M56-O56)</f>
        <v>60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03">
        <f t="shared" si="3"/>
        <v>240</v>
      </c>
      <c r="Q58" s="90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>
        <v>1</v>
      </c>
      <c r="G62" s="46">
        <f t="shared" si="5"/>
        <v>1</v>
      </c>
      <c r="H62" s="78">
        <v>0</v>
      </c>
      <c r="I62" s="76">
        <v>0</v>
      </c>
      <c r="J62" s="46">
        <f t="shared" si="6"/>
        <v>-1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40</v>
      </c>
      <c r="P62" s="103">
        <f t="shared" si="3"/>
        <v>200</v>
      </c>
      <c r="Q62" s="90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-1</v>
      </c>
      <c r="F65" s="71">
        <v>3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>
        <v>1</v>
      </c>
      <c r="G75" s="46">
        <f t="shared" si="5"/>
        <v>1</v>
      </c>
      <c r="H75" s="78">
        <v>0</v>
      </c>
      <c r="I75" s="76">
        <v>0</v>
      </c>
      <c r="J75" s="46">
        <f t="shared" si="6"/>
        <v>0</v>
      </c>
      <c r="K75" s="72">
        <v>1</v>
      </c>
      <c r="L75" s="21">
        <v>120</v>
      </c>
      <c r="M75" s="65">
        <f t="shared" si="2"/>
        <v>120</v>
      </c>
      <c r="N75" s="17" t="s">
        <v>16</v>
      </c>
      <c r="O75" s="18"/>
      <c r="P75" s="103">
        <f t="shared" si="3"/>
        <v>120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-1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-2</v>
      </c>
      <c r="F81" s="71"/>
      <c r="G81" s="46">
        <f t="shared" si="5"/>
        <v>-2</v>
      </c>
      <c r="H81" s="78">
        <v>0</v>
      </c>
      <c r="I81" s="76">
        <v>0</v>
      </c>
      <c r="J81" s="46">
        <f t="shared" si="6"/>
        <v>-2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-3</v>
      </c>
      <c r="F93" s="71">
        <v>3</v>
      </c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-4</v>
      </c>
      <c r="F131" s="71">
        <v>5</v>
      </c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>
        <v>3</v>
      </c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-1</v>
      </c>
      <c r="F133" s="71">
        <v>1</v>
      </c>
      <c r="G133" s="46">
        <f t="shared" si="20"/>
        <v>0</v>
      </c>
      <c r="H133" s="78">
        <v>0</v>
      </c>
      <c r="I133" s="76">
        <v>0</v>
      </c>
      <c r="J133" s="46">
        <f t="shared" si="21"/>
        <v>-1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191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-2</v>
      </c>
      <c r="F154" s="71">
        <v>3</v>
      </c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-2</v>
      </c>
      <c r="F173" s="71">
        <v>2</v>
      </c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-1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 t="shared" si="26"/>
        <v>100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1</v>
      </c>
      <c r="F180" s="71">
        <v>2</v>
      </c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ref="P192:P258" si="35">SUM(M192-O192)</f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>
        <v>1</v>
      </c>
      <c r="G194" s="46">
        <f t="shared" si="27"/>
        <v>1</v>
      </c>
      <c r="H194" s="78">
        <v>0</v>
      </c>
      <c r="I194" s="76">
        <v>0</v>
      </c>
      <c r="J194" s="46">
        <f t="shared" si="28"/>
        <v>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2"/>
        <v>73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1</v>
      </c>
      <c r="F197" s="71"/>
      <c r="G197" s="46">
        <f t="shared" si="27"/>
        <v>1</v>
      </c>
      <c r="H197" s="78">
        <v>1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</v>
      </c>
      <c r="F198" s="71">
        <v>6</v>
      </c>
      <c r="G198" s="46">
        <f t="shared" si="27"/>
        <v>7</v>
      </c>
      <c r="H198" s="78">
        <v>0</v>
      </c>
      <c r="I198" s="76">
        <v>0</v>
      </c>
      <c r="J198" s="46">
        <f t="shared" si="28"/>
        <v>6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2"/>
        <v>64.38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+'27'!J243</f>
        <v>0</v>
      </c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ref="J243:J246" si="45">+G243-H243-K243-I243</f>
        <v>0</v>
      </c>
      <c r="K243" s="72"/>
      <c r="L243" s="20">
        <v>35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70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795.77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2545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375</v>
      </c>
      <c r="O264" s="2">
        <v>375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2000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2000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1F000000}">
    <filterColumn colId="15">
      <filters blank="1">
        <filter val="-"/>
        <filter val="100.00"/>
        <filter val="120.00"/>
        <filter val="150.00"/>
        <filter val="200.00"/>
        <filter val="240.00"/>
        <filter val="50.00"/>
        <filter val="55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-7</v>
      </c>
      <c r="F6" s="71">
        <v>10</v>
      </c>
      <c r="G6" s="46">
        <f t="shared" si="0"/>
        <v>3</v>
      </c>
      <c r="H6" s="78">
        <v>0</v>
      </c>
      <c r="I6" s="76">
        <v>0</v>
      </c>
      <c r="J6" s="46">
        <f t="shared" si="1"/>
        <v>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>
        <v>9</v>
      </c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-8</v>
      </c>
      <c r="F18" s="71">
        <v>6</v>
      </c>
      <c r="G18" s="46">
        <f t="shared" si="0"/>
        <v>-2</v>
      </c>
      <c r="H18" s="78">
        <v>0</v>
      </c>
      <c r="I18" s="76">
        <v>0</v>
      </c>
      <c r="J18" s="46">
        <f t="shared" si="1"/>
        <v>-3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-6</v>
      </c>
      <c r="F22" s="71">
        <v>6</v>
      </c>
      <c r="G22" s="46">
        <f t="shared" si="0"/>
        <v>0</v>
      </c>
      <c r="H22" s="78">
        <v>0</v>
      </c>
      <c r="I22" s="76">
        <v>0</v>
      </c>
      <c r="J22" s="46">
        <f t="shared" si="1"/>
        <v>-1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2</v>
      </c>
      <c r="F23" s="71">
        <v>5</v>
      </c>
      <c r="G23" s="46">
        <f t="shared" si="0"/>
        <v>7</v>
      </c>
      <c r="H23" s="78">
        <v>0</v>
      </c>
      <c r="I23" s="76">
        <v>0</v>
      </c>
      <c r="J23" s="46">
        <f t="shared" si="1"/>
        <v>7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>
        <v>1</v>
      </c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/>
      <c r="I28" s="76">
        <v>0</v>
      </c>
      <c r="J28" s="46">
        <f t="shared" si="6"/>
        <v>-2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</v>
      </c>
      <c r="F31" s="71">
        <v>2</v>
      </c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-2</v>
      </c>
      <c r="F32" s="71">
        <v>1</v>
      </c>
      <c r="G32" s="46">
        <f t="shared" si="5"/>
        <v>-1</v>
      </c>
      <c r="H32" s="78">
        <v>0</v>
      </c>
      <c r="I32" s="76">
        <v>0</v>
      </c>
      <c r="J32" s="46">
        <f t="shared" si="6"/>
        <v>-2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-1</v>
      </c>
      <c r="F35" s="71"/>
      <c r="G35" s="46">
        <f t="shared" si="5"/>
        <v>-1</v>
      </c>
      <c r="H35" s="78">
        <v>0</v>
      </c>
      <c r="I35" s="76">
        <v>0</v>
      </c>
      <c r="J35" s="46">
        <f t="shared" si="6"/>
        <v>-1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/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1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-1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</v>
      </c>
      <c r="F50" s="71"/>
      <c r="G50" s="46">
        <f t="shared" si="5"/>
        <v>1</v>
      </c>
      <c r="H50" s="78"/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121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1</v>
      </c>
      <c r="I55" s="76">
        <v>0</v>
      </c>
      <c r="J55" s="46">
        <f t="shared" si="6"/>
        <v>-1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3</v>
      </c>
      <c r="F56" s="71"/>
      <c r="G56" s="46">
        <f t="shared" si="5"/>
        <v>3</v>
      </c>
      <c r="H56" s="78">
        <v>1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1</v>
      </c>
      <c r="I58" s="76">
        <v>0</v>
      </c>
      <c r="J58" s="46">
        <f t="shared" si="6"/>
        <v>-1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-1</v>
      </c>
      <c r="F62" s="71">
        <v>3</v>
      </c>
      <c r="G62" s="46">
        <f t="shared" si="5"/>
        <v>2</v>
      </c>
      <c r="H62" s="78">
        <v>1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/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-1</v>
      </c>
      <c r="F80" s="71">
        <v>3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-2</v>
      </c>
      <c r="F81" s="71"/>
      <c r="G81" s="46">
        <f t="shared" si="5"/>
        <v>-2</v>
      </c>
      <c r="H81" s="78">
        <v>0</v>
      </c>
      <c r="I81" s="76">
        <v>0</v>
      </c>
      <c r="J81" s="46">
        <f t="shared" si="6"/>
        <v>-2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+'28'!J99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-1</v>
      </c>
      <c r="F133" s="71">
        <v>3</v>
      </c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-1</v>
      </c>
      <c r="F175" s="71">
        <v>2</v>
      </c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>
        <v>1</v>
      </c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1</v>
      </c>
      <c r="I197" s="76">
        <v>0</v>
      </c>
      <c r="J197" s="46">
        <f t="shared" si="28"/>
        <v>-1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+'28'!J243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/>
      <c r="F244" s="71">
        <v>2</v>
      </c>
      <c r="G244" s="46">
        <f t="shared" si="43"/>
        <v>2</v>
      </c>
      <c r="H244" s="78">
        <v>0</v>
      </c>
      <c r="I244" s="76">
        <v>0</v>
      </c>
      <c r="J244" s="46">
        <f t="shared" si="44"/>
        <v>0</v>
      </c>
      <c r="K244" s="72">
        <v>2</v>
      </c>
      <c r="L244" s="20">
        <v>70</v>
      </c>
      <c r="M244" s="65">
        <f t="shared" si="45"/>
        <v>140</v>
      </c>
      <c r="N244" s="17" t="s">
        <v>16</v>
      </c>
      <c r="O244" s="18">
        <v>40</v>
      </c>
      <c r="P244" s="103">
        <f t="shared" si="36"/>
        <v>100</v>
      </c>
      <c r="Q244" s="90"/>
      <c r="R244" s="43">
        <f t="shared" si="46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446.25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1420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100</v>
      </c>
      <c r="P264" s="2">
        <v>100</v>
      </c>
      <c r="Q264" s="2">
        <v>50</v>
      </c>
      <c r="R264" s="2">
        <v>350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780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780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P253" sqref="P253"/>
      <selection pane="topRight" activeCell="P253" sqref="P253"/>
      <selection pane="bottomLeft" activeCell="P253" sqref="P253"/>
      <selection pane="bottomRight" activeCell="P194" sqref="P194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</v>
      </c>
      <c r="F6" s="71">
        <v>15</v>
      </c>
      <c r="G6" s="46">
        <f t="shared" si="0"/>
        <v>17</v>
      </c>
      <c r="H6" s="78">
        <v>0</v>
      </c>
      <c r="I6" s="76">
        <v>0</v>
      </c>
      <c r="J6" s="46">
        <f t="shared" si="1"/>
        <v>16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1" si="3">SUM(M6-O6)</f>
        <v>100</v>
      </c>
      <c r="Q6" s="90">
        <v>39.29</v>
      </c>
      <c r="R6" s="43">
        <f t="shared" ref="R6:R80" si="4">+K6*Q6</f>
        <v>39.29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6</v>
      </c>
      <c r="F11" s="71">
        <v>6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4</v>
      </c>
      <c r="F14" s="71">
        <v>6</v>
      </c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>
        <v>6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-3</v>
      </c>
      <c r="F18" s="71">
        <v>6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-1</v>
      </c>
      <c r="F22" s="71">
        <v>4</v>
      </c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7</v>
      </c>
      <c r="F23" s="71"/>
      <c r="G23" s="46">
        <f t="shared" si="0"/>
        <v>7</v>
      </c>
      <c r="H23" s="78">
        <v>0</v>
      </c>
      <c r="I23" s="76">
        <v>0</v>
      </c>
      <c r="J23" s="46">
        <f t="shared" si="1"/>
        <v>7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</v>
      </c>
      <c r="F24" s="71">
        <v>4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-2</v>
      </c>
      <c r="F28" s="71">
        <v>13</v>
      </c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</v>
      </c>
      <c r="F31" s="71">
        <v>7</v>
      </c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-2</v>
      </c>
      <c r="F32" s="71">
        <v>10</v>
      </c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3"/>
        <v>260</v>
      </c>
      <c r="Q33" s="90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-1</v>
      </c>
      <c r="F35" s="71">
        <v>4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-1</v>
      </c>
      <c r="F46" s="71"/>
      <c r="G46" s="46">
        <f t="shared" si="5"/>
        <v>-1</v>
      </c>
      <c r="H46" s="78">
        <v>0</v>
      </c>
      <c r="I46" s="76">
        <v>0</v>
      </c>
      <c r="J46" s="46">
        <f t="shared" si="6"/>
        <v>-1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-1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-1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-1</v>
      </c>
      <c r="F55" s="71"/>
      <c r="G55" s="46">
        <f t="shared" si="5"/>
        <v>-1</v>
      </c>
      <c r="H55" s="78">
        <v>0</v>
      </c>
      <c r="I55" s="76">
        <v>0</v>
      </c>
      <c r="J55" s="46">
        <f t="shared" si="6"/>
        <v>-1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-1</v>
      </c>
      <c r="F58" s="71"/>
      <c r="G58" s="46">
        <f t="shared" si="5"/>
        <v>-1</v>
      </c>
      <c r="H58" s="78">
        <v>0</v>
      </c>
      <c r="I58" s="76">
        <v>0</v>
      </c>
      <c r="J58" s="46">
        <f t="shared" si="6"/>
        <v>-1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-1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-2</v>
      </c>
      <c r="F81" s="71"/>
      <c r="G81" s="46">
        <f t="shared" si="5"/>
        <v>-2</v>
      </c>
      <c r="H81" s="78">
        <v>0</v>
      </c>
      <c r="I81" s="76">
        <v>0</v>
      </c>
      <c r="J81" s="46">
        <f t="shared" si="6"/>
        <v>-2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95" si="9"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1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1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3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ref="P96:P145" si="22">SUM(M96-O96)</f>
        <v>0</v>
      </c>
      <c r="Q96" s="90"/>
      <c r="R96" s="43">
        <f t="shared" si="8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8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8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20">
        <v>20.350000000000001</v>
      </c>
      <c r="R99" s="43">
        <f t="shared" ref="R99:R105" si="24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20"/>
      <c r="R100" s="43">
        <f t="shared" si="24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20"/>
      <c r="R101" s="43">
        <f t="shared" si="24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20"/>
      <c r="R102" s="43">
        <f t="shared" si="24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8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8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8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8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2"/>
        <v>0</v>
      </c>
      <c r="Q113" s="90">
        <v>20.58</v>
      </c>
      <c r="R113" s="43">
        <f t="shared" si="8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2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8"/>
        <v>0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22"/>
        <v>100</v>
      </c>
      <c r="Q116" s="90">
        <v>13.03</v>
      </c>
      <c r="R116" s="43">
        <f t="shared" si="8"/>
        <v>13.03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8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8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8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8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8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8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8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8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8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8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8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22"/>
        <v>50</v>
      </c>
      <c r="Q131" s="90">
        <v>9.91</v>
      </c>
      <c r="R131" s="43">
        <f t="shared" si="8"/>
        <v>9.91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8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8"/>
        <v>0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2"/>
        <v>0</v>
      </c>
      <c r="Q134" s="120"/>
      <c r="R134" s="43">
        <f t="shared" si="8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2"/>
        <v>0</v>
      </c>
      <c r="Q135" s="120"/>
      <c r="R135" s="43">
        <f t="shared" si="8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2"/>
        <v>0</v>
      </c>
      <c r="Q136" s="120"/>
      <c r="R136" s="43">
        <f t="shared" si="8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8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8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8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8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8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8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8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8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-1</v>
      </c>
      <c r="K163" s="72">
        <v>1</v>
      </c>
      <c r="L163" s="20">
        <v>25</v>
      </c>
      <c r="M163" s="65">
        <f t="shared" si="7"/>
        <v>25</v>
      </c>
      <c r="N163" s="17" t="s">
        <v>16</v>
      </c>
      <c r="O163" s="18">
        <v>5</v>
      </c>
      <c r="P163" s="103">
        <f t="shared" si="27"/>
        <v>20</v>
      </c>
      <c r="Q163" s="90"/>
      <c r="R163" s="43">
        <f t="shared" si="8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7"/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1</v>
      </c>
      <c r="K180" s="72">
        <v>2</v>
      </c>
      <c r="L180" s="20">
        <v>35</v>
      </c>
      <c r="M180" s="65">
        <f t="shared" si="32"/>
        <v>70</v>
      </c>
      <c r="N180" s="17" t="s">
        <v>16</v>
      </c>
      <c r="O180" s="18"/>
      <c r="P180" s="103">
        <f t="shared" si="27"/>
        <v>70</v>
      </c>
      <c r="Q180" s="90"/>
      <c r="R180" s="43">
        <f t="shared" si="33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8"/>
        <v>2</v>
      </c>
      <c r="H193" s="78">
        <v>0</v>
      </c>
      <c r="I193" s="76">
        <v>0</v>
      </c>
      <c r="J193" s="46">
        <f t="shared" si="29"/>
        <v>2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</v>
      </c>
      <c r="F194" s="71"/>
      <c r="G194" s="46">
        <f t="shared" si="28"/>
        <v>1</v>
      </c>
      <c r="H194" s="78">
        <v>0</v>
      </c>
      <c r="I194" s="76">
        <v>0</v>
      </c>
      <c r="J194" s="46">
        <f t="shared" si="29"/>
        <v>0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03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>
        <v>3</v>
      </c>
      <c r="G196" s="46">
        <f t="shared" si="28"/>
        <v>3</v>
      </c>
      <c r="H196" s="78">
        <v>0</v>
      </c>
      <c r="I196" s="76">
        <v>0</v>
      </c>
      <c r="J196" s="46">
        <f t="shared" si="29"/>
        <v>3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-1</v>
      </c>
      <c r="F197" s="71">
        <v>3</v>
      </c>
      <c r="G197" s="46">
        <f t="shared" si="28"/>
        <v>2</v>
      </c>
      <c r="H197" s="78">
        <v>0</v>
      </c>
      <c r="I197" s="76">
        <v>0</v>
      </c>
      <c r="J197" s="46">
        <f t="shared" si="29"/>
        <v>2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6</v>
      </c>
      <c r="F198" s="71"/>
      <c r="G198" s="46">
        <f t="shared" si="28"/>
        <v>6</v>
      </c>
      <c r="H198" s="78">
        <v>0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6" si="37"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+'29'!J243</f>
        <v>0</v>
      </c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ref="J243:J246" si="45">+G243-H243-K243-I243</f>
        <v>0</v>
      </c>
      <c r="K243" s="72"/>
      <c r="L243" s="20">
        <v>35</v>
      </c>
      <c r="M243" s="65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7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>
        <f>+'29'!J244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70</v>
      </c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7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7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7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1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:P259" si="55">SUM(M257-O257)</f>
        <v>0</v>
      </c>
      <c r="Q257" s="90"/>
      <c r="R257" s="43">
        <f t="shared" ref="R257" si="56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55"/>
        <v>0</v>
      </c>
      <c r="Q258" s="90"/>
      <c r="R258" s="43">
        <f t="shared" si="33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+'29'!J259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si="55"/>
        <v>0</v>
      </c>
      <c r="Q259" s="90"/>
      <c r="R259" s="43">
        <f t="shared" ref="R259" si="60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602.15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1715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50</v>
      </c>
      <c r="P264" s="2">
        <v>300</v>
      </c>
      <c r="Q264" s="2">
        <v>350</v>
      </c>
      <c r="R264" s="2">
        <v>100</v>
      </c>
      <c r="S264" s="2">
        <v>260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625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P253" sqref="P253"/>
      <selection pane="topRight" activeCell="P253" sqref="P253"/>
      <selection pane="bottomLeft" activeCell="P253" sqref="P253"/>
      <selection pane="bottomRight" activeCell="X33" sqref="X33"/>
    </sheetView>
  </sheetViews>
  <sheetFormatPr defaultColWidth="9" defaultRowHeight="24" x14ac:dyDescent="0.6"/>
  <cols>
    <col min="1" max="1" width="6.69921875" style="2" customWidth="1"/>
    <col min="2" max="2" width="15.398437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3" t="s">
        <v>1421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3"/>
    </row>
    <row r="3" spans="1:18" s="5" customFormat="1" ht="26.4" customHeight="1" x14ac:dyDescent="0.7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4" x14ac:dyDescent="0.7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4.6" x14ac:dyDescent="0.65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45" si="3">SUM(M6-O6)</f>
        <v>300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-1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7</v>
      </c>
      <c r="F23" s="71"/>
      <c r="G23" s="46">
        <f t="shared" si="0"/>
        <v>7</v>
      </c>
      <c r="H23" s="78">
        <v>0</v>
      </c>
      <c r="I23" s="76">
        <v>0</v>
      </c>
      <c r="J23" s="46">
        <f t="shared" si="1"/>
        <v>7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4.6" x14ac:dyDescent="0.65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-1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3">
        <f t="shared" si="3"/>
        <v>50</v>
      </c>
      <c r="Q41" s="90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-1</v>
      </c>
      <c r="F46" s="71"/>
      <c r="G46" s="46">
        <f t="shared" si="5"/>
        <v>-1</v>
      </c>
      <c r="H46" s="78">
        <v>0</v>
      </c>
      <c r="I46" s="76">
        <v>0</v>
      </c>
      <c r="J46" s="46">
        <f t="shared" si="6"/>
        <v>-1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ref="P46:P80" si="7">SUM(M46-O46)</f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7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0</v>
      </c>
      <c r="F49" s="71">
        <v>1</v>
      </c>
      <c r="G49" s="46">
        <f t="shared" si="5"/>
        <v>1</v>
      </c>
      <c r="H49" s="78">
        <v>0</v>
      </c>
      <c r="I49" s="76">
        <v>0</v>
      </c>
      <c r="J49" s="46">
        <f t="shared" si="6"/>
        <v>-1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03">
        <f>SUM(M49-O49)</f>
        <v>75</v>
      </c>
      <c r="Q49" s="90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-1</v>
      </c>
      <c r="F51" s="71"/>
      <c r="G51" s="46">
        <f t="shared" si="5"/>
        <v>-1</v>
      </c>
      <c r="H51" s="78">
        <v>0</v>
      </c>
      <c r="I51" s="76">
        <v>0</v>
      </c>
      <c r="J51" s="46">
        <f t="shared" si="6"/>
        <v>-1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-1</v>
      </c>
      <c r="F53" s="71"/>
      <c r="G53" s="46">
        <f t="shared" si="5"/>
        <v>-1</v>
      </c>
      <c r="H53" s="78">
        <v>0</v>
      </c>
      <c r="I53" s="76">
        <v>0</v>
      </c>
      <c r="J53" s="46">
        <f t="shared" si="6"/>
        <v>-1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-1</v>
      </c>
      <c r="F55" s="71"/>
      <c r="G55" s="46">
        <f t="shared" si="5"/>
        <v>-1</v>
      </c>
      <c r="H55" s="78">
        <v>0</v>
      </c>
      <c r="I55" s="76">
        <v>0</v>
      </c>
      <c r="J55" s="46">
        <f t="shared" si="6"/>
        <v>-2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3">
        <f>SUM(M55-O55)</f>
        <v>120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-1</v>
      </c>
      <c r="F58" s="71"/>
      <c r="G58" s="46">
        <f t="shared" si="5"/>
        <v>-1</v>
      </c>
      <c r="H58" s="78">
        <v>0</v>
      </c>
      <c r="I58" s="76">
        <v>0</v>
      </c>
      <c r="J58" s="46">
        <f t="shared" si="6"/>
        <v>-1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4</v>
      </c>
      <c r="F60" s="71"/>
      <c r="G60" s="46">
        <f t="shared" si="5"/>
        <v>4</v>
      </c>
      <c r="H60" s="78">
        <v>0</v>
      </c>
      <c r="I60" s="76">
        <v>0</v>
      </c>
      <c r="J60" s="46">
        <f t="shared" si="6"/>
        <v>4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-1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3">
        <f t="shared" si="7"/>
        <v>50</v>
      </c>
      <c r="Q65" s="90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-1</v>
      </c>
      <c r="F77" s="71">
        <v>5</v>
      </c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7"/>
        <v>150</v>
      </c>
      <c r="Q77" s="90">
        <v>25.15</v>
      </c>
      <c r="R77" s="43">
        <f t="shared" si="4"/>
        <v>75.449999999999989</v>
      </c>
    </row>
    <row r="78" spans="1:18" ht="24.6" x14ac:dyDescent="0.65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+'30'!J78</f>
        <v>0</v>
      </c>
      <c r="F78" s="71">
        <v>2</v>
      </c>
      <c r="G78" s="46">
        <f t="shared" si="5"/>
        <v>2</v>
      </c>
      <c r="H78" s="78">
        <v>0</v>
      </c>
      <c r="I78" s="76">
        <v>0</v>
      </c>
      <c r="J78" s="46">
        <f t="shared" si="6"/>
        <v>0</v>
      </c>
      <c r="K78" s="72">
        <v>2</v>
      </c>
      <c r="L78" s="15">
        <v>45</v>
      </c>
      <c r="M78" s="65">
        <f t="shared" si="2"/>
        <v>90</v>
      </c>
      <c r="N78" s="17" t="s">
        <v>16</v>
      </c>
      <c r="O78" s="18">
        <v>7</v>
      </c>
      <c r="P78" s="103">
        <f t="shared" si="7"/>
        <v>83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-2</v>
      </c>
      <c r="F81" s="71"/>
      <c r="G81" s="46">
        <f t="shared" si="5"/>
        <v>-2</v>
      </c>
      <c r="H81" s="78">
        <v>0</v>
      </c>
      <c r="I81" s="76">
        <v>0</v>
      </c>
      <c r="J81" s="46">
        <f t="shared" si="6"/>
        <v>-2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88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65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4.6" x14ac:dyDescent="0.65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4.6" x14ac:dyDescent="0.65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91" si="21">SUM(M89-O89)</f>
        <v>0</v>
      </c>
      <c r="Q89" s="120"/>
      <c r="R89" s="43">
        <f t="shared" si="12"/>
        <v>0</v>
      </c>
    </row>
    <row r="90" spans="1:18" ht="24.6" x14ac:dyDescent="0.65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1"/>
        <v>0</v>
      </c>
      <c r="Q90" s="120"/>
      <c r="R90" s="43">
        <f t="shared" si="12"/>
        <v>0</v>
      </c>
    </row>
    <row r="91" spans="1:18" ht="24.6" x14ac:dyDescent="0.65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3</v>
      </c>
      <c r="F92" s="71"/>
      <c r="G92" s="46">
        <f t="shared" si="5"/>
        <v>3</v>
      </c>
      <c r="H92" s="78">
        <v>0</v>
      </c>
      <c r="I92" s="76">
        <v>0</v>
      </c>
      <c r="J92" s="46">
        <f t="shared" si="6"/>
        <v>1</v>
      </c>
      <c r="K92" s="72">
        <v>2</v>
      </c>
      <c r="L92" s="20">
        <v>45</v>
      </c>
      <c r="M92" s="65">
        <f t="shared" si="8"/>
        <v>90</v>
      </c>
      <c r="N92" s="17" t="s">
        <v>16</v>
      </c>
      <c r="O92" s="18">
        <v>20</v>
      </c>
      <c r="P92" s="103">
        <f t="shared" ref="P92:P172" si="22">SUM(M92-O92)</f>
        <v>70</v>
      </c>
      <c r="Q92" s="90">
        <v>18.28</v>
      </c>
      <c r="R92" s="43">
        <f t="shared" si="10"/>
        <v>36.56</v>
      </c>
    </row>
    <row r="93" spans="1:18" ht="24.6" x14ac:dyDescent="0.65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2"/>
        <v>0</v>
      </c>
      <c r="Q93" s="90">
        <v>18.63</v>
      </c>
      <c r="R93" s="43">
        <f t="shared" si="10"/>
        <v>0</v>
      </c>
    </row>
    <row r="94" spans="1:18" ht="24.6" x14ac:dyDescent="0.65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10"/>
        <v>0</v>
      </c>
    </row>
    <row r="96" spans="1:18" ht="24.6" x14ac:dyDescent="0.65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10"/>
        <v>0</v>
      </c>
    </row>
    <row r="97" spans="1:18" ht="24.6" x14ac:dyDescent="0.65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10"/>
        <v>0</v>
      </c>
    </row>
    <row r="98" spans="1:18" ht="24.6" x14ac:dyDescent="0.65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10"/>
        <v>0</v>
      </c>
    </row>
    <row r="99" spans="1:18" ht="24.6" x14ac:dyDescent="0.65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+'30'!J99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22"/>
        <v>0</v>
      </c>
      <c r="Q99" s="120">
        <v>20.350000000000001</v>
      </c>
      <c r="R99" s="43">
        <f t="shared" ref="R99:R105" si="26">+K99*Q99</f>
        <v>0</v>
      </c>
    </row>
    <row r="100" spans="1:18" ht="24.6" x14ac:dyDescent="0.65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2"/>
        <v>0</v>
      </c>
      <c r="Q100" s="120"/>
      <c r="R100" s="43">
        <f t="shared" si="26"/>
        <v>0</v>
      </c>
    </row>
    <row r="101" spans="1:18" ht="24.6" x14ac:dyDescent="0.65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2"/>
        <v>0</v>
      </c>
      <c r="Q101" s="120"/>
      <c r="R101" s="43">
        <f t="shared" si="26"/>
        <v>0</v>
      </c>
    </row>
    <row r="102" spans="1:18" ht="24.6" x14ac:dyDescent="0.65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2"/>
        <v>0</v>
      </c>
      <c r="Q102" s="120"/>
      <c r="R102" s="43">
        <f t="shared" si="26"/>
        <v>0</v>
      </c>
    </row>
    <row r="103" spans="1:18" ht="22.95" customHeight="1" x14ac:dyDescent="0.65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6"/>
        <v>0</v>
      </c>
    </row>
    <row r="104" spans="1:18" ht="24" customHeight="1" x14ac:dyDescent="0.65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6"/>
        <v>0</v>
      </c>
    </row>
    <row r="105" spans="1:18" ht="24" customHeight="1" x14ac:dyDescent="0.65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6"/>
        <v>0</v>
      </c>
    </row>
    <row r="106" spans="1:18" ht="24.6" x14ac:dyDescent="0.65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10"/>
        <v>0</v>
      </c>
    </row>
    <row r="107" spans="1:18" ht="24.6" x14ac:dyDescent="0.65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10"/>
        <v>0</v>
      </c>
    </row>
    <row r="108" spans="1:18" ht="24.6" x14ac:dyDescent="0.65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4.6" x14ac:dyDescent="0.65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10"/>
        <v>0</v>
      </c>
    </row>
    <row r="111" spans="1:18" ht="24.6" x14ac:dyDescent="0.65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10"/>
        <v>0</v>
      </c>
    </row>
    <row r="112" spans="1:18" ht="24.6" x14ac:dyDescent="0.65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90">
        <v>20.58</v>
      </c>
      <c r="R113" s="43">
        <f t="shared" si="10"/>
        <v>0</v>
      </c>
    </row>
    <row r="114" spans="1:18" ht="24.6" x14ac:dyDescent="0.65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22"/>
        <v>60</v>
      </c>
      <c r="Q115" s="90">
        <v>23.61</v>
      </c>
      <c r="R115" s="43">
        <f t="shared" si="10"/>
        <v>23.61</v>
      </c>
    </row>
    <row r="116" spans="1:18" ht="24.6" x14ac:dyDescent="0.65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10"/>
        <v>0</v>
      </c>
    </row>
    <row r="117" spans="1:18" ht="24.6" x14ac:dyDescent="0.65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10"/>
        <v>0</v>
      </c>
    </row>
    <row r="118" spans="1:18" ht="24.6" x14ac:dyDescent="0.65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10"/>
        <v>0</v>
      </c>
    </row>
    <row r="119" spans="1:18" ht="24.6" x14ac:dyDescent="0.65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10"/>
        <v>0</v>
      </c>
    </row>
    <row r="120" spans="1:18" ht="24.6" x14ac:dyDescent="0.65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10"/>
        <v>0</v>
      </c>
    </row>
    <row r="121" spans="1:18" ht="24.6" x14ac:dyDescent="0.65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10"/>
        <v>0</v>
      </c>
    </row>
    <row r="123" spans="1:18" ht="24.6" x14ac:dyDescent="0.65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10"/>
        <v>0</v>
      </c>
    </row>
    <row r="124" spans="1:18" ht="24.6" x14ac:dyDescent="0.65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10"/>
        <v>0</v>
      </c>
    </row>
    <row r="126" spans="1:18" ht="24.6" x14ac:dyDescent="0.65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10"/>
        <v>0</v>
      </c>
    </row>
    <row r="127" spans="1:18" ht="24.6" x14ac:dyDescent="0.65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10"/>
        <v>0</v>
      </c>
    </row>
    <row r="128" spans="1:18" ht="24.6" x14ac:dyDescent="0.65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10"/>
        <v>0</v>
      </c>
    </row>
    <row r="129" spans="1:18" ht="24.6" x14ac:dyDescent="0.65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10"/>
        <v>0</v>
      </c>
    </row>
    <row r="131" spans="1:18" ht="24.6" x14ac:dyDescent="0.65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-2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25</v>
      </c>
      <c r="P131" s="103">
        <f t="shared" si="22"/>
        <v>75</v>
      </c>
      <c r="Q131" s="90">
        <v>9.91</v>
      </c>
      <c r="R131" s="43">
        <f t="shared" si="10"/>
        <v>19.82</v>
      </c>
    </row>
    <row r="132" spans="1:18" ht="24.6" x14ac:dyDescent="0.65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10"/>
        <v>0</v>
      </c>
    </row>
    <row r="133" spans="1:18" ht="24.6" x14ac:dyDescent="0.65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03">
        <f t="shared" si="22"/>
        <v>50</v>
      </c>
      <c r="Q133" s="90">
        <v>24.21</v>
      </c>
      <c r="R133" s="43">
        <f t="shared" si="10"/>
        <v>48.42</v>
      </c>
    </row>
    <row r="134" spans="1:18" ht="24.6" x14ac:dyDescent="0.65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20"/>
      <c r="R134" s="43">
        <f t="shared" si="10"/>
        <v>0</v>
      </c>
    </row>
    <row r="135" spans="1:18" ht="24.6" x14ac:dyDescent="0.65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20"/>
      <c r="R135" s="43">
        <f t="shared" si="10"/>
        <v>0</v>
      </c>
    </row>
    <row r="136" spans="1:18" ht="24.6" x14ac:dyDescent="0.65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20"/>
      <c r="R136" s="43">
        <f t="shared" si="10"/>
        <v>0</v>
      </c>
    </row>
    <row r="137" spans="1:18" ht="24.6" x14ac:dyDescent="0.65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4.6" x14ac:dyDescent="0.65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10"/>
        <v>0</v>
      </c>
    </row>
    <row r="139" spans="1:18" ht="24.6" x14ac:dyDescent="0.65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10"/>
        <v>0</v>
      </c>
    </row>
    <row r="141" spans="1:18" ht="24.6" x14ac:dyDescent="0.65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10"/>
        <v>0</v>
      </c>
    </row>
    <row r="142" spans="1:18" ht="24.6" x14ac:dyDescent="0.65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10"/>
        <v>0</v>
      </c>
    </row>
    <row r="143" spans="1:18" ht="24.6" x14ac:dyDescent="0.65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10"/>
        <v>0</v>
      </c>
    </row>
    <row r="144" spans="1:18" ht="24.6" x14ac:dyDescent="0.65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10"/>
        <v>0</v>
      </c>
    </row>
    <row r="145" spans="1:18" ht="24.6" x14ac:dyDescent="0.65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10"/>
        <v>0</v>
      </c>
    </row>
    <row r="146" spans="1:18" ht="24.6" x14ac:dyDescent="0.65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10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10"/>
        <v>0</v>
      </c>
    </row>
    <row r="148" spans="1:18" ht="24.6" x14ac:dyDescent="0.65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10"/>
        <v>0</v>
      </c>
    </row>
    <row r="149" spans="1:18" ht="24.6" x14ac:dyDescent="0.65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10"/>
        <v>0</v>
      </c>
    </row>
    <row r="150" spans="1:18" ht="24.6" x14ac:dyDescent="0.65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10"/>
        <v>0</v>
      </c>
    </row>
    <row r="151" spans="1:18" ht="24.6" x14ac:dyDescent="0.65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10"/>
        <v>0</v>
      </c>
    </row>
    <row r="152" spans="1:18" ht="24.6" x14ac:dyDescent="0.65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10"/>
        <v>0</v>
      </c>
    </row>
    <row r="153" spans="1:18" ht="24.6" x14ac:dyDescent="0.65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10"/>
        <v>0</v>
      </c>
    </row>
    <row r="154" spans="1:18" ht="24.6" x14ac:dyDescent="0.65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4.6" x14ac:dyDescent="0.65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10"/>
        <v>0</v>
      </c>
    </row>
    <row r="156" spans="1:18" ht="24.6" x14ac:dyDescent="0.65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10"/>
        <v>0</v>
      </c>
    </row>
    <row r="157" spans="1:18" ht="24.6" x14ac:dyDescent="0.65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10"/>
        <v>0</v>
      </c>
    </row>
    <row r="158" spans="1:18" ht="24.6" x14ac:dyDescent="0.65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10"/>
        <v>0</v>
      </c>
    </row>
    <row r="159" spans="1:18" ht="24.6" x14ac:dyDescent="0.65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10"/>
        <v>0</v>
      </c>
    </row>
    <row r="160" spans="1:18" ht="24.6" x14ac:dyDescent="0.65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10"/>
        <v>0</v>
      </c>
    </row>
    <row r="161" spans="1:18" ht="24.6" x14ac:dyDescent="0.65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10"/>
        <v>0</v>
      </c>
    </row>
    <row r="162" spans="1:18" ht="24.6" x14ac:dyDescent="0.65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10"/>
        <v>0</v>
      </c>
    </row>
    <row r="163" spans="1:18" ht="24.6" x14ac:dyDescent="0.65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-1</v>
      </c>
      <c r="F163" s="71"/>
      <c r="G163" s="46">
        <f t="shared" si="29"/>
        <v>-1</v>
      </c>
      <c r="H163" s="78">
        <v>0</v>
      </c>
      <c r="I163" s="76">
        <v>0</v>
      </c>
      <c r="J163" s="46">
        <f t="shared" si="30"/>
        <v>-2</v>
      </c>
      <c r="K163" s="72">
        <v>1</v>
      </c>
      <c r="L163" s="20">
        <v>25</v>
      </c>
      <c r="M163" s="65">
        <f t="shared" si="8"/>
        <v>25</v>
      </c>
      <c r="N163" s="17" t="s">
        <v>16</v>
      </c>
      <c r="O163" s="18">
        <v>5</v>
      </c>
      <c r="P163" s="103">
        <f t="shared" si="22"/>
        <v>20</v>
      </c>
      <c r="Q163" s="90"/>
      <c r="R163" s="43">
        <f t="shared" si="10"/>
        <v>0</v>
      </c>
    </row>
    <row r="164" spans="1:18" ht="24.6" x14ac:dyDescent="0.65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10"/>
        <v>0</v>
      </c>
    </row>
    <row r="165" spans="1:18" ht="24.6" x14ac:dyDescent="0.65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10"/>
        <v>0</v>
      </c>
    </row>
    <row r="166" spans="1:18" ht="24.6" x14ac:dyDescent="0.65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10"/>
        <v>0</v>
      </c>
    </row>
    <row r="167" spans="1:18" ht="24.6" x14ac:dyDescent="0.65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10"/>
        <v>0</v>
      </c>
    </row>
    <row r="170" spans="1:18" ht="24.6" x14ac:dyDescent="0.65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10"/>
        <v>0</v>
      </c>
    </row>
    <row r="171" spans="1:18" ht="24.6" x14ac:dyDescent="0.65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10"/>
        <v>0</v>
      </c>
    </row>
    <row r="172" spans="1:18" ht="24.6" x14ac:dyDescent="0.65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10"/>
        <v>0</v>
      </c>
    </row>
    <row r="173" spans="1:18" ht="24" customHeight="1" x14ac:dyDescent="0.65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-2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 t="shared" ref="P173:P179" si="31">SUM(M173-O173)</f>
        <v>70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0"/>
      <c r="R176" s="43">
        <f>+K176*Q176</f>
        <v>0</v>
      </c>
    </row>
    <row r="177" spans="1:18" ht="24" customHeight="1" x14ac:dyDescent="0.65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65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65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1</v>
      </c>
      <c r="F180" s="71"/>
      <c r="G180" s="46">
        <f t="shared" si="29"/>
        <v>1</v>
      </c>
      <c r="H180" s="78">
        <v>0</v>
      </c>
      <c r="I180" s="76">
        <v>0</v>
      </c>
      <c r="J180" s="46">
        <f t="shared" si="30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ref="P180:P258" si="36">SUM(M180-O180)</f>
        <v>0</v>
      </c>
      <c r="Q180" s="90"/>
      <c r="R180" s="43">
        <f t="shared" si="35"/>
        <v>0</v>
      </c>
    </row>
    <row r="181" spans="1:18" ht="24.6" x14ac:dyDescent="0.65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5"/>
        <v>0</v>
      </c>
    </row>
    <row r="183" spans="1:18" ht="24.6" x14ac:dyDescent="0.65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4.6" x14ac:dyDescent="0.65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4.6" x14ac:dyDescent="0.65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65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65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</v>
      </c>
      <c r="F193" s="71"/>
      <c r="G193" s="46">
        <f t="shared" si="29"/>
        <v>2</v>
      </c>
      <c r="H193" s="78">
        <v>0</v>
      </c>
      <c r="I193" s="76">
        <v>0</v>
      </c>
      <c r="J193" s="46">
        <f t="shared" si="30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65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0</v>
      </c>
      <c r="F194" s="71">
        <v>1</v>
      </c>
      <c r="G194" s="46">
        <f t="shared" si="29"/>
        <v>1</v>
      </c>
      <c r="H194" s="78">
        <v>0</v>
      </c>
      <c r="I194" s="76">
        <v>0</v>
      </c>
      <c r="J194" s="46">
        <f t="shared" si="30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6"/>
        <v>120</v>
      </c>
      <c r="Q194" s="90">
        <v>73</v>
      </c>
      <c r="R194" s="43">
        <f t="shared" si="35"/>
        <v>73</v>
      </c>
    </row>
    <row r="195" spans="1:18" ht="24.75" customHeight="1" x14ac:dyDescent="0.65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65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3</v>
      </c>
      <c r="F196" s="71"/>
      <c r="G196" s="46">
        <f t="shared" si="29"/>
        <v>3</v>
      </c>
      <c r="H196" s="78">
        <v>0</v>
      </c>
      <c r="I196" s="76">
        <v>0</v>
      </c>
      <c r="J196" s="46">
        <f t="shared" si="30"/>
        <v>1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36"/>
        <v>240</v>
      </c>
      <c r="Q196" s="90">
        <v>73</v>
      </c>
      <c r="R196" s="43">
        <f t="shared" si="35"/>
        <v>146</v>
      </c>
    </row>
    <row r="197" spans="1:18" ht="26.4" customHeight="1" x14ac:dyDescent="0.65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2</v>
      </c>
      <c r="F197" s="71"/>
      <c r="G197" s="46">
        <f t="shared" si="29"/>
        <v>2</v>
      </c>
      <c r="H197" s="78">
        <v>0</v>
      </c>
      <c r="I197" s="76">
        <v>0</v>
      </c>
      <c r="J197" s="46">
        <f t="shared" si="30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4.6" x14ac:dyDescent="0.65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6</v>
      </c>
      <c r="F198" s="71"/>
      <c r="G198" s="46">
        <f t="shared" si="29"/>
        <v>6</v>
      </c>
      <c r="H198" s="78">
        <v>0</v>
      </c>
      <c r="I198" s="76">
        <v>0</v>
      </c>
      <c r="J198" s="46">
        <f t="shared" si="30"/>
        <v>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4.6" x14ac:dyDescent="0.65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4.6" x14ac:dyDescent="0.65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4.6" x14ac:dyDescent="0.65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4.6" x14ac:dyDescent="0.65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4.6" x14ac:dyDescent="0.65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4.6" x14ac:dyDescent="0.65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4.6" x14ac:dyDescent="0.65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4.6" x14ac:dyDescent="0.65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4.6" x14ac:dyDescent="0.65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4.6" x14ac:dyDescent="0.65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4.6" x14ac:dyDescent="0.65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4.6" x14ac:dyDescent="0.65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4.6" x14ac:dyDescent="0.65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4.6" x14ac:dyDescent="0.65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4.6" x14ac:dyDescent="0.65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4.6" x14ac:dyDescent="0.65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4.6" x14ac:dyDescent="0.65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4.6" x14ac:dyDescent="0.65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4.6" x14ac:dyDescent="0.65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4.6" x14ac:dyDescent="0.65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4.6" x14ac:dyDescent="0.65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4.6" x14ac:dyDescent="0.65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4.6" x14ac:dyDescent="0.65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4.6" x14ac:dyDescent="0.65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4.6" x14ac:dyDescent="0.65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4.6" x14ac:dyDescent="0.65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4.6" x14ac:dyDescent="0.65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4.6" x14ac:dyDescent="0.65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4.6" x14ac:dyDescent="0.65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4.6" x14ac:dyDescent="0.65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1418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1423</v>
      </c>
      <c r="D244" s="10" t="s">
        <v>584</v>
      </c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70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24" ht="24.6" x14ac:dyDescent="0.65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24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1237.23</v>
      </c>
      <c r="S260" s="75"/>
    </row>
    <row r="261" spans="1:24" ht="25.5" customHeight="1" x14ac:dyDescent="0.6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4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3365</v>
      </c>
    </row>
    <row r="263" spans="1:24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1863</v>
      </c>
      <c r="O264" s="2">
        <v>130</v>
      </c>
      <c r="P264" s="2">
        <v>150</v>
      </c>
      <c r="Q264" s="2">
        <v>50</v>
      </c>
      <c r="R264" s="2">
        <v>50</v>
      </c>
      <c r="S264" s="2">
        <v>93</v>
      </c>
      <c r="T264" s="2">
        <v>170</v>
      </c>
      <c r="U264" s="2">
        <v>50</v>
      </c>
      <c r="V264" s="2">
        <v>420</v>
      </c>
      <c r="W264" s="2">
        <v>150</v>
      </c>
      <c r="X264" s="2">
        <v>600</v>
      </c>
    </row>
    <row r="265" spans="1:24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257</v>
      </c>
    </row>
    <row r="268" spans="1:24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24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1245</v>
      </c>
    </row>
    <row r="270" spans="1:24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4" x14ac:dyDescent="0.7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75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4.6" x14ac:dyDescent="0.65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4.6" x14ac:dyDescent="0.65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4.6" x14ac:dyDescent="0.65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4.6" x14ac:dyDescent="0.65">
      <c r="G216" s="2"/>
      <c r="I216" s="182" t="s">
        <v>211</v>
      </c>
      <c r="J216" s="183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00000000-0009-0000-0000-000023000000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2024-12-02T03:23:28Z</cp:lastPrinted>
  <dcterms:created xsi:type="dcterms:W3CDTF">2023-12-01T06:41:03Z</dcterms:created>
  <dcterms:modified xsi:type="dcterms:W3CDTF">2025-02-09T09:18:01Z</dcterms:modified>
</cp:coreProperties>
</file>